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abellezhang/AY_Data_App/AYData/ay/Data/"/>
    </mc:Choice>
  </mc:AlternateContent>
  <xr:revisionPtr revIDLastSave="0" documentId="13_ncr:1_{0CD93DE3-3924-7147-AE75-A75612D13456}" xr6:coauthVersionLast="36" xr6:coauthVersionMax="41" xr10:uidLastSave="{00000000-0000-0000-0000-000000000000}"/>
  <bookViews>
    <workbookView xWindow="0" yWindow="460" windowWidth="28800" windowHeight="15840" activeTab="1" xr2:uid="{E2847497-B693-4C13-8496-46220500886D}"/>
  </bookViews>
  <sheets>
    <sheet name="Introduction" sheetId="7" r:id="rId1"/>
    <sheet name="AYPop Transformed" sheetId="9" r:id="rId2"/>
    <sheet name="Adolescent &amp; Youth Population" sheetId="6" r:id="rId3"/>
    <sheet name="Sheet1" sheetId="8" state="hidden" r:id="rId4"/>
    <sheet name="KLE Transformed" sheetId="10" r:id="rId5"/>
    <sheet name="Key Life Events " sheetId="3" r:id="rId6"/>
    <sheet name="Adolescents &amp; Youth FP Use " sheetId="1" r:id="rId7"/>
    <sheet name="ABR Transformed" sheetId="12" r:id="rId8"/>
    <sheet name="Adolescent Birth Rates" sheetId="5" r:id="rId9"/>
  </sheets>
  <externalReferences>
    <externalReference r:id="rId10"/>
  </externalReferences>
  <definedNames>
    <definedName name="_xlnm._FilterDatabase" localSheetId="6" hidden="1">'Adolescents &amp; Youth FP Use '!$A$3:$DQ$76</definedName>
    <definedName name="_xlnm._FilterDatabase" localSheetId="5" hidden="1">'Key Life Events '!$A$2:$L$73</definedName>
    <definedName name="_xlnm._FilterDatabase" localSheetId="3" hidden="1">Sheet1!$H$4:$AL$4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3" i="1" l="1"/>
  <c r="Z43" i="1"/>
  <c r="AB59" i="1" l="1"/>
  <c r="AA59" i="1"/>
  <c r="Z59" i="1"/>
  <c r="Y59" i="1"/>
  <c r="AA5" i="1"/>
  <c r="Z5" i="1"/>
  <c r="AB5" i="1"/>
  <c r="Y5" i="1"/>
  <c r="F3" i="6" l="1"/>
  <c r="Y47" i="1" l="1"/>
  <c r="Z32" i="1"/>
  <c r="Y32" i="1"/>
  <c r="Z73" i="1"/>
  <c r="Y73" i="1"/>
  <c r="Y50" i="1"/>
  <c r="Y49" i="1"/>
  <c r="AB44" i="1"/>
  <c r="AA44" i="1"/>
  <c r="Y44" i="1"/>
  <c r="Y28" i="1"/>
  <c r="Z27" i="1"/>
  <c r="Y27" i="1"/>
  <c r="AB7" i="1"/>
  <c r="AA7" i="1"/>
  <c r="Y7" i="1"/>
  <c r="Z7" i="1"/>
  <c r="Z63" i="1" l="1"/>
  <c r="Z62" i="1"/>
  <c r="Y63" i="1"/>
  <c r="Y62" i="1"/>
  <c r="Z18" i="1"/>
  <c r="Y18" i="1"/>
  <c r="Z28" i="1"/>
  <c r="Z33" i="1"/>
  <c r="Y33" i="1"/>
  <c r="Z42" i="1"/>
  <c r="Y42" i="1"/>
  <c r="Z54" i="1"/>
  <c r="Y54" i="1"/>
  <c r="Z56" i="1"/>
  <c r="Y56" i="1"/>
  <c r="I287" i="8" l="1"/>
  <c r="I286" i="8"/>
  <c r="I285" i="8"/>
  <c r="I284" i="8"/>
  <c r="I283" i="8"/>
  <c r="I282" i="8"/>
  <c r="I281" i="8"/>
  <c r="I280" i="8"/>
  <c r="I279" i="8"/>
  <c r="I278" i="8"/>
  <c r="I277" i="8"/>
  <c r="I276" i="8"/>
  <c r="I275" i="8"/>
  <c r="I274" i="8"/>
  <c r="I273" i="8"/>
  <c r="I272" i="8"/>
  <c r="I271" i="8"/>
  <c r="I270" i="8"/>
  <c r="I269" i="8"/>
  <c r="I268" i="8"/>
  <c r="I267" i="8"/>
  <c r="I266" i="8"/>
  <c r="I265" i="8"/>
  <c r="I264" i="8"/>
  <c r="I263" i="8"/>
  <c r="I262" i="8"/>
  <c r="I261" i="8"/>
  <c r="I260" i="8"/>
  <c r="I259" i="8"/>
  <c r="I258" i="8"/>
  <c r="I257" i="8"/>
  <c r="I256" i="8"/>
  <c r="I255" i="8"/>
  <c r="I254" i="8"/>
  <c r="I253" i="8"/>
  <c r="I252" i="8"/>
  <c r="I251" i="8"/>
  <c r="I250" i="8"/>
  <c r="I249" i="8"/>
  <c r="I248" i="8"/>
  <c r="I247" i="8"/>
  <c r="I246" i="8"/>
  <c r="I245" i="8"/>
  <c r="I244" i="8"/>
  <c r="I243" i="8"/>
  <c r="I242" i="8"/>
  <c r="I241" i="8"/>
  <c r="I240" i="8"/>
  <c r="I239" i="8"/>
  <c r="I238" i="8"/>
  <c r="I237" i="8"/>
  <c r="I236" i="8"/>
  <c r="I235" i="8"/>
  <c r="I234" i="8"/>
  <c r="I233" i="8"/>
  <c r="I232" i="8"/>
  <c r="I231" i="8"/>
  <c r="I230" i="8"/>
  <c r="I229" i="8"/>
  <c r="I228" i="8"/>
  <c r="I227" i="8"/>
  <c r="I226" i="8"/>
  <c r="I225" i="8"/>
  <c r="I224" i="8"/>
  <c r="I223" i="8"/>
  <c r="I222" i="8"/>
  <c r="I221" i="8"/>
  <c r="I220" i="8"/>
  <c r="I219" i="8"/>
  <c r="I218" i="8"/>
  <c r="I288" i="8" s="1"/>
  <c r="AR5" i="8"/>
  <c r="AS5" i="8"/>
  <c r="AR6" i="8"/>
  <c r="AS6" i="8"/>
  <c r="AR7" i="8"/>
  <c r="AS7" i="8"/>
  <c r="AR8" i="8"/>
  <c r="AS8" i="8"/>
  <c r="AR9" i="8"/>
  <c r="AS9" i="8"/>
  <c r="AR10" i="8"/>
  <c r="AS10" i="8"/>
  <c r="AR11" i="8"/>
  <c r="AS11" i="8"/>
  <c r="AR12" i="8"/>
  <c r="AS12" i="8"/>
  <c r="AR13" i="8"/>
  <c r="AS13" i="8"/>
  <c r="AR14" i="8"/>
  <c r="AS14" i="8"/>
  <c r="AR15" i="8"/>
  <c r="AS15" i="8"/>
  <c r="AR16" i="8"/>
  <c r="AS16" i="8"/>
  <c r="AR17" i="8"/>
  <c r="AS17" i="8"/>
  <c r="AR18" i="8"/>
  <c r="AS18" i="8"/>
  <c r="AR19" i="8"/>
  <c r="AS19" i="8"/>
  <c r="AR20" i="8"/>
  <c r="AS20" i="8"/>
  <c r="AR21" i="8"/>
  <c r="AS21" i="8"/>
  <c r="AR22" i="8"/>
  <c r="AS22" i="8"/>
  <c r="AR23" i="8"/>
  <c r="AS23" i="8"/>
  <c r="AR24" i="8"/>
  <c r="AS24" i="8"/>
  <c r="AR25" i="8"/>
  <c r="AS25" i="8"/>
  <c r="AR26" i="8"/>
  <c r="AS26" i="8"/>
  <c r="AR27" i="8"/>
  <c r="AS27" i="8"/>
  <c r="AR28" i="8"/>
  <c r="AS28" i="8"/>
  <c r="AR29" i="8"/>
  <c r="AS29" i="8"/>
  <c r="AR30" i="8"/>
  <c r="AS30" i="8"/>
  <c r="AR31" i="8"/>
  <c r="AS31" i="8"/>
  <c r="AR32" i="8"/>
  <c r="AS32" i="8"/>
  <c r="AR33" i="8"/>
  <c r="AS33" i="8"/>
  <c r="AR34" i="8"/>
  <c r="AS34" i="8"/>
  <c r="AR35" i="8"/>
  <c r="AS35" i="8"/>
  <c r="AR36" i="8"/>
  <c r="AS36" i="8"/>
  <c r="AR37" i="8"/>
  <c r="AS37" i="8"/>
  <c r="AR38" i="8"/>
  <c r="AS38" i="8"/>
  <c r="AR39" i="8"/>
  <c r="AS39" i="8"/>
  <c r="AR40" i="8"/>
  <c r="AS40" i="8"/>
  <c r="AR41" i="8"/>
  <c r="AS41" i="8"/>
  <c r="AR42" i="8"/>
  <c r="AS42" i="8"/>
  <c r="AR43" i="8"/>
  <c r="AS43" i="8"/>
  <c r="AR44" i="8"/>
  <c r="AS44" i="8"/>
  <c r="AR45" i="8"/>
  <c r="AS45" i="8"/>
  <c r="AR46" i="8"/>
  <c r="AS46" i="8"/>
  <c r="AR47" i="8"/>
  <c r="AS47" i="8"/>
  <c r="AR48" i="8"/>
  <c r="AS48" i="8"/>
  <c r="AR49" i="8"/>
  <c r="AS49" i="8"/>
  <c r="AR50" i="8"/>
  <c r="AS50" i="8"/>
  <c r="AR51" i="8"/>
  <c r="AS51" i="8"/>
  <c r="AR52" i="8"/>
  <c r="AS52" i="8"/>
  <c r="AR53" i="8"/>
  <c r="AS53" i="8"/>
  <c r="AR54" i="8"/>
  <c r="AS54" i="8"/>
  <c r="AR55" i="8"/>
  <c r="AS55" i="8"/>
  <c r="AR56" i="8"/>
  <c r="AS56" i="8"/>
  <c r="AR57" i="8"/>
  <c r="AS57" i="8"/>
  <c r="AR58" i="8"/>
  <c r="AS58" i="8"/>
  <c r="AR59" i="8"/>
  <c r="AS59" i="8"/>
  <c r="AR60" i="8"/>
  <c r="AS60" i="8"/>
  <c r="AR61" i="8"/>
  <c r="AS61" i="8"/>
  <c r="AR62" i="8"/>
  <c r="AS62" i="8"/>
  <c r="AR63" i="8"/>
  <c r="AS63" i="8"/>
  <c r="AR64" i="8"/>
  <c r="AS64" i="8"/>
  <c r="AR65" i="8"/>
  <c r="AS65" i="8"/>
  <c r="AR66" i="8"/>
  <c r="AS66" i="8"/>
  <c r="AR67" i="8"/>
  <c r="AS67" i="8"/>
  <c r="AR68" i="8"/>
  <c r="AS68" i="8"/>
  <c r="AR69" i="8"/>
  <c r="AS69" i="8"/>
  <c r="AR70" i="8"/>
  <c r="AS70" i="8"/>
  <c r="AR71" i="8"/>
  <c r="AS71" i="8"/>
  <c r="AR72" i="8"/>
  <c r="AS72" i="8"/>
  <c r="AR73" i="8"/>
  <c r="AS73" i="8"/>
  <c r="AR4" i="8"/>
  <c r="AS4" i="8"/>
  <c r="AQ4"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5" i="8"/>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51" i="8"/>
  <c r="AQ52" i="8"/>
  <c r="AQ53" i="8"/>
  <c r="AQ54" i="8"/>
  <c r="AQ55" i="8"/>
  <c r="AQ56" i="8"/>
  <c r="AQ57" i="8"/>
  <c r="AQ58" i="8"/>
  <c r="AQ59" i="8"/>
  <c r="AQ60" i="8"/>
  <c r="AQ61" i="8"/>
  <c r="AQ62" i="8"/>
  <c r="AQ63" i="8"/>
  <c r="AQ64" i="8"/>
  <c r="AQ65" i="8"/>
  <c r="AQ66" i="8"/>
  <c r="AQ67" i="8"/>
  <c r="AQ68" i="8"/>
  <c r="AQ69" i="8"/>
  <c r="AQ70" i="8"/>
  <c r="AQ71" i="8"/>
  <c r="AQ72" i="8"/>
  <c r="AQ73" i="8"/>
  <c r="AP5" i="8"/>
  <c r="AP6" i="8"/>
  <c r="AP7" i="8"/>
  <c r="AP8" i="8"/>
  <c r="AP9" i="8"/>
  <c r="AP10" i="8"/>
  <c r="AP11" i="8"/>
  <c r="AP12" i="8"/>
  <c r="AP13" i="8"/>
  <c r="AP14" i="8"/>
  <c r="AP15" i="8"/>
  <c r="AP16" i="8"/>
  <c r="AP1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51" i="8"/>
  <c r="AP52" i="8"/>
  <c r="AP53" i="8"/>
  <c r="AP54" i="8"/>
  <c r="AP55" i="8"/>
  <c r="AP56" i="8"/>
  <c r="AP57" i="8"/>
  <c r="AP58" i="8"/>
  <c r="AP59" i="8"/>
  <c r="AP60" i="8"/>
  <c r="AP61" i="8"/>
  <c r="AP62" i="8"/>
  <c r="AP63" i="8"/>
  <c r="AP64" i="8"/>
  <c r="AP65" i="8"/>
  <c r="AP66" i="8"/>
  <c r="AP67" i="8"/>
  <c r="AP68" i="8"/>
  <c r="AP69" i="8"/>
  <c r="AP70" i="8"/>
  <c r="AP71" i="8"/>
  <c r="AP72" i="8"/>
  <c r="AP73"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98" i="8"/>
  <c r="AL99" i="8"/>
  <c r="AL100" i="8"/>
  <c r="AL101" i="8"/>
  <c r="AL102" i="8"/>
  <c r="AL103" i="8"/>
  <c r="AL104" i="8"/>
  <c r="AL105" i="8"/>
  <c r="AL106" i="8"/>
  <c r="AL107" i="8"/>
  <c r="AL108" i="8"/>
  <c r="AL109" i="8"/>
  <c r="AL110" i="8"/>
  <c r="AL111" i="8"/>
  <c r="AL112" i="8"/>
  <c r="AL113" i="8"/>
  <c r="AL114" i="8"/>
  <c r="AL115" i="8"/>
  <c r="AL116" i="8"/>
  <c r="AL117" i="8"/>
  <c r="AL118" i="8"/>
  <c r="AL119" i="8"/>
  <c r="AL120" i="8"/>
  <c r="AL121" i="8"/>
  <c r="AL122" i="8"/>
  <c r="AL123" i="8"/>
  <c r="AL124" i="8"/>
  <c r="AL125" i="8"/>
  <c r="AL126" i="8"/>
  <c r="AL127" i="8"/>
  <c r="AL128" i="8"/>
  <c r="AL129" i="8"/>
  <c r="AL130" i="8"/>
  <c r="AL131" i="8"/>
  <c r="AL132" i="8"/>
  <c r="AL133" i="8"/>
  <c r="AL134" i="8"/>
  <c r="AL135" i="8"/>
  <c r="AL136" i="8"/>
  <c r="AL137" i="8"/>
  <c r="AL138" i="8"/>
  <c r="AL139" i="8"/>
  <c r="AL140" i="8"/>
  <c r="AL141" i="8"/>
  <c r="AL142" i="8"/>
  <c r="AL143" i="8"/>
  <c r="AL144" i="8"/>
  <c r="AL145" i="8"/>
  <c r="AL146" i="8"/>
  <c r="AL147" i="8"/>
  <c r="AL148" i="8"/>
  <c r="AL149" i="8"/>
  <c r="AL150" i="8"/>
  <c r="AL151" i="8"/>
  <c r="AL152" i="8"/>
  <c r="AL153" i="8"/>
  <c r="AL154" i="8"/>
  <c r="AL155" i="8"/>
  <c r="AL156" i="8"/>
  <c r="AL157" i="8"/>
  <c r="AL158" i="8"/>
  <c r="AL159" i="8"/>
  <c r="AL160" i="8"/>
  <c r="AL161" i="8"/>
  <c r="AL162" i="8"/>
  <c r="AL163" i="8"/>
  <c r="AL164" i="8"/>
  <c r="AL165" i="8"/>
  <c r="AL166" i="8"/>
  <c r="AL167" i="8"/>
  <c r="AL168" i="8"/>
  <c r="AL169" i="8"/>
  <c r="AL170" i="8"/>
  <c r="AL171" i="8"/>
  <c r="AL172" i="8"/>
  <c r="AL173" i="8"/>
  <c r="AL174" i="8"/>
  <c r="AL175" i="8"/>
  <c r="AL176" i="8"/>
  <c r="AL177" i="8"/>
  <c r="AL178" i="8"/>
  <c r="AL179" i="8"/>
  <c r="AL180" i="8"/>
  <c r="AL181" i="8"/>
  <c r="AL182" i="8"/>
  <c r="AL183" i="8"/>
  <c r="AL184" i="8"/>
  <c r="AL185" i="8"/>
  <c r="AL186" i="8"/>
  <c r="AL187" i="8"/>
  <c r="AL188" i="8"/>
  <c r="AL189" i="8"/>
  <c r="AL190" i="8"/>
  <c r="AL191" i="8"/>
  <c r="AL192" i="8"/>
  <c r="AL193" i="8"/>
  <c r="AL194" i="8"/>
  <c r="AL195" i="8"/>
  <c r="AL196" i="8"/>
  <c r="AL197" i="8"/>
  <c r="AL198" i="8"/>
  <c r="AL199" i="8"/>
  <c r="AL200" i="8"/>
  <c r="AL201" i="8"/>
  <c r="AL202" i="8"/>
  <c r="AL203" i="8"/>
  <c r="AL204" i="8"/>
  <c r="AL20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45" i="8"/>
  <c r="AJ46" i="8"/>
  <c r="AJ47" i="8"/>
  <c r="AJ48" i="8"/>
  <c r="AJ49" i="8"/>
  <c r="AJ50" i="8"/>
  <c r="AJ51" i="8"/>
  <c r="AJ52" i="8"/>
  <c r="AJ53" i="8"/>
  <c r="AJ54" i="8"/>
  <c r="AJ55" i="8"/>
  <c r="AJ56" i="8"/>
  <c r="AJ57" i="8"/>
  <c r="AJ58" i="8"/>
  <c r="AJ59" i="8"/>
  <c r="AJ60" i="8"/>
  <c r="AJ61" i="8"/>
  <c r="AJ62" i="8"/>
  <c r="AJ63" i="8"/>
  <c r="AJ64" i="8"/>
  <c r="AJ65" i="8"/>
  <c r="AJ66" i="8"/>
  <c r="AJ67" i="8"/>
  <c r="AJ68" i="8"/>
  <c r="AJ69" i="8"/>
  <c r="AJ70" i="8"/>
  <c r="AJ71" i="8"/>
  <c r="AJ72" i="8"/>
  <c r="AJ73" i="8"/>
  <c r="AJ74" i="8"/>
  <c r="AJ75" i="8"/>
  <c r="AJ76" i="8"/>
  <c r="AJ77" i="8"/>
  <c r="AJ78" i="8"/>
  <c r="AJ79" i="8"/>
  <c r="AJ80" i="8"/>
  <c r="AJ81" i="8"/>
  <c r="AJ82" i="8"/>
  <c r="AJ83" i="8"/>
  <c r="AJ84" i="8"/>
  <c r="AJ85" i="8"/>
  <c r="AJ86" i="8"/>
  <c r="AJ87" i="8"/>
  <c r="AJ88" i="8"/>
  <c r="AJ89" i="8"/>
  <c r="AJ90" i="8"/>
  <c r="AJ91" i="8"/>
  <c r="AJ92" i="8"/>
  <c r="AJ93" i="8"/>
  <c r="AJ94" i="8"/>
  <c r="AJ95" i="8"/>
  <c r="AJ96" i="8"/>
  <c r="AJ97" i="8"/>
  <c r="AJ98" i="8"/>
  <c r="AJ99" i="8"/>
  <c r="AJ100" i="8"/>
  <c r="AJ101" i="8"/>
  <c r="AJ102" i="8"/>
  <c r="AJ103" i="8"/>
  <c r="AJ104" i="8"/>
  <c r="AJ105" i="8"/>
  <c r="AJ106" i="8"/>
  <c r="AJ107" i="8"/>
  <c r="AJ108" i="8"/>
  <c r="AJ109" i="8"/>
  <c r="AJ110" i="8"/>
  <c r="AJ111" i="8"/>
  <c r="AJ112" i="8"/>
  <c r="AJ113" i="8"/>
  <c r="AJ114" i="8"/>
  <c r="AJ115" i="8"/>
  <c r="AJ116" i="8"/>
  <c r="AJ117" i="8"/>
  <c r="AJ118" i="8"/>
  <c r="AJ119" i="8"/>
  <c r="AJ120" i="8"/>
  <c r="AJ121" i="8"/>
  <c r="AJ122" i="8"/>
  <c r="AJ123" i="8"/>
  <c r="AJ124" i="8"/>
  <c r="AJ125" i="8"/>
  <c r="AJ126" i="8"/>
  <c r="AJ127" i="8"/>
  <c r="AJ128" i="8"/>
  <c r="AJ129" i="8"/>
  <c r="AJ130" i="8"/>
  <c r="AJ131" i="8"/>
  <c r="AJ132" i="8"/>
  <c r="AJ133" i="8"/>
  <c r="AJ134" i="8"/>
  <c r="AJ135" i="8"/>
  <c r="AJ136" i="8"/>
  <c r="AJ137" i="8"/>
  <c r="AJ138" i="8"/>
  <c r="AJ139" i="8"/>
  <c r="AJ140" i="8"/>
  <c r="AJ141" i="8"/>
  <c r="AJ142" i="8"/>
  <c r="AJ143" i="8"/>
  <c r="AJ144" i="8"/>
  <c r="AJ145" i="8"/>
  <c r="AJ146" i="8"/>
  <c r="AJ147" i="8"/>
  <c r="AJ148" i="8"/>
  <c r="AJ149" i="8"/>
  <c r="AJ150" i="8"/>
  <c r="AJ151" i="8"/>
  <c r="AJ152" i="8"/>
  <c r="AJ153" i="8"/>
  <c r="AJ154" i="8"/>
  <c r="AJ155" i="8"/>
  <c r="AJ156" i="8"/>
  <c r="AJ157" i="8"/>
  <c r="AJ158" i="8"/>
  <c r="AJ159" i="8"/>
  <c r="AJ160" i="8"/>
  <c r="AJ161" i="8"/>
  <c r="AJ162" i="8"/>
  <c r="AJ163" i="8"/>
  <c r="AJ164" i="8"/>
  <c r="AJ165" i="8"/>
  <c r="AJ166" i="8"/>
  <c r="AJ167" i="8"/>
  <c r="AJ168" i="8"/>
  <c r="AJ169" i="8"/>
  <c r="AJ170" i="8"/>
  <c r="AJ171" i="8"/>
  <c r="AJ172" i="8"/>
  <c r="AJ173" i="8"/>
  <c r="AJ174" i="8"/>
  <c r="AJ175" i="8"/>
  <c r="AJ176" i="8"/>
  <c r="AJ177" i="8"/>
  <c r="AJ178" i="8"/>
  <c r="AJ179" i="8"/>
  <c r="AJ180" i="8"/>
  <c r="AJ181" i="8"/>
  <c r="AJ182" i="8"/>
  <c r="AJ183" i="8"/>
  <c r="AJ184" i="8"/>
  <c r="AJ185" i="8"/>
  <c r="AJ186" i="8"/>
  <c r="AJ187" i="8"/>
  <c r="AJ188" i="8"/>
  <c r="AJ189" i="8"/>
  <c r="AJ190" i="8"/>
  <c r="AJ191" i="8"/>
  <c r="AJ192" i="8"/>
  <c r="AJ193" i="8"/>
  <c r="AJ194" i="8"/>
  <c r="AJ195" i="8"/>
  <c r="AJ196" i="8"/>
  <c r="AJ197" i="8"/>
  <c r="AJ198" i="8"/>
  <c r="AJ199" i="8"/>
  <c r="AJ200" i="8"/>
  <c r="AJ201" i="8"/>
  <c r="AJ202" i="8"/>
  <c r="AJ203" i="8"/>
  <c r="AJ204" i="8"/>
  <c r="AJ205" i="8"/>
  <c r="AP4" i="8"/>
  <c r="AO4" i="8"/>
  <c r="AL5" i="8"/>
  <c r="AJ5" i="8"/>
  <c r="AI46" i="8"/>
  <c r="AI58" i="8"/>
  <c r="AI64" i="8"/>
  <c r="AI67" i="8"/>
  <c r="AI101" i="8"/>
  <c r="AI113" i="8"/>
  <c r="AI114" i="8"/>
  <c r="AI121" i="8"/>
  <c r="AI122" i="8"/>
  <c r="AI128" i="8"/>
  <c r="AI153" i="8"/>
  <c r="AI156" i="8"/>
  <c r="AI164" i="8"/>
  <c r="AI170" i="8"/>
  <c r="AI172" i="8"/>
  <c r="AI190" i="8"/>
  <c r="AI194" i="8"/>
  <c r="AI204" i="8"/>
  <c r="AI205" i="8"/>
  <c r="AI8" i="8"/>
  <c r="AI35" i="8"/>
  <c r="AI37" i="8"/>
  <c r="AI38" i="8"/>
  <c r="AI47" i="8"/>
  <c r="AI56" i="8"/>
  <c r="AI63" i="8"/>
  <c r="AI73" i="8"/>
  <c r="AI160" i="8"/>
  <c r="AI27" i="8"/>
  <c r="AI66" i="8"/>
  <c r="AI108" i="8"/>
  <c r="AI130" i="8"/>
  <c r="AI171" i="8"/>
  <c r="AI23" i="8"/>
  <c r="AI31" i="8"/>
  <c r="AI33" i="8"/>
  <c r="AI49" i="8"/>
  <c r="AI74" i="8"/>
  <c r="AI77" i="8"/>
  <c r="AI83" i="8"/>
  <c r="AI84" i="8"/>
  <c r="AI109" i="8"/>
  <c r="AI117" i="8"/>
  <c r="AI120" i="8"/>
  <c r="AI136" i="8"/>
  <c r="AI137" i="8"/>
  <c r="AI162" i="8"/>
  <c r="AI165" i="8"/>
  <c r="AI184" i="8"/>
  <c r="AI7" i="8"/>
  <c r="AI61" i="8"/>
  <c r="AI110" i="8"/>
  <c r="AI127" i="8"/>
  <c r="AI176" i="8"/>
  <c r="AI187" i="8"/>
  <c r="AI202" i="8"/>
  <c r="AI11" i="8"/>
  <c r="AI15" i="8"/>
  <c r="AI17" i="8"/>
  <c r="AI53" i="8"/>
  <c r="AI75" i="8"/>
  <c r="AI93" i="8"/>
  <c r="AI95" i="8"/>
  <c r="AI99" i="8"/>
  <c r="AI103" i="8"/>
  <c r="AI107" i="8"/>
  <c r="AI140" i="8"/>
  <c r="AI150" i="8"/>
  <c r="AI161" i="8"/>
  <c r="AI175" i="8"/>
  <c r="AI180" i="8"/>
  <c r="AI188" i="8"/>
  <c r="AI192" i="8"/>
  <c r="AI203" i="8"/>
  <c r="AI100" i="8"/>
  <c r="AI104" i="8"/>
  <c r="AI181" i="8"/>
  <c r="AI189" i="8"/>
  <c r="AI198" i="8"/>
  <c r="AI5" i="8"/>
  <c r="AI18" i="8"/>
  <c r="AI24" i="8"/>
  <c r="AI90" i="8"/>
  <c r="AI92" i="8"/>
  <c r="AI116" i="8"/>
  <c r="AI131" i="8"/>
  <c r="AI141" i="8"/>
  <c r="AI174" i="8"/>
  <c r="AI41" i="8"/>
  <c r="AI42" i="8"/>
  <c r="AI43" i="8"/>
  <c r="AI44" i="8"/>
  <c r="AI55" i="8"/>
  <c r="AI98" i="8"/>
  <c r="AI125" i="8"/>
  <c r="AI151" i="8"/>
  <c r="AI29" i="8"/>
  <c r="AI34" i="8"/>
  <c r="AI91" i="8"/>
  <c r="AI105" i="8"/>
  <c r="AI115" i="8"/>
  <c r="AI129" i="8"/>
  <c r="AI146" i="8"/>
  <c r="AI166" i="8"/>
  <c r="AI182" i="8"/>
  <c r="AI183" i="8"/>
  <c r="AI201" i="8"/>
  <c r="AI9" i="8"/>
  <c r="AI12" i="8"/>
  <c r="AI16" i="8"/>
  <c r="AI19" i="8"/>
  <c r="AI51" i="8"/>
  <c r="AI52" i="8"/>
  <c r="AI59" i="8"/>
  <c r="AI79" i="8"/>
  <c r="AI80" i="8"/>
  <c r="AI86" i="8"/>
  <c r="AI97" i="8"/>
  <c r="AI119" i="8"/>
  <c r="AI149" i="8"/>
  <c r="AI157" i="8"/>
  <c r="AI158" i="8"/>
  <c r="AI186" i="8"/>
  <c r="AI196" i="8"/>
  <c r="AI22" i="8"/>
  <c r="AI48" i="8"/>
  <c r="AI62" i="8"/>
  <c r="AI82" i="8"/>
  <c r="AI87" i="8"/>
  <c r="AI123" i="8"/>
  <c r="AI135" i="8"/>
  <c r="AI142" i="8"/>
  <c r="AI10" i="8"/>
  <c r="AI25" i="8"/>
  <c r="AI28" i="8"/>
  <c r="AI40" i="8"/>
  <c r="AI45" i="8"/>
  <c r="AI60" i="8"/>
  <c r="AI71" i="8"/>
  <c r="AI85" i="8"/>
  <c r="AI144" i="8"/>
  <c r="AI145" i="8"/>
  <c r="AI177" i="8"/>
  <c r="AI197" i="8"/>
  <c r="AI200" i="8"/>
  <c r="AI13" i="8"/>
  <c r="AI134" i="8"/>
  <c r="AI68" i="8"/>
  <c r="AI133" i="8"/>
  <c r="AI143" i="8"/>
  <c r="AI169" i="8"/>
  <c r="AI199" i="8"/>
  <c r="AI81" i="8"/>
  <c r="AI102" i="8"/>
  <c r="AI124" i="8"/>
  <c r="AI72" i="8"/>
  <c r="AI159" i="8"/>
  <c r="AI185" i="8"/>
  <c r="AI20" i="8"/>
  <c r="AI30" i="8"/>
  <c r="AI54" i="8"/>
  <c r="AI88" i="8"/>
  <c r="AI147" i="8"/>
  <c r="AI152" i="8"/>
  <c r="AI154" i="8"/>
  <c r="AI155" i="8"/>
  <c r="AI167" i="8"/>
  <c r="AI191" i="8"/>
  <c r="AI39" i="8"/>
  <c r="AI57" i="8"/>
  <c r="AI65" i="8"/>
  <c r="AI69" i="8"/>
  <c r="AI89" i="8"/>
  <c r="AI94" i="8"/>
  <c r="AI106" i="8"/>
  <c r="AI111" i="8"/>
  <c r="AI139" i="8"/>
  <c r="AI178" i="8"/>
  <c r="AI193" i="8"/>
  <c r="AI6" i="8"/>
  <c r="AI26" i="8"/>
  <c r="AI50" i="8"/>
  <c r="AI78" i="8"/>
  <c r="AI96" i="8"/>
  <c r="AI118" i="8"/>
  <c r="AI126" i="8"/>
  <c r="AI138" i="8"/>
  <c r="AI148" i="8"/>
  <c r="AI163" i="8"/>
  <c r="AI168" i="8"/>
  <c r="AI173" i="8"/>
  <c r="AI14" i="8"/>
  <c r="AI21" i="8"/>
  <c r="AI70" i="8"/>
  <c r="AI76" i="8"/>
  <c r="AI112" i="8"/>
  <c r="AI132" i="8"/>
  <c r="AI179" i="8"/>
  <c r="AI36" i="8"/>
  <c r="AI195" i="8"/>
  <c r="AH46" i="8"/>
  <c r="AH58" i="8"/>
  <c r="AH64" i="8"/>
  <c r="AH67" i="8"/>
  <c r="AH101" i="8"/>
  <c r="AH113" i="8"/>
  <c r="AH114" i="8"/>
  <c r="AH121" i="8"/>
  <c r="AH122" i="8"/>
  <c r="AH128" i="8"/>
  <c r="AH153" i="8"/>
  <c r="AH156" i="8"/>
  <c r="AH164" i="8"/>
  <c r="AH170" i="8"/>
  <c r="AH172" i="8"/>
  <c r="AH190" i="8"/>
  <c r="AH194" i="8"/>
  <c r="AH204" i="8"/>
  <c r="AH205" i="8"/>
  <c r="AH8" i="8"/>
  <c r="AH35" i="8"/>
  <c r="AH37" i="8"/>
  <c r="AH38" i="8"/>
  <c r="AH47" i="8"/>
  <c r="AH56" i="8"/>
  <c r="AH63" i="8"/>
  <c r="AH73" i="8"/>
  <c r="AH160" i="8"/>
  <c r="AH27" i="8"/>
  <c r="AH66" i="8"/>
  <c r="AH108" i="8"/>
  <c r="AH130" i="8"/>
  <c r="AH171" i="8"/>
  <c r="AH23" i="8"/>
  <c r="AH31" i="8"/>
  <c r="AH33" i="8"/>
  <c r="AH49" i="8"/>
  <c r="AH74" i="8"/>
  <c r="AH77" i="8"/>
  <c r="AH83" i="8"/>
  <c r="AH84" i="8"/>
  <c r="AH109" i="8"/>
  <c r="AH117" i="8"/>
  <c r="AH120" i="8"/>
  <c r="AH136" i="8"/>
  <c r="AH137" i="8"/>
  <c r="AH162" i="8"/>
  <c r="AH165" i="8"/>
  <c r="AH184" i="8"/>
  <c r="AH7" i="8"/>
  <c r="AH61" i="8"/>
  <c r="AH110" i="8"/>
  <c r="AH127" i="8"/>
  <c r="AH176" i="8"/>
  <c r="AH187" i="8"/>
  <c r="AH202" i="8"/>
  <c r="AH11" i="8"/>
  <c r="AH15" i="8"/>
  <c r="AH17" i="8"/>
  <c r="AH53" i="8"/>
  <c r="AH75" i="8"/>
  <c r="AH93" i="8"/>
  <c r="AH95" i="8"/>
  <c r="AH99" i="8"/>
  <c r="AH103" i="8"/>
  <c r="AH107" i="8"/>
  <c r="AH140" i="8"/>
  <c r="AH150" i="8"/>
  <c r="AH161" i="8"/>
  <c r="AH175" i="8"/>
  <c r="AH180" i="8"/>
  <c r="AH188" i="8"/>
  <c r="AH192" i="8"/>
  <c r="AH203" i="8"/>
  <c r="AH100" i="8"/>
  <c r="AH104" i="8"/>
  <c r="AH181" i="8"/>
  <c r="AH189" i="8"/>
  <c r="AH198" i="8"/>
  <c r="AH5" i="8"/>
  <c r="AH18" i="8"/>
  <c r="AH24" i="8"/>
  <c r="AH90" i="8"/>
  <c r="AH92" i="8"/>
  <c r="AH116" i="8"/>
  <c r="AH131" i="8"/>
  <c r="AH141" i="8"/>
  <c r="AH174" i="8"/>
  <c r="AH41" i="8"/>
  <c r="AH42" i="8"/>
  <c r="AH43" i="8"/>
  <c r="AH44" i="8"/>
  <c r="AH55" i="8"/>
  <c r="AH98" i="8"/>
  <c r="AH125" i="8"/>
  <c r="AH151" i="8"/>
  <c r="AH29" i="8"/>
  <c r="AH34" i="8"/>
  <c r="AH91" i="8"/>
  <c r="AH105" i="8"/>
  <c r="AH115" i="8"/>
  <c r="AH129" i="8"/>
  <c r="AH146" i="8"/>
  <c r="AH166" i="8"/>
  <c r="AH182" i="8"/>
  <c r="AH183" i="8"/>
  <c r="AH201" i="8"/>
  <c r="AH9" i="8"/>
  <c r="AH12" i="8"/>
  <c r="AH16" i="8"/>
  <c r="AH19" i="8"/>
  <c r="AH51" i="8"/>
  <c r="AH52" i="8"/>
  <c r="AH59" i="8"/>
  <c r="AH79" i="8"/>
  <c r="AH80" i="8"/>
  <c r="AH86" i="8"/>
  <c r="AH97" i="8"/>
  <c r="AH119" i="8"/>
  <c r="AH149" i="8"/>
  <c r="AH157" i="8"/>
  <c r="AH158" i="8"/>
  <c r="AH186" i="8"/>
  <c r="AH196" i="8"/>
  <c r="AH22" i="8"/>
  <c r="AH48" i="8"/>
  <c r="AH62" i="8"/>
  <c r="AH82" i="8"/>
  <c r="AH87" i="8"/>
  <c r="AH123" i="8"/>
  <c r="AH135" i="8"/>
  <c r="AH142" i="8"/>
  <c r="AH10" i="8"/>
  <c r="AH25" i="8"/>
  <c r="AH28" i="8"/>
  <c r="AH40" i="8"/>
  <c r="AH45" i="8"/>
  <c r="AH60" i="8"/>
  <c r="AH71" i="8"/>
  <c r="AH85" i="8"/>
  <c r="AH144" i="8"/>
  <c r="AH145" i="8"/>
  <c r="AH177" i="8"/>
  <c r="AH197" i="8"/>
  <c r="AH200" i="8"/>
  <c r="AH13" i="8"/>
  <c r="AH134" i="8"/>
  <c r="AH68" i="8"/>
  <c r="AH133" i="8"/>
  <c r="AH143" i="8"/>
  <c r="AH169" i="8"/>
  <c r="AH199" i="8"/>
  <c r="AH81" i="8"/>
  <c r="AH102" i="8"/>
  <c r="AH124" i="8"/>
  <c r="AH72" i="8"/>
  <c r="AH159" i="8"/>
  <c r="AH185" i="8"/>
  <c r="AH20" i="8"/>
  <c r="AH30" i="8"/>
  <c r="AH54" i="8"/>
  <c r="AH88" i="8"/>
  <c r="AH147" i="8"/>
  <c r="AH152" i="8"/>
  <c r="AH154" i="8"/>
  <c r="AH155" i="8"/>
  <c r="AH167" i="8"/>
  <c r="AH191" i="8"/>
  <c r="AH39" i="8"/>
  <c r="AH57" i="8"/>
  <c r="AH65" i="8"/>
  <c r="AH69" i="8"/>
  <c r="AH89" i="8"/>
  <c r="AH94" i="8"/>
  <c r="AH106" i="8"/>
  <c r="AH111" i="8"/>
  <c r="AH139" i="8"/>
  <c r="AH178" i="8"/>
  <c r="AH193" i="8"/>
  <c r="AH6" i="8"/>
  <c r="AH26" i="8"/>
  <c r="AH50" i="8"/>
  <c r="AH78" i="8"/>
  <c r="AH96" i="8"/>
  <c r="AH118" i="8"/>
  <c r="AH126" i="8"/>
  <c r="AH138" i="8"/>
  <c r="AH148" i="8"/>
  <c r="AH163" i="8"/>
  <c r="AH168" i="8"/>
  <c r="AH173" i="8"/>
  <c r="AH14" i="8"/>
  <c r="AH21" i="8"/>
  <c r="AH70" i="8"/>
  <c r="AH76" i="8"/>
  <c r="AH112" i="8"/>
  <c r="AH132" i="8"/>
  <c r="AH179" i="8"/>
  <c r="AH36" i="8"/>
  <c r="AH195" i="8"/>
  <c r="AH32" i="8"/>
  <c r="AI32" i="8"/>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B64" i="5"/>
  <c r="C64" i="5"/>
</calcChain>
</file>

<file path=xl/sharedStrings.xml><?xml version="1.0" encoding="utf-8"?>
<sst xmlns="http://schemas.openxmlformats.org/spreadsheetml/2006/main" count="1878" uniqueCount="470">
  <si>
    <t>Country</t>
  </si>
  <si>
    <t>Afghanistan</t>
  </si>
  <si>
    <t>Bangladesh</t>
  </si>
  <si>
    <t>Benin</t>
  </si>
  <si>
    <t>Bhutan</t>
  </si>
  <si>
    <t>Bolivia</t>
  </si>
  <si>
    <t>Burkina Faso</t>
  </si>
  <si>
    <t>Burundi</t>
  </si>
  <si>
    <t>Cambodia</t>
  </si>
  <si>
    <t>Cameroon</t>
  </si>
  <si>
    <t>CAR</t>
  </si>
  <si>
    <t>Chad</t>
  </si>
  <si>
    <t>Comoros</t>
  </si>
  <si>
    <t>Congo</t>
  </si>
  <si>
    <t>Côte d'Ivoire</t>
  </si>
  <si>
    <t>Djibouti</t>
  </si>
  <si>
    <t>DPR Korea</t>
  </si>
  <si>
    <t>DR Congo</t>
  </si>
  <si>
    <t>Egypt</t>
  </si>
  <si>
    <t>Eritrea</t>
  </si>
  <si>
    <t>Ethiopia</t>
  </si>
  <si>
    <t>Gambia</t>
  </si>
  <si>
    <t>Ghana</t>
  </si>
  <si>
    <t>Guinea</t>
  </si>
  <si>
    <t>Guinea-Bissau</t>
  </si>
  <si>
    <t>Haiti</t>
  </si>
  <si>
    <t>Honduras</t>
  </si>
  <si>
    <t>India</t>
  </si>
  <si>
    <t>Indonesia</t>
  </si>
  <si>
    <t>Iraq</t>
  </si>
  <si>
    <t>Kenya</t>
  </si>
  <si>
    <t>Kyrgyz Republic</t>
  </si>
  <si>
    <t>Lao PDR</t>
  </si>
  <si>
    <t>Lesotho</t>
  </si>
  <si>
    <t>Liberia</t>
  </si>
  <si>
    <t>Madagascar</t>
  </si>
  <si>
    <t>Malawi</t>
  </si>
  <si>
    <t>Mali</t>
  </si>
  <si>
    <t>Mauritania</t>
  </si>
  <si>
    <t>Mongolia</t>
  </si>
  <si>
    <t>Mozambique</t>
  </si>
  <si>
    <t>Myanmar</t>
  </si>
  <si>
    <t>Nepal</t>
  </si>
  <si>
    <t>Nicaragua</t>
  </si>
  <si>
    <t>Niger</t>
  </si>
  <si>
    <t>Nigeria</t>
  </si>
  <si>
    <t>Pakistan</t>
  </si>
  <si>
    <t>Papua New Guinea</t>
  </si>
  <si>
    <t>Philippines</t>
  </si>
  <si>
    <t>Rwanda</t>
  </si>
  <si>
    <t>Sao Tome and Principe</t>
  </si>
  <si>
    <t>Senegal</t>
  </si>
  <si>
    <t>Sierra Leone</t>
  </si>
  <si>
    <t>Solomon Islands</t>
  </si>
  <si>
    <t>Somalia</t>
  </si>
  <si>
    <t>South Sudan</t>
  </si>
  <si>
    <t>Sri Lanka</t>
  </si>
  <si>
    <t>State of Palestine</t>
  </si>
  <si>
    <t>Sudan</t>
  </si>
  <si>
    <t>Tajikistan</t>
  </si>
  <si>
    <t>Tanzania</t>
  </si>
  <si>
    <t>Timor-Leste</t>
  </si>
  <si>
    <t>Togo</t>
  </si>
  <si>
    <t>Uganda</t>
  </si>
  <si>
    <t>Uzbekistan</t>
  </si>
  <si>
    <t>Viet Nam</t>
  </si>
  <si>
    <t>Western Sahara</t>
  </si>
  <si>
    <t>Yemen</t>
  </si>
  <si>
    <t>Zambia</t>
  </si>
  <si>
    <t>Zimbabwe</t>
  </si>
  <si>
    <t xml:space="preserve">  </t>
  </si>
  <si>
    <t>2015 DHS</t>
  </si>
  <si>
    <t>2014 DHS</t>
  </si>
  <si>
    <t>2011-12 DHS</t>
  </si>
  <si>
    <t>2010 MICS</t>
  </si>
  <si>
    <t>2016-17 DHS</t>
  </si>
  <si>
    <t>2014 MICS</t>
  </si>
  <si>
    <t>2014-15 DHS</t>
  </si>
  <si>
    <t>2012 DHS</t>
  </si>
  <si>
    <t>2006 MICS</t>
  </si>
  <si>
    <t>2017 MICS</t>
  </si>
  <si>
    <t>2013-14 DHS</t>
  </si>
  <si>
    <t>2016 DHS</t>
  </si>
  <si>
    <t>2013 DHS</t>
  </si>
  <si>
    <t>2015-16 DHS</t>
  </si>
  <si>
    <t>2011-12 LSIS</t>
  </si>
  <si>
    <t>2013-14 MICS</t>
  </si>
  <si>
    <t>2011 DHS</t>
  </si>
  <si>
    <t>2017 DHS</t>
  </si>
  <si>
    <t/>
  </si>
  <si>
    <t>For Comparison (MW 15-49)</t>
  </si>
  <si>
    <t>% of 15-19 year olds who are married</t>
  </si>
  <si>
    <t>% of 20-24 year olds who are married</t>
  </si>
  <si>
    <t>Unmet need : 15-19 year olds – married</t>
  </si>
  <si>
    <t>Unmet need: 20-24 year olds – married</t>
  </si>
  <si>
    <t>Unmet need: 15-24 year olds – married</t>
  </si>
  <si>
    <t>Traditional Prevalence</t>
  </si>
  <si>
    <t>Modern Prevalence</t>
  </si>
  <si>
    <t>Source for Median Age</t>
  </si>
  <si>
    <t>Median Age at First Marriage (25-29)</t>
  </si>
  <si>
    <t>Median Age at First Sex (25-29)</t>
  </si>
  <si>
    <t>Median Age at First Birth (25-29)</t>
  </si>
  <si>
    <t>2016 MIS</t>
  </si>
  <si>
    <t>2015 MIS</t>
  </si>
  <si>
    <t>% of 20-24 year olds married before 18</t>
  </si>
  <si>
    <t>% of 25-29 year olds married before 18</t>
  </si>
  <si>
    <t>% of adolescent and youth (15-24) who are married</t>
  </si>
  <si>
    <t>Definition: Percentage of currently married or in union women currently using any modern method of contraception</t>
  </si>
  <si>
    <t>Definition: Percentage of currently married or in union women with an unmet need for family planning</t>
  </si>
  <si>
    <t>Definition: Percentage of currently married or in union women currently using any traditional or folk method</t>
  </si>
  <si>
    <t>Definition: Percentage of women married by 18, disaggregated by age groups</t>
  </si>
  <si>
    <t>Definition: Percentage of women married, disaggregated by age groups</t>
  </si>
  <si>
    <t>Unmet need</t>
  </si>
  <si>
    <t xml:space="preserve">Definition: Percentage of women using a modern contraceptive method, disaggregated by current marriage status, sexual activity, and age </t>
  </si>
  <si>
    <t xml:space="preserve">Definition: Percentage of women using a traditional contraceptive method, disaggregated by current marriage status, sexual activity, and age </t>
  </si>
  <si>
    <t xml:space="preserve">Definition: Percentage of women with an unmet need for family planning, disaggregated by marital status, sexual activity, and age </t>
  </si>
  <si>
    <t>Definition: Percentage of young women age 15-24 who reported using a condom at last sexual intercourse, of all young women who had sex with more than one partner in the 12 months preceding the survey</t>
  </si>
  <si>
    <t xml:space="preserve">Condom use during last sex: 15-24 year olds </t>
  </si>
  <si>
    <t>South Africa*</t>
  </si>
  <si>
    <t>Condom Use</t>
  </si>
  <si>
    <t xml:space="preserve">Key Life Events </t>
  </si>
  <si>
    <t xml:space="preserve">Young adolescents (10-14) </t>
  </si>
  <si>
    <t xml:space="preserve">Older adolescents (15-19) </t>
  </si>
  <si>
    <t xml:space="preserve">Older youth (20-24) </t>
  </si>
  <si>
    <t xml:space="preserve">Women of reproductive age (15-49) </t>
  </si>
  <si>
    <t xml:space="preserve">TABLE OF CONTENTS </t>
  </si>
  <si>
    <t>INTRODUCTION</t>
  </si>
  <si>
    <t xml:space="preserve">Youth (15-24) </t>
  </si>
  <si>
    <t xml:space="preserve">% of 15-19 year olds who are married </t>
  </si>
  <si>
    <t xml:space="preserve">% of 20-24  year olds who are married </t>
  </si>
  <si>
    <t xml:space="preserve">% of 15-24  year olds who are married </t>
  </si>
  <si>
    <t>2014-15 MICS</t>
  </si>
  <si>
    <t>2016 MICS</t>
  </si>
  <si>
    <t>2015 MICS</t>
  </si>
  <si>
    <t>2013 MICS</t>
  </si>
  <si>
    <t xml:space="preserve">Source </t>
  </si>
  <si>
    <t xml:space="preserve">Adolescents &amp; Youth Population </t>
  </si>
  <si>
    <t xml:space="preserve">Adolescents &amp; Youth FP Use </t>
  </si>
  <si>
    <t>Age-specfic fertility rate: 15-19</t>
  </si>
  <si>
    <t xml:space="preserve">Age-specfic fertility rate: 15-19 </t>
  </si>
  <si>
    <t xml:space="preserve">Definition: Median age at first marriage or union in years among women age 25-29
</t>
  </si>
  <si>
    <t xml:space="preserve">Definition: Median age at first sexual intercourse in years among women age 25-29
</t>
  </si>
  <si>
    <t>Defintion:  Median age at first birth for women age 25-29</t>
  </si>
  <si>
    <t xml:space="preserve">FP2020 Focused countries </t>
  </si>
  <si>
    <t xml:space="preserve">South Africa* </t>
  </si>
  <si>
    <t>Definition: Percentage of women who never had intercourse</t>
  </si>
  <si>
    <t xml:space="preserve">Ever and Recent Sexual Activity </t>
  </si>
  <si>
    <t>Definition: Percentage of women who were sexually activity in the four weeks preceding the survey</t>
  </si>
  <si>
    <t>Unmet need: 15-49 sexually active – unmarried**</t>
  </si>
  <si>
    <t>Unmet need: 15-19 sexually active – unmarried**</t>
  </si>
  <si>
    <t>Unmet need: 20-24 sexually active – unmarried**</t>
  </si>
  <si>
    <t>Unmet need: 15-24 sexually active  – unmarried**</t>
  </si>
  <si>
    <t>Unmet need: 15-19 year olds – married</t>
  </si>
  <si>
    <t xml:space="preserve">** Based on DHS's defintion of unmarried sexually active (unmarried and had sex in the last month). </t>
  </si>
  <si>
    <t>Recent sex older adolescents aged 15-19</t>
  </si>
  <si>
    <t>Recent sex older youth aged 20-24</t>
  </si>
  <si>
    <t xml:space="preserve">Adolescent Birth Rates </t>
  </si>
  <si>
    <t>Source for % Married and  % Married by 18</t>
  </si>
  <si>
    <t>Adolescents Birth Rate</t>
  </si>
  <si>
    <t xml:space="preserve">Total Demand </t>
  </si>
  <si>
    <t xml:space="preserve">Definition:  Total demand for family planning is the sum of unmet need for family planning and those currently using family planning, disaggregated by marital status </t>
  </si>
  <si>
    <t xml:space="preserve">Total demand married women (15-19) </t>
  </si>
  <si>
    <t xml:space="preserve">Total demand married women (20-24) </t>
  </si>
  <si>
    <t xml:space="preserve">Total demand unmarried sexually active women (20-24) </t>
  </si>
  <si>
    <t xml:space="preserve">Total demand unmarried sexually active women (15-19) </t>
  </si>
  <si>
    <t>Source for Ever and Recent Sexual Activity; Modern &amp; Traditional Prevelance; Unmet Need; Total Demand; and Condom Use at Last Sex</t>
  </si>
  <si>
    <t>Sum of 15-49</t>
  </si>
  <si>
    <t>Row Labels</t>
  </si>
  <si>
    <t>Africa</t>
  </si>
  <si>
    <t>Albania</t>
  </si>
  <si>
    <t>Algeria</t>
  </si>
  <si>
    <t>Angola</t>
  </si>
  <si>
    <t>Antigua and Barbuda</t>
  </si>
  <si>
    <t>Argentina</t>
  </si>
  <si>
    <t>Armenia</t>
  </si>
  <si>
    <t>Aruba</t>
  </si>
  <si>
    <t>Asia</t>
  </si>
  <si>
    <t>Australia</t>
  </si>
  <si>
    <t>AUSTRALIA/NEW ZEALAND</t>
  </si>
  <si>
    <t>Austria</t>
  </si>
  <si>
    <t>Azerbaijan</t>
  </si>
  <si>
    <t>Bahamas</t>
  </si>
  <si>
    <t>Bahrain</t>
  </si>
  <si>
    <t>Barbados</t>
  </si>
  <si>
    <t>Belarus</t>
  </si>
  <si>
    <t>Belgium</t>
  </si>
  <si>
    <t>Belize</t>
  </si>
  <si>
    <t>Bosnia and Herzegovina</t>
  </si>
  <si>
    <t>Botswana</t>
  </si>
  <si>
    <t>Brazil</t>
  </si>
  <si>
    <t>Brunei Darussalam</t>
  </si>
  <si>
    <t>Bulgaria</t>
  </si>
  <si>
    <t>Cabo Verde</t>
  </si>
  <si>
    <t>Canada</t>
  </si>
  <si>
    <t>Caribbean</t>
  </si>
  <si>
    <t>Central America</t>
  </si>
  <si>
    <t>CENTRAL AND SOUTHERN ASIA</t>
  </si>
  <si>
    <t>Central Asia</t>
  </si>
  <si>
    <t>Channel Islands</t>
  </si>
  <si>
    <t>Chile</t>
  </si>
  <si>
    <t>China</t>
  </si>
  <si>
    <t>China, Hong Kong SAR</t>
  </si>
  <si>
    <t>China, Macao SAR</t>
  </si>
  <si>
    <t>China, Taiwan Province of China</t>
  </si>
  <si>
    <t>Colombia</t>
  </si>
  <si>
    <t>Costa Rica</t>
  </si>
  <si>
    <t>Croatia</t>
  </si>
  <si>
    <t>Cuba</t>
  </si>
  <si>
    <t>Curaçao</t>
  </si>
  <si>
    <t>Cyprus</t>
  </si>
  <si>
    <t>Czechia</t>
  </si>
  <si>
    <t>Denmark</t>
  </si>
  <si>
    <t>Dominican Republic</t>
  </si>
  <si>
    <t>Eastern Africa</t>
  </si>
  <si>
    <t>EASTERN AND SOUTH-EASTERN ASIA</t>
  </si>
  <si>
    <t>Eastern Asia</t>
  </si>
  <si>
    <t>Eastern Europe</t>
  </si>
  <si>
    <t>Ecuador</t>
  </si>
  <si>
    <t>El Salvador</t>
  </si>
  <si>
    <t>Equatorial Guinea</t>
  </si>
  <si>
    <t>Estonia</t>
  </si>
  <si>
    <t>Eswatini</t>
  </si>
  <si>
    <t>Europe</t>
  </si>
  <si>
    <t>EUROPE AND NORTHERN AMERICA</t>
  </si>
  <si>
    <t>Fiji</t>
  </si>
  <si>
    <t>Finland</t>
  </si>
  <si>
    <t>France</t>
  </si>
  <si>
    <t>French Guiana</t>
  </si>
  <si>
    <t>French Polynesia</t>
  </si>
  <si>
    <t>Gabon</t>
  </si>
  <si>
    <t>Geographic regions</t>
  </si>
  <si>
    <t>Georgia</t>
  </si>
  <si>
    <t>Germany</t>
  </si>
  <si>
    <t>Greece</t>
  </si>
  <si>
    <t>Grenada</t>
  </si>
  <si>
    <t>Guadeloupe</t>
  </si>
  <si>
    <t>Guam</t>
  </si>
  <si>
    <t>Guatemala</t>
  </si>
  <si>
    <t>Guyana</t>
  </si>
  <si>
    <t>High-income countries</t>
  </si>
  <si>
    <t>Hungary</t>
  </si>
  <si>
    <t>Iceland</t>
  </si>
  <si>
    <t>Iran</t>
  </si>
  <si>
    <t>Ireland</t>
  </si>
  <si>
    <t>Israel</t>
  </si>
  <si>
    <t>Italy</t>
  </si>
  <si>
    <t>Jamaica</t>
  </si>
  <si>
    <t>Japan</t>
  </si>
  <si>
    <t>Jordan</t>
  </si>
  <si>
    <t>Kazakhstan</t>
  </si>
  <si>
    <t>Kiribati</t>
  </si>
  <si>
    <t>Kuwait</t>
  </si>
  <si>
    <t>Land-locked Developing Countries (LLDC)</t>
  </si>
  <si>
    <t>Latin America and the Caribbean</t>
  </si>
  <si>
    <t>Latvia</t>
  </si>
  <si>
    <t>Least developed countries</t>
  </si>
  <si>
    <t>Lebanon</t>
  </si>
  <si>
    <t>Less developed regions</t>
  </si>
  <si>
    <t>Less developed regions, excluding China</t>
  </si>
  <si>
    <t>Less developed regions, excluding least developed countries</t>
  </si>
  <si>
    <t>Libya</t>
  </si>
  <si>
    <t>Lithuania</t>
  </si>
  <si>
    <t>Lower-middle-income countries</t>
  </si>
  <si>
    <t>Low-income countries</t>
  </si>
  <si>
    <t>Luxembourg</t>
  </si>
  <si>
    <t>Malaysia</t>
  </si>
  <si>
    <t>Maldives</t>
  </si>
  <si>
    <t>Malta</t>
  </si>
  <si>
    <t>Martinique</t>
  </si>
  <si>
    <t>Mauritius</t>
  </si>
  <si>
    <t>Mayotte</t>
  </si>
  <si>
    <t>Melanesia</t>
  </si>
  <si>
    <t>Mexico</t>
  </si>
  <si>
    <t>Micronesia</t>
  </si>
  <si>
    <t>Micronesia (Fed. States of)</t>
  </si>
  <si>
    <t>Middle Africa</t>
  </si>
  <si>
    <t>Middle-income countries</t>
  </si>
  <si>
    <t>Montenegro</t>
  </si>
  <si>
    <t>More developed regions</t>
  </si>
  <si>
    <t>Morocco</t>
  </si>
  <si>
    <t>Namibia</t>
  </si>
  <si>
    <t>Netherlands</t>
  </si>
  <si>
    <t>New Caledonia</t>
  </si>
  <si>
    <t>New Zealand</t>
  </si>
  <si>
    <t>No income group available</t>
  </si>
  <si>
    <t>North Macedonia</t>
  </si>
  <si>
    <t>Northern Africa</t>
  </si>
  <si>
    <t>NORTHERN AFRICA AND WESTERN ASIA</t>
  </si>
  <si>
    <t>Northern America</t>
  </si>
  <si>
    <t>Northern Europe</t>
  </si>
  <si>
    <t>Norway</t>
  </si>
  <si>
    <t>Oceania</t>
  </si>
  <si>
    <t>OCEANIA (EXCLUDING AUSTRALIA AND NEW ZEALAND)</t>
  </si>
  <si>
    <t>Oman</t>
  </si>
  <si>
    <t>Panama</t>
  </si>
  <si>
    <t>Paraguay</t>
  </si>
  <si>
    <t>Peru</t>
  </si>
  <si>
    <t>Poland</t>
  </si>
  <si>
    <t>Polynesia</t>
  </si>
  <si>
    <t>Portugal</t>
  </si>
  <si>
    <t>Puerto Rico</t>
  </si>
  <si>
    <t>Qatar</t>
  </si>
  <si>
    <t>Republic of Korea</t>
  </si>
  <si>
    <t>Republic of Moldova</t>
  </si>
  <si>
    <t>Réunion</t>
  </si>
  <si>
    <t>Romania</t>
  </si>
  <si>
    <t>Russian Federation</t>
  </si>
  <si>
    <t>Saint Lucia</t>
  </si>
  <si>
    <t>Saint Vincent and the Grenadines</t>
  </si>
  <si>
    <t>Samoa</t>
  </si>
  <si>
    <t>Saudi Arabia</t>
  </si>
  <si>
    <t>Serbia</t>
  </si>
  <si>
    <t>Seychelles</t>
  </si>
  <si>
    <t>Singapore</t>
  </si>
  <si>
    <t>Slovakia</t>
  </si>
  <si>
    <t>Slovenia</t>
  </si>
  <si>
    <t>Small Island Developing States (SIDS)</t>
  </si>
  <si>
    <t>South Africa</t>
  </si>
  <si>
    <t>South America</t>
  </si>
  <si>
    <t>South-Eastern Asia</t>
  </si>
  <si>
    <t>Southern Africa</t>
  </si>
  <si>
    <t>Southern Asia</t>
  </si>
  <si>
    <t>Southern Europe</t>
  </si>
  <si>
    <t>Spain</t>
  </si>
  <si>
    <t>SUB-SAHARAN AFRICA</t>
  </si>
  <si>
    <t>Suriname</t>
  </si>
  <si>
    <t>Sustainable Development Goal (SDG) regions</t>
  </si>
  <si>
    <t>Sweden</t>
  </si>
  <si>
    <t>Switzerland</t>
  </si>
  <si>
    <t>Syrian Arab Republic</t>
  </si>
  <si>
    <t>Thailand</t>
  </si>
  <si>
    <t>Tonga</t>
  </si>
  <si>
    <t>Trinidad and Tobago</t>
  </si>
  <si>
    <t>Tunisia</t>
  </si>
  <si>
    <t>Turkey</t>
  </si>
  <si>
    <t>Turkmenistan</t>
  </si>
  <si>
    <t>Ukraine</t>
  </si>
  <si>
    <t>UN development groups</t>
  </si>
  <si>
    <t>United Arab Emirates</t>
  </si>
  <si>
    <t>United Kingdom</t>
  </si>
  <si>
    <t>United States of America</t>
  </si>
  <si>
    <t>United States Virgin Islands</t>
  </si>
  <si>
    <t>Upper-middle-income countries</t>
  </si>
  <si>
    <t>Uruguay</t>
  </si>
  <si>
    <t>Vanuatu</t>
  </si>
  <si>
    <t>Venezuela</t>
  </si>
  <si>
    <t>Western Africa</t>
  </si>
  <si>
    <t>Western Asia</t>
  </si>
  <si>
    <t>Western Europe</t>
  </si>
  <si>
    <t>WORLD</t>
  </si>
  <si>
    <t>World Bank income groups</t>
  </si>
  <si>
    <t>Grand Total</t>
  </si>
  <si>
    <t>United Republic of Tanzania</t>
  </si>
  <si>
    <t>Central African Republic</t>
  </si>
  <si>
    <t>Democratic Republic of the Congo</t>
  </si>
  <si>
    <t>Kyrgyzstan</t>
  </si>
  <si>
    <t>Iran (Islamic Republic of)</t>
  </si>
  <si>
    <t>Dem. People's Republic of Korea</t>
  </si>
  <si>
    <t>Lao People's Democratic Republic</t>
  </si>
  <si>
    <t>Bolivia (Plurinational State of)</t>
  </si>
  <si>
    <t>Venezuela (Bolivarian Republic of)</t>
  </si>
  <si>
    <t>0</t>
  </si>
  <si>
    <t>1</t>
  </si>
  <si>
    <t>2</t>
  </si>
  <si>
    <t>3</t>
  </si>
  <si>
    <t>4</t>
  </si>
  <si>
    <t>5</t>
  </si>
  <si>
    <t>6</t>
  </si>
  <si>
    <t>7</t>
  </si>
  <si>
    <t>8</t>
  </si>
  <si>
    <t>9</t>
  </si>
  <si>
    <t>10</t>
  </si>
  <si>
    <t>11</t>
  </si>
  <si>
    <t>12</t>
  </si>
  <si>
    <t>13</t>
  </si>
  <si>
    <t>14</t>
  </si>
  <si>
    <t>15</t>
  </si>
  <si>
    <t>16</t>
  </si>
  <si>
    <t>17</t>
  </si>
  <si>
    <t>18</t>
  </si>
  <si>
    <t>19</t>
  </si>
  <si>
    <t>20</t>
  </si>
  <si>
    <t>21</t>
  </si>
  <si>
    <t>22</t>
  </si>
  <si>
    <t>23</t>
  </si>
  <si>
    <t>24</t>
  </si>
  <si>
    <t xml:space="preserve">Country </t>
  </si>
  <si>
    <t>10-14</t>
  </si>
  <si>
    <t>15-19</t>
  </si>
  <si>
    <t>10-24</t>
  </si>
  <si>
    <t xml:space="preserve">15-24 </t>
  </si>
  <si>
    <t>Women of reproductive age (15-49) in 2019</t>
  </si>
  <si>
    <t>Young Adolescents (10-14) in 2019</t>
  </si>
  <si>
    <t>Older Adolescents (15-19) in 2019</t>
  </si>
  <si>
    <t>Older Youth (20-24) in 2019</t>
  </si>
  <si>
    <t xml:space="preserve"> Youth (15-24) in 2019</t>
  </si>
  <si>
    <t>20-24</t>
  </si>
  <si>
    <t xml:space="preserve">15-49 wpp 2019 </t>
  </si>
  <si>
    <t>2017-18 DHS</t>
  </si>
  <si>
    <t xml:space="preserve">2018 pDHS </t>
  </si>
  <si>
    <t>2018 DHS</t>
  </si>
  <si>
    <t>2015 AIS</t>
  </si>
  <si>
    <t xml:space="preserve">2016 MICS </t>
  </si>
  <si>
    <t xml:space="preserve">2018 DHS </t>
  </si>
  <si>
    <t xml:space="preserve">2015 MICS </t>
  </si>
  <si>
    <t>2018 MICS</t>
  </si>
  <si>
    <t xml:space="preserve">2018 MICS </t>
  </si>
  <si>
    <t xml:space="preserve">2014 MICS </t>
  </si>
  <si>
    <t xml:space="preserve">2013-14 MICS </t>
  </si>
  <si>
    <t xml:space="preserve">2017 MICS </t>
  </si>
  <si>
    <t xml:space="preserve">2015 AIS </t>
  </si>
  <si>
    <t xml:space="preserve">2017 DHS </t>
  </si>
  <si>
    <t>2016 National Survey</t>
  </si>
  <si>
    <t>2017-18 MIS</t>
  </si>
  <si>
    <t>2018 pDHS</t>
  </si>
  <si>
    <t>2017 MIS</t>
  </si>
  <si>
    <t>2018 MIS</t>
  </si>
  <si>
    <t>2015 National Survey</t>
  </si>
  <si>
    <t xml:space="preserve">2016 National Survey </t>
  </si>
  <si>
    <t xml:space="preserve">2011 National Survey </t>
  </si>
  <si>
    <t>Updated: November 2019</t>
  </si>
  <si>
    <t xml:space="preserve">% of 25-29 year olds who were married before 18 </t>
  </si>
  <si>
    <t>% of married women aged 15-49 using a traditional method</t>
  </si>
  <si>
    <t xml:space="preserve">% of married older adolescents aged 15-19 using a traditional method </t>
  </si>
  <si>
    <t>MCPR for married older adolescents (15-19)</t>
  </si>
  <si>
    <t>MCPR for married older youth (20-24)</t>
  </si>
  <si>
    <t>MCPR for married youth (15-24)</t>
  </si>
  <si>
    <t>Modern Contraceptive Prevalence Rate (MCPR) for married women aged 15-49</t>
  </si>
  <si>
    <t xml:space="preserve">% of 20-24 year olds who were married before 18 </t>
  </si>
  <si>
    <t xml:space="preserve">% of women who have never had intercourse (15-19) </t>
  </si>
  <si>
    <t xml:space="preserve">% of women who have never had intercourse (20-24) </t>
  </si>
  <si>
    <t xml:space="preserve">Unmet need for married women aged 15-49 </t>
  </si>
  <si>
    <t>MCPR for unmarried sexually active adolescents (15-19)**</t>
  </si>
  <si>
    <t>MCPR for unmarried sexually active youth (20-24)**</t>
  </si>
  <si>
    <t>MCPR for married adolescents (15-19)</t>
  </si>
  <si>
    <t>MCPR for married youth (20-24)</t>
  </si>
  <si>
    <t>MCPR for married adolescent and youth (15-24)</t>
  </si>
  <si>
    <t>MCPR Married Women aged 15-49</t>
  </si>
  <si>
    <t>Traditional Use Married Women aged 15-49</t>
  </si>
  <si>
    <t>Unmet Need Married Women aged 15-49</t>
  </si>
  <si>
    <t>Never have had sex older adolescents aged 15-19</t>
  </si>
  <si>
    <t>Never have had sex older youth aged 20-24</t>
  </si>
  <si>
    <t>MCPR for unmarried sexually active** older adolescents (15-19)</t>
  </si>
  <si>
    <t>MCPR for unmarried sexually active** older youth (20-24)</t>
  </si>
  <si>
    <t>% of unmarried sexually active** older youth aged 20-24 using a traditional method</t>
  </si>
  <si>
    <t xml:space="preserve">% of women who were sexually active** in the four weeks preceding the survey (15-19) </t>
  </si>
  <si>
    <t xml:space="preserve">% of women who were sexually active** in the four weeks preceding the survey (20-24) </t>
  </si>
  <si>
    <t>Unmet need: 15-49 sexually active** – unmarried</t>
  </si>
  <si>
    <t>Unmet need: 15-19 sexually active** – unmarried</t>
  </si>
  <si>
    <t>Unmet need: 20-24 sexually active**– unmarried</t>
  </si>
  <si>
    <t>Unmet need: 15-24 sexually active**– unmarried</t>
  </si>
  <si>
    <t xml:space="preserve">** Sexually active in the last fours weeks from date of survey </t>
  </si>
  <si>
    <t>NOTES</t>
  </si>
  <si>
    <t xml:space="preserve">% of married older youth aged 20-24 using a traditional method </t>
  </si>
  <si>
    <t xml:space="preserve">% of married youth aged 15-24 using a traditional method </t>
  </si>
  <si>
    <t>% of unmarried sexually active** older adolescents aged 15-19 using a traditional method</t>
  </si>
  <si>
    <t xml:space="preserve">Most recent nationally-represented surveys since 2010 were used; these include the DHS &amp; MICS Surveys. Note: where there are blanks, either there are no estimates or the estimates need to be updated. This document is to be updated as new data become available. Additionally, some survey estimates include all women while others only include an ever-married sample. </t>
  </si>
  <si>
    <t xml:space="preserve">This document provides estimates on key reproductive health indicators for adolescents and youth (aged 10-29) for Family Planning 2020 (FP2020)-focused countries, as well as for South Africa and Angola as it is a commitment-maker to FP2020.  The estimates are divided into four sections (see details below).                                                                                                           </t>
  </si>
  <si>
    <t>Angola*</t>
  </si>
  <si>
    <t xml:space="preserve"> 2015-16 DHS</t>
  </si>
  <si>
    <t>Median age at first marriage (25-29)*</t>
  </si>
  <si>
    <t>Median age at first sex (25-29)*</t>
  </si>
  <si>
    <t>Median age at first birth (25-29)*</t>
  </si>
  <si>
    <t>Notes</t>
  </si>
  <si>
    <t xml:space="preserve">Marriage data cannot be updated with pDHS, hence the different sources listed. </t>
  </si>
  <si>
    <t xml:space="preserve">* For a median to be calculated, 50% of the women need to have had experienced the event. Hence, all the medians are calculated for women aged 25-29 on the day of the survey as most of them have already experienced the event. </t>
  </si>
  <si>
    <t xml:space="preserve">* Angola and South Africa are not one of the FP2020 focused countries but have made a commitment to FP2020.  </t>
  </si>
  <si>
    <t>Source</t>
  </si>
  <si>
    <t>UN Population Division</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</si>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</sst>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5">
    <font>
      <sz val="11"/>
      <color theme="1"/>
      <name val="Calibri"/>
      <family val="2"/>
      <scheme val="minor"/>
    </font>
    <font>
      <sz val="11"/>
      <color theme="1"/>
      <name val="Calibri"/>
      <family val="2"/>
      <scheme val="minor"/>
    </font>
    <font>
      <sz val="10"/>
      <name val="Calibri"/>
      <family val="2"/>
      <scheme val="minor"/>
    </font>
    <font>
      <sz val="11"/>
      <name val="Calibri"/>
      <family val="2"/>
    </font>
    <font>
      <sz val="11"/>
      <name val="Calibri"/>
      <family val="2"/>
    </font>
    <font>
      <sz val="12"/>
      <color theme="1"/>
      <name val="Calibri"/>
      <family val="2"/>
      <scheme val="minor"/>
    </font>
    <font>
      <i/>
      <sz val="10"/>
      <name val="Calibri"/>
      <family val="2"/>
      <scheme val="minor"/>
    </font>
    <font>
      <b/>
      <sz val="8"/>
      <name val="Calibri"/>
      <family val="2"/>
      <scheme val="minor"/>
    </font>
    <font>
      <b/>
      <sz val="8"/>
      <color theme="1"/>
      <name val="Calibri"/>
      <family val="2"/>
      <scheme val="minor"/>
    </font>
    <font>
      <sz val="11"/>
      <name val="Calibri"/>
      <family val="2"/>
      <scheme val="minor"/>
    </font>
    <font>
      <sz val="9"/>
      <color theme="1"/>
      <name val="Calibri"/>
      <family val="2"/>
      <scheme val="minor"/>
    </font>
    <font>
      <sz val="9"/>
      <color theme="1"/>
      <name val="Arial"/>
      <family val="2"/>
    </font>
    <font>
      <b/>
      <sz val="11"/>
      <color theme="1"/>
      <name val="Calibri"/>
      <family val="2"/>
      <scheme val="minor"/>
    </font>
    <font>
      <b/>
      <sz val="16"/>
      <color rgb="FFFFFF00"/>
      <name val="Calibri"/>
      <family val="2"/>
      <scheme val="minor"/>
    </font>
    <font>
      <sz val="11"/>
      <color theme="0" tint="-4.9989318521683403E-2"/>
      <name val="Calibri"/>
      <family val="2"/>
      <scheme val="minor"/>
    </font>
  </fonts>
  <fills count="12">
    <fill>
      <patternFill patternType="none"/>
    </fill>
    <fill>
      <patternFill patternType="gray125"/>
    </fill>
    <fill>
      <patternFill patternType="solid">
        <fgColor theme="8" tint="0.39997558519241921"/>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2060"/>
        <bgColor indexed="64"/>
      </patternFill>
    </fill>
    <fill>
      <patternFill patternType="solid">
        <fgColor theme="8" tint="-0.499984740745262"/>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27">
    <xf numFmtId="0" fontId="0"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52">
    <xf numFmtId="0" fontId="0" fillId="0" borderId="0" xfId="0"/>
    <xf numFmtId="0" fontId="0" fillId="4" borderId="0" xfId="0" applyFill="1"/>
    <xf numFmtId="0" fontId="7" fillId="4" borderId="0" xfId="0" applyFont="1" applyFill="1" applyBorder="1" applyAlignment="1">
      <alignment horizontal="center" wrapText="1"/>
    </xf>
    <xf numFmtId="0" fontId="8" fillId="4" borderId="0" xfId="0" applyFont="1" applyFill="1" applyBorder="1" applyAlignment="1">
      <alignment horizontal="center" vertical="center" wrapText="1"/>
    </xf>
    <xf numFmtId="0" fontId="9" fillId="4" borderId="0" xfId="0" applyFont="1" applyFill="1"/>
    <xf numFmtId="0" fontId="2" fillId="4" borderId="0" xfId="0" applyFont="1" applyFill="1"/>
    <xf numFmtId="0" fontId="2" fillId="3" borderId="0" xfId="0" applyFont="1" applyFill="1"/>
    <xf numFmtId="0" fontId="2" fillId="5" borderId="0" xfId="0" applyFont="1" applyFill="1" applyBorder="1" applyAlignment="1">
      <alignment horizontal="center"/>
    </xf>
    <xf numFmtId="0" fontId="2" fillId="3" borderId="2" xfId="0" applyFont="1" applyFill="1" applyBorder="1" applyAlignment="1">
      <alignment horizontal="right"/>
    </xf>
    <xf numFmtId="0" fontId="2" fillId="3" borderId="1" xfId="0" applyFont="1" applyFill="1" applyBorder="1" applyAlignment="1">
      <alignment horizontal="right"/>
    </xf>
    <xf numFmtId="0" fontId="2" fillId="4" borderId="0" xfId="0" applyFont="1" applyFill="1" applyBorder="1"/>
    <xf numFmtId="0" fontId="2" fillId="4" borderId="0" xfId="0" applyFont="1" applyFill="1" applyAlignment="1"/>
    <xf numFmtId="0" fontId="2" fillId="4" borderId="0" xfId="0" applyFont="1" applyFill="1" applyBorder="1" applyAlignment="1">
      <alignment horizontal="center"/>
    </xf>
    <xf numFmtId="0" fontId="2" fillId="4" borderId="0" xfId="0" applyFont="1" applyFill="1" applyBorder="1" applyAlignment="1">
      <alignment horizontal="center" vertical="center"/>
    </xf>
    <xf numFmtId="0" fontId="10" fillId="4" borderId="0" xfId="0" applyFont="1" applyFill="1"/>
    <xf numFmtId="0" fontId="2" fillId="0" borderId="0" xfId="0" applyFont="1" applyFill="1"/>
    <xf numFmtId="0" fontId="11" fillId="0" borderId="0" xfId="0" applyFont="1" applyAlignment="1">
      <alignment horizontal="left" indent="5"/>
    </xf>
    <xf numFmtId="0" fontId="11" fillId="0" borderId="0" xfId="0" applyFont="1" applyAlignment="1">
      <alignment horizontal="left" indent="4"/>
    </xf>
    <xf numFmtId="0" fontId="11" fillId="0" borderId="0" xfId="0" applyFont="1" applyAlignment="1">
      <alignment horizontal="left" indent="6"/>
    </xf>
    <xf numFmtId="49" fontId="0" fillId="0" borderId="0" xfId="0" applyNumberFormat="1"/>
    <xf numFmtId="164" fontId="0" fillId="0" borderId="0" xfId="1" applyNumberFormat="1" applyFont="1"/>
    <xf numFmtId="0" fontId="0" fillId="0" borderId="0" xfId="0" applyAlignment="1">
      <alignment wrapText="1"/>
    </xf>
    <xf numFmtId="0" fontId="2" fillId="0" borderId="0" xfId="0" applyFont="1"/>
    <xf numFmtId="0" fontId="6" fillId="4" borderId="0" xfId="0" applyFont="1" applyFill="1" applyAlignment="1">
      <alignment vertical="center" wrapText="1"/>
    </xf>
    <xf numFmtId="0" fontId="6" fillId="0" borderId="0" xfId="0" applyFont="1" applyFill="1" applyAlignment="1">
      <alignment vertical="center" wrapText="1"/>
    </xf>
    <xf numFmtId="0" fontId="6" fillId="0" borderId="0" xfId="0" applyFont="1" applyAlignment="1">
      <alignment vertical="center" wrapText="1"/>
    </xf>
    <xf numFmtId="0" fontId="2" fillId="4" borderId="0" xfId="0" applyFont="1" applyFill="1" applyAlignment="1">
      <alignment horizontal="center"/>
    </xf>
    <xf numFmtId="0" fontId="2" fillId="0" borderId="0" xfId="0" applyFont="1" applyFill="1" applyAlignment="1">
      <alignment horizontal="center"/>
    </xf>
    <xf numFmtId="0" fontId="2" fillId="0" borderId="0" xfId="0" applyFont="1" applyAlignment="1">
      <alignment horizontal="center"/>
    </xf>
    <xf numFmtId="9" fontId="2" fillId="4" borderId="0" xfId="0" applyNumberFormat="1" applyFont="1" applyFill="1" applyBorder="1" applyAlignment="1">
      <alignment horizontal="center"/>
    </xf>
    <xf numFmtId="0" fontId="2" fillId="10" borderId="0" xfId="0" applyFont="1" applyFill="1" applyBorder="1" applyAlignment="1">
      <alignment horizontal="center" vertic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11" borderId="0" xfId="0" applyFont="1" applyFill="1" applyBorder="1" applyAlignment="1">
      <alignment horizontal="center"/>
    </xf>
    <xf numFmtId="0" fontId="2" fillId="9" borderId="0" xfId="0" applyFont="1" applyFill="1" applyBorder="1" applyAlignment="1">
      <alignment horizontal="center"/>
    </xf>
    <xf numFmtId="0" fontId="2" fillId="6" borderId="0" xfId="0" applyFont="1" applyFill="1" applyBorder="1" applyAlignment="1">
      <alignment horizontal="center"/>
    </xf>
    <xf numFmtId="0" fontId="0" fillId="0" borderId="0" xfId="0" applyAlignment="1">
      <alignment horizontal="center"/>
    </xf>
    <xf numFmtId="0" fontId="0" fillId="4" borderId="0" xfId="0" applyFont="1" applyFill="1"/>
    <xf numFmtId="164" fontId="12" fillId="4" borderId="0" xfId="1" applyNumberFormat="1" applyFont="1" applyFill="1" applyBorder="1" applyAlignment="1">
      <alignment horizontal="center" vertical="center" wrapText="1"/>
    </xf>
    <xf numFmtId="0" fontId="12" fillId="4" borderId="0" xfId="0" applyFont="1" applyFill="1" applyBorder="1" applyAlignment="1">
      <alignment horizontal="center" vertical="center" wrapText="1"/>
    </xf>
    <xf numFmtId="0" fontId="0" fillId="4" borderId="0" xfId="0" applyFont="1" applyFill="1" applyBorder="1"/>
    <xf numFmtId="0" fontId="13" fillId="4" borderId="0" xfId="0" applyFont="1" applyFill="1"/>
    <xf numFmtId="0" fontId="13" fillId="0" borderId="0" xfId="0" applyFont="1" applyFill="1"/>
    <xf numFmtId="0" fontId="13" fillId="0" borderId="0" xfId="0" applyFont="1"/>
    <xf numFmtId="0" fontId="0" fillId="4" borderId="0" xfId="0" applyFont="1" applyFill="1" applyAlignment="1">
      <alignment vertical="center"/>
    </xf>
    <xf numFmtId="0" fontId="0" fillId="0" borderId="0" xfId="0" applyFont="1" applyAlignment="1">
      <alignment vertical="center"/>
    </xf>
    <xf numFmtId="0" fontId="0" fillId="0" borderId="0" xfId="0" applyFont="1"/>
    <xf numFmtId="0" fontId="14" fillId="4" borderId="0" xfId="0" applyFont="1" applyFill="1" applyBorder="1" applyAlignment="1">
      <alignment horizontal="center"/>
    </xf>
    <xf numFmtId="0" fontId="14" fillId="0" borderId="0" xfId="0" applyFont="1" applyFill="1" applyBorder="1" applyAlignment="1">
      <alignment horizontal="center"/>
    </xf>
    <xf numFmtId="0" fontId="14" fillId="2" borderId="0" xfId="0" applyFont="1" applyFill="1" applyBorder="1" applyAlignment="1">
      <alignment horizontal="center"/>
    </xf>
    <xf numFmtId="0" fontId="0" fillId="3" borderId="0" xfId="0" applyFont="1" applyFill="1"/>
    <xf numFmtId="0" fontId="0" fillId="0" borderId="0" xfId="0" applyAlignment="1">
      <alignment horizontal="center"/>
    </xf>
  </cellXfs>
  <cellStyles count="27">
    <cellStyle name="Comma" xfId="1" builtinId="3"/>
    <cellStyle name="Comma 2" xfId="3" xr:uid="{00000000-0005-0000-0000-00002F000000}"/>
    <cellStyle name="Comma 2 2" xfId="9" xr:uid="{00000000-0005-0000-0000-00002F000000}"/>
    <cellStyle name="Comma 3" xfId="6" xr:uid="{00000000-0005-0000-0000-000032000000}"/>
    <cellStyle name="Comma 4" xfId="12" xr:uid="{00000000-0005-0000-0000-00002F000000}"/>
    <cellStyle name="Comma 5" xfId="16" xr:uid="{00000000-0005-0000-0000-00002F000000}"/>
    <cellStyle name="Comma 6" xfId="19" xr:uid="{00000000-0005-0000-0000-00002F000000}"/>
    <cellStyle name="Comma 7" xfId="22" xr:uid="{00000000-0005-0000-0000-00002F000000}"/>
    <cellStyle name="Comma 8" xfId="25" xr:uid="{00000000-0005-0000-0000-00002F000000}"/>
    <cellStyle name="Normal" xfId="0" builtinId="0"/>
    <cellStyle name="Normal 10" xfId="24" xr:uid="{00000000-0005-0000-0000-000037000000}"/>
    <cellStyle name="Normal 2" xfId="4" xr:uid="{00000000-0005-0000-0000-00002F000000}"/>
    <cellStyle name="Normal 3" xfId="2" xr:uid="{00000000-0005-0000-0000-000030000000}"/>
    <cellStyle name="Normal 3 2" xfId="8" xr:uid="{00000000-0005-0000-0000-000030000000}"/>
    <cellStyle name="Normal 4" xfId="5" xr:uid="{00000000-0005-0000-0000-000034000000}"/>
    <cellStyle name="Normal 5" xfId="11" xr:uid="{00000000-0005-0000-0000-000033000000}"/>
    <cellStyle name="Normal 6" xfId="10" xr:uid="{00000000-0005-0000-0000-00003A000000}"/>
    <cellStyle name="Normal 7" xfId="15" xr:uid="{00000000-0005-0000-0000-000034000000}"/>
    <cellStyle name="Normal 8" xfId="18" xr:uid="{00000000-0005-0000-0000-000035000000}"/>
    <cellStyle name="Normal 9" xfId="21" xr:uid="{00000000-0005-0000-0000-000036000000}"/>
    <cellStyle name="Percent 2" xfId="7" xr:uid="{00000000-0005-0000-0000-000036000000}"/>
    <cellStyle name="Percent 3" xfId="13" xr:uid="{00000000-0005-0000-0000-000038000000}"/>
    <cellStyle name="Percent 4" xfId="14" xr:uid="{00000000-0005-0000-0000-00003D000000}"/>
    <cellStyle name="Percent 5" xfId="17" xr:uid="{00000000-0005-0000-0000-00003B000000}"/>
    <cellStyle name="Percent 6" xfId="20" xr:uid="{00000000-0005-0000-0000-00003D000000}"/>
    <cellStyle name="Percent 7" xfId="23" xr:uid="{00000000-0005-0000-0000-00003F000000}"/>
    <cellStyle name="Percent 8" xfId="26" xr:uid="{00000000-0005-0000-0000-000041000000}"/>
  </cellStyles>
  <dxfs count="5">
    <dxf>
      <fill>
        <patternFill>
          <bgColor theme="0"/>
        </patternFill>
      </fill>
    </dxf>
    <dxf>
      <fill>
        <patternFill>
          <bgColor theme="2"/>
        </patternFill>
      </fill>
    </dxf>
    <dxf>
      <fill>
        <patternFill>
          <bgColor theme="0"/>
        </patternFill>
      </fill>
    </dxf>
    <dxf>
      <fill>
        <patternFill>
          <bgColor theme="2"/>
        </patternFill>
      </fill>
    </dxf>
    <dxf>
      <fill>
        <patternFill>
          <bgColor theme="0"/>
        </patternFill>
      </fill>
    </dxf>
  </dxfs>
  <tableStyles count="0" defaultTableStyle="TableStyleMedium2" defaultPivotStyle="PivotStyleLight16"/>
  <colors>
    <mruColors>
      <color rgb="FFFFFF33"/>
      <color rgb="FFB7C7EB"/>
      <color rgb="FFFFCC66"/>
      <color rgb="FF4EBA6A"/>
      <color rgb="FFCFDAF1"/>
      <color rgb="FFD8E1F4"/>
      <color rgb="FF78D28D"/>
      <color rgb="FF09101D"/>
      <color rgb="FFF3F5FB"/>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uturesinstitute-my.sharepoint.com/Users/jwilliamson/Downloads/STATcompilerExport2017102_857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 Data"/>
    </sheetNames>
    <sheetDataSet>
      <sheetData sheetId="0" refreshError="1">
        <row r="5">
          <cell r="A5" t="str">
            <v>Afghanistan</v>
          </cell>
          <cell r="B5" t="str">
            <v>2015 DHS</v>
          </cell>
          <cell r="C5">
            <v>78</v>
          </cell>
          <cell r="D5">
            <v>261</v>
          </cell>
          <cell r="E5">
            <v>271</v>
          </cell>
          <cell r="F5">
            <v>212</v>
          </cell>
          <cell r="G5">
            <v>144</v>
          </cell>
          <cell r="H5">
            <v>64</v>
          </cell>
          <cell r="I5">
            <v>28</v>
          </cell>
        </row>
        <row r="6">
          <cell r="A6" t="str">
            <v>Albania</v>
          </cell>
          <cell r="B6" t="str">
            <v>2008-09 DHS</v>
          </cell>
          <cell r="C6">
            <v>17</v>
          </cell>
          <cell r="D6">
            <v>95</v>
          </cell>
          <cell r="E6">
            <v>126</v>
          </cell>
          <cell r="F6">
            <v>64</v>
          </cell>
          <cell r="G6">
            <v>15</v>
          </cell>
          <cell r="H6">
            <v>1</v>
          </cell>
          <cell r="I6">
            <v>0</v>
          </cell>
        </row>
        <row r="7">
          <cell r="A7" t="str">
            <v>Armenia</v>
          </cell>
          <cell r="B7" t="str">
            <v>2015-16 DHS</v>
          </cell>
          <cell r="C7">
            <v>24</v>
          </cell>
          <cell r="D7">
            <v>124</v>
          </cell>
          <cell r="E7">
            <v>116</v>
          </cell>
          <cell r="F7">
            <v>55</v>
          </cell>
          <cell r="G7">
            <v>25</v>
          </cell>
          <cell r="H7">
            <v>4</v>
          </cell>
          <cell r="I7">
            <v>1</v>
          </cell>
        </row>
        <row r="8">
          <cell r="A8" t="str">
            <v>Angola</v>
          </cell>
          <cell r="B8" t="str">
            <v>2015-16 DHS</v>
          </cell>
          <cell r="C8">
            <v>163</v>
          </cell>
          <cell r="D8">
            <v>261</v>
          </cell>
          <cell r="E8">
            <v>277</v>
          </cell>
          <cell r="F8">
            <v>245</v>
          </cell>
          <cell r="G8">
            <v>186</v>
          </cell>
          <cell r="H8">
            <v>90</v>
          </cell>
          <cell r="I8">
            <v>21</v>
          </cell>
        </row>
        <row r="9">
          <cell r="A9" t="str">
            <v>Azerbaijan</v>
          </cell>
          <cell r="B9" t="str">
            <v>2006 DHS</v>
          </cell>
          <cell r="C9">
            <v>33</v>
          </cell>
          <cell r="D9">
            <v>170</v>
          </cell>
          <cell r="E9">
            <v>113</v>
          </cell>
          <cell r="F9">
            <v>60</v>
          </cell>
          <cell r="G9">
            <v>25</v>
          </cell>
          <cell r="H9">
            <v>4</v>
          </cell>
          <cell r="I9"/>
        </row>
        <row r="10">
          <cell r="A10" t="str">
            <v>Burkina Faso</v>
          </cell>
          <cell r="B10" t="str">
            <v>2014 MIS</v>
          </cell>
          <cell r="C10">
            <v>132</v>
          </cell>
          <cell r="D10">
            <v>243</v>
          </cell>
          <cell r="E10">
            <v>254</v>
          </cell>
          <cell r="F10">
            <v>212</v>
          </cell>
          <cell r="G10">
            <v>147</v>
          </cell>
          <cell r="H10">
            <v>82</v>
          </cell>
          <cell r="I10">
            <v>21</v>
          </cell>
        </row>
        <row r="11">
          <cell r="A11" t="str">
            <v>Benin</v>
          </cell>
          <cell r="B11" t="str">
            <v>2011-12 DHS</v>
          </cell>
          <cell r="C11">
            <v>94</v>
          </cell>
          <cell r="D11">
            <v>230</v>
          </cell>
          <cell r="E11">
            <v>251</v>
          </cell>
          <cell r="F11">
            <v>200</v>
          </cell>
          <cell r="G11">
            <v>126</v>
          </cell>
          <cell r="H11">
            <v>63</v>
          </cell>
          <cell r="I11">
            <v>17</v>
          </cell>
        </row>
        <row r="12">
          <cell r="A12" t="str">
            <v>Bolivia</v>
          </cell>
          <cell r="B12" t="str">
            <v>2008 DHS</v>
          </cell>
          <cell r="C12">
            <v>88</v>
          </cell>
          <cell r="D12">
            <v>174</v>
          </cell>
          <cell r="E12">
            <v>173</v>
          </cell>
          <cell r="F12">
            <v>128</v>
          </cell>
          <cell r="G12">
            <v>95</v>
          </cell>
          <cell r="H12">
            <v>43</v>
          </cell>
          <cell r="I12">
            <v>8</v>
          </cell>
        </row>
        <row r="13">
          <cell r="A13" t="str">
            <v>Brazil</v>
          </cell>
          <cell r="B13" t="str">
            <v>1996 DHS</v>
          </cell>
          <cell r="C13">
            <v>86</v>
          </cell>
          <cell r="D13">
            <v>152</v>
          </cell>
          <cell r="E13">
            <v>123</v>
          </cell>
          <cell r="F13">
            <v>81</v>
          </cell>
          <cell r="G13">
            <v>46</v>
          </cell>
          <cell r="H13">
            <v>16</v>
          </cell>
          <cell r="I13">
            <v>3</v>
          </cell>
        </row>
        <row r="14">
          <cell r="A14" t="str">
            <v>Botswana</v>
          </cell>
          <cell r="B14" t="str">
            <v>1988 DHS</v>
          </cell>
          <cell r="C14">
            <v>129</v>
          </cell>
          <cell r="D14">
            <v>209</v>
          </cell>
          <cell r="E14">
            <v>200</v>
          </cell>
          <cell r="F14">
            <v>183</v>
          </cell>
          <cell r="G14">
            <v>141</v>
          </cell>
          <cell r="H14">
            <v>75</v>
          </cell>
          <cell r="I14">
            <v>36</v>
          </cell>
        </row>
        <row r="15">
          <cell r="A15" t="str">
            <v>Burundi</v>
          </cell>
          <cell r="B15" t="str">
            <v>2012 MIS</v>
          </cell>
          <cell r="C15">
            <v>85</v>
          </cell>
          <cell r="D15">
            <v>262</v>
          </cell>
          <cell r="E15">
            <v>285</v>
          </cell>
          <cell r="F15">
            <v>275</v>
          </cell>
          <cell r="G15">
            <v>181</v>
          </cell>
          <cell r="H15">
            <v>108</v>
          </cell>
          <cell r="I15">
            <v>24</v>
          </cell>
        </row>
        <row r="16">
          <cell r="A16" t="str">
            <v>Congo Democratic Republic</v>
          </cell>
          <cell r="B16" t="str">
            <v>2013-14 DHS</v>
          </cell>
          <cell r="C16">
            <v>138</v>
          </cell>
          <cell r="D16">
            <v>274</v>
          </cell>
          <cell r="E16">
            <v>307</v>
          </cell>
          <cell r="F16">
            <v>264</v>
          </cell>
          <cell r="G16">
            <v>212</v>
          </cell>
          <cell r="H16">
            <v>97</v>
          </cell>
          <cell r="I16">
            <v>20</v>
          </cell>
        </row>
        <row r="17">
          <cell r="A17" t="str">
            <v>Bangladesh</v>
          </cell>
          <cell r="B17" t="str">
            <v>2014 DHS</v>
          </cell>
          <cell r="C17">
            <v>113</v>
          </cell>
          <cell r="D17">
            <v>143</v>
          </cell>
          <cell r="E17">
            <v>110</v>
          </cell>
          <cell r="F17">
            <v>57</v>
          </cell>
          <cell r="G17">
            <v>24</v>
          </cell>
          <cell r="H17">
            <v>4</v>
          </cell>
          <cell r="I17">
            <v>5</v>
          </cell>
        </row>
        <row r="18">
          <cell r="A18" t="str">
            <v>Central African Republic</v>
          </cell>
          <cell r="B18" t="str">
            <v>1994-95 DHS</v>
          </cell>
          <cell r="C18">
            <v>155</v>
          </cell>
          <cell r="D18">
            <v>237</v>
          </cell>
          <cell r="E18">
            <v>231</v>
          </cell>
          <cell r="F18">
            <v>192</v>
          </cell>
          <cell r="G18">
            <v>117</v>
          </cell>
          <cell r="H18">
            <v>60</v>
          </cell>
          <cell r="I18">
            <v>23</v>
          </cell>
        </row>
        <row r="19">
          <cell r="A19" t="str">
            <v>Congo</v>
          </cell>
          <cell r="B19" t="str">
            <v>2011-12 DHS</v>
          </cell>
          <cell r="C19">
            <v>147</v>
          </cell>
          <cell r="D19">
            <v>222</v>
          </cell>
          <cell r="E19">
            <v>232</v>
          </cell>
          <cell r="F19">
            <v>205</v>
          </cell>
          <cell r="G19">
            <v>145</v>
          </cell>
          <cell r="H19">
            <v>61</v>
          </cell>
          <cell r="I19">
            <v>9</v>
          </cell>
        </row>
        <row r="20">
          <cell r="A20" t="str">
            <v>Cote d'Ivoire</v>
          </cell>
          <cell r="B20" t="str">
            <v>2011-12 DHS</v>
          </cell>
          <cell r="C20">
            <v>129</v>
          </cell>
          <cell r="D20">
            <v>219</v>
          </cell>
          <cell r="E20">
            <v>222</v>
          </cell>
          <cell r="F20">
            <v>180</v>
          </cell>
          <cell r="G20">
            <v>139</v>
          </cell>
          <cell r="H20">
            <v>77</v>
          </cell>
          <cell r="I20">
            <v>24</v>
          </cell>
        </row>
        <row r="21">
          <cell r="A21" t="str">
            <v>Cameroon</v>
          </cell>
          <cell r="B21" t="str">
            <v>2011 DHS</v>
          </cell>
          <cell r="C21">
            <v>127</v>
          </cell>
          <cell r="D21">
            <v>232</v>
          </cell>
          <cell r="E21">
            <v>250</v>
          </cell>
          <cell r="F21">
            <v>207</v>
          </cell>
          <cell r="G21">
            <v>129</v>
          </cell>
          <cell r="H21">
            <v>57</v>
          </cell>
          <cell r="I21">
            <v>16</v>
          </cell>
        </row>
        <row r="22">
          <cell r="A22" t="str">
            <v>Colombia</v>
          </cell>
          <cell r="B22" t="str">
            <v>2015 DHS</v>
          </cell>
          <cell r="C22">
            <v>75</v>
          </cell>
          <cell r="D22">
            <v>112</v>
          </cell>
          <cell r="E22">
            <v>92</v>
          </cell>
          <cell r="F22">
            <v>68</v>
          </cell>
          <cell r="G22">
            <v>38</v>
          </cell>
          <cell r="H22">
            <v>9</v>
          </cell>
          <cell r="I22">
            <v>1</v>
          </cell>
        </row>
        <row r="23">
          <cell r="A23" t="str">
            <v>Dominican Republic</v>
          </cell>
          <cell r="B23" t="str">
            <v>2013 DHS</v>
          </cell>
          <cell r="C23">
            <v>90</v>
          </cell>
          <cell r="D23">
            <v>151</v>
          </cell>
          <cell r="E23">
            <v>122</v>
          </cell>
          <cell r="F23">
            <v>80</v>
          </cell>
          <cell r="G23">
            <v>40</v>
          </cell>
          <cell r="H23">
            <v>11</v>
          </cell>
          <cell r="I23">
            <v>1</v>
          </cell>
        </row>
        <row r="24">
          <cell r="A24" t="str">
            <v>Ecuador</v>
          </cell>
          <cell r="B24" t="str">
            <v>1987 DHS</v>
          </cell>
          <cell r="C24">
            <v>89</v>
          </cell>
          <cell r="D24">
            <v>214</v>
          </cell>
          <cell r="E24">
            <v>208</v>
          </cell>
          <cell r="F24">
            <v>157</v>
          </cell>
          <cell r="G24">
            <v>99</v>
          </cell>
          <cell r="H24">
            <v>59</v>
          </cell>
          <cell r="I24">
            <v>22</v>
          </cell>
        </row>
        <row r="25">
          <cell r="A25" t="str">
            <v>Egypt</v>
          </cell>
          <cell r="B25" t="str">
            <v>2014 DHS</v>
          </cell>
          <cell r="C25">
            <v>56</v>
          </cell>
          <cell r="D25">
            <v>213</v>
          </cell>
          <cell r="E25">
            <v>200</v>
          </cell>
          <cell r="F25">
            <v>134</v>
          </cell>
          <cell r="G25">
            <v>69</v>
          </cell>
          <cell r="H25">
            <v>17</v>
          </cell>
          <cell r="I25">
            <v>4</v>
          </cell>
        </row>
        <row r="26">
          <cell r="A26" t="str">
            <v>Eritrea</v>
          </cell>
          <cell r="B26" t="str">
            <v>2002 DHS</v>
          </cell>
          <cell r="C26">
            <v>77</v>
          </cell>
          <cell r="D26">
            <v>185</v>
          </cell>
          <cell r="E26">
            <v>204</v>
          </cell>
          <cell r="F26">
            <v>188</v>
          </cell>
          <cell r="G26">
            <v>167</v>
          </cell>
          <cell r="H26">
            <v>88</v>
          </cell>
          <cell r="I26">
            <v>46</v>
          </cell>
        </row>
        <row r="27">
          <cell r="A27" t="str">
            <v>El Salvador</v>
          </cell>
          <cell r="B27" t="str">
            <v>1985 DHS</v>
          </cell>
          <cell r="C27">
            <v>134</v>
          </cell>
          <cell r="D27">
            <v>240</v>
          </cell>
          <cell r="E27">
            <v>198</v>
          </cell>
          <cell r="F27">
            <v>134</v>
          </cell>
          <cell r="G27">
            <v>92</v>
          </cell>
          <cell r="H27">
            <v>41</v>
          </cell>
          <cell r="I27">
            <v>4</v>
          </cell>
        </row>
        <row r="28">
          <cell r="A28" t="str">
            <v>Ethiopia</v>
          </cell>
          <cell r="B28" t="str">
            <v>2016 DHS</v>
          </cell>
          <cell r="C28">
            <v>80</v>
          </cell>
          <cell r="D28">
            <v>200</v>
          </cell>
          <cell r="E28">
            <v>214</v>
          </cell>
          <cell r="F28">
            <v>190</v>
          </cell>
          <cell r="G28">
            <v>138</v>
          </cell>
          <cell r="H28">
            <v>69</v>
          </cell>
          <cell r="I28">
            <v>22</v>
          </cell>
        </row>
        <row r="29">
          <cell r="A29" t="str">
            <v>Gabon</v>
          </cell>
          <cell r="B29" t="str">
            <v>2012 DHS</v>
          </cell>
          <cell r="C29">
            <v>114</v>
          </cell>
          <cell r="D29">
            <v>170</v>
          </cell>
          <cell r="E29">
            <v>187</v>
          </cell>
          <cell r="F29">
            <v>169</v>
          </cell>
          <cell r="G29">
            <v>116</v>
          </cell>
          <cell r="H29">
            <v>56</v>
          </cell>
          <cell r="I29">
            <v>8</v>
          </cell>
        </row>
        <row r="30">
          <cell r="A30" t="str">
            <v>Ghana</v>
          </cell>
          <cell r="B30" t="str">
            <v>2016 MIS</v>
          </cell>
          <cell r="C30">
            <v>76</v>
          </cell>
          <cell r="D30">
            <v>180</v>
          </cell>
          <cell r="E30">
            <v>196</v>
          </cell>
          <cell r="F30">
            <v>184</v>
          </cell>
          <cell r="G30">
            <v>123</v>
          </cell>
          <cell r="H30">
            <v>58</v>
          </cell>
          <cell r="I30">
            <v>18</v>
          </cell>
        </row>
        <row r="31">
          <cell r="A31" t="str">
            <v>Gambia</v>
          </cell>
          <cell r="B31" t="str">
            <v>2013 DHS</v>
          </cell>
          <cell r="C31">
            <v>88</v>
          </cell>
          <cell r="D31">
            <v>215</v>
          </cell>
          <cell r="E31">
            <v>271</v>
          </cell>
          <cell r="F31">
            <v>237</v>
          </cell>
          <cell r="G31">
            <v>185</v>
          </cell>
          <cell r="H31">
            <v>99</v>
          </cell>
          <cell r="I31">
            <v>24</v>
          </cell>
        </row>
        <row r="32">
          <cell r="A32" t="str">
            <v>Guinea</v>
          </cell>
          <cell r="B32" t="str">
            <v>2012 DHS</v>
          </cell>
          <cell r="C32">
            <v>146</v>
          </cell>
          <cell r="D32">
            <v>207</v>
          </cell>
          <cell r="E32">
            <v>224</v>
          </cell>
          <cell r="F32">
            <v>198</v>
          </cell>
          <cell r="G32">
            <v>139</v>
          </cell>
          <cell r="H32">
            <v>73</v>
          </cell>
          <cell r="I32">
            <v>32</v>
          </cell>
        </row>
        <row r="33">
          <cell r="A33" t="str">
            <v>Guatemala</v>
          </cell>
          <cell r="B33" t="str">
            <v>2014-15 DHS</v>
          </cell>
          <cell r="C33">
            <v>92</v>
          </cell>
          <cell r="D33">
            <v>170</v>
          </cell>
          <cell r="E33">
            <v>149</v>
          </cell>
          <cell r="F33">
            <v>117</v>
          </cell>
          <cell r="G33">
            <v>69</v>
          </cell>
          <cell r="H33">
            <v>27</v>
          </cell>
          <cell r="I33">
            <v>3</v>
          </cell>
        </row>
        <row r="34">
          <cell r="A34" t="str">
            <v>Guyana</v>
          </cell>
          <cell r="B34" t="str">
            <v>2009 DHS</v>
          </cell>
          <cell r="C34">
            <v>101</v>
          </cell>
          <cell r="D34">
            <v>163</v>
          </cell>
          <cell r="E34">
            <v>116</v>
          </cell>
          <cell r="F34">
            <v>102</v>
          </cell>
          <cell r="G34">
            <v>55</v>
          </cell>
          <cell r="H34">
            <v>13</v>
          </cell>
          <cell r="I34">
            <v>4</v>
          </cell>
        </row>
        <row r="35">
          <cell r="A35" t="str">
            <v>Honduras</v>
          </cell>
          <cell r="B35" t="str">
            <v>2011-12 DHS</v>
          </cell>
          <cell r="C35">
            <v>101</v>
          </cell>
          <cell r="D35">
            <v>158</v>
          </cell>
          <cell r="E35">
            <v>142</v>
          </cell>
          <cell r="F35">
            <v>101</v>
          </cell>
          <cell r="G35">
            <v>63</v>
          </cell>
          <cell r="H35">
            <v>20</v>
          </cell>
          <cell r="I35">
            <v>3</v>
          </cell>
        </row>
        <row r="36">
          <cell r="A36" t="str">
            <v>Haiti</v>
          </cell>
          <cell r="B36" t="str">
            <v>2012 DHS</v>
          </cell>
          <cell r="C36">
            <v>66</v>
          </cell>
          <cell r="D36">
            <v>146</v>
          </cell>
          <cell r="E36">
            <v>159</v>
          </cell>
          <cell r="F36">
            <v>147</v>
          </cell>
          <cell r="G36">
            <v>121</v>
          </cell>
          <cell r="H36">
            <v>53</v>
          </cell>
          <cell r="I36">
            <v>15</v>
          </cell>
        </row>
        <row r="37">
          <cell r="A37" t="str">
            <v>India</v>
          </cell>
          <cell r="B37" t="str">
            <v>2005-06 DHS</v>
          </cell>
          <cell r="C37">
            <v>90</v>
          </cell>
          <cell r="D37">
            <v>209</v>
          </cell>
          <cell r="E37">
            <v>139</v>
          </cell>
          <cell r="F37">
            <v>62</v>
          </cell>
          <cell r="G37">
            <v>25</v>
          </cell>
          <cell r="H37">
            <v>7</v>
          </cell>
          <cell r="I37">
            <v>3</v>
          </cell>
        </row>
        <row r="38">
          <cell r="A38" t="str">
            <v>Indonesia</v>
          </cell>
          <cell r="B38" t="str">
            <v>2012 DHS</v>
          </cell>
          <cell r="C38">
            <v>48</v>
          </cell>
          <cell r="D38">
            <v>138</v>
          </cell>
          <cell r="E38">
            <v>143</v>
          </cell>
          <cell r="F38">
            <v>103</v>
          </cell>
          <cell r="G38">
            <v>62</v>
          </cell>
          <cell r="H38">
            <v>21</v>
          </cell>
          <cell r="I38">
            <v>4</v>
          </cell>
        </row>
        <row r="39">
          <cell r="A39" t="str">
            <v>Jordan</v>
          </cell>
          <cell r="B39" t="str">
            <v>2012 DHS</v>
          </cell>
          <cell r="C39">
            <v>26</v>
          </cell>
          <cell r="D39">
            <v>139</v>
          </cell>
          <cell r="E39">
            <v>209</v>
          </cell>
          <cell r="F39">
            <v>180</v>
          </cell>
          <cell r="G39">
            <v>111</v>
          </cell>
          <cell r="H39">
            <v>34</v>
          </cell>
          <cell r="I39">
            <v>3</v>
          </cell>
        </row>
        <row r="40">
          <cell r="A40" t="str">
            <v>Kenya</v>
          </cell>
          <cell r="B40" t="str">
            <v>2015 MIS</v>
          </cell>
          <cell r="C40">
            <v>96</v>
          </cell>
          <cell r="D40">
            <v>201</v>
          </cell>
          <cell r="E40">
            <v>177</v>
          </cell>
          <cell r="F40">
            <v>151</v>
          </cell>
          <cell r="G40">
            <v>83</v>
          </cell>
          <cell r="H40">
            <v>33</v>
          </cell>
          <cell r="I40">
            <v>8</v>
          </cell>
        </row>
        <row r="41">
          <cell r="A41" t="str">
            <v>Cambodia</v>
          </cell>
          <cell r="B41" t="str">
            <v>2014 DHS</v>
          </cell>
          <cell r="C41">
            <v>57</v>
          </cell>
          <cell r="D41">
            <v>162</v>
          </cell>
          <cell r="E41">
            <v>152</v>
          </cell>
          <cell r="F41">
            <v>102</v>
          </cell>
          <cell r="G41">
            <v>51</v>
          </cell>
          <cell r="H41">
            <v>17</v>
          </cell>
          <cell r="I41">
            <v>4</v>
          </cell>
        </row>
        <row r="42">
          <cell r="A42" t="str">
            <v>Kazakhstan</v>
          </cell>
          <cell r="B42" t="str">
            <v>1999 DHS</v>
          </cell>
          <cell r="C42">
            <v>40</v>
          </cell>
          <cell r="D42">
            <v>167</v>
          </cell>
          <cell r="E42">
            <v>106</v>
          </cell>
          <cell r="F42">
            <v>64</v>
          </cell>
          <cell r="G42">
            <v>24</v>
          </cell>
          <cell r="H42">
            <v>9</v>
          </cell>
          <cell r="I42"/>
        </row>
        <row r="43">
          <cell r="A43" t="str">
            <v>Comoros</v>
          </cell>
          <cell r="B43" t="str">
            <v>2012 DHS</v>
          </cell>
          <cell r="C43">
            <v>70</v>
          </cell>
          <cell r="D43">
            <v>171</v>
          </cell>
          <cell r="E43">
            <v>197</v>
          </cell>
          <cell r="F43">
            <v>205</v>
          </cell>
          <cell r="G43">
            <v>131</v>
          </cell>
          <cell r="H43">
            <v>63</v>
          </cell>
          <cell r="I43">
            <v>28</v>
          </cell>
        </row>
        <row r="44">
          <cell r="A44" t="str">
            <v>Kyrgyz Republic</v>
          </cell>
          <cell r="B44" t="str">
            <v>2012 DHS</v>
          </cell>
          <cell r="C44">
            <v>44</v>
          </cell>
          <cell r="D44">
            <v>214</v>
          </cell>
          <cell r="E44">
            <v>208</v>
          </cell>
          <cell r="F44">
            <v>150</v>
          </cell>
          <cell r="G44">
            <v>81</v>
          </cell>
          <cell r="H44">
            <v>28</v>
          </cell>
          <cell r="I44">
            <v>1</v>
          </cell>
        </row>
        <row r="45">
          <cell r="A45" t="str">
            <v>Liberia</v>
          </cell>
          <cell r="B45" t="str">
            <v>2013 DHS</v>
          </cell>
          <cell r="C45">
            <v>149</v>
          </cell>
          <cell r="D45">
            <v>222</v>
          </cell>
          <cell r="E45">
            <v>200</v>
          </cell>
          <cell r="F45">
            <v>177</v>
          </cell>
          <cell r="G45">
            <v>133</v>
          </cell>
          <cell r="H45">
            <v>50</v>
          </cell>
          <cell r="I45">
            <v>14</v>
          </cell>
        </row>
        <row r="46">
          <cell r="A46" t="str">
            <v>Sri Lanka</v>
          </cell>
          <cell r="B46" t="str">
            <v>1987 DHS</v>
          </cell>
          <cell r="C46">
            <v>32</v>
          </cell>
          <cell r="D46">
            <v>140</v>
          </cell>
          <cell r="E46">
            <v>160</v>
          </cell>
          <cell r="F46">
            <v>112</v>
          </cell>
          <cell r="G46">
            <v>67</v>
          </cell>
          <cell r="H46">
            <v>22</v>
          </cell>
          <cell r="I46">
            <v>3</v>
          </cell>
        </row>
        <row r="47">
          <cell r="A47" t="str">
            <v>Lesotho</v>
          </cell>
          <cell r="B47" t="str">
            <v>2014 DHS</v>
          </cell>
          <cell r="C47">
            <v>94</v>
          </cell>
          <cell r="D47">
            <v>181</v>
          </cell>
          <cell r="E47">
            <v>140</v>
          </cell>
          <cell r="F47">
            <v>112</v>
          </cell>
          <cell r="G47">
            <v>72</v>
          </cell>
          <cell r="H47">
            <v>49</v>
          </cell>
          <cell r="I47">
            <v>4</v>
          </cell>
        </row>
        <row r="48">
          <cell r="A48" t="str">
            <v>Morocco</v>
          </cell>
          <cell r="B48" t="str">
            <v>2003-04 DHS</v>
          </cell>
          <cell r="C48">
            <v>32</v>
          </cell>
          <cell r="D48">
            <v>104</v>
          </cell>
          <cell r="E48">
            <v>124</v>
          </cell>
          <cell r="F48">
            <v>125</v>
          </cell>
          <cell r="G48">
            <v>78</v>
          </cell>
          <cell r="H48">
            <v>28</v>
          </cell>
          <cell r="I48">
            <v>5</v>
          </cell>
        </row>
        <row r="49">
          <cell r="A49" t="str">
            <v>Moldova</v>
          </cell>
          <cell r="B49" t="str">
            <v>2005 DHS</v>
          </cell>
          <cell r="C49">
            <v>34</v>
          </cell>
          <cell r="D49">
            <v>132</v>
          </cell>
          <cell r="E49">
            <v>95</v>
          </cell>
          <cell r="F49">
            <v>57</v>
          </cell>
          <cell r="G49">
            <v>17</v>
          </cell>
          <cell r="H49">
            <v>3</v>
          </cell>
          <cell r="I49"/>
        </row>
        <row r="50">
          <cell r="A50" t="str">
            <v>Madagascar</v>
          </cell>
          <cell r="B50" t="str">
            <v>2016 MIS</v>
          </cell>
          <cell r="C50">
            <v>152</v>
          </cell>
          <cell r="D50">
            <v>196</v>
          </cell>
          <cell r="E50">
            <v>175</v>
          </cell>
          <cell r="F50">
            <v>135</v>
          </cell>
          <cell r="G50">
            <v>92</v>
          </cell>
          <cell r="H50">
            <v>55</v>
          </cell>
          <cell r="I50">
            <v>17</v>
          </cell>
        </row>
        <row r="51">
          <cell r="A51" t="str">
            <v>Mali</v>
          </cell>
          <cell r="B51" t="str">
            <v>2015 MIS</v>
          </cell>
          <cell r="C51">
            <v>174</v>
          </cell>
          <cell r="D51">
            <v>277</v>
          </cell>
          <cell r="E51">
            <v>273</v>
          </cell>
          <cell r="F51">
            <v>236</v>
          </cell>
          <cell r="G51">
            <v>190</v>
          </cell>
          <cell r="H51">
            <v>86</v>
          </cell>
          <cell r="I51">
            <v>29</v>
          </cell>
        </row>
        <row r="52">
          <cell r="A52" t="str">
            <v>Myanmar</v>
          </cell>
          <cell r="B52" t="str">
            <v>2015-16 DHS</v>
          </cell>
          <cell r="C52">
            <v>36</v>
          </cell>
          <cell r="D52">
            <v>112</v>
          </cell>
          <cell r="E52">
            <v>128</v>
          </cell>
          <cell r="F52">
            <v>93</v>
          </cell>
          <cell r="G52">
            <v>62</v>
          </cell>
          <cell r="H52">
            <v>22</v>
          </cell>
          <cell r="I52">
            <v>3</v>
          </cell>
        </row>
        <row r="53">
          <cell r="A53" t="str">
            <v>Mauritania</v>
          </cell>
          <cell r="B53" t="str">
            <v>2000-01 DHS</v>
          </cell>
          <cell r="C53">
            <v>79</v>
          </cell>
          <cell r="D53">
            <v>167</v>
          </cell>
          <cell r="E53">
            <v>207</v>
          </cell>
          <cell r="F53">
            <v>194</v>
          </cell>
          <cell r="G53">
            <v>142</v>
          </cell>
          <cell r="H53">
            <v>81</v>
          </cell>
          <cell r="I53">
            <v>27</v>
          </cell>
        </row>
        <row r="54">
          <cell r="A54" t="str">
            <v>Maldives</v>
          </cell>
          <cell r="B54" t="str">
            <v>2009 DHS</v>
          </cell>
          <cell r="C54">
            <v>10</v>
          </cell>
          <cell r="D54">
            <v>138</v>
          </cell>
          <cell r="E54">
            <v>156</v>
          </cell>
          <cell r="F54">
            <v>119</v>
          </cell>
          <cell r="G54">
            <v>61</v>
          </cell>
          <cell r="H54">
            <v>22</v>
          </cell>
          <cell r="I54">
            <v>2</v>
          </cell>
        </row>
        <row r="55">
          <cell r="A55" t="str">
            <v>Malawi</v>
          </cell>
          <cell r="B55" t="str">
            <v>2015-16 DHS</v>
          </cell>
          <cell r="C55">
            <v>136</v>
          </cell>
          <cell r="D55">
            <v>216</v>
          </cell>
          <cell r="E55">
            <v>193</v>
          </cell>
          <cell r="F55">
            <v>157</v>
          </cell>
          <cell r="G55">
            <v>114</v>
          </cell>
          <cell r="H55">
            <v>53</v>
          </cell>
          <cell r="I55">
            <v>18</v>
          </cell>
        </row>
        <row r="56">
          <cell r="A56" t="str">
            <v>Mexico</v>
          </cell>
          <cell r="B56" t="str">
            <v>1987 DHS</v>
          </cell>
          <cell r="C56">
            <v>86</v>
          </cell>
          <cell r="D56">
            <v>214</v>
          </cell>
          <cell r="E56">
            <v>212</v>
          </cell>
          <cell r="F56">
            <v>149</v>
          </cell>
          <cell r="G56">
            <v>105</v>
          </cell>
          <cell r="H56">
            <v>33</v>
          </cell>
          <cell r="I56">
            <v>6</v>
          </cell>
        </row>
        <row r="57">
          <cell r="A57" t="str">
            <v>Mozambique</v>
          </cell>
          <cell r="B57" t="str">
            <v>2011 DHS</v>
          </cell>
          <cell r="C57">
            <v>167</v>
          </cell>
          <cell r="D57">
            <v>264</v>
          </cell>
          <cell r="E57">
            <v>251</v>
          </cell>
          <cell r="F57">
            <v>214</v>
          </cell>
          <cell r="G57">
            <v>168</v>
          </cell>
          <cell r="H57">
            <v>84</v>
          </cell>
          <cell r="I57">
            <v>36</v>
          </cell>
        </row>
        <row r="58">
          <cell r="A58" t="str">
            <v>Nicaragua</v>
          </cell>
          <cell r="B58" t="str">
            <v>2001 DHS</v>
          </cell>
          <cell r="C58">
            <v>119</v>
          </cell>
          <cell r="D58">
            <v>178</v>
          </cell>
          <cell r="E58">
            <v>145</v>
          </cell>
          <cell r="F58">
            <v>108</v>
          </cell>
          <cell r="G58">
            <v>64</v>
          </cell>
          <cell r="H58">
            <v>26</v>
          </cell>
          <cell r="I58">
            <v>6</v>
          </cell>
        </row>
        <row r="59">
          <cell r="A59" t="str">
            <v>Nigeria</v>
          </cell>
          <cell r="B59" t="str">
            <v>2015 MIS</v>
          </cell>
          <cell r="C59">
            <v>145</v>
          </cell>
          <cell r="D59">
            <v>222</v>
          </cell>
          <cell r="E59">
            <v>223</v>
          </cell>
          <cell r="F59">
            <v>195</v>
          </cell>
          <cell r="G59">
            <v>126</v>
          </cell>
          <cell r="H59">
            <v>50</v>
          </cell>
          <cell r="I59">
            <v>35</v>
          </cell>
        </row>
        <row r="60">
          <cell r="A60" t="str">
            <v>Niger</v>
          </cell>
          <cell r="B60" t="str">
            <v>2012 DHS</v>
          </cell>
          <cell r="C60">
            <v>206</v>
          </cell>
          <cell r="D60">
            <v>338</v>
          </cell>
          <cell r="E60">
            <v>326</v>
          </cell>
          <cell r="F60">
            <v>287</v>
          </cell>
          <cell r="G60">
            <v>221</v>
          </cell>
          <cell r="H60">
            <v>100</v>
          </cell>
          <cell r="I60">
            <v>49</v>
          </cell>
        </row>
        <row r="61">
          <cell r="A61" t="str">
            <v>Namibia</v>
          </cell>
          <cell r="B61" t="str">
            <v>2013 DHS</v>
          </cell>
          <cell r="C61">
            <v>82</v>
          </cell>
          <cell r="D61">
            <v>168</v>
          </cell>
          <cell r="E61">
            <v>168</v>
          </cell>
          <cell r="F61">
            <v>149</v>
          </cell>
          <cell r="G61">
            <v>110</v>
          </cell>
          <cell r="H61">
            <v>42</v>
          </cell>
          <cell r="I61">
            <v>10</v>
          </cell>
        </row>
        <row r="62">
          <cell r="A62" t="str">
            <v>Nepal</v>
          </cell>
          <cell r="B62" t="str">
            <v>2011 DHS</v>
          </cell>
          <cell r="C62">
            <v>81</v>
          </cell>
          <cell r="D62">
            <v>187</v>
          </cell>
          <cell r="E62">
            <v>126</v>
          </cell>
          <cell r="F62">
            <v>71</v>
          </cell>
          <cell r="G62">
            <v>36</v>
          </cell>
          <cell r="H62">
            <v>14</v>
          </cell>
          <cell r="I62">
            <v>5</v>
          </cell>
        </row>
        <row r="63">
          <cell r="A63" t="str">
            <v>Peru</v>
          </cell>
          <cell r="B63" t="str">
            <v>2012 DHS</v>
          </cell>
          <cell r="C63">
            <v>64</v>
          </cell>
          <cell r="D63">
            <v>121</v>
          </cell>
          <cell r="E63">
            <v>125</v>
          </cell>
          <cell r="F63">
            <v>105</v>
          </cell>
          <cell r="G63">
            <v>68</v>
          </cell>
          <cell r="H63">
            <v>27</v>
          </cell>
          <cell r="I63">
            <v>2</v>
          </cell>
        </row>
        <row r="64">
          <cell r="A64" t="str">
            <v>Philippines</v>
          </cell>
          <cell r="B64" t="str">
            <v>2013 DHS</v>
          </cell>
          <cell r="C64">
            <v>57</v>
          </cell>
          <cell r="D64">
            <v>148</v>
          </cell>
          <cell r="E64">
            <v>147</v>
          </cell>
          <cell r="F64">
            <v>127</v>
          </cell>
          <cell r="G64">
            <v>84</v>
          </cell>
          <cell r="H64">
            <v>37</v>
          </cell>
          <cell r="I64">
            <v>7</v>
          </cell>
        </row>
        <row r="65">
          <cell r="A65" t="str">
            <v>Pakistan</v>
          </cell>
          <cell r="B65" t="str">
            <v>2012-13 DHS</v>
          </cell>
          <cell r="C65">
            <v>44</v>
          </cell>
          <cell r="D65">
            <v>190</v>
          </cell>
          <cell r="E65">
            <v>224</v>
          </cell>
          <cell r="F65">
            <v>181</v>
          </cell>
          <cell r="G65">
            <v>91</v>
          </cell>
          <cell r="H65">
            <v>30</v>
          </cell>
          <cell r="I65">
            <v>7</v>
          </cell>
        </row>
        <row r="66">
          <cell r="A66" t="str">
            <v>Paraguay</v>
          </cell>
          <cell r="B66" t="str">
            <v>1990 DHS</v>
          </cell>
          <cell r="C66">
            <v>97</v>
          </cell>
          <cell r="D66">
            <v>209</v>
          </cell>
          <cell r="E66">
            <v>214</v>
          </cell>
          <cell r="F66">
            <v>196</v>
          </cell>
          <cell r="G66">
            <v>142</v>
          </cell>
          <cell r="H66">
            <v>71</v>
          </cell>
          <cell r="I66">
            <v>13</v>
          </cell>
        </row>
        <row r="67">
          <cell r="A67" t="str">
            <v>Rwanda</v>
          </cell>
          <cell r="B67" t="str">
            <v>2014-15 DHS</v>
          </cell>
          <cell r="C67">
            <v>45</v>
          </cell>
          <cell r="D67">
            <v>179</v>
          </cell>
          <cell r="E67">
            <v>213</v>
          </cell>
          <cell r="F67">
            <v>186</v>
          </cell>
          <cell r="G67">
            <v>134</v>
          </cell>
          <cell r="H67">
            <v>65</v>
          </cell>
          <cell r="I67">
            <v>12</v>
          </cell>
        </row>
        <row r="68">
          <cell r="A68" t="str">
            <v>Sudan</v>
          </cell>
          <cell r="B68" t="str">
            <v>1989-90 DHS</v>
          </cell>
          <cell r="C68">
            <v>65</v>
          </cell>
          <cell r="D68">
            <v>176</v>
          </cell>
          <cell r="E68">
            <v>233</v>
          </cell>
          <cell r="F68">
            <v>220</v>
          </cell>
          <cell r="G68">
            <v>145</v>
          </cell>
          <cell r="H68">
            <v>75</v>
          </cell>
          <cell r="I68">
            <v>21</v>
          </cell>
        </row>
        <row r="69">
          <cell r="A69" t="str">
            <v>Sierra Leone</v>
          </cell>
          <cell r="B69" t="str">
            <v>2013 DHS</v>
          </cell>
          <cell r="C69">
            <v>125</v>
          </cell>
          <cell r="D69">
            <v>215</v>
          </cell>
          <cell r="E69">
            <v>222</v>
          </cell>
          <cell r="F69">
            <v>183</v>
          </cell>
          <cell r="G69">
            <v>140</v>
          </cell>
          <cell r="H69">
            <v>64</v>
          </cell>
          <cell r="I69">
            <v>32</v>
          </cell>
        </row>
        <row r="70">
          <cell r="A70" t="str">
            <v>Senegal</v>
          </cell>
          <cell r="B70" t="str">
            <v>2014 DHS</v>
          </cell>
          <cell r="C70">
            <v>90</v>
          </cell>
          <cell r="D70">
            <v>195</v>
          </cell>
          <cell r="E70">
            <v>240</v>
          </cell>
          <cell r="F70">
            <v>210</v>
          </cell>
          <cell r="G70">
            <v>155</v>
          </cell>
          <cell r="H70">
            <v>96</v>
          </cell>
          <cell r="I70">
            <v>20</v>
          </cell>
        </row>
        <row r="71">
          <cell r="A71" t="str">
            <v>Sao Tome and Principe</v>
          </cell>
          <cell r="B71" t="str">
            <v>2008-09 DHS</v>
          </cell>
          <cell r="C71">
            <v>93</v>
          </cell>
          <cell r="D71">
            <v>212</v>
          </cell>
          <cell r="E71">
            <v>210</v>
          </cell>
          <cell r="F71">
            <v>200</v>
          </cell>
          <cell r="G71">
            <v>170</v>
          </cell>
          <cell r="H71">
            <v>87</v>
          </cell>
          <cell r="I71">
            <v>8</v>
          </cell>
        </row>
        <row r="72">
          <cell r="A72" t="str">
            <v>Swaziland</v>
          </cell>
          <cell r="B72" t="str">
            <v>2006-07 DHS</v>
          </cell>
          <cell r="C72">
            <v>111</v>
          </cell>
          <cell r="D72">
            <v>203</v>
          </cell>
          <cell r="E72">
            <v>165</v>
          </cell>
          <cell r="F72">
            <v>159</v>
          </cell>
          <cell r="G72">
            <v>99</v>
          </cell>
          <cell r="H72">
            <v>30</v>
          </cell>
          <cell r="I72">
            <v>4</v>
          </cell>
        </row>
        <row r="73">
          <cell r="A73" t="str">
            <v>Chad</v>
          </cell>
          <cell r="B73" t="str">
            <v>2014-15 DHS</v>
          </cell>
          <cell r="C73">
            <v>179</v>
          </cell>
          <cell r="D73">
            <v>291</v>
          </cell>
          <cell r="E73">
            <v>294</v>
          </cell>
          <cell r="F73">
            <v>254</v>
          </cell>
          <cell r="G73">
            <v>171</v>
          </cell>
          <cell r="H73">
            <v>76</v>
          </cell>
          <cell r="I73">
            <v>25</v>
          </cell>
        </row>
        <row r="74">
          <cell r="A74" t="str">
            <v>Togo</v>
          </cell>
          <cell r="B74" t="str">
            <v>2013-14 DHS</v>
          </cell>
          <cell r="C74">
            <v>84</v>
          </cell>
          <cell r="D74">
            <v>205</v>
          </cell>
          <cell r="E74">
            <v>230</v>
          </cell>
          <cell r="F74">
            <v>206</v>
          </cell>
          <cell r="G74">
            <v>133</v>
          </cell>
          <cell r="H74">
            <v>68</v>
          </cell>
          <cell r="I74">
            <v>29</v>
          </cell>
        </row>
        <row r="75">
          <cell r="A75" t="str">
            <v>Thailand</v>
          </cell>
          <cell r="B75" t="str">
            <v>1987 DHS</v>
          </cell>
          <cell r="C75">
            <v>53</v>
          </cell>
          <cell r="D75">
            <v>125</v>
          </cell>
          <cell r="E75">
            <v>128</v>
          </cell>
          <cell r="F75">
            <v>73</v>
          </cell>
          <cell r="G75">
            <v>46</v>
          </cell>
          <cell r="H75">
            <v>20</v>
          </cell>
          <cell r="I75">
            <v>3</v>
          </cell>
        </row>
        <row r="76">
          <cell r="A76" t="str">
            <v>Tajikistan</v>
          </cell>
          <cell r="B76" t="str">
            <v>2012 DHS</v>
          </cell>
          <cell r="C76">
            <v>54</v>
          </cell>
          <cell r="D76">
            <v>253</v>
          </cell>
          <cell r="E76">
            <v>216</v>
          </cell>
          <cell r="F76">
            <v>139</v>
          </cell>
          <cell r="G76">
            <v>69</v>
          </cell>
          <cell r="H76">
            <v>19</v>
          </cell>
          <cell r="I76">
            <v>2</v>
          </cell>
        </row>
        <row r="77">
          <cell r="A77" t="str">
            <v>Timor-Leste</v>
          </cell>
          <cell r="B77" t="str">
            <v>2009-10 DHS</v>
          </cell>
          <cell r="C77">
            <v>51</v>
          </cell>
          <cell r="D77">
            <v>221</v>
          </cell>
          <cell r="E77">
            <v>276</v>
          </cell>
          <cell r="F77">
            <v>254</v>
          </cell>
          <cell r="G77">
            <v>197</v>
          </cell>
          <cell r="H77">
            <v>89</v>
          </cell>
          <cell r="I77">
            <v>46</v>
          </cell>
        </row>
        <row r="78">
          <cell r="A78" t="str">
            <v>Turkmenistan</v>
          </cell>
          <cell r="B78" t="str">
            <v>2000 DHS</v>
          </cell>
          <cell r="C78">
            <v>30</v>
          </cell>
          <cell r="D78">
            <v>184</v>
          </cell>
          <cell r="E78">
            <v>195</v>
          </cell>
          <cell r="F78">
            <v>105</v>
          </cell>
          <cell r="G78">
            <v>48</v>
          </cell>
          <cell r="H78">
            <v>14</v>
          </cell>
          <cell r="I78">
            <v>1</v>
          </cell>
        </row>
        <row r="79">
          <cell r="A79" t="str">
            <v>Tunisia</v>
          </cell>
          <cell r="B79" t="str">
            <v>1988 DHS</v>
          </cell>
          <cell r="C79">
            <v>27</v>
          </cell>
          <cell r="D79">
            <v>156</v>
          </cell>
          <cell r="E79">
            <v>234</v>
          </cell>
          <cell r="F79">
            <v>222</v>
          </cell>
          <cell r="G79">
            <v>130</v>
          </cell>
          <cell r="H79">
            <v>56</v>
          </cell>
          <cell r="I79">
            <v>14</v>
          </cell>
        </row>
        <row r="80">
          <cell r="A80" t="str">
            <v>Turkey</v>
          </cell>
          <cell r="B80" t="str">
            <v>2003 DHS</v>
          </cell>
          <cell r="C80">
            <v>46</v>
          </cell>
          <cell r="D80">
            <v>136</v>
          </cell>
          <cell r="E80">
            <v>134</v>
          </cell>
          <cell r="F80">
            <v>78</v>
          </cell>
          <cell r="G80">
            <v>38</v>
          </cell>
          <cell r="H80">
            <v>12</v>
          </cell>
          <cell r="I80">
            <v>2</v>
          </cell>
        </row>
        <row r="81">
          <cell r="A81" t="str">
            <v>Trinidad and Tobago</v>
          </cell>
          <cell r="B81" t="str">
            <v>1987 DHS</v>
          </cell>
          <cell r="C81">
            <v>82</v>
          </cell>
          <cell r="D81">
            <v>171</v>
          </cell>
          <cell r="E81">
            <v>158</v>
          </cell>
          <cell r="F81">
            <v>114</v>
          </cell>
          <cell r="G81">
            <v>69</v>
          </cell>
          <cell r="H81">
            <v>15</v>
          </cell>
          <cell r="I81">
            <v>2</v>
          </cell>
        </row>
        <row r="82">
          <cell r="A82" t="str">
            <v>Tanzania</v>
          </cell>
          <cell r="B82" t="str">
            <v>2015-16 DHS</v>
          </cell>
          <cell r="C82">
            <v>132</v>
          </cell>
          <cell r="D82">
            <v>236</v>
          </cell>
          <cell r="E82">
            <v>234</v>
          </cell>
          <cell r="F82">
            <v>200</v>
          </cell>
          <cell r="G82">
            <v>147</v>
          </cell>
          <cell r="H82">
            <v>75</v>
          </cell>
          <cell r="I82">
            <v>15</v>
          </cell>
        </row>
        <row r="83">
          <cell r="A83" t="str">
            <v>Ukraine</v>
          </cell>
          <cell r="B83" t="str">
            <v>2007 DHS</v>
          </cell>
          <cell r="C83">
            <v>24</v>
          </cell>
          <cell r="D83">
            <v>94</v>
          </cell>
          <cell r="E83">
            <v>62</v>
          </cell>
          <cell r="F83">
            <v>38</v>
          </cell>
          <cell r="G83">
            <v>13</v>
          </cell>
          <cell r="H83">
            <v>3</v>
          </cell>
          <cell r="I83">
            <v>0</v>
          </cell>
        </row>
        <row r="84">
          <cell r="A84" t="str">
            <v>Uganda</v>
          </cell>
          <cell r="B84" t="str">
            <v>2014-15 MIS</v>
          </cell>
          <cell r="C84">
            <v>141</v>
          </cell>
          <cell r="D84">
            <v>283</v>
          </cell>
          <cell r="E84">
            <v>272</v>
          </cell>
          <cell r="F84">
            <v>206</v>
          </cell>
          <cell r="G84">
            <v>152</v>
          </cell>
          <cell r="H84">
            <v>87</v>
          </cell>
          <cell r="I84">
            <v>7</v>
          </cell>
        </row>
        <row r="85">
          <cell r="A85" t="str">
            <v>Uzbekistan</v>
          </cell>
          <cell r="B85" t="str">
            <v>1996 DHS</v>
          </cell>
          <cell r="C85">
            <v>61</v>
          </cell>
          <cell r="D85">
            <v>266</v>
          </cell>
          <cell r="E85">
            <v>176</v>
          </cell>
          <cell r="F85">
            <v>114</v>
          </cell>
          <cell r="G85">
            <v>39</v>
          </cell>
          <cell r="H85">
            <v>9</v>
          </cell>
          <cell r="I85">
            <v>3</v>
          </cell>
        </row>
        <row r="86">
          <cell r="A86" t="str">
            <v>Vietnam</v>
          </cell>
          <cell r="B86" t="str">
            <v>2002 DHS</v>
          </cell>
          <cell r="C86">
            <v>22</v>
          </cell>
          <cell r="D86">
            <v>141</v>
          </cell>
          <cell r="E86">
            <v>119</v>
          </cell>
          <cell r="F86">
            <v>62</v>
          </cell>
          <cell r="G86">
            <v>21</v>
          </cell>
          <cell r="H86">
            <v>7</v>
          </cell>
          <cell r="I86">
            <v>1</v>
          </cell>
        </row>
        <row r="87">
          <cell r="A87" t="str">
            <v>Yemen</v>
          </cell>
          <cell r="B87" t="str">
            <v>2013 DHS</v>
          </cell>
          <cell r="C87">
            <v>67</v>
          </cell>
          <cell r="D87">
            <v>191</v>
          </cell>
          <cell r="E87">
            <v>208</v>
          </cell>
          <cell r="F87">
            <v>177</v>
          </cell>
          <cell r="G87">
            <v>142</v>
          </cell>
          <cell r="H87">
            <v>71</v>
          </cell>
          <cell r="I87">
            <v>29</v>
          </cell>
        </row>
        <row r="88">
          <cell r="A88" t="str">
            <v>South Africa</v>
          </cell>
          <cell r="B88" t="str">
            <v>1998 DHS</v>
          </cell>
          <cell r="C88">
            <v>76</v>
          </cell>
          <cell r="D88">
            <v>139</v>
          </cell>
          <cell r="E88">
            <v>143</v>
          </cell>
          <cell r="F88">
            <v>109</v>
          </cell>
          <cell r="G88">
            <v>74</v>
          </cell>
          <cell r="H88">
            <v>29</v>
          </cell>
          <cell r="I88">
            <v>9</v>
          </cell>
        </row>
        <row r="89">
          <cell r="A89" t="str">
            <v>Zambia</v>
          </cell>
          <cell r="B89" t="str">
            <v>2013-14 DHS</v>
          </cell>
          <cell r="C89">
            <v>141</v>
          </cell>
          <cell r="D89">
            <v>239</v>
          </cell>
          <cell r="E89">
            <v>232</v>
          </cell>
          <cell r="F89">
            <v>203</v>
          </cell>
          <cell r="G89">
            <v>152</v>
          </cell>
          <cell r="H89">
            <v>71</v>
          </cell>
          <cell r="I89">
            <v>14</v>
          </cell>
        </row>
        <row r="90">
          <cell r="A90" t="str">
            <v>Zimbabwe</v>
          </cell>
          <cell r="B90" t="str">
            <v>2015 DHS</v>
          </cell>
          <cell r="C90">
            <v>110</v>
          </cell>
          <cell r="D90">
            <v>204</v>
          </cell>
          <cell r="E90">
            <v>201</v>
          </cell>
          <cell r="F90">
            <v>147</v>
          </cell>
          <cell r="G90">
            <v>102</v>
          </cell>
          <cell r="H90">
            <v>34</v>
          </cell>
          <cell r="I90">
            <v>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CE017-38A8-4C87-8355-A29C21750724}">
  <dimension ref="A2:AA52"/>
  <sheetViews>
    <sheetView topLeftCell="A51" zoomScaleNormal="100" workbookViewId="0">
      <selection activeCell="B5" sqref="B5"/>
    </sheetView>
  </sheetViews>
  <sheetFormatPr baseColWidth="10" defaultColWidth="9.1640625" defaultRowHeight="15"/>
  <cols>
    <col min="1" max="1" width="9.1640625" style="1"/>
    <col min="2" max="2" width="9.1640625" style="1" customWidth="1"/>
    <col min="3" max="8" width="9.1640625" style="1"/>
    <col min="9" max="9" width="45.83203125" style="1" bestFit="1" customWidth="1"/>
    <col min="10" max="16" width="9.1640625" style="1"/>
    <col min="17" max="17" width="17.83203125" style="1" customWidth="1"/>
    <col min="18" max="18" width="17" style="1" customWidth="1"/>
    <col min="19" max="19" width="9.1640625" style="1"/>
    <col min="20" max="20" width="9.33203125" style="1" customWidth="1"/>
    <col min="21" max="21" width="9.1640625" style="1" customWidth="1"/>
    <col min="22" max="24" width="9.1640625" style="1"/>
    <col min="25" max="25" width="13" style="1" customWidth="1"/>
    <col min="26" max="26" width="17.33203125" style="1" customWidth="1"/>
    <col min="27" max="27" width="32.83203125" style="1" customWidth="1"/>
    <col min="28" max="16384" width="9.1640625" style="1"/>
  </cols>
  <sheetData>
    <row r="2" spans="1:27">
      <c r="A2"/>
      <c r="B2" t="s">
        <v>420</v>
      </c>
      <c r="C2"/>
      <c r="D2"/>
      <c r="E2"/>
      <c r="F2"/>
      <c r="G2"/>
      <c r="H2"/>
      <c r="I2"/>
      <c r="J2"/>
      <c r="K2"/>
      <c r="L2"/>
      <c r="M2"/>
      <c r="N2"/>
      <c r="O2"/>
      <c r="P2"/>
    </row>
    <row r="3" spans="1:27">
      <c r="A3"/>
      <c r="B3" t="s">
        <v>126</v>
      </c>
      <c r="C3"/>
      <c r="D3"/>
      <c r="E3"/>
      <c r="F3"/>
      <c r="G3"/>
      <c r="H3"/>
      <c r="I3"/>
      <c r="J3"/>
      <c r="K3"/>
      <c r="L3"/>
      <c r="M3"/>
      <c r="N3"/>
      <c r="O3"/>
      <c r="P3"/>
    </row>
    <row r="4" spans="1:27" ht="15" customHeight="1">
      <c r="A4"/>
      <c r="B4" t="s">
        <v>457</v>
      </c>
      <c r="C4"/>
      <c r="D4"/>
      <c r="E4"/>
      <c r="F4"/>
      <c r="G4"/>
      <c r="H4"/>
      <c r="I4"/>
      <c r="J4"/>
      <c r="K4"/>
      <c r="L4"/>
      <c r="M4"/>
      <c r="N4"/>
      <c r="O4"/>
      <c r="P4"/>
    </row>
    <row r="5" spans="1:27" ht="55.5" customHeight="1">
      <c r="A5"/>
      <c r="B5" s="36" t="s">
        <v>456</v>
      </c>
      <c r="C5"/>
      <c r="D5"/>
      <c r="E5"/>
      <c r="F5"/>
      <c r="G5"/>
      <c r="H5"/>
      <c r="I5"/>
      <c r="J5"/>
      <c r="K5"/>
      <c r="L5"/>
      <c r="M5"/>
      <c r="N5"/>
      <c r="O5"/>
      <c r="P5"/>
    </row>
    <row r="6" spans="1:27" ht="21.75" customHeight="1">
      <c r="A6"/>
      <c r="B6" t="s">
        <v>125</v>
      </c>
      <c r="C6"/>
      <c r="D6"/>
      <c r="E6"/>
      <c r="F6"/>
      <c r="G6"/>
      <c r="H6"/>
      <c r="I6"/>
      <c r="J6"/>
      <c r="K6"/>
      <c r="L6"/>
      <c r="M6"/>
      <c r="N6"/>
      <c r="O6"/>
      <c r="P6"/>
    </row>
    <row r="7" spans="1:27" ht="24.75" customHeight="1">
      <c r="A7"/>
      <c r="B7" t="s">
        <v>136</v>
      </c>
      <c r="C7"/>
      <c r="D7"/>
      <c r="E7"/>
      <c r="F7"/>
      <c r="G7"/>
      <c r="H7"/>
      <c r="I7"/>
      <c r="J7"/>
      <c r="K7"/>
      <c r="L7"/>
      <c r="M7"/>
      <c r="N7"/>
      <c r="O7"/>
      <c r="P7"/>
      <c r="R7" s="2"/>
      <c r="S7" s="2"/>
      <c r="T7" s="2"/>
      <c r="U7" s="3"/>
      <c r="V7" s="3"/>
      <c r="W7" s="3"/>
      <c r="X7" s="3"/>
      <c r="Y7" s="3"/>
      <c r="Z7" s="3"/>
      <c r="AA7" s="3"/>
    </row>
    <row r="8" spans="1:27" s="37" customFormat="1">
      <c r="A8"/>
      <c r="B8" t="s">
        <v>124</v>
      </c>
      <c r="C8"/>
      <c r="D8"/>
      <c r="E8"/>
      <c r="F8"/>
      <c r="G8"/>
      <c r="H8"/>
      <c r="I8"/>
      <c r="J8"/>
      <c r="K8"/>
      <c r="L8"/>
      <c r="M8"/>
      <c r="N8"/>
      <c r="O8"/>
      <c r="P8"/>
    </row>
    <row r="9" spans="1:27" s="37" customFormat="1">
      <c r="A9"/>
      <c r="B9" t="s">
        <v>121</v>
      </c>
      <c r="C9"/>
      <c r="D9"/>
      <c r="E9"/>
      <c r="F9"/>
      <c r="G9"/>
      <c r="H9"/>
      <c r="I9"/>
      <c r="J9"/>
      <c r="K9"/>
      <c r="L9"/>
      <c r="M9"/>
      <c r="N9"/>
      <c r="O9"/>
      <c r="P9"/>
      <c r="S9" s="38"/>
      <c r="T9" s="38"/>
      <c r="U9" s="38"/>
      <c r="V9" s="39"/>
      <c r="W9" s="40"/>
    </row>
    <row r="10" spans="1:27" s="37" customFormat="1">
      <c r="A10"/>
      <c r="B10" t="s">
        <v>122</v>
      </c>
      <c r="C10"/>
      <c r="D10"/>
      <c r="E10"/>
      <c r="F10"/>
      <c r="G10"/>
      <c r="H10"/>
      <c r="I10"/>
      <c r="J10"/>
      <c r="K10"/>
      <c r="L10"/>
      <c r="M10"/>
      <c r="N10"/>
      <c r="O10"/>
      <c r="P10"/>
    </row>
    <row r="11" spans="1:27" s="37" customFormat="1">
      <c r="A11"/>
      <c r="B11" t="s">
        <v>123</v>
      </c>
      <c r="C11"/>
      <c r="D11"/>
      <c r="E11"/>
      <c r="F11"/>
      <c r="G11"/>
      <c r="H11"/>
      <c r="I11"/>
      <c r="J11"/>
      <c r="K11"/>
      <c r="L11"/>
      <c r="M11"/>
      <c r="N11"/>
      <c r="O11"/>
      <c r="P11"/>
    </row>
    <row r="12" spans="1:27" s="37" customFormat="1">
      <c r="A12"/>
      <c r="B12" t="s">
        <v>127</v>
      </c>
      <c r="C12"/>
      <c r="D12"/>
      <c r="E12"/>
      <c r="F12"/>
      <c r="G12"/>
      <c r="H12"/>
      <c r="I12"/>
      <c r="J12"/>
      <c r="K12"/>
      <c r="L12"/>
      <c r="M12"/>
      <c r="N12"/>
      <c r="O12"/>
      <c r="P12"/>
    </row>
    <row r="13" spans="1:27">
      <c r="A13"/>
      <c r="B13" t="s">
        <v>120</v>
      </c>
      <c r="C13"/>
      <c r="D13"/>
      <c r="E13"/>
      <c r="F13"/>
      <c r="G13"/>
      <c r="H13"/>
      <c r="I13"/>
      <c r="J13"/>
      <c r="K13"/>
      <c r="L13"/>
      <c r="M13"/>
      <c r="N13"/>
      <c r="O13"/>
      <c r="P13"/>
    </row>
    <row r="14" spans="1:27" s="37" customFormat="1">
      <c r="A14"/>
      <c r="B14" t="s">
        <v>460</v>
      </c>
      <c r="C14"/>
      <c r="D14"/>
      <c r="E14"/>
      <c r="F14"/>
      <c r="G14"/>
      <c r="H14"/>
      <c r="I14"/>
      <c r="J14"/>
      <c r="K14"/>
      <c r="L14"/>
      <c r="M14"/>
      <c r="N14"/>
      <c r="O14"/>
      <c r="P14"/>
    </row>
    <row r="15" spans="1:27" s="37" customFormat="1">
      <c r="A15"/>
      <c r="B15" t="s">
        <v>461</v>
      </c>
      <c r="C15"/>
      <c r="D15"/>
      <c r="E15"/>
      <c r="F15"/>
      <c r="G15"/>
      <c r="H15"/>
      <c r="I15"/>
      <c r="J15"/>
      <c r="K15"/>
      <c r="L15"/>
      <c r="M15"/>
      <c r="N15"/>
      <c r="O15"/>
      <c r="P15"/>
    </row>
    <row r="16" spans="1:27" s="37" customFormat="1">
      <c r="A16"/>
      <c r="B16" t="s">
        <v>462</v>
      </c>
      <c r="C16"/>
      <c r="D16"/>
      <c r="E16"/>
      <c r="F16"/>
      <c r="G16"/>
      <c r="H16"/>
      <c r="I16"/>
      <c r="J16"/>
      <c r="K16"/>
      <c r="L16"/>
      <c r="M16"/>
      <c r="N16"/>
      <c r="O16"/>
      <c r="P16"/>
    </row>
    <row r="17" spans="1:16" s="37" customFormat="1">
      <c r="A17"/>
      <c r="B17" t="s">
        <v>128</v>
      </c>
      <c r="C17"/>
      <c r="D17"/>
      <c r="E17"/>
      <c r="F17"/>
      <c r="G17"/>
      <c r="H17"/>
      <c r="I17"/>
      <c r="J17"/>
      <c r="K17"/>
      <c r="L17"/>
      <c r="M17"/>
      <c r="N17"/>
      <c r="O17"/>
      <c r="P17"/>
    </row>
    <row r="18" spans="1:16" s="37" customFormat="1">
      <c r="A18"/>
      <c r="B18" t="s">
        <v>129</v>
      </c>
      <c r="C18"/>
      <c r="D18"/>
      <c r="E18"/>
      <c r="F18"/>
      <c r="G18"/>
      <c r="H18"/>
      <c r="I18"/>
      <c r="J18"/>
      <c r="K18"/>
      <c r="L18"/>
      <c r="M18"/>
      <c r="N18"/>
      <c r="O18"/>
      <c r="P18"/>
    </row>
    <row r="19" spans="1:16" s="37" customFormat="1">
      <c r="A19"/>
      <c r="B19" t="s">
        <v>130</v>
      </c>
      <c r="C19"/>
      <c r="D19"/>
      <c r="E19"/>
      <c r="F19"/>
      <c r="G19"/>
      <c r="H19"/>
      <c r="I19"/>
      <c r="J19"/>
      <c r="K19"/>
      <c r="L19"/>
      <c r="M19"/>
      <c r="N19"/>
      <c r="O19"/>
      <c r="P19"/>
    </row>
    <row r="20" spans="1:16" s="37" customFormat="1">
      <c r="A20"/>
      <c r="B20" t="s">
        <v>428</v>
      </c>
      <c r="C20"/>
      <c r="D20"/>
      <c r="E20"/>
      <c r="F20"/>
      <c r="G20"/>
      <c r="H20"/>
      <c r="I20"/>
      <c r="J20"/>
      <c r="K20"/>
      <c r="L20"/>
      <c r="M20"/>
      <c r="N20"/>
      <c r="O20"/>
      <c r="P20"/>
    </row>
    <row r="21" spans="1:16" s="37" customFormat="1">
      <c r="A21"/>
      <c r="B21" t="s">
        <v>421</v>
      </c>
      <c r="C21"/>
      <c r="D21"/>
      <c r="E21"/>
      <c r="F21"/>
      <c r="G21"/>
      <c r="H21"/>
      <c r="I21"/>
      <c r="J21"/>
      <c r="K21"/>
      <c r="L21"/>
      <c r="M21"/>
      <c r="N21"/>
      <c r="O21"/>
      <c r="P21"/>
    </row>
    <row r="22" spans="1:16">
      <c r="A22"/>
      <c r="B22" t="s">
        <v>137</v>
      </c>
      <c r="C22"/>
      <c r="D22"/>
      <c r="E22"/>
      <c r="F22"/>
      <c r="G22"/>
      <c r="H22"/>
      <c r="I22"/>
      <c r="J22"/>
      <c r="K22"/>
      <c r="L22"/>
      <c r="M22"/>
      <c r="N22"/>
      <c r="O22"/>
      <c r="P22"/>
    </row>
    <row r="23" spans="1:16" s="37" customFormat="1" ht="15" customHeight="1">
      <c r="A23"/>
      <c r="B23" t="s">
        <v>427</v>
      </c>
      <c r="C23"/>
      <c r="D23"/>
      <c r="E23"/>
      <c r="F23"/>
      <c r="G23"/>
      <c r="H23"/>
      <c r="I23"/>
      <c r="J23"/>
      <c r="K23"/>
      <c r="L23"/>
      <c r="M23"/>
      <c r="N23"/>
      <c r="O23"/>
      <c r="P23"/>
    </row>
    <row r="24" spans="1:16" s="37" customFormat="1">
      <c r="A24"/>
      <c r="B24" t="s">
        <v>422</v>
      </c>
      <c r="C24"/>
      <c r="D24"/>
      <c r="E24"/>
      <c r="F24"/>
      <c r="G24"/>
      <c r="H24"/>
      <c r="I24"/>
      <c r="J24"/>
      <c r="K24"/>
      <c r="L24"/>
      <c r="M24"/>
      <c r="N24"/>
      <c r="O24"/>
      <c r="P24"/>
    </row>
    <row r="25" spans="1:16" s="37" customFormat="1" ht="13.5" customHeight="1">
      <c r="A25"/>
      <c r="B25" t="s">
        <v>431</v>
      </c>
      <c r="C25"/>
      <c r="D25"/>
      <c r="E25"/>
      <c r="F25"/>
      <c r="G25"/>
      <c r="H25"/>
      <c r="I25"/>
      <c r="J25"/>
      <c r="K25"/>
      <c r="L25"/>
      <c r="M25"/>
      <c r="N25"/>
      <c r="O25"/>
      <c r="P25"/>
    </row>
    <row r="26" spans="1:16" s="37" customFormat="1">
      <c r="A26"/>
      <c r="B26" t="s">
        <v>429</v>
      </c>
      <c r="C26"/>
      <c r="D26"/>
      <c r="E26"/>
      <c r="F26"/>
      <c r="G26"/>
      <c r="H26"/>
      <c r="I26"/>
      <c r="J26"/>
      <c r="K26"/>
      <c r="L26"/>
      <c r="M26"/>
      <c r="N26"/>
      <c r="O26"/>
      <c r="P26"/>
    </row>
    <row r="27" spans="1:16" s="37" customFormat="1">
      <c r="A27"/>
      <c r="B27" t="s">
        <v>430</v>
      </c>
      <c r="C27"/>
      <c r="D27"/>
      <c r="E27"/>
      <c r="F27"/>
      <c r="G27"/>
      <c r="H27"/>
      <c r="I27"/>
      <c r="J27"/>
      <c r="K27"/>
      <c r="L27"/>
      <c r="M27"/>
      <c r="N27"/>
      <c r="O27"/>
      <c r="P27"/>
    </row>
    <row r="28" spans="1:16" s="37" customFormat="1">
      <c r="A28"/>
      <c r="B28" t="s">
        <v>445</v>
      </c>
      <c r="C28"/>
      <c r="D28"/>
      <c r="E28"/>
      <c r="F28"/>
      <c r="G28"/>
      <c r="H28"/>
      <c r="I28"/>
      <c r="J28"/>
      <c r="K28"/>
      <c r="L28"/>
      <c r="M28"/>
      <c r="N28"/>
      <c r="O28"/>
      <c r="P28"/>
    </row>
    <row r="29" spans="1:16" s="37" customFormat="1">
      <c r="A29"/>
      <c r="B29" t="s">
        <v>446</v>
      </c>
      <c r="C29"/>
      <c r="D29"/>
      <c r="E29"/>
      <c r="F29"/>
      <c r="G29"/>
      <c r="H29"/>
      <c r="I29"/>
      <c r="J29"/>
      <c r="K29"/>
      <c r="L29"/>
      <c r="M29"/>
      <c r="N29"/>
      <c r="O29"/>
      <c r="P29"/>
    </row>
    <row r="30" spans="1:16" s="37" customFormat="1">
      <c r="A30"/>
      <c r="B30" t="s">
        <v>442</v>
      </c>
      <c r="C30"/>
      <c r="D30"/>
      <c r="E30"/>
      <c r="F30"/>
      <c r="G30"/>
      <c r="H30"/>
      <c r="I30"/>
      <c r="J30"/>
      <c r="K30"/>
      <c r="L30"/>
      <c r="M30"/>
      <c r="N30"/>
      <c r="O30"/>
      <c r="P30"/>
    </row>
    <row r="31" spans="1:16" s="37" customFormat="1">
      <c r="A31"/>
      <c r="B31" t="s">
        <v>443</v>
      </c>
      <c r="C31"/>
      <c r="D31"/>
      <c r="E31"/>
      <c r="F31"/>
      <c r="G31"/>
      <c r="H31"/>
      <c r="I31"/>
      <c r="J31"/>
      <c r="K31"/>
      <c r="L31"/>
      <c r="M31"/>
      <c r="N31"/>
      <c r="O31"/>
      <c r="P31"/>
    </row>
    <row r="32" spans="1:16" s="37" customFormat="1">
      <c r="A32"/>
      <c r="B32" t="s">
        <v>424</v>
      </c>
      <c r="C32"/>
      <c r="D32"/>
      <c r="E32"/>
      <c r="F32"/>
      <c r="G32"/>
      <c r="H32"/>
      <c r="I32"/>
      <c r="J32"/>
      <c r="K32"/>
      <c r="L32"/>
      <c r="M32"/>
      <c r="N32"/>
      <c r="O32"/>
      <c r="P32"/>
    </row>
    <row r="33" spans="1:16" s="37" customFormat="1">
      <c r="A33"/>
      <c r="B33" t="s">
        <v>425</v>
      </c>
      <c r="C33"/>
      <c r="D33"/>
      <c r="E33"/>
      <c r="F33"/>
      <c r="G33"/>
      <c r="H33"/>
      <c r="I33"/>
      <c r="J33"/>
      <c r="K33"/>
      <c r="L33"/>
      <c r="M33"/>
      <c r="N33"/>
      <c r="O33"/>
      <c r="P33"/>
    </row>
    <row r="34" spans="1:16" s="37" customFormat="1">
      <c r="A34"/>
      <c r="B34" t="s">
        <v>426</v>
      </c>
      <c r="C34"/>
      <c r="D34"/>
      <c r="E34"/>
      <c r="F34"/>
      <c r="G34"/>
      <c r="H34"/>
      <c r="I34"/>
      <c r="J34"/>
      <c r="K34"/>
      <c r="L34"/>
      <c r="M34"/>
      <c r="N34"/>
      <c r="O34"/>
      <c r="P34"/>
    </row>
    <row r="35" spans="1:16" s="37" customFormat="1">
      <c r="A35"/>
      <c r="B35" t="s">
        <v>455</v>
      </c>
      <c r="C35"/>
      <c r="D35"/>
      <c r="E35"/>
      <c r="F35"/>
      <c r="G35"/>
      <c r="H35"/>
      <c r="I35"/>
      <c r="J35"/>
      <c r="K35"/>
      <c r="L35"/>
      <c r="M35"/>
      <c r="N35"/>
      <c r="O35"/>
      <c r="P35"/>
    </row>
    <row r="36" spans="1:16" s="37" customFormat="1">
      <c r="A36"/>
      <c r="B36" t="s">
        <v>444</v>
      </c>
      <c r="C36"/>
      <c r="D36"/>
      <c r="E36"/>
      <c r="F36"/>
      <c r="G36"/>
      <c r="H36"/>
      <c r="I36"/>
      <c r="J36"/>
      <c r="K36"/>
      <c r="L36"/>
      <c r="M36"/>
      <c r="N36"/>
      <c r="O36"/>
      <c r="P36"/>
    </row>
    <row r="37" spans="1:16" s="37" customFormat="1">
      <c r="A37"/>
      <c r="B37" t="s">
        <v>423</v>
      </c>
      <c r="C37"/>
      <c r="D37"/>
      <c r="E37"/>
      <c r="F37"/>
      <c r="G37"/>
      <c r="H37"/>
      <c r="I37"/>
      <c r="J37"/>
      <c r="K37"/>
      <c r="L37"/>
      <c r="M37"/>
      <c r="N37"/>
      <c r="O37"/>
      <c r="P37"/>
    </row>
    <row r="38" spans="1:16" s="37" customFormat="1">
      <c r="A38"/>
      <c r="B38" t="s">
        <v>453</v>
      </c>
      <c r="C38"/>
      <c r="D38"/>
      <c r="E38"/>
      <c r="F38"/>
      <c r="G38"/>
      <c r="H38"/>
      <c r="I38"/>
      <c r="J38"/>
      <c r="K38"/>
      <c r="L38"/>
      <c r="M38"/>
      <c r="N38"/>
      <c r="O38"/>
      <c r="P38"/>
    </row>
    <row r="39" spans="1:16" s="37" customFormat="1">
      <c r="A39"/>
      <c r="B39" t="s">
        <v>454</v>
      </c>
      <c r="C39"/>
      <c r="D39"/>
      <c r="E39"/>
      <c r="F39"/>
      <c r="G39"/>
      <c r="H39"/>
      <c r="I39"/>
      <c r="J39"/>
      <c r="K39"/>
      <c r="L39"/>
      <c r="M39"/>
      <c r="N39"/>
      <c r="O39"/>
      <c r="P39"/>
    </row>
    <row r="40" spans="1:16" s="37" customFormat="1">
      <c r="A40"/>
      <c r="B40" t="s">
        <v>152</v>
      </c>
      <c r="C40"/>
      <c r="D40"/>
      <c r="E40"/>
      <c r="F40"/>
      <c r="G40"/>
      <c r="H40"/>
      <c r="I40"/>
      <c r="J40"/>
      <c r="K40"/>
      <c r="L40"/>
      <c r="M40"/>
      <c r="N40"/>
      <c r="O40"/>
      <c r="P40"/>
    </row>
    <row r="41" spans="1:16" s="37" customFormat="1">
      <c r="A41"/>
      <c r="B41" t="s">
        <v>94</v>
      </c>
      <c r="C41"/>
      <c r="D41"/>
      <c r="E41"/>
      <c r="F41"/>
      <c r="G41"/>
      <c r="H41"/>
      <c r="I41"/>
      <c r="J41"/>
      <c r="K41"/>
      <c r="L41"/>
      <c r="M41"/>
      <c r="N41"/>
      <c r="O41"/>
      <c r="P41"/>
    </row>
    <row r="42" spans="1:16" s="37" customFormat="1">
      <c r="A42"/>
      <c r="B42" t="s">
        <v>95</v>
      </c>
      <c r="C42"/>
      <c r="D42"/>
      <c r="E42"/>
      <c r="F42"/>
      <c r="G42"/>
      <c r="H42"/>
      <c r="I42"/>
      <c r="J42"/>
      <c r="K42"/>
      <c r="L42"/>
      <c r="M42"/>
      <c r="N42"/>
      <c r="O42"/>
      <c r="P42"/>
    </row>
    <row r="43" spans="1:16" s="37" customFormat="1">
      <c r="A43"/>
      <c r="B43" t="s">
        <v>447</v>
      </c>
      <c r="C43"/>
      <c r="D43"/>
      <c r="E43"/>
      <c r="F43"/>
      <c r="G43"/>
      <c r="H43"/>
      <c r="I43"/>
      <c r="J43"/>
      <c r="K43"/>
      <c r="L43"/>
      <c r="M43"/>
      <c r="N43"/>
      <c r="O43"/>
      <c r="P43"/>
    </row>
    <row r="44" spans="1:16" s="37" customFormat="1">
      <c r="A44"/>
      <c r="B44" t="s">
        <v>448</v>
      </c>
      <c r="C44"/>
      <c r="D44"/>
      <c r="E44"/>
      <c r="F44"/>
      <c r="G44"/>
      <c r="H44"/>
      <c r="I44"/>
      <c r="J44"/>
      <c r="K44"/>
      <c r="L44"/>
      <c r="M44"/>
      <c r="N44"/>
      <c r="O44"/>
      <c r="P44"/>
    </row>
    <row r="45" spans="1:16" s="37" customFormat="1">
      <c r="A45"/>
      <c r="B45" t="s">
        <v>449</v>
      </c>
      <c r="C45"/>
      <c r="D45"/>
      <c r="E45"/>
      <c r="F45"/>
      <c r="G45"/>
      <c r="H45"/>
      <c r="I45"/>
      <c r="J45"/>
      <c r="K45"/>
      <c r="L45"/>
      <c r="M45"/>
      <c r="N45"/>
      <c r="O45"/>
      <c r="P45"/>
    </row>
    <row r="46" spans="1:16" s="37" customFormat="1">
      <c r="A46"/>
      <c r="B46" t="s">
        <v>450</v>
      </c>
      <c r="C46"/>
      <c r="D46"/>
      <c r="E46"/>
      <c r="F46"/>
      <c r="G46"/>
      <c r="H46"/>
      <c r="I46"/>
      <c r="J46"/>
      <c r="K46"/>
      <c r="L46"/>
      <c r="M46"/>
      <c r="N46"/>
      <c r="O46"/>
      <c r="P46"/>
    </row>
    <row r="47" spans="1:16" s="37" customFormat="1">
      <c r="A47"/>
      <c r="B47" t="s">
        <v>117</v>
      </c>
      <c r="C47"/>
      <c r="D47"/>
      <c r="E47"/>
      <c r="F47"/>
      <c r="G47"/>
      <c r="H47"/>
      <c r="I47"/>
      <c r="J47"/>
      <c r="K47"/>
      <c r="L47"/>
      <c r="M47"/>
      <c r="N47"/>
      <c r="O47"/>
      <c r="P47"/>
    </row>
    <row r="48" spans="1:16">
      <c r="A48"/>
      <c r="B48" t="s">
        <v>158</v>
      </c>
      <c r="C48"/>
      <c r="D48"/>
      <c r="E48"/>
      <c r="F48"/>
      <c r="G48"/>
      <c r="H48"/>
      <c r="I48"/>
      <c r="J48"/>
      <c r="K48"/>
      <c r="L48"/>
      <c r="M48"/>
      <c r="N48"/>
      <c r="O48"/>
      <c r="P48"/>
    </row>
    <row r="49" spans="1:16" s="14" customFormat="1">
      <c r="A49"/>
      <c r="B49" t="s">
        <v>139</v>
      </c>
      <c r="C49"/>
      <c r="D49"/>
      <c r="E49"/>
      <c r="F49"/>
      <c r="G49"/>
      <c r="H49"/>
      <c r="I49"/>
      <c r="J49"/>
      <c r="K49"/>
      <c r="L49"/>
      <c r="M49"/>
      <c r="N49"/>
      <c r="O49"/>
      <c r="P49"/>
    </row>
    <row r="50" spans="1:16" ht="35.25" customHeight="1">
      <c r="A50"/>
      <c r="B50" t="s">
        <v>452</v>
      </c>
      <c r="C50"/>
      <c r="D50"/>
      <c r="E50"/>
      <c r="F50"/>
      <c r="G50"/>
      <c r="H50"/>
      <c r="I50"/>
      <c r="J50"/>
      <c r="K50"/>
      <c r="L50"/>
      <c r="M50"/>
      <c r="N50"/>
      <c r="O50"/>
      <c r="P50"/>
    </row>
    <row r="51" spans="1:16" ht="34.5" customHeight="1">
      <c r="A51"/>
      <c r="B51" t="s">
        <v>465</v>
      </c>
      <c r="C51"/>
      <c r="D51"/>
      <c r="E51"/>
      <c r="F51"/>
      <c r="G51"/>
      <c r="H51"/>
      <c r="I51"/>
      <c r="J51"/>
      <c r="K51"/>
      <c r="L51"/>
      <c r="M51"/>
      <c r="N51"/>
      <c r="O51"/>
      <c r="P51"/>
    </row>
    <row r="52" spans="1:16">
      <c r="A52"/>
      <c r="B52" t="s">
        <v>451</v>
      </c>
      <c r="C52"/>
      <c r="D52"/>
      <c r="E52"/>
      <c r="F52"/>
      <c r="G52"/>
      <c r="H52"/>
      <c r="I52"/>
      <c r="J52"/>
      <c r="K52"/>
      <c r="L52"/>
      <c r="M52"/>
      <c r="N52"/>
      <c r="O52"/>
      <c r="P52"/>
    </row>
  </sheetData>
  <hyperlinks>
    <hyperlink ref="B48" location="'Adolescent Birth Rates'!A1" display="Adolescents Birth Rate" xr:uid="{0EE47F20-2155-4E88-A06A-ED20D183685E}"/>
    <hyperlink ref="B7:O7" location="'Adolescent &amp; Youth Population'!A1" display="Adolescents &amp; Youth Population " xr:uid="{894F18FE-3811-4DE2-9DE2-9B9852A30E4F}"/>
    <hyperlink ref="B13" location="'Key Life Events '!A1" display="Key Life Events " xr:uid="{A38644DC-A253-4157-A4FE-48BED00D4B42}"/>
    <hyperlink ref="B22" location="'Adolescents &amp; Youth FP Use '!A1" display="Adolescents &amp; Youth FP Use " xr:uid="{E048E70B-75A3-4A87-9A9E-0A520EB4D5EB}"/>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D564B-0549-AD4E-958F-95FDA314853C}">
  <dimension ref="A1:BU7"/>
  <sheetViews>
    <sheetView tabSelected="1" workbookViewId="0">
      <selection activeCell="AY13" sqref="AY13"/>
    </sheetView>
  </sheetViews>
  <sheetFormatPr baseColWidth="10" defaultRowHeight="15"/>
  <cols>
    <col min="1" max="1" width="20.33203125" customWidth="1"/>
  </cols>
  <sheetData>
    <row r="1" spans="1:73">
      <c r="A1" t="s">
        <v>0</v>
      </c>
      <c r="B1" t="s">
        <v>1</v>
      </c>
      <c r="C1" t="s">
        <v>171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317</v>
      </c>
      <c r="BF1" t="s">
        <v>55</v>
      </c>
      <c r="BG1" t="s">
        <v>56</v>
      </c>
      <c r="BH1" t="s">
        <v>57</v>
      </c>
      <c r="BI1" t="s">
        <v>58</v>
      </c>
      <c r="BJ1" t="s">
        <v>59</v>
      </c>
      <c r="BK1" t="s">
        <v>60</v>
      </c>
      <c r="BL1" t="s">
        <v>61</v>
      </c>
      <c r="BM1" t="s">
        <v>62</v>
      </c>
      <c r="BN1" t="s">
        <v>63</v>
      </c>
      <c r="BO1" t="s">
        <v>64</v>
      </c>
      <c r="BP1" t="s">
        <v>65</v>
      </c>
      <c r="BQ1" t="s">
        <v>66</v>
      </c>
      <c r="BR1" t="s">
        <v>67</v>
      </c>
      <c r="BS1" t="s">
        <v>68</v>
      </c>
      <c r="BT1" t="s">
        <v>69</v>
      </c>
      <c r="BU1" t="s">
        <v>70</v>
      </c>
    </row>
    <row r="2" spans="1:73">
      <c r="A2" t="s">
        <v>391</v>
      </c>
      <c r="B2">
        <v>8929462</v>
      </c>
      <c r="C2">
        <v>7335458.0000000009</v>
      </c>
      <c r="D2">
        <v>45732681</v>
      </c>
      <c r="E2">
        <v>2798003</v>
      </c>
      <c r="F2">
        <v>205441.99999999991</v>
      </c>
      <c r="G2">
        <v>2950644</v>
      </c>
      <c r="H2">
        <v>4735853.9999999981</v>
      </c>
      <c r="I2">
        <v>2700731</v>
      </c>
      <c r="J2">
        <v>4458264.9999999981</v>
      </c>
      <c r="K2">
        <v>6268992.0000000019</v>
      </c>
      <c r="L2">
        <v>1112178.9999999998</v>
      </c>
      <c r="M2">
        <v>3602955.0000000014</v>
      </c>
      <c r="N2">
        <v>209696.99999999994</v>
      </c>
      <c r="O2">
        <v>1294873</v>
      </c>
      <c r="P2">
        <v>6227653</v>
      </c>
      <c r="Q2">
        <v>253972</v>
      </c>
      <c r="R2">
        <v>6548199</v>
      </c>
      <c r="S2">
        <v>19352020</v>
      </c>
      <c r="T2">
        <v>24938352</v>
      </c>
      <c r="U2">
        <v>823546.00000000035</v>
      </c>
      <c r="V2">
        <v>27620497.999999993</v>
      </c>
      <c r="W2">
        <v>564689</v>
      </c>
      <c r="X2">
        <v>7567054.9999999991</v>
      </c>
      <c r="Y2">
        <v>3117489</v>
      </c>
      <c r="Z2">
        <v>478856.00000000006</v>
      </c>
      <c r="AA2">
        <v>3014738.0000000009</v>
      </c>
      <c r="AB2">
        <v>2667625.9999999995</v>
      </c>
      <c r="AC2">
        <v>353356940.00000006</v>
      </c>
      <c r="AD2">
        <v>71651521</v>
      </c>
      <c r="AE2">
        <v>9901625.9999999944</v>
      </c>
      <c r="AF2">
        <v>13652231.000000002</v>
      </c>
      <c r="AG2">
        <v>1619998.9999999998</v>
      </c>
      <c r="AH2">
        <v>1923163</v>
      </c>
      <c r="AI2">
        <v>556394</v>
      </c>
      <c r="AJ2">
        <v>1189169.9999999998</v>
      </c>
      <c r="AK2">
        <v>6647864</v>
      </c>
      <c r="AL2">
        <v>4548340</v>
      </c>
      <c r="AM2">
        <v>4385364.0000000009</v>
      </c>
      <c r="AN2">
        <v>1106209.9999999995</v>
      </c>
      <c r="AO2">
        <v>850978.99999999988</v>
      </c>
      <c r="AP2">
        <v>7308645.0000000019</v>
      </c>
      <c r="AQ2">
        <v>15014155</v>
      </c>
      <c r="AR2">
        <v>8839765.9999999981</v>
      </c>
      <c r="AS2">
        <v>1786206.0000000002</v>
      </c>
      <c r="AT2">
        <v>4892347</v>
      </c>
      <c r="AU2">
        <v>46216829.999999993</v>
      </c>
      <c r="AV2">
        <v>54257490.999999985</v>
      </c>
      <c r="AW2">
        <v>2212709</v>
      </c>
      <c r="AX2">
        <v>28058769.999999996</v>
      </c>
      <c r="AY2">
        <v>3204027.9999999991</v>
      </c>
      <c r="AZ2">
        <v>50373.000000000015</v>
      </c>
      <c r="BA2">
        <v>4001599.9999999995</v>
      </c>
      <c r="BB2">
        <v>1914451.9999999998</v>
      </c>
      <c r="BC2">
        <v>160888.00000000006</v>
      </c>
      <c r="BD2">
        <v>3457639.9999999995</v>
      </c>
      <c r="BE2">
        <v>15903241.000000002</v>
      </c>
      <c r="BF2">
        <v>2650055.0000000005</v>
      </c>
      <c r="BG2">
        <v>5326818.9999999991</v>
      </c>
      <c r="BH2">
        <v>1245041.0000000005</v>
      </c>
      <c r="BI2">
        <v>10414375</v>
      </c>
      <c r="BJ2">
        <v>2315457</v>
      </c>
      <c r="BK2">
        <v>13655243</v>
      </c>
      <c r="BL2">
        <v>316655.99999999994</v>
      </c>
      <c r="BM2">
        <v>1983590.0000000002</v>
      </c>
      <c r="BN2">
        <v>10515537</v>
      </c>
      <c r="BO2">
        <v>8869184</v>
      </c>
      <c r="BP2">
        <v>25489272.000000004</v>
      </c>
      <c r="BQ2">
        <v>160321</v>
      </c>
      <c r="BR2">
        <v>7408593.0000000009</v>
      </c>
      <c r="BS2">
        <v>4349193</v>
      </c>
      <c r="BT2">
        <v>3795302</v>
      </c>
    </row>
    <row r="3" spans="1:73">
      <c r="A3" t="s">
        <v>392</v>
      </c>
      <c r="B3">
        <v>2501560.0000000005</v>
      </c>
      <c r="C3">
        <v>2106256.0000000005</v>
      </c>
      <c r="D3">
        <v>7449811.0000000009</v>
      </c>
      <c r="E3">
        <v>715514</v>
      </c>
      <c r="F3">
        <v>33057</v>
      </c>
      <c r="G3">
        <v>567818</v>
      </c>
      <c r="H3">
        <v>1299774</v>
      </c>
      <c r="I3">
        <v>722532.99999999988</v>
      </c>
      <c r="J3">
        <v>785561.99999999988</v>
      </c>
      <c r="K3">
        <v>1606407</v>
      </c>
      <c r="L3">
        <v>327697</v>
      </c>
      <c r="M3">
        <v>1060655</v>
      </c>
      <c r="N3">
        <v>48897.000000000007</v>
      </c>
      <c r="O3">
        <v>329869</v>
      </c>
      <c r="P3">
        <v>1565223</v>
      </c>
      <c r="Q3">
        <v>39482</v>
      </c>
      <c r="R3">
        <v>839694.99999999988</v>
      </c>
      <c r="S3">
        <v>5522555</v>
      </c>
      <c r="T3">
        <v>4533606</v>
      </c>
      <c r="U3">
        <v>232853.99999999997</v>
      </c>
      <c r="V3">
        <v>6767911</v>
      </c>
      <c r="W3">
        <v>144394</v>
      </c>
      <c r="X3">
        <v>1669613.9999999998</v>
      </c>
      <c r="Y3">
        <v>821737</v>
      </c>
      <c r="Z3">
        <v>117648.00000000001</v>
      </c>
      <c r="AA3">
        <v>590011</v>
      </c>
      <c r="AB3">
        <v>505058.99999999994</v>
      </c>
      <c r="AC3">
        <v>60172728</v>
      </c>
      <c r="AD3">
        <v>11155693</v>
      </c>
      <c r="AE3">
        <v>2170453</v>
      </c>
      <c r="AF3">
        <v>3288073</v>
      </c>
      <c r="AG3">
        <v>280409.00000000006</v>
      </c>
      <c r="AH3">
        <v>369145.99999999994</v>
      </c>
      <c r="AI3">
        <v>107210.00000000001</v>
      </c>
      <c r="AJ3">
        <v>300354</v>
      </c>
      <c r="AK3">
        <v>1627254.0000000002</v>
      </c>
      <c r="AL3">
        <v>1245380</v>
      </c>
      <c r="AM3">
        <v>1313726</v>
      </c>
      <c r="AN3">
        <v>257940.99999999997</v>
      </c>
      <c r="AO3">
        <v>131541</v>
      </c>
      <c r="AP3">
        <v>1982047.9999999998</v>
      </c>
      <c r="AQ3">
        <v>2450824</v>
      </c>
      <c r="AR3">
        <v>1481938</v>
      </c>
      <c r="AS3">
        <v>306808</v>
      </c>
      <c r="AT3">
        <v>1543391</v>
      </c>
      <c r="AU3">
        <v>12299694</v>
      </c>
      <c r="AV3">
        <v>11137248</v>
      </c>
      <c r="AW3">
        <v>475594.00000000006</v>
      </c>
      <c r="AX3">
        <v>5273495</v>
      </c>
      <c r="AY3">
        <v>761060.99999999988</v>
      </c>
      <c r="AZ3">
        <v>14142.999999999996</v>
      </c>
      <c r="BA3">
        <v>1004347</v>
      </c>
      <c r="BB3">
        <v>486871.99999999994</v>
      </c>
      <c r="BC3">
        <v>37130</v>
      </c>
      <c r="BD3">
        <v>1028502</v>
      </c>
      <c r="BE3">
        <v>2665504.0000000005</v>
      </c>
      <c r="BF3">
        <v>674891.00000000012</v>
      </c>
      <c r="BG3">
        <v>859670</v>
      </c>
      <c r="BH3">
        <v>282072</v>
      </c>
      <c r="BI3">
        <v>2582915</v>
      </c>
      <c r="BJ3">
        <v>453681</v>
      </c>
      <c r="BK3">
        <v>3681201</v>
      </c>
      <c r="BL3">
        <v>76313</v>
      </c>
      <c r="BM3">
        <v>499501</v>
      </c>
      <c r="BN3">
        <v>2979105</v>
      </c>
      <c r="BO3">
        <v>1380497</v>
      </c>
      <c r="BP3">
        <v>3315778</v>
      </c>
      <c r="BQ3">
        <v>24235</v>
      </c>
      <c r="BR3">
        <v>1707463</v>
      </c>
      <c r="BS3">
        <v>1178455</v>
      </c>
      <c r="BT3">
        <v>929359</v>
      </c>
    </row>
    <row r="4" spans="1:73">
      <c r="A4" t="s">
        <v>393</v>
      </c>
      <c r="B4">
        <v>2197654</v>
      </c>
      <c r="C4">
        <v>1710550.0000000002</v>
      </c>
      <c r="D4">
        <v>7648627</v>
      </c>
      <c r="E4">
        <v>620886</v>
      </c>
      <c r="F4">
        <v>34471.999999999993</v>
      </c>
      <c r="G4">
        <v>553845</v>
      </c>
      <c r="H4">
        <v>1094316</v>
      </c>
      <c r="I4">
        <v>586872.00000000012</v>
      </c>
      <c r="J4">
        <v>727434</v>
      </c>
      <c r="K4">
        <v>1377377</v>
      </c>
      <c r="L4">
        <v>289792.00000000006</v>
      </c>
      <c r="M4">
        <v>896214.99999999988</v>
      </c>
      <c r="N4">
        <v>43166</v>
      </c>
      <c r="O4">
        <v>275056</v>
      </c>
      <c r="P4">
        <v>1424475</v>
      </c>
      <c r="Q4">
        <v>41270.999999999993</v>
      </c>
      <c r="R4">
        <v>931517</v>
      </c>
      <c r="S4">
        <v>4533885</v>
      </c>
      <c r="T4">
        <v>4189591.9999999995</v>
      </c>
      <c r="U4">
        <v>174260</v>
      </c>
      <c r="V4">
        <v>6343543</v>
      </c>
      <c r="W4">
        <v>125019</v>
      </c>
      <c r="X4">
        <v>1508796.9999999998</v>
      </c>
      <c r="Y4">
        <v>730346</v>
      </c>
      <c r="Z4">
        <v>100997.00000000001</v>
      </c>
      <c r="AA4">
        <v>565536</v>
      </c>
      <c r="AB4">
        <v>511066</v>
      </c>
      <c r="AC4">
        <v>59164382</v>
      </c>
      <c r="AD4">
        <v>11326564.999999998</v>
      </c>
      <c r="AE4">
        <v>1993686</v>
      </c>
      <c r="AF4">
        <v>2917853.0000000005</v>
      </c>
      <c r="AG4">
        <v>243138.00000000003</v>
      </c>
      <c r="AH4">
        <v>348188</v>
      </c>
      <c r="AI4">
        <v>108426.99999999999</v>
      </c>
      <c r="AJ4">
        <v>264243</v>
      </c>
      <c r="AK4">
        <v>1474874.9999999998</v>
      </c>
      <c r="AL4">
        <v>1053389.9999999998</v>
      </c>
      <c r="AM4">
        <v>1063846</v>
      </c>
      <c r="AN4">
        <v>226136.99999999997</v>
      </c>
      <c r="AO4">
        <v>106646</v>
      </c>
      <c r="AP4">
        <v>1724557.9999999998</v>
      </c>
      <c r="AQ4">
        <v>2533333</v>
      </c>
      <c r="AR4">
        <v>1615207.9999999998</v>
      </c>
      <c r="AS4">
        <v>290712</v>
      </c>
      <c r="AT4">
        <v>1239530.0000000002</v>
      </c>
      <c r="AU4">
        <v>10420692</v>
      </c>
      <c r="AV4">
        <v>10439957.999999998</v>
      </c>
      <c r="AW4">
        <v>440582.99999999994</v>
      </c>
      <c r="AX4">
        <v>5029137</v>
      </c>
      <c r="AY4">
        <v>663097</v>
      </c>
      <c r="AZ4">
        <v>11896</v>
      </c>
      <c r="BA4">
        <v>849254.99999999988</v>
      </c>
      <c r="BB4">
        <v>425510.99999999994</v>
      </c>
      <c r="BC4">
        <v>33111.000000000007</v>
      </c>
      <c r="BD4">
        <v>881508</v>
      </c>
      <c r="BE4">
        <v>2413807</v>
      </c>
      <c r="BF4">
        <v>588887</v>
      </c>
      <c r="BG4">
        <v>823840</v>
      </c>
      <c r="BH4">
        <v>251918</v>
      </c>
      <c r="BI4">
        <v>2318322</v>
      </c>
      <c r="BJ4">
        <v>393498.99999999994</v>
      </c>
      <c r="BK4">
        <v>3075455</v>
      </c>
      <c r="BL4">
        <v>74415</v>
      </c>
      <c r="BM4">
        <v>430097.99999999994</v>
      </c>
      <c r="BN4">
        <v>2531918</v>
      </c>
      <c r="BO4">
        <v>1240795.9999999998</v>
      </c>
      <c r="BP4">
        <v>3131578.0000000005</v>
      </c>
      <c r="BQ4">
        <v>23852.999999999996</v>
      </c>
      <c r="BR4">
        <v>1547559</v>
      </c>
      <c r="BS4">
        <v>1026583.0000000001</v>
      </c>
      <c r="BT4">
        <v>801391.99999999988</v>
      </c>
    </row>
    <row r="5" spans="1:73">
      <c r="A5" t="s">
        <v>394</v>
      </c>
      <c r="B5">
        <v>1843985</v>
      </c>
      <c r="C5">
        <v>1409338</v>
      </c>
      <c r="D5">
        <v>7477394</v>
      </c>
      <c r="E5">
        <v>537427</v>
      </c>
      <c r="F5">
        <v>35293</v>
      </c>
      <c r="G5">
        <v>518116.99999999994</v>
      </c>
      <c r="H5">
        <v>915079.99999999988</v>
      </c>
      <c r="I5">
        <v>516959.99999999994</v>
      </c>
      <c r="J5">
        <v>768352</v>
      </c>
      <c r="K5">
        <v>1176449</v>
      </c>
      <c r="L5">
        <v>231688.00000000003</v>
      </c>
      <c r="M5">
        <v>738510.00000000012</v>
      </c>
      <c r="N5">
        <v>38482</v>
      </c>
      <c r="O5">
        <v>229488</v>
      </c>
      <c r="P5">
        <v>1238837</v>
      </c>
      <c r="Q5">
        <v>41110.000000000007</v>
      </c>
      <c r="R5">
        <v>955978</v>
      </c>
      <c r="S5">
        <v>3726537.0000000005</v>
      </c>
      <c r="T5">
        <v>4087985</v>
      </c>
      <c r="U5">
        <v>140822</v>
      </c>
      <c r="V5">
        <v>5648508.0000000009</v>
      </c>
      <c r="W5">
        <v>112500</v>
      </c>
      <c r="X5">
        <v>1372680</v>
      </c>
      <c r="Y5">
        <v>624791</v>
      </c>
      <c r="Z5">
        <v>89813</v>
      </c>
      <c r="AA5">
        <v>531966</v>
      </c>
      <c r="AB5">
        <v>491260</v>
      </c>
      <c r="AC5">
        <v>57319089</v>
      </c>
      <c r="AD5">
        <v>10924467</v>
      </c>
      <c r="AE5">
        <v>1823322</v>
      </c>
      <c r="AF5">
        <v>2534424.9999999995</v>
      </c>
      <c r="AG5">
        <v>258135</v>
      </c>
      <c r="AH5">
        <v>344559</v>
      </c>
      <c r="AI5">
        <v>100907.00000000001</v>
      </c>
      <c r="AJ5">
        <v>221037</v>
      </c>
      <c r="AK5">
        <v>1302209</v>
      </c>
      <c r="AL5">
        <v>897296</v>
      </c>
      <c r="AM5">
        <v>846781</v>
      </c>
      <c r="AN5">
        <v>200487.00000000003</v>
      </c>
      <c r="AO5">
        <v>117316</v>
      </c>
      <c r="AP5">
        <v>1418450.9999999998</v>
      </c>
      <c r="AQ5">
        <v>2376722</v>
      </c>
      <c r="AR5">
        <v>1675947.9999999998</v>
      </c>
      <c r="AS5">
        <v>286052</v>
      </c>
      <c r="AT5">
        <v>976890.00000000012</v>
      </c>
      <c r="AU5">
        <v>8622286</v>
      </c>
      <c r="AV5">
        <v>9948577.0000000019</v>
      </c>
      <c r="AW5">
        <v>396770.99999999994</v>
      </c>
      <c r="AX5">
        <v>4896316</v>
      </c>
      <c r="AY5">
        <v>582269</v>
      </c>
      <c r="AZ5">
        <v>8893</v>
      </c>
      <c r="BA5">
        <v>741748</v>
      </c>
      <c r="BB5">
        <v>366948</v>
      </c>
      <c r="BC5">
        <v>28444</v>
      </c>
      <c r="BD5">
        <v>737060</v>
      </c>
      <c r="BE5">
        <v>2463553.0000000005</v>
      </c>
      <c r="BF5">
        <v>521438.99999999994</v>
      </c>
      <c r="BG5">
        <v>751634</v>
      </c>
      <c r="BH5">
        <v>244817.99999999997</v>
      </c>
      <c r="BI5">
        <v>1998588</v>
      </c>
      <c r="BJ5">
        <v>411455.99999999994</v>
      </c>
      <c r="BK5">
        <v>2544850.0000000005</v>
      </c>
      <c r="BL5">
        <v>62832</v>
      </c>
      <c r="BM5">
        <v>359056</v>
      </c>
      <c r="BN5">
        <v>2126920</v>
      </c>
      <c r="BO5">
        <v>1405701.9999999998</v>
      </c>
      <c r="BP5">
        <v>3481953.0000000005</v>
      </c>
      <c r="BQ5">
        <v>24552</v>
      </c>
      <c r="BR5">
        <v>1435824.0000000002</v>
      </c>
      <c r="BS5">
        <v>849073</v>
      </c>
      <c r="BT5">
        <v>695804.00000000012</v>
      </c>
    </row>
    <row r="6" spans="1:73">
      <c r="A6" t="s">
        <v>395</v>
      </c>
      <c r="B6">
        <v>4041639</v>
      </c>
      <c r="C6">
        <v>3119888</v>
      </c>
      <c r="D6">
        <v>15126020.999999998</v>
      </c>
      <c r="E6">
        <v>1158313</v>
      </c>
      <c r="F6">
        <v>69765</v>
      </c>
      <c r="G6">
        <v>1071962</v>
      </c>
      <c r="H6">
        <v>2009396</v>
      </c>
      <c r="I6">
        <v>1103832</v>
      </c>
      <c r="J6">
        <v>1495785.9999999995</v>
      </c>
      <c r="K6">
        <v>2553825.9999999995</v>
      </c>
      <c r="L6">
        <v>521480</v>
      </c>
      <c r="M6">
        <v>1634725</v>
      </c>
      <c r="N6">
        <v>81647.999999999985</v>
      </c>
      <c r="O6">
        <v>504544</v>
      </c>
      <c r="P6">
        <v>2663312</v>
      </c>
      <c r="Q6">
        <v>82380.999999999985</v>
      </c>
      <c r="R6">
        <v>1887495</v>
      </c>
      <c r="S6">
        <v>8260422.0000000009</v>
      </c>
      <c r="T6">
        <v>8277576.9999999991</v>
      </c>
      <c r="U6">
        <v>315082</v>
      </c>
      <c r="V6">
        <v>11992051</v>
      </c>
      <c r="W6">
        <v>237519.00000000003</v>
      </c>
      <c r="X6">
        <v>2881477.0000000005</v>
      </c>
      <c r="Y6">
        <v>1355137.0000000002</v>
      </c>
      <c r="Z6">
        <v>190810</v>
      </c>
      <c r="AA6">
        <v>1097502</v>
      </c>
      <c r="AB6">
        <v>1002326</v>
      </c>
      <c r="AC6">
        <v>116483470.99999999</v>
      </c>
      <c r="AD6">
        <v>22251032</v>
      </c>
      <c r="AE6">
        <v>3817007.9999999991</v>
      </c>
      <c r="AF6">
        <v>5452278</v>
      </c>
      <c r="AG6">
        <v>501273</v>
      </c>
      <c r="AH6">
        <v>692747.00000000012</v>
      </c>
      <c r="AI6">
        <v>209333.99999999994</v>
      </c>
      <c r="AJ6">
        <v>485280.00000000006</v>
      </c>
      <c r="AK6">
        <v>2777084</v>
      </c>
      <c r="AL6">
        <v>1950686</v>
      </c>
      <c r="AM6">
        <v>1910627.0000000002</v>
      </c>
      <c r="AN6">
        <v>426623.99999999994</v>
      </c>
      <c r="AO6">
        <v>223962.00000000003</v>
      </c>
      <c r="AP6">
        <v>3143009</v>
      </c>
      <c r="AQ6">
        <v>4910055</v>
      </c>
      <c r="AR6">
        <v>3291155.9999999995</v>
      </c>
      <c r="AS6">
        <v>576764</v>
      </c>
      <c r="AT6">
        <v>2216420</v>
      </c>
      <c r="AU6">
        <v>19042978.000000004</v>
      </c>
      <c r="AV6">
        <v>20388534.999999996</v>
      </c>
      <c r="AW6">
        <v>837353.99999999988</v>
      </c>
      <c r="AX6">
        <v>9925453.0000000019</v>
      </c>
      <c r="AY6">
        <v>1245365.9999999998</v>
      </c>
      <c r="AZ6">
        <v>20789</v>
      </c>
      <c r="BA6">
        <v>1591003</v>
      </c>
      <c r="BB6">
        <v>792459</v>
      </c>
      <c r="BC6">
        <v>61555.000000000007</v>
      </c>
      <c r="BD6">
        <v>1618568.0000000002</v>
      </c>
      <c r="BE6">
        <v>4877360</v>
      </c>
      <c r="BF6">
        <v>1110326</v>
      </c>
      <c r="BG6">
        <v>1575474.0000000002</v>
      </c>
      <c r="BH6">
        <v>496736</v>
      </c>
      <c r="BI6">
        <v>4316910</v>
      </c>
      <c r="BJ6">
        <v>804954.99999999988</v>
      </c>
      <c r="BK6">
        <v>5620304.9999999991</v>
      </c>
      <c r="BL6">
        <v>137247</v>
      </c>
      <c r="BM6">
        <v>789153.99999999988</v>
      </c>
      <c r="BN6">
        <v>4658838.0000000009</v>
      </c>
      <c r="BO6">
        <v>2646498</v>
      </c>
      <c r="BP6">
        <v>6613531</v>
      </c>
      <c r="BQ6">
        <v>48404.999999999993</v>
      </c>
      <c r="BR6">
        <v>2983383.0000000005</v>
      </c>
      <c r="BS6">
        <v>1875656.0000000002</v>
      </c>
      <c r="BT6">
        <v>1497196</v>
      </c>
    </row>
    <row r="7" spans="1:73">
      <c r="A7" t="s">
        <v>467</v>
      </c>
      <c r="B7" t="s">
        <v>468</v>
      </c>
      <c r="C7" t="s">
        <v>468</v>
      </c>
      <c r="D7" t="s">
        <v>468</v>
      </c>
      <c r="E7" t="s">
        <v>468</v>
      </c>
      <c r="F7" t="s">
        <v>468</v>
      </c>
      <c r="G7" t="s">
        <v>468</v>
      </c>
      <c r="H7" t="s">
        <v>468</v>
      </c>
      <c r="I7" t="s">
        <v>468</v>
      </c>
      <c r="J7" t="s">
        <v>468</v>
      </c>
      <c r="K7" t="s">
        <v>468</v>
      </c>
      <c r="L7" t="s">
        <v>468</v>
      </c>
      <c r="M7" t="s">
        <v>468</v>
      </c>
      <c r="N7" t="s">
        <v>468</v>
      </c>
      <c r="O7" t="s">
        <v>468</v>
      </c>
      <c r="P7" t="s">
        <v>468</v>
      </c>
      <c r="Q7" t="s">
        <v>468</v>
      </c>
      <c r="R7" t="s">
        <v>468</v>
      </c>
      <c r="S7" t="s">
        <v>468</v>
      </c>
      <c r="T7" t="s">
        <v>468</v>
      </c>
      <c r="U7" t="s">
        <v>468</v>
      </c>
      <c r="V7" t="s">
        <v>468</v>
      </c>
      <c r="W7" t="s">
        <v>468</v>
      </c>
      <c r="X7" t="s">
        <v>468</v>
      </c>
      <c r="Y7" t="s">
        <v>468</v>
      </c>
      <c r="Z7" t="s">
        <v>468</v>
      </c>
      <c r="AA7" t="s">
        <v>468</v>
      </c>
      <c r="AB7" t="s">
        <v>468</v>
      </c>
      <c r="AC7" t="s">
        <v>468</v>
      </c>
      <c r="AD7" t="s">
        <v>468</v>
      </c>
      <c r="AE7" t="s">
        <v>468</v>
      </c>
      <c r="AF7" t="s">
        <v>468</v>
      </c>
      <c r="AG7" t="s">
        <v>468</v>
      </c>
      <c r="AH7" t="s">
        <v>468</v>
      </c>
      <c r="AI7" t="s">
        <v>468</v>
      </c>
      <c r="AJ7" t="s">
        <v>468</v>
      </c>
      <c r="AK7" t="s">
        <v>468</v>
      </c>
      <c r="AL7" t="s">
        <v>468</v>
      </c>
      <c r="AM7" t="s">
        <v>468</v>
      </c>
      <c r="AN7" t="s">
        <v>468</v>
      </c>
      <c r="AO7" t="s">
        <v>468</v>
      </c>
      <c r="AP7" t="s">
        <v>468</v>
      </c>
      <c r="AQ7" t="s">
        <v>468</v>
      </c>
      <c r="AR7" t="s">
        <v>468</v>
      </c>
      <c r="AS7" t="s">
        <v>468</v>
      </c>
      <c r="AT7" t="s">
        <v>468</v>
      </c>
      <c r="AU7" t="s">
        <v>468</v>
      </c>
      <c r="AV7" t="s">
        <v>468</v>
      </c>
      <c r="AW7" t="s">
        <v>468</v>
      </c>
      <c r="AX7" t="s">
        <v>468</v>
      </c>
      <c r="AY7" t="s">
        <v>468</v>
      </c>
      <c r="AZ7" t="s">
        <v>468</v>
      </c>
      <c r="BA7" t="s">
        <v>468</v>
      </c>
      <c r="BB7" t="s">
        <v>468</v>
      </c>
      <c r="BC7" t="s">
        <v>468</v>
      </c>
      <c r="BD7" t="s">
        <v>468</v>
      </c>
      <c r="BE7" t="s">
        <v>468</v>
      </c>
      <c r="BF7" t="s">
        <v>468</v>
      </c>
      <c r="BG7" t="s">
        <v>468</v>
      </c>
      <c r="BH7" t="s">
        <v>468</v>
      </c>
      <c r="BI7" t="s">
        <v>468</v>
      </c>
      <c r="BJ7" t="s">
        <v>468</v>
      </c>
      <c r="BK7" t="s">
        <v>468</v>
      </c>
      <c r="BL7" t="s">
        <v>468</v>
      </c>
      <c r="BM7" t="s">
        <v>468</v>
      </c>
      <c r="BN7" t="s">
        <v>468</v>
      </c>
      <c r="BO7" t="s">
        <v>468</v>
      </c>
      <c r="BP7" t="s">
        <v>468</v>
      </c>
      <c r="BQ7" t="s">
        <v>468</v>
      </c>
      <c r="BR7" t="s">
        <v>468</v>
      </c>
      <c r="BS7" t="s">
        <v>468</v>
      </c>
      <c r="BT7" t="s">
        <v>468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3248C-A0E7-4DC2-AB30-4F13B2870C59}">
  <sheetPr>
    <tabColor rgb="FF78D28D"/>
  </sheetPr>
  <dimension ref="A1:G73"/>
  <sheetViews>
    <sheetView zoomScale="135" zoomScaleNormal="82" workbookViewId="0">
      <selection activeCell="F3" sqref="F3"/>
    </sheetView>
  </sheetViews>
  <sheetFormatPr baseColWidth="10" defaultColWidth="9.1640625" defaultRowHeight="15"/>
  <cols>
    <col min="1" max="1" width="34.6640625" customWidth="1"/>
    <col min="2" max="2" width="24.1640625" customWidth="1"/>
    <col min="3" max="3" width="18" customWidth="1"/>
    <col min="4" max="4" width="18.6640625" customWidth="1"/>
    <col min="5" max="5" width="16.33203125" customWidth="1"/>
    <col min="6" max="6" width="17.83203125" customWidth="1"/>
    <col min="7" max="7" width="19" bestFit="1" customWidth="1"/>
  </cols>
  <sheetData>
    <row r="1" spans="1:7" ht="51.75" customHeight="1">
      <c r="A1" t="s">
        <v>0</v>
      </c>
      <c r="B1" t="s">
        <v>391</v>
      </c>
      <c r="C1" t="s">
        <v>392</v>
      </c>
      <c r="D1" t="s">
        <v>393</v>
      </c>
      <c r="E1" t="s">
        <v>394</v>
      </c>
      <c r="F1" t="s">
        <v>395</v>
      </c>
      <c r="G1" t="s">
        <v>467</v>
      </c>
    </row>
    <row r="2" spans="1:7">
      <c r="A2" t="s">
        <v>1</v>
      </c>
      <c r="B2">
        <v>8929462</v>
      </c>
      <c r="C2">
        <v>2501560.0000000005</v>
      </c>
      <c r="D2">
        <v>2197654</v>
      </c>
      <c r="E2">
        <v>1843985</v>
      </c>
      <c r="F2">
        <v>4041639</v>
      </c>
      <c r="G2" t="s">
        <v>468</v>
      </c>
    </row>
    <row r="3" spans="1:7">
      <c r="A3" t="s">
        <v>458</v>
      </c>
      <c r="B3">
        <v>7335458.0000000009</v>
      </c>
      <c r="C3">
        <v>2106256.0000000005</v>
      </c>
      <c r="D3">
        <v>1710550.0000000002</v>
      </c>
      <c r="E3">
        <v>1409338</v>
      </c>
      <c r="F3">
        <f>SUM(D3:E3)</f>
        <v>3119888</v>
      </c>
      <c r="G3" t="s">
        <v>468</v>
      </c>
    </row>
    <row r="4" spans="1:7">
      <c r="A4" t="s">
        <v>2</v>
      </c>
      <c r="B4">
        <v>45732681</v>
      </c>
      <c r="C4">
        <v>7449811.0000000009</v>
      </c>
      <c r="D4">
        <v>7648627</v>
      </c>
      <c r="E4">
        <v>7477394</v>
      </c>
      <c r="F4">
        <v>15126020.999999998</v>
      </c>
      <c r="G4" t="s">
        <v>468</v>
      </c>
    </row>
    <row r="5" spans="1:7">
      <c r="A5" t="s">
        <v>3</v>
      </c>
      <c r="B5">
        <v>2798003</v>
      </c>
      <c r="C5">
        <v>715514</v>
      </c>
      <c r="D5">
        <v>620886</v>
      </c>
      <c r="E5">
        <v>537427</v>
      </c>
      <c r="F5">
        <v>1158313</v>
      </c>
      <c r="G5" t="s">
        <v>468</v>
      </c>
    </row>
    <row r="6" spans="1:7">
      <c r="A6" t="s">
        <v>4</v>
      </c>
      <c r="B6">
        <v>205441.99999999991</v>
      </c>
      <c r="C6">
        <v>33057</v>
      </c>
      <c r="D6">
        <v>34471.999999999993</v>
      </c>
      <c r="E6">
        <v>35293</v>
      </c>
      <c r="F6">
        <v>69765</v>
      </c>
      <c r="G6" t="s">
        <v>468</v>
      </c>
    </row>
    <row r="7" spans="1:7">
      <c r="A7" t="s">
        <v>5</v>
      </c>
      <c r="B7">
        <v>2950644</v>
      </c>
      <c r="C7">
        <v>567818</v>
      </c>
      <c r="D7">
        <v>553845</v>
      </c>
      <c r="E7">
        <v>518116.99999999994</v>
      </c>
      <c r="F7">
        <v>1071962</v>
      </c>
      <c r="G7" t="s">
        <v>468</v>
      </c>
    </row>
    <row r="8" spans="1:7">
      <c r="A8" t="s">
        <v>6</v>
      </c>
      <c r="B8">
        <v>4735853.9999999981</v>
      </c>
      <c r="C8">
        <v>1299774</v>
      </c>
      <c r="D8">
        <v>1094316</v>
      </c>
      <c r="E8">
        <v>915079.99999999988</v>
      </c>
      <c r="F8">
        <v>2009396</v>
      </c>
      <c r="G8" t="s">
        <v>468</v>
      </c>
    </row>
    <row r="9" spans="1:7">
      <c r="A9" t="s">
        <v>7</v>
      </c>
      <c r="B9">
        <v>2700731</v>
      </c>
      <c r="C9">
        <v>722532.99999999988</v>
      </c>
      <c r="D9">
        <v>586872.00000000012</v>
      </c>
      <c r="E9">
        <v>516959.99999999994</v>
      </c>
      <c r="F9">
        <v>1103832</v>
      </c>
      <c r="G9" t="s">
        <v>468</v>
      </c>
    </row>
    <row r="10" spans="1:7">
      <c r="A10" t="s">
        <v>8</v>
      </c>
      <c r="B10">
        <v>4458264.9999999981</v>
      </c>
      <c r="C10">
        <v>785561.99999999988</v>
      </c>
      <c r="D10">
        <v>727434</v>
      </c>
      <c r="E10">
        <v>768352</v>
      </c>
      <c r="F10">
        <v>1495785.9999999995</v>
      </c>
      <c r="G10" t="s">
        <v>468</v>
      </c>
    </row>
    <row r="11" spans="1:7">
      <c r="A11" t="s">
        <v>9</v>
      </c>
      <c r="B11">
        <v>6268992.0000000019</v>
      </c>
      <c r="C11">
        <v>1606407</v>
      </c>
      <c r="D11">
        <v>1377377</v>
      </c>
      <c r="E11">
        <v>1176449</v>
      </c>
      <c r="F11">
        <v>2553825.9999999995</v>
      </c>
      <c r="G11" t="s">
        <v>468</v>
      </c>
    </row>
    <row r="12" spans="1:7">
      <c r="A12" t="s">
        <v>10</v>
      </c>
      <c r="B12">
        <v>1112178.9999999998</v>
      </c>
      <c r="C12">
        <v>327697</v>
      </c>
      <c r="D12">
        <v>289792.00000000006</v>
      </c>
      <c r="E12">
        <v>231688.00000000003</v>
      </c>
      <c r="F12">
        <v>521480</v>
      </c>
      <c r="G12" t="s">
        <v>468</v>
      </c>
    </row>
    <row r="13" spans="1:7">
      <c r="A13" t="s">
        <v>11</v>
      </c>
      <c r="B13">
        <v>3602955.0000000014</v>
      </c>
      <c r="C13">
        <v>1060655</v>
      </c>
      <c r="D13">
        <v>896214.99999999988</v>
      </c>
      <c r="E13">
        <v>738510.00000000012</v>
      </c>
      <c r="F13">
        <v>1634725</v>
      </c>
      <c r="G13" t="s">
        <v>468</v>
      </c>
    </row>
    <row r="14" spans="1:7">
      <c r="A14" t="s">
        <v>12</v>
      </c>
      <c r="B14">
        <v>209696.99999999994</v>
      </c>
      <c r="C14">
        <v>48897.000000000007</v>
      </c>
      <c r="D14">
        <v>43166</v>
      </c>
      <c r="E14">
        <v>38482</v>
      </c>
      <c r="F14">
        <v>81647.999999999985</v>
      </c>
      <c r="G14" t="s">
        <v>468</v>
      </c>
    </row>
    <row r="15" spans="1:7">
      <c r="A15" t="s">
        <v>13</v>
      </c>
      <c r="B15">
        <v>1294873</v>
      </c>
      <c r="C15">
        <v>329869</v>
      </c>
      <c r="D15">
        <v>275056</v>
      </c>
      <c r="E15">
        <v>229488</v>
      </c>
      <c r="F15">
        <v>504544</v>
      </c>
      <c r="G15" t="s">
        <v>468</v>
      </c>
    </row>
    <row r="16" spans="1:7">
      <c r="A16" t="s">
        <v>14</v>
      </c>
      <c r="B16">
        <v>6227653</v>
      </c>
      <c r="C16">
        <v>1565223</v>
      </c>
      <c r="D16">
        <v>1424475</v>
      </c>
      <c r="E16">
        <v>1238837</v>
      </c>
      <c r="F16">
        <v>2663312</v>
      </c>
      <c r="G16" t="s">
        <v>468</v>
      </c>
    </row>
    <row r="17" spans="1:7">
      <c r="A17" t="s">
        <v>15</v>
      </c>
      <c r="B17">
        <v>253972</v>
      </c>
      <c r="C17">
        <v>39482</v>
      </c>
      <c r="D17">
        <v>41270.999999999993</v>
      </c>
      <c r="E17">
        <v>41110.000000000007</v>
      </c>
      <c r="F17">
        <v>82380.999999999985</v>
      </c>
      <c r="G17" t="s">
        <v>468</v>
      </c>
    </row>
    <row r="18" spans="1:7">
      <c r="A18" t="s">
        <v>16</v>
      </c>
      <c r="B18">
        <v>6548199</v>
      </c>
      <c r="C18">
        <v>839694.99999999988</v>
      </c>
      <c r="D18">
        <v>931517</v>
      </c>
      <c r="E18">
        <v>955978</v>
      </c>
      <c r="F18">
        <v>1887495</v>
      </c>
      <c r="G18" t="s">
        <v>468</v>
      </c>
    </row>
    <row r="19" spans="1:7">
      <c r="A19" t="s">
        <v>17</v>
      </c>
      <c r="B19">
        <v>19352020</v>
      </c>
      <c r="C19">
        <v>5522555</v>
      </c>
      <c r="D19">
        <v>4533885</v>
      </c>
      <c r="E19">
        <v>3726537.0000000005</v>
      </c>
      <c r="F19">
        <v>8260422.0000000009</v>
      </c>
      <c r="G19" t="s">
        <v>468</v>
      </c>
    </row>
    <row r="20" spans="1:7">
      <c r="A20" t="s">
        <v>18</v>
      </c>
      <c r="B20">
        <v>24938352</v>
      </c>
      <c r="C20">
        <v>4533606</v>
      </c>
      <c r="D20">
        <v>4189591.9999999995</v>
      </c>
      <c r="E20">
        <v>4087985</v>
      </c>
      <c r="F20">
        <v>8277576.9999999991</v>
      </c>
      <c r="G20" t="s">
        <v>468</v>
      </c>
    </row>
    <row r="21" spans="1:7">
      <c r="A21" t="s">
        <v>19</v>
      </c>
      <c r="B21">
        <v>823546.00000000035</v>
      </c>
      <c r="C21">
        <v>232853.99999999997</v>
      </c>
      <c r="D21">
        <v>174260</v>
      </c>
      <c r="E21">
        <v>140822</v>
      </c>
      <c r="F21">
        <v>315082</v>
      </c>
      <c r="G21" t="s">
        <v>468</v>
      </c>
    </row>
    <row r="22" spans="1:7">
      <c r="A22" t="s">
        <v>20</v>
      </c>
      <c r="B22">
        <v>27620497.999999993</v>
      </c>
      <c r="C22">
        <v>6767911</v>
      </c>
      <c r="D22">
        <v>6343543</v>
      </c>
      <c r="E22">
        <v>5648508.0000000009</v>
      </c>
      <c r="F22">
        <v>11992051</v>
      </c>
      <c r="G22" t="s">
        <v>468</v>
      </c>
    </row>
    <row r="23" spans="1:7">
      <c r="A23" t="s">
        <v>21</v>
      </c>
      <c r="B23">
        <v>564689</v>
      </c>
      <c r="C23">
        <v>144394</v>
      </c>
      <c r="D23">
        <v>125019</v>
      </c>
      <c r="E23">
        <v>112500</v>
      </c>
      <c r="F23">
        <v>237519.00000000003</v>
      </c>
      <c r="G23" t="s">
        <v>468</v>
      </c>
    </row>
    <row r="24" spans="1:7">
      <c r="A24" t="s">
        <v>22</v>
      </c>
      <c r="B24">
        <v>7567054.9999999991</v>
      </c>
      <c r="C24">
        <v>1669613.9999999998</v>
      </c>
      <c r="D24">
        <v>1508796.9999999998</v>
      </c>
      <c r="E24">
        <v>1372680</v>
      </c>
      <c r="F24">
        <v>2881477.0000000005</v>
      </c>
      <c r="G24" t="s">
        <v>468</v>
      </c>
    </row>
    <row r="25" spans="1:7">
      <c r="A25" t="s">
        <v>23</v>
      </c>
      <c r="B25">
        <v>3117489</v>
      </c>
      <c r="C25">
        <v>821737</v>
      </c>
      <c r="D25">
        <v>730346</v>
      </c>
      <c r="E25">
        <v>624791</v>
      </c>
      <c r="F25">
        <v>1355137.0000000002</v>
      </c>
      <c r="G25" t="s">
        <v>468</v>
      </c>
    </row>
    <row r="26" spans="1:7">
      <c r="A26" t="s">
        <v>24</v>
      </c>
      <c r="B26">
        <v>478856.00000000006</v>
      </c>
      <c r="C26">
        <v>117648.00000000001</v>
      </c>
      <c r="D26">
        <v>100997.00000000001</v>
      </c>
      <c r="E26">
        <v>89813</v>
      </c>
      <c r="F26">
        <v>190810</v>
      </c>
      <c r="G26" t="s">
        <v>468</v>
      </c>
    </row>
    <row r="27" spans="1:7">
      <c r="A27" t="s">
        <v>25</v>
      </c>
      <c r="B27">
        <v>3014738.0000000009</v>
      </c>
      <c r="C27">
        <v>590011</v>
      </c>
      <c r="D27">
        <v>565536</v>
      </c>
      <c r="E27">
        <v>531966</v>
      </c>
      <c r="F27">
        <v>1097502</v>
      </c>
      <c r="G27" t="s">
        <v>468</v>
      </c>
    </row>
    <row r="28" spans="1:7">
      <c r="A28" t="s">
        <v>26</v>
      </c>
      <c r="B28">
        <v>2667625.9999999995</v>
      </c>
      <c r="C28">
        <v>505058.99999999994</v>
      </c>
      <c r="D28">
        <v>511066</v>
      </c>
      <c r="E28">
        <v>491260</v>
      </c>
      <c r="F28">
        <v>1002326</v>
      </c>
      <c r="G28" t="s">
        <v>468</v>
      </c>
    </row>
    <row r="29" spans="1:7">
      <c r="A29" t="s">
        <v>27</v>
      </c>
      <c r="B29">
        <v>353356940.00000006</v>
      </c>
      <c r="C29">
        <v>60172728</v>
      </c>
      <c r="D29">
        <v>59164382</v>
      </c>
      <c r="E29">
        <v>57319089</v>
      </c>
      <c r="F29">
        <v>116483470.99999999</v>
      </c>
      <c r="G29" t="s">
        <v>468</v>
      </c>
    </row>
    <row r="30" spans="1:7">
      <c r="A30" t="s">
        <v>28</v>
      </c>
      <c r="B30">
        <v>71651521</v>
      </c>
      <c r="C30">
        <v>11155693</v>
      </c>
      <c r="D30">
        <v>11326564.999999998</v>
      </c>
      <c r="E30">
        <v>10924467</v>
      </c>
      <c r="F30">
        <v>22251032</v>
      </c>
      <c r="G30" t="s">
        <v>468</v>
      </c>
    </row>
    <row r="31" spans="1:7">
      <c r="A31" t="s">
        <v>29</v>
      </c>
      <c r="B31">
        <v>9901625.9999999944</v>
      </c>
      <c r="C31">
        <v>2170453</v>
      </c>
      <c r="D31">
        <v>1993686</v>
      </c>
      <c r="E31">
        <v>1823322</v>
      </c>
      <c r="F31">
        <v>3817007.9999999991</v>
      </c>
      <c r="G31" t="s">
        <v>468</v>
      </c>
    </row>
    <row r="32" spans="1:7">
      <c r="A32" t="s">
        <v>30</v>
      </c>
      <c r="B32">
        <v>13652231.000000002</v>
      </c>
      <c r="C32">
        <v>3288073</v>
      </c>
      <c r="D32">
        <v>2917853.0000000005</v>
      </c>
      <c r="E32">
        <v>2534424.9999999995</v>
      </c>
      <c r="F32">
        <v>5452278</v>
      </c>
      <c r="G32" t="s">
        <v>468</v>
      </c>
    </row>
    <row r="33" spans="1:7">
      <c r="A33" t="s">
        <v>31</v>
      </c>
      <c r="B33">
        <v>1619998.9999999998</v>
      </c>
      <c r="C33">
        <v>280409.00000000006</v>
      </c>
      <c r="D33">
        <v>243138.00000000003</v>
      </c>
      <c r="E33">
        <v>258135</v>
      </c>
      <c r="F33">
        <v>501273</v>
      </c>
      <c r="G33" t="s">
        <v>468</v>
      </c>
    </row>
    <row r="34" spans="1:7">
      <c r="A34" t="s">
        <v>32</v>
      </c>
      <c r="B34">
        <v>1923163</v>
      </c>
      <c r="C34">
        <v>369145.99999999994</v>
      </c>
      <c r="D34">
        <v>348188</v>
      </c>
      <c r="E34">
        <v>344559</v>
      </c>
      <c r="F34">
        <v>692747.00000000012</v>
      </c>
      <c r="G34" t="s">
        <v>468</v>
      </c>
    </row>
    <row r="35" spans="1:7">
      <c r="A35" t="s">
        <v>33</v>
      </c>
      <c r="B35">
        <v>556394</v>
      </c>
      <c r="C35">
        <v>107210.00000000001</v>
      </c>
      <c r="D35">
        <v>108426.99999999999</v>
      </c>
      <c r="E35">
        <v>100907.00000000001</v>
      </c>
      <c r="F35">
        <v>209333.99999999994</v>
      </c>
      <c r="G35" t="s">
        <v>468</v>
      </c>
    </row>
    <row r="36" spans="1:7">
      <c r="A36" t="s">
        <v>34</v>
      </c>
      <c r="B36">
        <v>1189169.9999999998</v>
      </c>
      <c r="C36">
        <v>300354</v>
      </c>
      <c r="D36">
        <v>264243</v>
      </c>
      <c r="E36">
        <v>221037</v>
      </c>
      <c r="F36">
        <v>485280.00000000006</v>
      </c>
      <c r="G36" t="s">
        <v>468</v>
      </c>
    </row>
    <row r="37" spans="1:7">
      <c r="A37" t="s">
        <v>35</v>
      </c>
      <c r="B37">
        <v>6647864</v>
      </c>
      <c r="C37">
        <v>1627254.0000000002</v>
      </c>
      <c r="D37">
        <v>1474874.9999999998</v>
      </c>
      <c r="E37">
        <v>1302209</v>
      </c>
      <c r="F37">
        <v>2777084</v>
      </c>
      <c r="G37" t="s">
        <v>468</v>
      </c>
    </row>
    <row r="38" spans="1:7">
      <c r="A38" t="s">
        <v>36</v>
      </c>
      <c r="B38">
        <v>4548340</v>
      </c>
      <c r="C38">
        <v>1245380</v>
      </c>
      <c r="D38">
        <v>1053389.9999999998</v>
      </c>
      <c r="E38">
        <v>897296</v>
      </c>
      <c r="F38">
        <v>1950686</v>
      </c>
      <c r="G38" t="s">
        <v>468</v>
      </c>
    </row>
    <row r="39" spans="1:7">
      <c r="A39" t="s">
        <v>37</v>
      </c>
      <c r="B39">
        <v>4385364.0000000009</v>
      </c>
      <c r="C39">
        <v>1313726</v>
      </c>
      <c r="D39">
        <v>1063846</v>
      </c>
      <c r="E39">
        <v>846781</v>
      </c>
      <c r="F39">
        <v>1910627.0000000002</v>
      </c>
      <c r="G39" t="s">
        <v>468</v>
      </c>
    </row>
    <row r="40" spans="1:7">
      <c r="A40" t="s">
        <v>38</v>
      </c>
      <c r="B40">
        <v>1106209.9999999995</v>
      </c>
      <c r="C40">
        <v>257940.99999999997</v>
      </c>
      <c r="D40">
        <v>226136.99999999997</v>
      </c>
      <c r="E40">
        <v>200487.00000000003</v>
      </c>
      <c r="F40">
        <v>426623.99999999994</v>
      </c>
      <c r="G40" t="s">
        <v>468</v>
      </c>
    </row>
    <row r="41" spans="1:7">
      <c r="A41" t="s">
        <v>39</v>
      </c>
      <c r="B41">
        <v>850978.99999999988</v>
      </c>
      <c r="C41">
        <v>131541</v>
      </c>
      <c r="D41">
        <v>106646</v>
      </c>
      <c r="E41">
        <v>117316</v>
      </c>
      <c r="F41">
        <v>223962.00000000003</v>
      </c>
      <c r="G41" t="s">
        <v>468</v>
      </c>
    </row>
    <row r="42" spans="1:7">
      <c r="A42" t="s">
        <v>40</v>
      </c>
      <c r="B42">
        <v>7308645.0000000019</v>
      </c>
      <c r="C42">
        <v>1982047.9999999998</v>
      </c>
      <c r="D42">
        <v>1724557.9999999998</v>
      </c>
      <c r="E42">
        <v>1418450.9999999998</v>
      </c>
      <c r="F42">
        <v>3143009</v>
      </c>
      <c r="G42" t="s">
        <v>468</v>
      </c>
    </row>
    <row r="43" spans="1:7">
      <c r="A43" t="s">
        <v>41</v>
      </c>
      <c r="B43">
        <v>15014155</v>
      </c>
      <c r="C43">
        <v>2450824</v>
      </c>
      <c r="D43">
        <v>2533333</v>
      </c>
      <c r="E43">
        <v>2376722</v>
      </c>
      <c r="F43">
        <v>4910055</v>
      </c>
      <c r="G43" t="s">
        <v>468</v>
      </c>
    </row>
    <row r="44" spans="1:7">
      <c r="A44" t="s">
        <v>42</v>
      </c>
      <c r="B44">
        <v>8839765.9999999981</v>
      </c>
      <c r="C44">
        <v>1481938</v>
      </c>
      <c r="D44">
        <v>1615207.9999999998</v>
      </c>
      <c r="E44">
        <v>1675947.9999999998</v>
      </c>
      <c r="F44">
        <v>3291155.9999999995</v>
      </c>
      <c r="G44" t="s">
        <v>468</v>
      </c>
    </row>
    <row r="45" spans="1:7">
      <c r="A45" t="s">
        <v>43</v>
      </c>
      <c r="B45">
        <v>1786206.0000000002</v>
      </c>
      <c r="C45">
        <v>306808</v>
      </c>
      <c r="D45">
        <v>290712</v>
      </c>
      <c r="E45">
        <v>286052</v>
      </c>
      <c r="F45">
        <v>576764</v>
      </c>
      <c r="G45" t="s">
        <v>468</v>
      </c>
    </row>
    <row r="46" spans="1:7">
      <c r="A46" t="s">
        <v>44</v>
      </c>
      <c r="B46">
        <v>4892347</v>
      </c>
      <c r="C46">
        <v>1543391</v>
      </c>
      <c r="D46">
        <v>1239530.0000000002</v>
      </c>
      <c r="E46">
        <v>976890.00000000012</v>
      </c>
      <c r="F46">
        <v>2216420</v>
      </c>
      <c r="G46" t="s">
        <v>468</v>
      </c>
    </row>
    <row r="47" spans="1:7">
      <c r="A47" t="s">
        <v>45</v>
      </c>
      <c r="B47">
        <v>46216829.999999993</v>
      </c>
      <c r="C47">
        <v>12299694</v>
      </c>
      <c r="D47">
        <v>10420692</v>
      </c>
      <c r="E47">
        <v>8622286</v>
      </c>
      <c r="F47">
        <v>19042978.000000004</v>
      </c>
      <c r="G47" t="s">
        <v>468</v>
      </c>
    </row>
    <row r="48" spans="1:7">
      <c r="A48" t="s">
        <v>46</v>
      </c>
      <c r="B48">
        <v>54257490.999999985</v>
      </c>
      <c r="C48">
        <v>11137248</v>
      </c>
      <c r="D48">
        <v>10439957.999999998</v>
      </c>
      <c r="E48">
        <v>9948577.0000000019</v>
      </c>
      <c r="F48">
        <v>20388534.999999996</v>
      </c>
      <c r="G48" t="s">
        <v>468</v>
      </c>
    </row>
    <row r="49" spans="1:7">
      <c r="A49" t="s">
        <v>47</v>
      </c>
      <c r="B49">
        <v>2212709</v>
      </c>
      <c r="C49">
        <v>475594.00000000006</v>
      </c>
      <c r="D49">
        <v>440582.99999999994</v>
      </c>
      <c r="E49">
        <v>396770.99999999994</v>
      </c>
      <c r="F49">
        <v>837353.99999999988</v>
      </c>
      <c r="G49" t="s">
        <v>468</v>
      </c>
    </row>
    <row r="50" spans="1:7">
      <c r="A50" t="s">
        <v>48</v>
      </c>
      <c r="B50">
        <v>28058769.999999996</v>
      </c>
      <c r="C50">
        <v>5273495</v>
      </c>
      <c r="D50">
        <v>5029137</v>
      </c>
      <c r="E50">
        <v>4896316</v>
      </c>
      <c r="F50">
        <v>9925453.0000000019</v>
      </c>
      <c r="G50" t="s">
        <v>468</v>
      </c>
    </row>
    <row r="51" spans="1:7">
      <c r="A51" t="s">
        <v>49</v>
      </c>
      <c r="B51">
        <v>3204027.9999999991</v>
      </c>
      <c r="C51">
        <v>761060.99999999988</v>
      </c>
      <c r="D51">
        <v>663097</v>
      </c>
      <c r="E51">
        <v>582269</v>
      </c>
      <c r="F51">
        <v>1245365.9999999998</v>
      </c>
      <c r="G51" t="s">
        <v>468</v>
      </c>
    </row>
    <row r="52" spans="1:7">
      <c r="A52" t="s">
        <v>50</v>
      </c>
      <c r="B52">
        <v>50373.000000000015</v>
      </c>
      <c r="C52">
        <v>14142.999999999996</v>
      </c>
      <c r="D52">
        <v>11896</v>
      </c>
      <c r="E52">
        <v>8893</v>
      </c>
      <c r="F52">
        <v>20789</v>
      </c>
      <c r="G52" t="s">
        <v>468</v>
      </c>
    </row>
    <row r="53" spans="1:7">
      <c r="A53" t="s">
        <v>51</v>
      </c>
      <c r="B53">
        <v>4001599.9999999995</v>
      </c>
      <c r="C53">
        <v>1004347</v>
      </c>
      <c r="D53">
        <v>849254.99999999988</v>
      </c>
      <c r="E53">
        <v>741748</v>
      </c>
      <c r="F53">
        <v>1591003</v>
      </c>
      <c r="G53" t="s">
        <v>468</v>
      </c>
    </row>
    <row r="54" spans="1:7">
      <c r="A54" t="s">
        <v>52</v>
      </c>
      <c r="B54">
        <v>1914451.9999999998</v>
      </c>
      <c r="C54">
        <v>486871.99999999994</v>
      </c>
      <c r="D54">
        <v>425510.99999999994</v>
      </c>
      <c r="E54">
        <v>366948</v>
      </c>
      <c r="F54">
        <v>792459</v>
      </c>
      <c r="G54" t="s">
        <v>468</v>
      </c>
    </row>
    <row r="55" spans="1:7">
      <c r="A55" t="s">
        <v>53</v>
      </c>
      <c r="B55">
        <v>160888.00000000006</v>
      </c>
      <c r="C55">
        <v>37130</v>
      </c>
      <c r="D55">
        <v>33111.000000000007</v>
      </c>
      <c r="E55">
        <v>28444</v>
      </c>
      <c r="F55">
        <v>61555.000000000007</v>
      </c>
      <c r="G55" t="s">
        <v>468</v>
      </c>
    </row>
    <row r="56" spans="1:7">
      <c r="A56" t="s">
        <v>54</v>
      </c>
      <c r="B56">
        <v>3457639.9999999995</v>
      </c>
      <c r="C56">
        <v>1028502</v>
      </c>
      <c r="D56">
        <v>881508</v>
      </c>
      <c r="E56">
        <v>737060</v>
      </c>
      <c r="F56">
        <v>1618568.0000000002</v>
      </c>
      <c r="G56" t="s">
        <v>468</v>
      </c>
    </row>
    <row r="57" spans="1:7">
      <c r="A57" t="s">
        <v>118</v>
      </c>
      <c r="B57">
        <v>15903241.000000002</v>
      </c>
      <c r="C57">
        <v>2665504.0000000005</v>
      </c>
      <c r="D57">
        <v>2413807</v>
      </c>
      <c r="E57">
        <v>2463553.0000000005</v>
      </c>
      <c r="F57">
        <v>4877360</v>
      </c>
      <c r="G57" t="s">
        <v>468</v>
      </c>
    </row>
    <row r="58" spans="1:7">
      <c r="A58" t="s">
        <v>55</v>
      </c>
      <c r="B58">
        <v>2650055.0000000005</v>
      </c>
      <c r="C58">
        <v>674891.00000000012</v>
      </c>
      <c r="D58">
        <v>588887</v>
      </c>
      <c r="E58">
        <v>521438.99999999994</v>
      </c>
      <c r="F58">
        <v>1110326</v>
      </c>
      <c r="G58" t="s">
        <v>468</v>
      </c>
    </row>
    <row r="59" spans="1:7">
      <c r="A59" t="s">
        <v>56</v>
      </c>
      <c r="B59">
        <v>5326818.9999999991</v>
      </c>
      <c r="C59">
        <v>859670</v>
      </c>
      <c r="D59">
        <v>823840</v>
      </c>
      <c r="E59">
        <v>751634</v>
      </c>
      <c r="F59">
        <v>1575474.0000000002</v>
      </c>
      <c r="G59" t="s">
        <v>468</v>
      </c>
    </row>
    <row r="60" spans="1:7">
      <c r="A60" t="s">
        <v>57</v>
      </c>
      <c r="B60">
        <v>1245041.0000000005</v>
      </c>
      <c r="C60">
        <v>282072</v>
      </c>
      <c r="D60">
        <v>251918</v>
      </c>
      <c r="E60">
        <v>244817.99999999997</v>
      </c>
      <c r="F60">
        <v>496736</v>
      </c>
      <c r="G60" t="s">
        <v>468</v>
      </c>
    </row>
    <row r="61" spans="1:7">
      <c r="A61" t="s">
        <v>58</v>
      </c>
      <c r="B61">
        <v>10414375</v>
      </c>
      <c r="C61">
        <v>2582915</v>
      </c>
      <c r="D61">
        <v>2318322</v>
      </c>
      <c r="E61">
        <v>1998588</v>
      </c>
      <c r="F61">
        <v>4316910</v>
      </c>
      <c r="G61" t="s">
        <v>468</v>
      </c>
    </row>
    <row r="62" spans="1:7">
      <c r="A62" t="s">
        <v>59</v>
      </c>
      <c r="B62">
        <v>2315457</v>
      </c>
      <c r="C62">
        <v>453681</v>
      </c>
      <c r="D62">
        <v>393498.99999999994</v>
      </c>
      <c r="E62">
        <v>411455.99999999994</v>
      </c>
      <c r="F62">
        <v>804954.99999999988</v>
      </c>
      <c r="G62" t="s">
        <v>468</v>
      </c>
    </row>
    <row r="63" spans="1:7">
      <c r="A63" t="s">
        <v>60</v>
      </c>
      <c r="B63">
        <v>13655243</v>
      </c>
      <c r="C63">
        <v>3681201</v>
      </c>
      <c r="D63">
        <v>3075455</v>
      </c>
      <c r="E63">
        <v>2544850.0000000005</v>
      </c>
      <c r="F63">
        <v>5620304.9999999991</v>
      </c>
      <c r="G63" t="s">
        <v>468</v>
      </c>
    </row>
    <row r="64" spans="1:7">
      <c r="A64" t="s">
        <v>61</v>
      </c>
      <c r="B64">
        <v>316655.99999999994</v>
      </c>
      <c r="C64">
        <v>76313</v>
      </c>
      <c r="D64">
        <v>74415</v>
      </c>
      <c r="E64">
        <v>62832</v>
      </c>
      <c r="F64">
        <v>137247</v>
      </c>
      <c r="G64" t="s">
        <v>468</v>
      </c>
    </row>
    <row r="65" spans="1:7">
      <c r="A65" t="s">
        <v>62</v>
      </c>
      <c r="B65">
        <v>1983590.0000000002</v>
      </c>
      <c r="C65">
        <v>499501</v>
      </c>
      <c r="D65">
        <v>430097.99999999994</v>
      </c>
      <c r="E65">
        <v>359056</v>
      </c>
      <c r="F65">
        <v>789153.99999999988</v>
      </c>
      <c r="G65" t="s">
        <v>468</v>
      </c>
    </row>
    <row r="66" spans="1:7">
      <c r="A66" t="s">
        <v>63</v>
      </c>
      <c r="B66">
        <v>10515537</v>
      </c>
      <c r="C66">
        <v>2979105</v>
      </c>
      <c r="D66">
        <v>2531918</v>
      </c>
      <c r="E66">
        <v>2126920</v>
      </c>
      <c r="F66">
        <v>4658838.0000000009</v>
      </c>
      <c r="G66" t="s">
        <v>468</v>
      </c>
    </row>
    <row r="67" spans="1:7">
      <c r="A67" t="s">
        <v>64</v>
      </c>
      <c r="B67">
        <v>8869184</v>
      </c>
      <c r="C67">
        <v>1380497</v>
      </c>
      <c r="D67">
        <v>1240795.9999999998</v>
      </c>
      <c r="E67">
        <v>1405701.9999999998</v>
      </c>
      <c r="F67">
        <v>2646498</v>
      </c>
      <c r="G67" t="s">
        <v>468</v>
      </c>
    </row>
    <row r="68" spans="1:7">
      <c r="A68" t="s">
        <v>65</v>
      </c>
      <c r="B68">
        <v>25489272.000000004</v>
      </c>
      <c r="C68">
        <v>3315778</v>
      </c>
      <c r="D68">
        <v>3131578.0000000005</v>
      </c>
      <c r="E68">
        <v>3481953.0000000005</v>
      </c>
      <c r="F68">
        <v>6613531</v>
      </c>
      <c r="G68" t="s">
        <v>468</v>
      </c>
    </row>
    <row r="69" spans="1:7">
      <c r="A69" t="s">
        <v>66</v>
      </c>
      <c r="B69">
        <v>160321</v>
      </c>
      <c r="C69">
        <v>24235</v>
      </c>
      <c r="D69">
        <v>23852.999999999996</v>
      </c>
      <c r="E69">
        <v>24552</v>
      </c>
      <c r="F69">
        <v>48404.999999999993</v>
      </c>
      <c r="G69" t="s">
        <v>468</v>
      </c>
    </row>
    <row r="70" spans="1:7">
      <c r="A70" t="s">
        <v>67</v>
      </c>
      <c r="B70">
        <v>7408593.0000000009</v>
      </c>
      <c r="C70">
        <v>1707463</v>
      </c>
      <c r="D70">
        <v>1547559</v>
      </c>
      <c r="E70">
        <v>1435824.0000000002</v>
      </c>
      <c r="F70">
        <v>2983383.0000000005</v>
      </c>
      <c r="G70" t="s">
        <v>468</v>
      </c>
    </row>
    <row r="71" spans="1:7">
      <c r="A71" t="s">
        <v>68</v>
      </c>
      <c r="B71">
        <v>4349193</v>
      </c>
      <c r="C71">
        <v>1178455</v>
      </c>
      <c r="D71">
        <v>1026583.0000000001</v>
      </c>
      <c r="E71">
        <v>849073</v>
      </c>
      <c r="F71">
        <v>1875656.0000000002</v>
      </c>
      <c r="G71" t="s">
        <v>468</v>
      </c>
    </row>
    <row r="72" spans="1:7">
      <c r="A72" t="s">
        <v>69</v>
      </c>
      <c r="B72">
        <v>3795302</v>
      </c>
      <c r="C72">
        <v>929359</v>
      </c>
      <c r="D72">
        <v>801391.99999999988</v>
      </c>
      <c r="E72">
        <v>695804.00000000012</v>
      </c>
      <c r="F72">
        <v>1497196</v>
      </c>
      <c r="G72" t="s">
        <v>468</v>
      </c>
    </row>
    <row r="73" spans="1:7">
      <c r="A73" t="s">
        <v>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29EF-1D27-489E-B537-47224766262A}">
  <dimension ref="H2:AS470"/>
  <sheetViews>
    <sheetView zoomScale="69" zoomScaleNormal="69" workbookViewId="0">
      <selection activeCell="I219" sqref="I219"/>
    </sheetView>
  </sheetViews>
  <sheetFormatPr baseColWidth="10" defaultColWidth="8.83203125" defaultRowHeight="15"/>
  <cols>
    <col min="8" max="8" width="28.83203125" customWidth="1"/>
    <col min="34" max="34" width="16.83203125" customWidth="1"/>
    <col min="35" max="35" width="11.1640625" bestFit="1" customWidth="1"/>
    <col min="36" max="36" width="15.5" bestFit="1" customWidth="1"/>
    <col min="37" max="38" width="15.5" customWidth="1"/>
    <col min="39" max="39" width="6.5" customWidth="1"/>
    <col min="40" max="40" width="29.83203125" customWidth="1"/>
    <col min="41" max="42" width="15.83203125" bestFit="1" customWidth="1"/>
    <col min="43" max="43" width="16.6640625" bestFit="1" customWidth="1"/>
    <col min="44" max="44" width="16.6640625" customWidth="1"/>
    <col min="45" max="45" width="16.5" bestFit="1" customWidth="1"/>
  </cols>
  <sheetData>
    <row r="2" spans="8:45" ht="32">
      <c r="AO2" s="21" t="s">
        <v>392</v>
      </c>
      <c r="AP2" s="21" t="s">
        <v>393</v>
      </c>
      <c r="AQ2" s="21" t="s">
        <v>394</v>
      </c>
      <c r="AR2" s="21" t="s">
        <v>395</v>
      </c>
    </row>
    <row r="3" spans="8:45">
      <c r="AO3" s="19" t="s">
        <v>387</v>
      </c>
      <c r="AP3" s="19" t="s">
        <v>388</v>
      </c>
      <c r="AQ3" s="19" t="s">
        <v>389</v>
      </c>
      <c r="AR3" s="19" t="s">
        <v>396</v>
      </c>
      <c r="AS3" s="19" t="s">
        <v>390</v>
      </c>
    </row>
    <row r="4" spans="8:45">
      <c r="H4" t="s">
        <v>386</v>
      </c>
      <c r="I4" t="s">
        <v>361</v>
      </c>
      <c r="J4" t="s">
        <v>362</v>
      </c>
      <c r="K4" t="s">
        <v>363</v>
      </c>
      <c r="L4" t="s">
        <v>364</v>
      </c>
      <c r="M4" t="s">
        <v>365</v>
      </c>
      <c r="N4" t="s">
        <v>366</v>
      </c>
      <c r="O4" t="s">
        <v>367</v>
      </c>
      <c r="P4" t="s">
        <v>368</v>
      </c>
      <c r="Q4" t="s">
        <v>369</v>
      </c>
      <c r="R4" t="s">
        <v>370</v>
      </c>
      <c r="S4" t="s">
        <v>371</v>
      </c>
      <c r="T4" t="s">
        <v>372</v>
      </c>
      <c r="U4" t="s">
        <v>373</v>
      </c>
      <c r="V4" t="s">
        <v>374</v>
      </c>
      <c r="W4" t="s">
        <v>375</v>
      </c>
      <c r="X4" t="s">
        <v>376</v>
      </c>
      <c r="Y4" t="s">
        <v>377</v>
      </c>
      <c r="Z4" t="s">
        <v>378</v>
      </c>
      <c r="AA4" t="s">
        <v>379</v>
      </c>
      <c r="AB4" t="s">
        <v>380</v>
      </c>
      <c r="AC4" t="s">
        <v>381</v>
      </c>
      <c r="AD4" t="s">
        <v>382</v>
      </c>
      <c r="AE4" t="s">
        <v>383</v>
      </c>
      <c r="AF4" t="s">
        <v>384</v>
      </c>
      <c r="AG4" t="s">
        <v>385</v>
      </c>
      <c r="AH4" s="19" t="s">
        <v>387</v>
      </c>
      <c r="AI4" s="19" t="s">
        <v>388</v>
      </c>
      <c r="AJ4" s="19" t="s">
        <v>389</v>
      </c>
      <c r="AK4" s="19" t="s">
        <v>396</v>
      </c>
      <c r="AL4" s="19" t="s">
        <v>390</v>
      </c>
      <c r="AN4" s="8" t="s">
        <v>1</v>
      </c>
      <c r="AO4" s="20">
        <f>VLOOKUP(AN4:AN73,H4:AL205, 27, FALSE)</f>
        <v>2501560.0000000005</v>
      </c>
      <c r="AP4" s="20">
        <f>VLOOKUP(AN4:AN73,H4:AL205, 28, FALSE)</f>
        <v>2197654</v>
      </c>
      <c r="AQ4" s="20">
        <f>VLOOKUP(AN4:AN73,H4:AL205, 29, FALSE)</f>
        <v>6543199.0000000028</v>
      </c>
      <c r="AR4" s="20">
        <f>VLOOKUP(AN4:AN73,H4:AL205, 30, FALSE)</f>
        <v>1843985</v>
      </c>
      <c r="AS4" s="20">
        <f>VLOOKUP(AN4:AN73,H4:AL205, 31, FALSE)</f>
        <v>4041639</v>
      </c>
    </row>
    <row r="5" spans="8:45">
      <c r="H5" s="16" t="s">
        <v>1</v>
      </c>
      <c r="I5">
        <v>565.37699999999995</v>
      </c>
      <c r="J5">
        <v>556.096</v>
      </c>
      <c r="K5">
        <v>548.49699999999996</v>
      </c>
      <c r="L5">
        <v>542.29399999999998</v>
      </c>
      <c r="M5">
        <v>535.18799999999999</v>
      </c>
      <c r="N5">
        <v>532.70500000000004</v>
      </c>
      <c r="O5">
        <v>530.27499999999998</v>
      </c>
      <c r="P5">
        <v>527.65300000000002</v>
      </c>
      <c r="Q5">
        <v>524.59299999999996</v>
      </c>
      <c r="R5">
        <v>521.29300000000001</v>
      </c>
      <c r="S5">
        <v>517.947</v>
      </c>
      <c r="T5">
        <v>512.10500000000002</v>
      </c>
      <c r="U5">
        <v>502.63900000000001</v>
      </c>
      <c r="V5">
        <v>490.62799999999999</v>
      </c>
      <c r="W5">
        <v>478.24099999999999</v>
      </c>
      <c r="X5">
        <v>464.99799999999999</v>
      </c>
      <c r="Y5">
        <v>451.82400000000001</v>
      </c>
      <c r="Z5">
        <v>439.38200000000001</v>
      </c>
      <c r="AA5">
        <v>427.16699999999997</v>
      </c>
      <c r="AB5">
        <v>414.28300000000002</v>
      </c>
      <c r="AC5">
        <v>401.23399999999998</v>
      </c>
      <c r="AD5">
        <v>386.67</v>
      </c>
      <c r="AE5">
        <v>369.93400000000003</v>
      </c>
      <c r="AF5">
        <v>351.91699999999997</v>
      </c>
      <c r="AG5">
        <v>334.23</v>
      </c>
      <c r="AH5" s="20">
        <f t="shared" ref="AH5:AH68" si="0">SUM(S5:W5)*1000</f>
        <v>2501560.0000000005</v>
      </c>
      <c r="AI5" s="20">
        <f t="shared" ref="AI5:AI68" si="1">SUM(X5:AB5)*1000</f>
        <v>2197654</v>
      </c>
      <c r="AJ5" s="20">
        <f>SUM(S5:AG5)*1000</f>
        <v>6543199.0000000028</v>
      </c>
      <c r="AK5" s="20">
        <f>SUM(AC5:AG5)*1000</f>
        <v>1843985</v>
      </c>
      <c r="AL5" s="20">
        <f>SUM(X5:AG5)*1000</f>
        <v>4041639</v>
      </c>
      <c r="AN5" s="9" t="s">
        <v>2</v>
      </c>
      <c r="AO5" s="20">
        <f t="shared" ref="AO5:AO68" si="2">VLOOKUP(AN5:AN74,H5:AL206, 27, FALSE)</f>
        <v>7449811.0000000009</v>
      </c>
      <c r="AP5" s="20">
        <f t="shared" ref="AP5:AP68" si="3">VLOOKUP(AN5:AN74,H5:AL206, 28, FALSE)</f>
        <v>7648627</v>
      </c>
      <c r="AQ5" s="20">
        <f t="shared" ref="AQ5:AQ68" si="4">VLOOKUP(AN5:AN74,H5:AL206, 29, FALSE)</f>
        <v>22575832.000000007</v>
      </c>
      <c r="AR5" s="20">
        <f t="shared" ref="AR5:AR68" si="5">VLOOKUP(AN5:AN74,H5:AL206, 30, FALSE)</f>
        <v>7477394</v>
      </c>
      <c r="AS5" s="20">
        <f t="shared" ref="AS5:AS68" si="6">VLOOKUP(AN5:AN74,H5:AL206, 31, FALSE)</f>
        <v>15126020.999999998</v>
      </c>
    </row>
    <row r="6" spans="8:45">
      <c r="H6" s="18" t="s">
        <v>169</v>
      </c>
      <c r="I6">
        <v>15.476000000000001</v>
      </c>
      <c r="J6">
        <v>15.974</v>
      </c>
      <c r="K6">
        <v>16.257999999999999</v>
      </c>
      <c r="L6">
        <v>16.366</v>
      </c>
      <c r="M6">
        <v>16.946999999999999</v>
      </c>
      <c r="N6">
        <v>16.452000000000002</v>
      </c>
      <c r="O6">
        <v>15.978999999999999</v>
      </c>
      <c r="P6">
        <v>15.555</v>
      </c>
      <c r="Q6">
        <v>15.206</v>
      </c>
      <c r="R6">
        <v>14.897</v>
      </c>
      <c r="S6">
        <v>14.587999999999999</v>
      </c>
      <c r="T6">
        <v>14.632</v>
      </c>
      <c r="U6">
        <v>15.186999999999999</v>
      </c>
      <c r="V6">
        <v>16.085000000000001</v>
      </c>
      <c r="W6">
        <v>16.978999999999999</v>
      </c>
      <c r="X6">
        <v>17.913</v>
      </c>
      <c r="Y6">
        <v>18.835999999999999</v>
      </c>
      <c r="Z6">
        <v>19.678999999999998</v>
      </c>
      <c r="AA6">
        <v>20.452000000000002</v>
      </c>
      <c r="AB6">
        <v>21.225000000000001</v>
      </c>
      <c r="AC6">
        <v>21.975999999999999</v>
      </c>
      <c r="AD6">
        <v>22.591999999999999</v>
      </c>
      <c r="AE6">
        <v>23.02</v>
      </c>
      <c r="AF6">
        <v>23.283999999999999</v>
      </c>
      <c r="AG6">
        <v>23.471</v>
      </c>
      <c r="AH6" s="20">
        <f t="shared" si="0"/>
        <v>77471</v>
      </c>
      <c r="AI6" s="20">
        <f t="shared" si="1"/>
        <v>98104.999999999985</v>
      </c>
      <c r="AJ6" s="20">
        <f t="shared" ref="AJ6:AJ69" si="7">SUM(S6:AG6)*1000</f>
        <v>289919.00000000006</v>
      </c>
      <c r="AK6" s="20">
        <f t="shared" ref="AK6:AK69" si="8">SUM(AC6:AG6)*1000</f>
        <v>114342.99999999999</v>
      </c>
      <c r="AL6" s="20">
        <f t="shared" ref="AL6:AL69" si="9">SUM(X6:AG6)*1000</f>
        <v>212448</v>
      </c>
      <c r="AN6" s="9" t="s">
        <v>3</v>
      </c>
      <c r="AO6" s="20">
        <f t="shared" si="2"/>
        <v>715514</v>
      </c>
      <c r="AP6" s="20">
        <f t="shared" si="3"/>
        <v>620886</v>
      </c>
      <c r="AQ6" s="20">
        <f t="shared" si="4"/>
        <v>1873826.9999999998</v>
      </c>
      <c r="AR6" s="20">
        <f t="shared" si="5"/>
        <v>537427</v>
      </c>
      <c r="AS6" s="20">
        <f t="shared" si="6"/>
        <v>1158313</v>
      </c>
    </row>
    <row r="7" spans="8:45">
      <c r="H7" s="16" t="s">
        <v>170</v>
      </c>
      <c r="I7">
        <v>498.22</v>
      </c>
      <c r="J7">
        <v>498.78800000000001</v>
      </c>
      <c r="K7">
        <v>495.89800000000002</v>
      </c>
      <c r="L7">
        <v>489.90300000000002</v>
      </c>
      <c r="M7">
        <v>476.15800000000002</v>
      </c>
      <c r="N7">
        <v>467.60300000000001</v>
      </c>
      <c r="O7">
        <v>456.47800000000001</v>
      </c>
      <c r="P7">
        <v>443.14800000000002</v>
      </c>
      <c r="Q7">
        <v>427.976</v>
      </c>
      <c r="R7">
        <v>411.82400000000001</v>
      </c>
      <c r="S7">
        <v>395.55099999999999</v>
      </c>
      <c r="T7">
        <v>377.03800000000001</v>
      </c>
      <c r="U7">
        <v>355.65499999999997</v>
      </c>
      <c r="V7">
        <v>333.255</v>
      </c>
      <c r="W7">
        <v>311.94200000000001</v>
      </c>
      <c r="X7">
        <v>290.83300000000003</v>
      </c>
      <c r="Y7">
        <v>276.51499999999999</v>
      </c>
      <c r="Z7">
        <v>272.33800000000002</v>
      </c>
      <c r="AA7">
        <v>275.43</v>
      </c>
      <c r="AB7">
        <v>278.83999999999997</v>
      </c>
      <c r="AC7">
        <v>283.08300000000003</v>
      </c>
      <c r="AD7">
        <v>290.745</v>
      </c>
      <c r="AE7">
        <v>302.12900000000002</v>
      </c>
      <c r="AF7">
        <v>315.82</v>
      </c>
      <c r="AG7">
        <v>330.14299999999997</v>
      </c>
      <c r="AH7" s="20">
        <f t="shared" si="0"/>
        <v>1773440.9999999998</v>
      </c>
      <c r="AI7" s="20">
        <f t="shared" si="1"/>
        <v>1393956</v>
      </c>
      <c r="AJ7" s="20">
        <f t="shared" si="7"/>
        <v>4689317</v>
      </c>
      <c r="AK7" s="20">
        <f t="shared" si="8"/>
        <v>1521920</v>
      </c>
      <c r="AL7" s="20">
        <f t="shared" si="9"/>
        <v>2915876</v>
      </c>
      <c r="AN7" s="9" t="s">
        <v>4</v>
      </c>
      <c r="AO7" s="20">
        <f t="shared" si="2"/>
        <v>33057</v>
      </c>
      <c r="AP7" s="20">
        <f t="shared" si="3"/>
        <v>34471.999999999993</v>
      </c>
      <c r="AQ7" s="20">
        <f t="shared" si="4"/>
        <v>102822</v>
      </c>
      <c r="AR7" s="20">
        <f t="shared" si="5"/>
        <v>35293</v>
      </c>
      <c r="AS7" s="20">
        <f t="shared" si="6"/>
        <v>69765</v>
      </c>
    </row>
    <row r="8" spans="8:45">
      <c r="H8" s="16" t="s">
        <v>171</v>
      </c>
      <c r="I8">
        <v>587.19100000000003</v>
      </c>
      <c r="J8">
        <v>574.85500000000002</v>
      </c>
      <c r="K8">
        <v>562.23299999999995</v>
      </c>
      <c r="L8">
        <v>549.33000000000004</v>
      </c>
      <c r="M8">
        <v>535.53800000000001</v>
      </c>
      <c r="N8">
        <v>522.51900000000001</v>
      </c>
      <c r="O8">
        <v>509.17899999999997</v>
      </c>
      <c r="P8">
        <v>495.51400000000001</v>
      </c>
      <c r="Q8">
        <v>481.51900000000001</v>
      </c>
      <c r="R8">
        <v>467.392</v>
      </c>
      <c r="S8">
        <v>453.33300000000003</v>
      </c>
      <c r="T8">
        <v>438.31599999999997</v>
      </c>
      <c r="U8">
        <v>421.928</v>
      </c>
      <c r="V8">
        <v>404.77600000000001</v>
      </c>
      <c r="W8">
        <v>387.90300000000002</v>
      </c>
      <c r="X8">
        <v>371.12799999999999</v>
      </c>
      <c r="Y8">
        <v>355.32499999999999</v>
      </c>
      <c r="Z8">
        <v>341.04500000000002</v>
      </c>
      <c r="AA8">
        <v>327.95800000000003</v>
      </c>
      <c r="AB8">
        <v>315.09399999999999</v>
      </c>
      <c r="AC8">
        <v>302.53800000000001</v>
      </c>
      <c r="AD8">
        <v>291.06200000000001</v>
      </c>
      <c r="AE8">
        <v>280.91899999999998</v>
      </c>
      <c r="AF8">
        <v>271.78800000000001</v>
      </c>
      <c r="AG8">
        <v>263.03100000000001</v>
      </c>
      <c r="AH8" s="20">
        <f t="shared" si="0"/>
        <v>2106256.0000000005</v>
      </c>
      <c r="AI8" s="20">
        <f t="shared" si="1"/>
        <v>1710550.0000000002</v>
      </c>
      <c r="AJ8" s="20">
        <f t="shared" si="7"/>
        <v>5226144.0000000009</v>
      </c>
      <c r="AK8" s="20">
        <f t="shared" si="8"/>
        <v>1409338</v>
      </c>
      <c r="AL8" s="20">
        <f t="shared" si="9"/>
        <v>3119888</v>
      </c>
      <c r="AN8" s="16" t="s">
        <v>359</v>
      </c>
      <c r="AO8" s="20">
        <f t="shared" si="2"/>
        <v>567818</v>
      </c>
      <c r="AP8" s="20">
        <f t="shared" si="3"/>
        <v>553845</v>
      </c>
      <c r="AQ8" s="20">
        <f t="shared" si="4"/>
        <v>1639780</v>
      </c>
      <c r="AR8" s="20">
        <f t="shared" si="5"/>
        <v>518116.99999999994</v>
      </c>
      <c r="AS8" s="20">
        <f t="shared" si="6"/>
        <v>1071962</v>
      </c>
    </row>
    <row r="9" spans="8:45">
      <c r="H9" s="16" t="s">
        <v>172</v>
      </c>
      <c r="I9">
        <v>0.71799999999999997</v>
      </c>
      <c r="J9">
        <v>0.72599999999999998</v>
      </c>
      <c r="K9">
        <v>0.73</v>
      </c>
      <c r="L9">
        <v>0.73</v>
      </c>
      <c r="M9">
        <v>0.73199999999999998</v>
      </c>
      <c r="N9">
        <v>0.72299999999999998</v>
      </c>
      <c r="O9">
        <v>0.71299999999999997</v>
      </c>
      <c r="P9">
        <v>0.70199999999999996</v>
      </c>
      <c r="Q9">
        <v>0.69299999999999995</v>
      </c>
      <c r="R9">
        <v>0.68300000000000005</v>
      </c>
      <c r="S9">
        <v>0.67400000000000004</v>
      </c>
      <c r="T9">
        <v>0.66900000000000004</v>
      </c>
      <c r="U9">
        <v>0.67</v>
      </c>
      <c r="V9">
        <v>0.67600000000000005</v>
      </c>
      <c r="W9">
        <v>0.68100000000000005</v>
      </c>
      <c r="X9">
        <v>0.68700000000000006</v>
      </c>
      <c r="Y9">
        <v>0.69499999999999995</v>
      </c>
      <c r="Z9">
        <v>0.70699999999999996</v>
      </c>
      <c r="AA9">
        <v>0.72099999999999997</v>
      </c>
      <c r="AB9">
        <v>0.73599999999999999</v>
      </c>
      <c r="AC9">
        <v>0.751</v>
      </c>
      <c r="AD9">
        <v>0.76</v>
      </c>
      <c r="AE9">
        <v>0.75900000000000001</v>
      </c>
      <c r="AF9">
        <v>0.751</v>
      </c>
      <c r="AG9">
        <v>0.74399999999999999</v>
      </c>
      <c r="AH9" s="20">
        <f t="shared" si="0"/>
        <v>3370</v>
      </c>
      <c r="AI9" s="20">
        <f t="shared" si="1"/>
        <v>3546.0000000000005</v>
      </c>
      <c r="AJ9" s="20">
        <f t="shared" si="7"/>
        <v>10681.000000000002</v>
      </c>
      <c r="AK9" s="20">
        <f t="shared" si="8"/>
        <v>3764.9999999999995</v>
      </c>
      <c r="AL9" s="20">
        <f t="shared" si="9"/>
        <v>7311.0000000000009</v>
      </c>
      <c r="AN9" s="9" t="s">
        <v>6</v>
      </c>
      <c r="AO9" s="20">
        <f t="shared" si="2"/>
        <v>1299774</v>
      </c>
      <c r="AP9" s="20">
        <f t="shared" si="3"/>
        <v>1094316</v>
      </c>
      <c r="AQ9" s="20">
        <f t="shared" si="4"/>
        <v>3309170.0000000005</v>
      </c>
      <c r="AR9" s="20">
        <f t="shared" si="5"/>
        <v>915079.99999999988</v>
      </c>
      <c r="AS9" s="20">
        <f t="shared" si="6"/>
        <v>2009396</v>
      </c>
    </row>
    <row r="10" spans="8:45">
      <c r="H10" s="16" t="s">
        <v>173</v>
      </c>
      <c r="I10">
        <v>365.27699999999999</v>
      </c>
      <c r="J10">
        <v>366.87900000000002</v>
      </c>
      <c r="K10">
        <v>367.66899999999998</v>
      </c>
      <c r="L10">
        <v>367.74</v>
      </c>
      <c r="M10">
        <v>368.35599999999999</v>
      </c>
      <c r="N10">
        <v>366.55900000000003</v>
      </c>
      <c r="O10">
        <v>364.5</v>
      </c>
      <c r="P10">
        <v>362.262</v>
      </c>
      <c r="Q10">
        <v>359.92399999999998</v>
      </c>
      <c r="R10">
        <v>357.44400000000002</v>
      </c>
      <c r="S10">
        <v>354.779</v>
      </c>
      <c r="T10">
        <v>352.63400000000001</v>
      </c>
      <c r="U10">
        <v>351.34</v>
      </c>
      <c r="V10">
        <v>350.60399999999998</v>
      </c>
      <c r="W10">
        <v>349.88900000000001</v>
      </c>
      <c r="X10">
        <v>349.40600000000001</v>
      </c>
      <c r="Y10">
        <v>348.58800000000002</v>
      </c>
      <c r="Z10">
        <v>347.12799999999999</v>
      </c>
      <c r="AA10">
        <v>345.37599999999998</v>
      </c>
      <c r="AB10">
        <v>343.70800000000003</v>
      </c>
      <c r="AC10">
        <v>341.721</v>
      </c>
      <c r="AD10">
        <v>341.17399999999998</v>
      </c>
      <c r="AE10">
        <v>342.87200000000001</v>
      </c>
      <c r="AF10">
        <v>345.82299999999998</v>
      </c>
      <c r="AG10">
        <v>348.40499999999997</v>
      </c>
      <c r="AH10" s="20">
        <f t="shared" si="0"/>
        <v>1759246</v>
      </c>
      <c r="AI10" s="20">
        <f t="shared" si="1"/>
        <v>1734206.0000000002</v>
      </c>
      <c r="AJ10" s="20">
        <f t="shared" si="7"/>
        <v>5213447.0000000009</v>
      </c>
      <c r="AK10" s="20">
        <f t="shared" si="8"/>
        <v>1719995.0000000002</v>
      </c>
      <c r="AL10" s="20">
        <f t="shared" si="9"/>
        <v>3454201</v>
      </c>
      <c r="AN10" s="9" t="s">
        <v>7</v>
      </c>
      <c r="AO10" s="20">
        <f t="shared" si="2"/>
        <v>722532.99999999988</v>
      </c>
      <c r="AP10" s="20">
        <f t="shared" si="3"/>
        <v>586872.00000000012</v>
      </c>
      <c r="AQ10" s="20">
        <f t="shared" si="4"/>
        <v>1826365</v>
      </c>
      <c r="AR10" s="20">
        <f t="shared" si="5"/>
        <v>516959.99999999994</v>
      </c>
      <c r="AS10" s="20">
        <f t="shared" si="6"/>
        <v>1103832</v>
      </c>
    </row>
    <row r="11" spans="8:45">
      <c r="H11" s="16" t="s">
        <v>174</v>
      </c>
      <c r="I11">
        <v>18.852</v>
      </c>
      <c r="J11">
        <v>19.449000000000002</v>
      </c>
      <c r="K11">
        <v>19.879000000000001</v>
      </c>
      <c r="L11">
        <v>20.155999999999999</v>
      </c>
      <c r="M11">
        <v>20.131</v>
      </c>
      <c r="N11">
        <v>20.216999999999999</v>
      </c>
      <c r="O11">
        <v>20.178000000000001</v>
      </c>
      <c r="P11">
        <v>20.026</v>
      </c>
      <c r="Q11">
        <v>19.776</v>
      </c>
      <c r="R11">
        <v>19.463999999999999</v>
      </c>
      <c r="S11">
        <v>19.126999999999999</v>
      </c>
      <c r="T11">
        <v>18.664000000000001</v>
      </c>
      <c r="U11">
        <v>18.04</v>
      </c>
      <c r="V11">
        <v>17.34</v>
      </c>
      <c r="W11">
        <v>16.704000000000001</v>
      </c>
      <c r="X11">
        <v>16.134</v>
      </c>
      <c r="Y11">
        <v>15.705</v>
      </c>
      <c r="Z11">
        <v>15.478</v>
      </c>
      <c r="AA11">
        <v>15.454000000000001</v>
      </c>
      <c r="AB11">
        <v>15.489000000000001</v>
      </c>
      <c r="AC11">
        <v>15.515000000000001</v>
      </c>
      <c r="AD11">
        <v>16.100000000000001</v>
      </c>
      <c r="AE11">
        <v>17.483000000000001</v>
      </c>
      <c r="AF11">
        <v>19.367000000000001</v>
      </c>
      <c r="AG11">
        <v>21.2</v>
      </c>
      <c r="AH11" s="20">
        <f t="shared" si="0"/>
        <v>89875</v>
      </c>
      <c r="AI11" s="20">
        <f t="shared" si="1"/>
        <v>78260</v>
      </c>
      <c r="AJ11" s="20">
        <f t="shared" si="7"/>
        <v>257800</v>
      </c>
      <c r="AK11" s="20">
        <f t="shared" si="8"/>
        <v>89665</v>
      </c>
      <c r="AL11" s="20">
        <f t="shared" si="9"/>
        <v>167924.99999999997</v>
      </c>
      <c r="AN11" s="9" t="s">
        <v>8</v>
      </c>
      <c r="AO11" s="20">
        <f t="shared" si="2"/>
        <v>785561.99999999988</v>
      </c>
      <c r="AP11" s="20">
        <f t="shared" si="3"/>
        <v>727434</v>
      </c>
      <c r="AQ11" s="20">
        <f t="shared" si="4"/>
        <v>2281348</v>
      </c>
      <c r="AR11" s="20">
        <f t="shared" si="5"/>
        <v>768352</v>
      </c>
      <c r="AS11" s="20">
        <f t="shared" si="6"/>
        <v>1495785.9999999995</v>
      </c>
    </row>
    <row r="12" spans="8:45">
      <c r="H12" s="16" t="s">
        <v>175</v>
      </c>
      <c r="I12">
        <v>0.65300000000000002</v>
      </c>
      <c r="J12">
        <v>0.60399999999999998</v>
      </c>
      <c r="K12">
        <v>0.56999999999999995</v>
      </c>
      <c r="L12">
        <v>0.54900000000000004</v>
      </c>
      <c r="M12">
        <v>0.52200000000000002</v>
      </c>
      <c r="N12">
        <v>0.53500000000000003</v>
      </c>
      <c r="O12">
        <v>0.55300000000000005</v>
      </c>
      <c r="P12">
        <v>0.57399999999999995</v>
      </c>
      <c r="Q12">
        <v>0.59799999999999998</v>
      </c>
      <c r="R12">
        <v>0.625</v>
      </c>
      <c r="S12">
        <v>0.65600000000000003</v>
      </c>
      <c r="T12">
        <v>0.67900000000000005</v>
      </c>
      <c r="U12">
        <v>0.69099999999999995</v>
      </c>
      <c r="V12">
        <v>0.69399999999999995</v>
      </c>
      <c r="W12">
        <v>0.69799999999999995</v>
      </c>
      <c r="X12">
        <v>0.70099999999999996</v>
      </c>
      <c r="Y12">
        <v>0.70599999999999996</v>
      </c>
      <c r="Z12">
        <v>0.71699999999999997</v>
      </c>
      <c r="AA12">
        <v>0.73099999999999998</v>
      </c>
      <c r="AB12">
        <v>0.74099999999999999</v>
      </c>
      <c r="AC12">
        <v>0.748</v>
      </c>
      <c r="AD12">
        <v>0.753</v>
      </c>
      <c r="AE12">
        <v>0.75600000000000001</v>
      </c>
      <c r="AF12">
        <v>0.75600000000000001</v>
      </c>
      <c r="AG12">
        <v>0.75600000000000001</v>
      </c>
      <c r="AH12" s="20">
        <f t="shared" si="0"/>
        <v>3417.9999999999995</v>
      </c>
      <c r="AI12" s="20">
        <f t="shared" si="1"/>
        <v>3596</v>
      </c>
      <c r="AJ12" s="20">
        <f t="shared" si="7"/>
        <v>10783</v>
      </c>
      <c r="AK12" s="20">
        <f t="shared" si="8"/>
        <v>3769</v>
      </c>
      <c r="AL12" s="20">
        <f t="shared" si="9"/>
        <v>7365.0000000000009</v>
      </c>
      <c r="AN12" s="9" t="s">
        <v>9</v>
      </c>
      <c r="AO12" s="20">
        <f t="shared" si="2"/>
        <v>1606407</v>
      </c>
      <c r="AP12" s="20">
        <f t="shared" si="3"/>
        <v>1377377</v>
      </c>
      <c r="AQ12" s="20">
        <f t="shared" si="4"/>
        <v>4160233</v>
      </c>
      <c r="AR12" s="20">
        <f t="shared" si="5"/>
        <v>1176449</v>
      </c>
      <c r="AS12" s="20">
        <f t="shared" si="6"/>
        <v>2553825.9999999995</v>
      </c>
    </row>
    <row r="13" spans="8:45">
      <c r="H13" s="17" t="s">
        <v>177</v>
      </c>
      <c r="I13">
        <v>163.02000000000001</v>
      </c>
      <c r="J13">
        <v>162.149</v>
      </c>
      <c r="K13">
        <v>161.34800000000001</v>
      </c>
      <c r="L13">
        <v>160.60300000000001</v>
      </c>
      <c r="M13">
        <v>158.04599999999999</v>
      </c>
      <c r="N13">
        <v>158.44300000000001</v>
      </c>
      <c r="O13">
        <v>158.596</v>
      </c>
      <c r="P13">
        <v>158.50700000000001</v>
      </c>
      <c r="Q13">
        <v>158.17599999999999</v>
      </c>
      <c r="R13">
        <v>157.78399999999999</v>
      </c>
      <c r="S13">
        <v>157.51400000000001</v>
      </c>
      <c r="T13">
        <v>156.46100000000001</v>
      </c>
      <c r="U13">
        <v>154.26400000000001</v>
      </c>
      <c r="V13">
        <v>151.46700000000001</v>
      </c>
      <c r="W13">
        <v>148.91900000000001</v>
      </c>
      <c r="X13">
        <v>146.38200000000001</v>
      </c>
      <c r="Y13">
        <v>145.047</v>
      </c>
      <c r="Z13">
        <v>145.56899999999999</v>
      </c>
      <c r="AA13">
        <v>147.417</v>
      </c>
      <c r="AB13">
        <v>149.291</v>
      </c>
      <c r="AC13">
        <v>151.315</v>
      </c>
      <c r="AD13">
        <v>153.95699999999999</v>
      </c>
      <c r="AE13">
        <v>157.27600000000001</v>
      </c>
      <c r="AF13">
        <v>161.04300000000001</v>
      </c>
      <c r="AG13">
        <v>164.88200000000001</v>
      </c>
      <c r="AH13" s="20">
        <f t="shared" si="0"/>
        <v>768625</v>
      </c>
      <c r="AI13" s="20">
        <f t="shared" si="1"/>
        <v>733705.99999999988</v>
      </c>
      <c r="AJ13" s="20">
        <f t="shared" si="7"/>
        <v>2290804</v>
      </c>
      <c r="AK13" s="20">
        <f t="shared" si="8"/>
        <v>788473</v>
      </c>
      <c r="AL13" s="20">
        <f t="shared" si="9"/>
        <v>1522179</v>
      </c>
      <c r="AN13" s="16" t="s">
        <v>353</v>
      </c>
      <c r="AO13" s="20">
        <f t="shared" si="2"/>
        <v>327697</v>
      </c>
      <c r="AP13" s="20">
        <f t="shared" si="3"/>
        <v>289792.00000000006</v>
      </c>
      <c r="AQ13" s="20">
        <f t="shared" si="4"/>
        <v>849177.00000000012</v>
      </c>
      <c r="AR13" s="20">
        <f t="shared" si="5"/>
        <v>231688.00000000003</v>
      </c>
      <c r="AS13" s="20">
        <f t="shared" si="6"/>
        <v>521480</v>
      </c>
    </row>
    <row r="14" spans="8:45">
      <c r="H14" s="18" t="s">
        <v>179</v>
      </c>
      <c r="I14">
        <v>44.459000000000003</v>
      </c>
      <c r="J14">
        <v>43.634</v>
      </c>
      <c r="K14">
        <v>42.898000000000003</v>
      </c>
      <c r="L14">
        <v>42.253</v>
      </c>
      <c r="M14">
        <v>41.570999999999998</v>
      </c>
      <c r="N14">
        <v>41.173999999999999</v>
      </c>
      <c r="O14">
        <v>40.853999999999999</v>
      </c>
      <c r="P14">
        <v>40.615000000000002</v>
      </c>
      <c r="Q14">
        <v>40.463999999999999</v>
      </c>
      <c r="R14">
        <v>40.399000000000001</v>
      </c>
      <c r="S14">
        <v>40.417999999999999</v>
      </c>
      <c r="T14">
        <v>40.564</v>
      </c>
      <c r="U14">
        <v>40.859000000000002</v>
      </c>
      <c r="V14">
        <v>41.284999999999997</v>
      </c>
      <c r="W14">
        <v>41.822000000000003</v>
      </c>
      <c r="X14">
        <v>42.494999999999997</v>
      </c>
      <c r="Y14">
        <v>43.210999999999999</v>
      </c>
      <c r="Z14">
        <v>43.927</v>
      </c>
      <c r="AA14">
        <v>44.701000000000001</v>
      </c>
      <c r="AB14">
        <v>45.533999999999999</v>
      </c>
      <c r="AC14">
        <v>46.308999999999997</v>
      </c>
      <c r="AD14">
        <v>47.603999999999999</v>
      </c>
      <c r="AE14">
        <v>49.668999999999997</v>
      </c>
      <c r="AF14">
        <v>52.173999999999999</v>
      </c>
      <c r="AG14">
        <v>54.588999999999999</v>
      </c>
      <c r="AH14" s="20">
        <f t="shared" si="0"/>
        <v>204948</v>
      </c>
      <c r="AI14" s="20">
        <f t="shared" si="1"/>
        <v>219867.99999999997</v>
      </c>
      <c r="AJ14" s="20">
        <f t="shared" si="7"/>
        <v>675161</v>
      </c>
      <c r="AK14" s="20">
        <f t="shared" si="8"/>
        <v>250345</v>
      </c>
      <c r="AL14" s="20">
        <f t="shared" si="9"/>
        <v>470212.99999999988</v>
      </c>
      <c r="AN14" s="9" t="s">
        <v>11</v>
      </c>
      <c r="AO14" s="20">
        <f t="shared" si="2"/>
        <v>1060655</v>
      </c>
      <c r="AP14" s="20">
        <f t="shared" si="3"/>
        <v>896214.99999999988</v>
      </c>
      <c r="AQ14" s="20">
        <f t="shared" si="4"/>
        <v>2695379.9999999995</v>
      </c>
      <c r="AR14" s="20">
        <f t="shared" si="5"/>
        <v>738510.00000000012</v>
      </c>
      <c r="AS14" s="20">
        <f t="shared" si="6"/>
        <v>1634725</v>
      </c>
    </row>
    <row r="15" spans="8:45">
      <c r="H15" s="16" t="s">
        <v>180</v>
      </c>
      <c r="I15">
        <v>72.411000000000001</v>
      </c>
      <c r="J15">
        <v>77.713999999999999</v>
      </c>
      <c r="K15">
        <v>81.186000000000007</v>
      </c>
      <c r="L15">
        <v>83.037999999999997</v>
      </c>
      <c r="M15">
        <v>84.784000000000006</v>
      </c>
      <c r="N15">
        <v>83.078999999999994</v>
      </c>
      <c r="O15">
        <v>80.671999999999997</v>
      </c>
      <c r="P15">
        <v>77.745000000000005</v>
      </c>
      <c r="Q15">
        <v>74.478999999999999</v>
      </c>
      <c r="R15">
        <v>70.915999999999997</v>
      </c>
      <c r="S15">
        <v>67.093999999999994</v>
      </c>
      <c r="T15">
        <v>63.9</v>
      </c>
      <c r="U15">
        <v>61.795999999999999</v>
      </c>
      <c r="V15">
        <v>60.540999999999997</v>
      </c>
      <c r="W15">
        <v>59.396999999999998</v>
      </c>
      <c r="X15">
        <v>58.472999999999999</v>
      </c>
      <c r="Y15">
        <v>58.319000000000003</v>
      </c>
      <c r="Z15">
        <v>59.122</v>
      </c>
      <c r="AA15">
        <v>60.701999999999998</v>
      </c>
      <c r="AB15">
        <v>62.506999999999998</v>
      </c>
      <c r="AC15">
        <v>64.427999999999997</v>
      </c>
      <c r="AD15">
        <v>67.253</v>
      </c>
      <c r="AE15">
        <v>71.247</v>
      </c>
      <c r="AF15">
        <v>75.927999999999997</v>
      </c>
      <c r="AG15">
        <v>80.489000000000004</v>
      </c>
      <c r="AH15" s="20">
        <f t="shared" si="0"/>
        <v>312728</v>
      </c>
      <c r="AI15" s="20">
        <f t="shared" si="1"/>
        <v>299123</v>
      </c>
      <c r="AJ15" s="20">
        <f t="shared" si="7"/>
        <v>971196</v>
      </c>
      <c r="AK15" s="20">
        <f t="shared" si="8"/>
        <v>359345</v>
      </c>
      <c r="AL15" s="20">
        <f t="shared" si="9"/>
        <v>658468.00000000012</v>
      </c>
      <c r="AN15" s="9" t="s">
        <v>12</v>
      </c>
      <c r="AO15" s="20">
        <f t="shared" si="2"/>
        <v>48897.000000000007</v>
      </c>
      <c r="AP15" s="20">
        <f t="shared" si="3"/>
        <v>43166</v>
      </c>
      <c r="AQ15" s="20">
        <f t="shared" si="4"/>
        <v>130544.99999999999</v>
      </c>
      <c r="AR15" s="20">
        <f t="shared" si="5"/>
        <v>38482</v>
      </c>
      <c r="AS15" s="20">
        <f t="shared" si="6"/>
        <v>81647.999999999985</v>
      </c>
    </row>
    <row r="16" spans="8:45">
      <c r="H16" s="16" t="s">
        <v>181</v>
      </c>
      <c r="I16">
        <v>2.8439999999999999</v>
      </c>
      <c r="J16">
        <v>2.6680000000000001</v>
      </c>
      <c r="K16">
        <v>2.5529999999999999</v>
      </c>
      <c r="L16">
        <v>2.492</v>
      </c>
      <c r="M16">
        <v>2.391</v>
      </c>
      <c r="N16">
        <v>2.4740000000000002</v>
      </c>
      <c r="O16">
        <v>2.5739999999999998</v>
      </c>
      <c r="P16">
        <v>2.6869999999999998</v>
      </c>
      <c r="Q16">
        <v>2.8050000000000002</v>
      </c>
      <c r="R16">
        <v>2.9329999999999998</v>
      </c>
      <c r="S16">
        <v>3.073</v>
      </c>
      <c r="T16">
        <v>3.1760000000000002</v>
      </c>
      <c r="U16">
        <v>3.22</v>
      </c>
      <c r="V16">
        <v>3.2250000000000001</v>
      </c>
      <c r="W16">
        <v>3.2330000000000001</v>
      </c>
      <c r="X16">
        <v>3.2349999999999999</v>
      </c>
      <c r="Y16">
        <v>3.242</v>
      </c>
      <c r="Z16">
        <v>3.266</v>
      </c>
      <c r="AA16">
        <v>3.2989999999999999</v>
      </c>
      <c r="AB16">
        <v>3.319</v>
      </c>
      <c r="AC16">
        <v>3.3290000000000002</v>
      </c>
      <c r="AD16">
        <v>3.3380000000000001</v>
      </c>
      <c r="AE16">
        <v>3.35</v>
      </c>
      <c r="AF16">
        <v>3.3580000000000001</v>
      </c>
      <c r="AG16">
        <v>3.363</v>
      </c>
      <c r="AH16" s="20">
        <f t="shared" si="0"/>
        <v>15927.000000000002</v>
      </c>
      <c r="AI16" s="20">
        <f t="shared" si="1"/>
        <v>16361</v>
      </c>
      <c r="AJ16" s="20">
        <f t="shared" si="7"/>
        <v>49026</v>
      </c>
      <c r="AK16" s="20">
        <f t="shared" si="8"/>
        <v>16738</v>
      </c>
      <c r="AL16" s="20">
        <f t="shared" si="9"/>
        <v>33099.000000000007</v>
      </c>
      <c r="AN16" s="9" t="s">
        <v>13</v>
      </c>
      <c r="AO16" s="20">
        <f t="shared" si="2"/>
        <v>329869</v>
      </c>
      <c r="AP16" s="20">
        <f t="shared" si="3"/>
        <v>275056</v>
      </c>
      <c r="AQ16" s="20">
        <f t="shared" si="4"/>
        <v>834413</v>
      </c>
      <c r="AR16" s="20">
        <f t="shared" si="5"/>
        <v>229488</v>
      </c>
      <c r="AS16" s="20">
        <f t="shared" si="6"/>
        <v>504544</v>
      </c>
    </row>
    <row r="17" spans="8:45">
      <c r="H17" s="16" t="s">
        <v>182</v>
      </c>
      <c r="I17">
        <v>10.641</v>
      </c>
      <c r="J17">
        <v>10.693</v>
      </c>
      <c r="K17">
        <v>10.702999999999999</v>
      </c>
      <c r="L17">
        <v>10.672000000000001</v>
      </c>
      <c r="M17">
        <v>10.558</v>
      </c>
      <c r="N17">
        <v>10.473000000000001</v>
      </c>
      <c r="O17">
        <v>10.356999999999999</v>
      </c>
      <c r="P17">
        <v>10.212</v>
      </c>
      <c r="Q17">
        <v>10.039999999999999</v>
      </c>
      <c r="R17">
        <v>9.8520000000000003</v>
      </c>
      <c r="S17">
        <v>9.6590000000000007</v>
      </c>
      <c r="T17">
        <v>9.4260000000000002</v>
      </c>
      <c r="U17">
        <v>9.1449999999999996</v>
      </c>
      <c r="V17">
        <v>8.8379999999999992</v>
      </c>
      <c r="W17">
        <v>8.577</v>
      </c>
      <c r="X17">
        <v>8.391</v>
      </c>
      <c r="Y17">
        <v>8.1519999999999992</v>
      </c>
      <c r="Z17">
        <v>7.8159999999999998</v>
      </c>
      <c r="AA17">
        <v>7.4720000000000004</v>
      </c>
      <c r="AB17">
        <v>7.18</v>
      </c>
      <c r="AC17">
        <v>6.84</v>
      </c>
      <c r="AD17">
        <v>7.008</v>
      </c>
      <c r="AE17">
        <v>7.9409999999999998</v>
      </c>
      <c r="AF17">
        <v>9.3450000000000006</v>
      </c>
      <c r="AG17">
        <v>10.672000000000001</v>
      </c>
      <c r="AH17" s="20">
        <f t="shared" si="0"/>
        <v>45644.999999999993</v>
      </c>
      <c r="AI17" s="20">
        <f t="shared" si="1"/>
        <v>39010.999999999993</v>
      </c>
      <c r="AJ17" s="20">
        <f t="shared" si="7"/>
        <v>126461.99999999997</v>
      </c>
      <c r="AK17" s="20">
        <f t="shared" si="8"/>
        <v>41806</v>
      </c>
      <c r="AL17" s="20">
        <f t="shared" si="9"/>
        <v>80817</v>
      </c>
      <c r="AN17" s="9" t="s">
        <v>14</v>
      </c>
      <c r="AO17" s="20">
        <f t="shared" si="2"/>
        <v>1565223</v>
      </c>
      <c r="AP17" s="20">
        <f t="shared" si="3"/>
        <v>1424475</v>
      </c>
      <c r="AQ17" s="20">
        <f t="shared" si="4"/>
        <v>4228535</v>
      </c>
      <c r="AR17" s="20">
        <f t="shared" si="5"/>
        <v>1238837</v>
      </c>
      <c r="AS17" s="20">
        <f t="shared" si="6"/>
        <v>2663312</v>
      </c>
    </row>
    <row r="18" spans="8:45">
      <c r="H18" s="16" t="s">
        <v>2</v>
      </c>
      <c r="I18">
        <v>1405.367</v>
      </c>
      <c r="J18">
        <v>1405.23</v>
      </c>
      <c r="K18">
        <v>1407.2529999999999</v>
      </c>
      <c r="L18">
        <v>1411.191</v>
      </c>
      <c r="M18">
        <v>1423.3009999999999</v>
      </c>
      <c r="N18">
        <v>1427.231</v>
      </c>
      <c r="O18">
        <v>1432.86</v>
      </c>
      <c r="P18">
        <v>1439.9459999999999</v>
      </c>
      <c r="Q18">
        <v>1448.248</v>
      </c>
      <c r="R18">
        <v>1457.124</v>
      </c>
      <c r="S18">
        <v>1465.9290000000001</v>
      </c>
      <c r="T18">
        <v>1476.43</v>
      </c>
      <c r="U18">
        <v>1489.1880000000001</v>
      </c>
      <c r="V18">
        <v>1502.7560000000001</v>
      </c>
      <c r="W18">
        <v>1515.508</v>
      </c>
      <c r="X18">
        <v>1528.2260000000001</v>
      </c>
      <c r="Y18">
        <v>1535.5540000000001</v>
      </c>
      <c r="Z18">
        <v>1534.8040000000001</v>
      </c>
      <c r="AA18">
        <v>1528.4010000000001</v>
      </c>
      <c r="AB18">
        <v>1521.6420000000001</v>
      </c>
      <c r="AC18">
        <v>1513.6880000000001</v>
      </c>
      <c r="AD18">
        <v>1504.88</v>
      </c>
      <c r="AE18">
        <v>1495.991</v>
      </c>
      <c r="AF18">
        <v>1486.81</v>
      </c>
      <c r="AG18">
        <v>1476.0250000000001</v>
      </c>
      <c r="AH18" s="20">
        <f t="shared" si="0"/>
        <v>7449811.0000000009</v>
      </c>
      <c r="AI18" s="20">
        <f t="shared" si="1"/>
        <v>7648627</v>
      </c>
      <c r="AJ18" s="20">
        <f t="shared" si="7"/>
        <v>22575832.000000007</v>
      </c>
      <c r="AK18" s="20">
        <f t="shared" si="8"/>
        <v>7477394</v>
      </c>
      <c r="AL18" s="20">
        <f t="shared" si="9"/>
        <v>15126020.999999998</v>
      </c>
      <c r="AN18" s="9" t="s">
        <v>15</v>
      </c>
      <c r="AO18" s="20">
        <f t="shared" si="2"/>
        <v>39482</v>
      </c>
      <c r="AP18" s="20">
        <f t="shared" si="3"/>
        <v>41270.999999999993</v>
      </c>
      <c r="AQ18" s="20">
        <f t="shared" si="4"/>
        <v>121863</v>
      </c>
      <c r="AR18" s="20">
        <f t="shared" si="5"/>
        <v>41110.000000000007</v>
      </c>
      <c r="AS18" s="20">
        <f t="shared" si="6"/>
        <v>82380.999999999985</v>
      </c>
    </row>
    <row r="19" spans="8:45">
      <c r="H19" s="16" t="s">
        <v>183</v>
      </c>
      <c r="I19">
        <v>1.536</v>
      </c>
      <c r="J19">
        <v>1.496</v>
      </c>
      <c r="K19">
        <v>1.4730000000000001</v>
      </c>
      <c r="L19">
        <v>1.466</v>
      </c>
      <c r="M19">
        <v>1.4610000000000001</v>
      </c>
      <c r="N19">
        <v>1.4870000000000001</v>
      </c>
      <c r="O19">
        <v>1.5209999999999999</v>
      </c>
      <c r="P19">
        <v>1.5589999999999999</v>
      </c>
      <c r="Q19">
        <v>1.601</v>
      </c>
      <c r="R19">
        <v>1.645</v>
      </c>
      <c r="S19">
        <v>1.6930000000000001</v>
      </c>
      <c r="T19">
        <v>1.734</v>
      </c>
      <c r="U19">
        <v>1.766</v>
      </c>
      <c r="V19">
        <v>1.79</v>
      </c>
      <c r="W19">
        <v>1.8149999999999999</v>
      </c>
      <c r="X19">
        <v>1.84</v>
      </c>
      <c r="Y19">
        <v>1.8560000000000001</v>
      </c>
      <c r="Z19">
        <v>1.86</v>
      </c>
      <c r="AA19">
        <v>1.8560000000000001</v>
      </c>
      <c r="AB19">
        <v>1.851</v>
      </c>
      <c r="AC19">
        <v>1.8420000000000001</v>
      </c>
      <c r="AD19">
        <v>1.839</v>
      </c>
      <c r="AE19">
        <v>1.8480000000000001</v>
      </c>
      <c r="AF19">
        <v>1.865</v>
      </c>
      <c r="AG19">
        <v>1.88</v>
      </c>
      <c r="AH19" s="20">
        <f t="shared" si="0"/>
        <v>8798</v>
      </c>
      <c r="AI19" s="20">
        <f t="shared" si="1"/>
        <v>9263</v>
      </c>
      <c r="AJ19" s="20">
        <f t="shared" si="7"/>
        <v>27334.999999999993</v>
      </c>
      <c r="AK19" s="20">
        <f t="shared" si="8"/>
        <v>9274</v>
      </c>
      <c r="AL19" s="20">
        <f t="shared" si="9"/>
        <v>18537</v>
      </c>
      <c r="AN19" s="16" t="s">
        <v>357</v>
      </c>
      <c r="AO19" s="20">
        <f t="shared" si="2"/>
        <v>839694.99999999988</v>
      </c>
      <c r="AP19" s="20">
        <f t="shared" si="3"/>
        <v>931517</v>
      </c>
      <c r="AQ19" s="20">
        <f t="shared" si="4"/>
        <v>2727190.0000000005</v>
      </c>
      <c r="AR19" s="20">
        <f t="shared" si="5"/>
        <v>955978</v>
      </c>
      <c r="AS19" s="20">
        <f t="shared" si="6"/>
        <v>1887495</v>
      </c>
    </row>
    <row r="20" spans="8:45">
      <c r="H20" s="18" t="s">
        <v>184</v>
      </c>
      <c r="I20">
        <v>47.207000000000001</v>
      </c>
      <c r="J20">
        <v>52.58</v>
      </c>
      <c r="K20">
        <v>56.366</v>
      </c>
      <c r="L20">
        <v>58.74</v>
      </c>
      <c r="M20">
        <v>59.366</v>
      </c>
      <c r="N20">
        <v>59.033999999999999</v>
      </c>
      <c r="O20">
        <v>58.012999999999998</v>
      </c>
      <c r="P20">
        <v>56.448</v>
      </c>
      <c r="Q20">
        <v>54.487000000000002</v>
      </c>
      <c r="R20">
        <v>52.121000000000002</v>
      </c>
      <c r="S20">
        <v>49.341000000000001</v>
      </c>
      <c r="T20">
        <v>47.075000000000003</v>
      </c>
      <c r="U20">
        <v>45.783999999999999</v>
      </c>
      <c r="V20">
        <v>45.146000000000001</v>
      </c>
      <c r="W20">
        <v>44.524000000000001</v>
      </c>
      <c r="X20">
        <v>44.218000000000004</v>
      </c>
      <c r="Y20">
        <v>43.606999999999999</v>
      </c>
      <c r="Z20">
        <v>42.37</v>
      </c>
      <c r="AA20">
        <v>40.963000000000001</v>
      </c>
      <c r="AB20">
        <v>39.944000000000003</v>
      </c>
      <c r="AC20">
        <v>38.944000000000003</v>
      </c>
      <c r="AD20">
        <v>39.744999999999997</v>
      </c>
      <c r="AE20">
        <v>43.206000000000003</v>
      </c>
      <c r="AF20">
        <v>48.4</v>
      </c>
      <c r="AG20">
        <v>53.392000000000003</v>
      </c>
      <c r="AH20" s="20">
        <f t="shared" si="0"/>
        <v>231870</v>
      </c>
      <c r="AI20" s="20">
        <f t="shared" si="1"/>
        <v>211101.99999999997</v>
      </c>
      <c r="AJ20" s="20">
        <f t="shared" si="7"/>
        <v>666659.00000000012</v>
      </c>
      <c r="AK20" s="20">
        <f t="shared" si="8"/>
        <v>223686.99999999997</v>
      </c>
      <c r="AL20" s="20">
        <f t="shared" si="9"/>
        <v>434789</v>
      </c>
      <c r="AN20" s="16" t="s">
        <v>354</v>
      </c>
      <c r="AO20" s="20">
        <f t="shared" si="2"/>
        <v>5522555</v>
      </c>
      <c r="AP20" s="20">
        <f t="shared" si="3"/>
        <v>4533885</v>
      </c>
      <c r="AQ20" s="20">
        <f t="shared" si="4"/>
        <v>13782977.000000002</v>
      </c>
      <c r="AR20" s="20">
        <f t="shared" si="5"/>
        <v>3726537.0000000005</v>
      </c>
      <c r="AS20" s="20">
        <f t="shared" si="6"/>
        <v>8260422.0000000009</v>
      </c>
    </row>
    <row r="21" spans="8:45">
      <c r="H21" s="18" t="s">
        <v>185</v>
      </c>
      <c r="I21">
        <v>59.527000000000001</v>
      </c>
      <c r="J21">
        <v>60.869</v>
      </c>
      <c r="K21">
        <v>62.009</v>
      </c>
      <c r="L21">
        <v>62.959000000000003</v>
      </c>
      <c r="M21">
        <v>63.194000000000003</v>
      </c>
      <c r="N21">
        <v>63.993000000000002</v>
      </c>
      <c r="O21">
        <v>64.602999999999994</v>
      </c>
      <c r="P21">
        <v>65.031000000000006</v>
      </c>
      <c r="Q21">
        <v>65.286000000000001</v>
      </c>
      <c r="R21">
        <v>65.432000000000002</v>
      </c>
      <c r="S21">
        <v>65.531000000000006</v>
      </c>
      <c r="T21">
        <v>65.320999999999998</v>
      </c>
      <c r="U21">
        <v>64.700999999999993</v>
      </c>
      <c r="V21">
        <v>63.844000000000001</v>
      </c>
      <c r="W21">
        <v>63.030999999999999</v>
      </c>
      <c r="X21">
        <v>62.216000000000001</v>
      </c>
      <c r="Y21">
        <v>61.674999999999997</v>
      </c>
      <c r="Z21">
        <v>61.576000000000001</v>
      </c>
      <c r="AA21">
        <v>61.823999999999998</v>
      </c>
      <c r="AB21">
        <v>62.073</v>
      </c>
      <c r="AC21">
        <v>62.298999999999999</v>
      </c>
      <c r="AD21">
        <v>63.008000000000003</v>
      </c>
      <c r="AE21">
        <v>64.385999999999996</v>
      </c>
      <c r="AF21">
        <v>66.177999999999997</v>
      </c>
      <c r="AG21">
        <v>67.963999999999999</v>
      </c>
      <c r="AH21" s="20">
        <f t="shared" si="0"/>
        <v>322428</v>
      </c>
      <c r="AI21" s="20">
        <f t="shared" si="1"/>
        <v>309364</v>
      </c>
      <c r="AJ21" s="20">
        <f t="shared" si="7"/>
        <v>955627</v>
      </c>
      <c r="AK21" s="20">
        <f t="shared" si="8"/>
        <v>323835</v>
      </c>
      <c r="AL21" s="20">
        <f t="shared" si="9"/>
        <v>633198.99999999988</v>
      </c>
      <c r="AN21" s="9" t="s">
        <v>18</v>
      </c>
      <c r="AO21" s="20">
        <f t="shared" si="2"/>
        <v>4533606</v>
      </c>
      <c r="AP21" s="20">
        <f t="shared" si="3"/>
        <v>4189591.9999999995</v>
      </c>
      <c r="AQ21" s="20">
        <f t="shared" si="4"/>
        <v>12811183</v>
      </c>
      <c r="AR21" s="20">
        <f t="shared" si="5"/>
        <v>4087985</v>
      </c>
      <c r="AS21" s="20">
        <f t="shared" si="6"/>
        <v>8277576.9999999991</v>
      </c>
    </row>
    <row r="22" spans="8:45">
      <c r="H22" s="16" t="s">
        <v>186</v>
      </c>
      <c r="I22">
        <v>3.8809999999999998</v>
      </c>
      <c r="J22">
        <v>3.8849999999999998</v>
      </c>
      <c r="K22">
        <v>3.88</v>
      </c>
      <c r="L22">
        <v>3.8690000000000002</v>
      </c>
      <c r="M22">
        <v>3.8980000000000001</v>
      </c>
      <c r="N22">
        <v>3.8519999999999999</v>
      </c>
      <c r="O22">
        <v>3.8109999999999999</v>
      </c>
      <c r="P22">
        <v>3.7749999999999999</v>
      </c>
      <c r="Q22">
        <v>3.746</v>
      </c>
      <c r="R22">
        <v>3.7210000000000001</v>
      </c>
      <c r="S22">
        <v>3.6930000000000001</v>
      </c>
      <c r="T22">
        <v>3.694</v>
      </c>
      <c r="U22">
        <v>3.7360000000000002</v>
      </c>
      <c r="V22">
        <v>3.8029999999999999</v>
      </c>
      <c r="W22">
        <v>3.867</v>
      </c>
      <c r="X22">
        <v>3.9319999999999999</v>
      </c>
      <c r="Y22">
        <v>3.9790000000000001</v>
      </c>
      <c r="Z22">
        <v>3.9940000000000002</v>
      </c>
      <c r="AA22">
        <v>3.9860000000000002</v>
      </c>
      <c r="AB22">
        <v>3.9780000000000002</v>
      </c>
      <c r="AC22">
        <v>3.9660000000000002</v>
      </c>
      <c r="AD22">
        <v>3.9420000000000002</v>
      </c>
      <c r="AE22">
        <v>3.903</v>
      </c>
      <c r="AF22">
        <v>3.851</v>
      </c>
      <c r="AG22">
        <v>3.794</v>
      </c>
      <c r="AH22" s="20">
        <f t="shared" si="0"/>
        <v>18793.000000000004</v>
      </c>
      <c r="AI22" s="20">
        <f t="shared" si="1"/>
        <v>19869</v>
      </c>
      <c r="AJ22" s="20">
        <f t="shared" si="7"/>
        <v>58117.999999999993</v>
      </c>
      <c r="AK22" s="20">
        <f t="shared" si="8"/>
        <v>19456</v>
      </c>
      <c r="AL22" s="20">
        <f t="shared" si="9"/>
        <v>39324.999999999993</v>
      </c>
      <c r="AN22" s="9" t="s">
        <v>19</v>
      </c>
      <c r="AO22" s="20">
        <f t="shared" si="2"/>
        <v>232853.99999999997</v>
      </c>
      <c r="AP22" s="20">
        <f t="shared" si="3"/>
        <v>174260</v>
      </c>
      <c r="AQ22" s="20">
        <f t="shared" si="4"/>
        <v>547935.99999999988</v>
      </c>
      <c r="AR22" s="20">
        <f t="shared" si="5"/>
        <v>140822</v>
      </c>
      <c r="AS22" s="20">
        <f t="shared" si="6"/>
        <v>315082</v>
      </c>
    </row>
    <row r="23" spans="8:45">
      <c r="H23" s="16" t="s">
        <v>3</v>
      </c>
      <c r="I23">
        <v>193.71199999999999</v>
      </c>
      <c r="J23">
        <v>189.006</v>
      </c>
      <c r="K23">
        <v>184.40799999999999</v>
      </c>
      <c r="L23">
        <v>179.91200000000001</v>
      </c>
      <c r="M23">
        <v>175.887</v>
      </c>
      <c r="N23">
        <v>171.53100000000001</v>
      </c>
      <c r="O23">
        <v>167.267</v>
      </c>
      <c r="P23">
        <v>163.08699999999999</v>
      </c>
      <c r="Q23">
        <v>158.982</v>
      </c>
      <c r="R23">
        <v>154.96199999999999</v>
      </c>
      <c r="S23">
        <v>151.03899999999999</v>
      </c>
      <c r="T23">
        <v>147.10300000000001</v>
      </c>
      <c r="U23">
        <v>143.10599999999999</v>
      </c>
      <c r="V23">
        <v>139.09899999999999</v>
      </c>
      <c r="W23">
        <v>135.167</v>
      </c>
      <c r="X23">
        <v>131.279</v>
      </c>
      <c r="Y23">
        <v>127.548</v>
      </c>
      <c r="Z23">
        <v>124.03400000000001</v>
      </c>
      <c r="AA23">
        <v>120.676</v>
      </c>
      <c r="AB23">
        <v>117.349</v>
      </c>
      <c r="AC23">
        <v>114.081</v>
      </c>
      <c r="AD23">
        <v>110.809</v>
      </c>
      <c r="AE23">
        <v>107.49</v>
      </c>
      <c r="AF23">
        <v>104.15600000000001</v>
      </c>
      <c r="AG23">
        <v>100.89100000000001</v>
      </c>
      <c r="AH23" s="20">
        <f t="shared" si="0"/>
        <v>715514</v>
      </c>
      <c r="AI23" s="20">
        <f t="shared" si="1"/>
        <v>620886</v>
      </c>
      <c r="AJ23" s="20">
        <f t="shared" si="7"/>
        <v>1873826.9999999998</v>
      </c>
      <c r="AK23" s="20">
        <f t="shared" si="8"/>
        <v>537427</v>
      </c>
      <c r="AL23" s="20">
        <f t="shared" si="9"/>
        <v>1158313</v>
      </c>
      <c r="AN23" s="9" t="s">
        <v>20</v>
      </c>
      <c r="AO23" s="20">
        <f t="shared" si="2"/>
        <v>6767911</v>
      </c>
      <c r="AP23" s="20">
        <f t="shared" si="3"/>
        <v>6343543</v>
      </c>
      <c r="AQ23" s="20">
        <f t="shared" si="4"/>
        <v>18759962.000000004</v>
      </c>
      <c r="AR23" s="20">
        <f t="shared" si="5"/>
        <v>5648508.0000000009</v>
      </c>
      <c r="AS23" s="20">
        <f t="shared" si="6"/>
        <v>11992051</v>
      </c>
    </row>
    <row r="24" spans="8:45">
      <c r="H24" s="16" t="s">
        <v>4</v>
      </c>
      <c r="I24">
        <v>6.5730000000000004</v>
      </c>
      <c r="J24">
        <v>6.359</v>
      </c>
      <c r="K24">
        <v>6.2050000000000001</v>
      </c>
      <c r="L24">
        <v>6.1050000000000004</v>
      </c>
      <c r="M24">
        <v>6.0060000000000002</v>
      </c>
      <c r="N24">
        <v>6.0339999999999998</v>
      </c>
      <c r="O24">
        <v>6.0860000000000003</v>
      </c>
      <c r="P24">
        <v>6.1559999999999997</v>
      </c>
      <c r="Q24">
        <v>6.2409999999999997</v>
      </c>
      <c r="R24">
        <v>6.34</v>
      </c>
      <c r="S24">
        <v>6.4530000000000003</v>
      </c>
      <c r="T24">
        <v>6.5529999999999999</v>
      </c>
      <c r="U24">
        <v>6.6260000000000003</v>
      </c>
      <c r="V24">
        <v>6.6820000000000004</v>
      </c>
      <c r="W24">
        <v>6.7430000000000003</v>
      </c>
      <c r="X24">
        <v>6.8049999999999997</v>
      </c>
      <c r="Y24">
        <v>6.859</v>
      </c>
      <c r="Z24">
        <v>6.9020000000000001</v>
      </c>
      <c r="AA24">
        <v>6.9379999999999997</v>
      </c>
      <c r="AB24">
        <v>6.968</v>
      </c>
      <c r="AC24">
        <v>6.99</v>
      </c>
      <c r="AD24">
        <v>7.0179999999999998</v>
      </c>
      <c r="AE24">
        <v>7.0570000000000004</v>
      </c>
      <c r="AF24">
        <v>7.1</v>
      </c>
      <c r="AG24">
        <v>7.1280000000000001</v>
      </c>
      <c r="AH24" s="20">
        <f t="shared" si="0"/>
        <v>33057</v>
      </c>
      <c r="AI24" s="20">
        <f t="shared" si="1"/>
        <v>34471.999999999993</v>
      </c>
      <c r="AJ24" s="20">
        <f t="shared" si="7"/>
        <v>102822</v>
      </c>
      <c r="AK24" s="20">
        <f t="shared" si="8"/>
        <v>35293</v>
      </c>
      <c r="AL24" s="20">
        <f t="shared" si="9"/>
        <v>69765</v>
      </c>
      <c r="AN24" s="9" t="s">
        <v>21</v>
      </c>
      <c r="AO24" s="20">
        <f t="shared" si="2"/>
        <v>144394</v>
      </c>
      <c r="AP24" s="20">
        <f t="shared" si="3"/>
        <v>125019</v>
      </c>
      <c r="AQ24" s="20">
        <f t="shared" si="4"/>
        <v>381913</v>
      </c>
      <c r="AR24" s="20">
        <f t="shared" si="5"/>
        <v>112500</v>
      </c>
      <c r="AS24" s="20">
        <f t="shared" si="6"/>
        <v>237519.00000000003</v>
      </c>
    </row>
    <row r="25" spans="8:45">
      <c r="H25" s="16" t="s">
        <v>359</v>
      </c>
      <c r="I25">
        <v>115.892</v>
      </c>
      <c r="J25">
        <v>115.97499999999999</v>
      </c>
      <c r="K25">
        <v>116.005</v>
      </c>
      <c r="L25">
        <v>115.983</v>
      </c>
      <c r="M25">
        <v>116.384</v>
      </c>
      <c r="N25">
        <v>116.026</v>
      </c>
      <c r="O25">
        <v>115.67400000000001</v>
      </c>
      <c r="P25">
        <v>115.325</v>
      </c>
      <c r="Q25">
        <v>114.97499999999999</v>
      </c>
      <c r="R25">
        <v>114.593</v>
      </c>
      <c r="S25">
        <v>114.146</v>
      </c>
      <c r="T25">
        <v>113.77500000000001</v>
      </c>
      <c r="U25">
        <v>113.53100000000001</v>
      </c>
      <c r="V25">
        <v>113.327</v>
      </c>
      <c r="W25">
        <v>113.039</v>
      </c>
      <c r="X25">
        <v>112.712</v>
      </c>
      <c r="Y25">
        <v>112.093</v>
      </c>
      <c r="Z25">
        <v>111.048</v>
      </c>
      <c r="AA25">
        <v>109.696</v>
      </c>
      <c r="AB25">
        <v>108.29600000000001</v>
      </c>
      <c r="AC25">
        <v>106.803</v>
      </c>
      <c r="AD25">
        <v>105.247</v>
      </c>
      <c r="AE25">
        <v>103.669</v>
      </c>
      <c r="AF25">
        <v>102.053</v>
      </c>
      <c r="AG25">
        <v>100.345</v>
      </c>
      <c r="AH25" s="20">
        <f t="shared" si="0"/>
        <v>567818</v>
      </c>
      <c r="AI25" s="20">
        <f t="shared" si="1"/>
        <v>553845</v>
      </c>
      <c r="AJ25" s="20">
        <f t="shared" si="7"/>
        <v>1639780</v>
      </c>
      <c r="AK25" s="20">
        <f t="shared" si="8"/>
        <v>518116.99999999994</v>
      </c>
      <c r="AL25" s="20">
        <f t="shared" si="9"/>
        <v>1071962</v>
      </c>
      <c r="AN25" s="9" t="s">
        <v>22</v>
      </c>
      <c r="AO25" s="20">
        <f t="shared" si="2"/>
        <v>1669613.9999999998</v>
      </c>
      <c r="AP25" s="20">
        <f t="shared" si="3"/>
        <v>1508796.9999999998</v>
      </c>
      <c r="AQ25" s="20">
        <f t="shared" si="4"/>
        <v>4551090.9999999991</v>
      </c>
      <c r="AR25" s="20">
        <f t="shared" si="5"/>
        <v>1372680</v>
      </c>
      <c r="AS25" s="20">
        <f t="shared" si="6"/>
        <v>2881477.0000000005</v>
      </c>
    </row>
    <row r="26" spans="8:45">
      <c r="H26" s="18" t="s">
        <v>187</v>
      </c>
      <c r="I26">
        <v>11.923999999999999</v>
      </c>
      <c r="J26">
        <v>12.760999999999999</v>
      </c>
      <c r="K26">
        <v>13.53</v>
      </c>
      <c r="L26">
        <v>14.231</v>
      </c>
      <c r="M26">
        <v>14.285</v>
      </c>
      <c r="N26">
        <v>15.169</v>
      </c>
      <c r="O26">
        <v>15.925000000000001</v>
      </c>
      <c r="P26">
        <v>16.555</v>
      </c>
      <c r="Q26">
        <v>17.056999999999999</v>
      </c>
      <c r="R26">
        <v>17.507999999999999</v>
      </c>
      <c r="S26">
        <v>17.984000000000002</v>
      </c>
      <c r="T26">
        <v>18.097999999999999</v>
      </c>
      <c r="U26">
        <v>17.696999999999999</v>
      </c>
      <c r="V26">
        <v>17.010000000000002</v>
      </c>
      <c r="W26">
        <v>16.312000000000001</v>
      </c>
      <c r="X26">
        <v>15.417</v>
      </c>
      <c r="Y26">
        <v>15.26</v>
      </c>
      <c r="Z26">
        <v>16.29</v>
      </c>
      <c r="AA26">
        <v>18.024000000000001</v>
      </c>
      <c r="AB26">
        <v>19.629000000000001</v>
      </c>
      <c r="AC26">
        <v>21.396000000000001</v>
      </c>
      <c r="AD26">
        <v>22.33</v>
      </c>
      <c r="AE26">
        <v>21.890999999999998</v>
      </c>
      <c r="AF26">
        <v>20.611999999999998</v>
      </c>
      <c r="AG26">
        <v>19.518000000000001</v>
      </c>
      <c r="AH26" s="20">
        <f t="shared" si="0"/>
        <v>87101</v>
      </c>
      <c r="AI26" s="20">
        <f t="shared" si="1"/>
        <v>84620</v>
      </c>
      <c r="AJ26" s="20">
        <f t="shared" si="7"/>
        <v>277467.99999999994</v>
      </c>
      <c r="AK26" s="20">
        <f t="shared" si="8"/>
        <v>105746.99999999999</v>
      </c>
      <c r="AL26" s="20">
        <f t="shared" si="9"/>
        <v>190367</v>
      </c>
      <c r="AN26" s="9" t="s">
        <v>23</v>
      </c>
      <c r="AO26" s="20">
        <f t="shared" si="2"/>
        <v>821737</v>
      </c>
      <c r="AP26" s="20">
        <f t="shared" si="3"/>
        <v>730346</v>
      </c>
      <c r="AQ26" s="20">
        <f t="shared" si="4"/>
        <v>2176874.0000000005</v>
      </c>
      <c r="AR26" s="20">
        <f t="shared" si="5"/>
        <v>624791</v>
      </c>
      <c r="AS26" s="20">
        <f t="shared" si="6"/>
        <v>1355137.0000000002</v>
      </c>
    </row>
    <row r="27" spans="8:45">
      <c r="H27" s="16" t="s">
        <v>188</v>
      </c>
      <c r="I27">
        <v>26.581</v>
      </c>
      <c r="J27">
        <v>26.847999999999999</v>
      </c>
      <c r="K27">
        <v>26.986999999999998</v>
      </c>
      <c r="L27">
        <v>27.009</v>
      </c>
      <c r="M27">
        <v>27.047000000000001</v>
      </c>
      <c r="N27">
        <v>26.802</v>
      </c>
      <c r="O27">
        <v>26.494</v>
      </c>
      <c r="P27">
        <v>26.134</v>
      </c>
      <c r="Q27">
        <v>25.731999999999999</v>
      </c>
      <c r="R27">
        <v>25.288</v>
      </c>
      <c r="S27">
        <v>24.803000000000001</v>
      </c>
      <c r="T27">
        <v>24.335999999999999</v>
      </c>
      <c r="U27">
        <v>23.917999999999999</v>
      </c>
      <c r="V27">
        <v>23.527999999999999</v>
      </c>
      <c r="W27">
        <v>23.132999999999999</v>
      </c>
      <c r="X27">
        <v>22.759</v>
      </c>
      <c r="Y27">
        <v>22.337</v>
      </c>
      <c r="Z27">
        <v>21.838000000000001</v>
      </c>
      <c r="AA27">
        <v>21.308</v>
      </c>
      <c r="AB27">
        <v>20.806000000000001</v>
      </c>
      <c r="AC27">
        <v>20.298999999999999</v>
      </c>
      <c r="AD27">
        <v>19.954999999999998</v>
      </c>
      <c r="AE27">
        <v>19.856999999999999</v>
      </c>
      <c r="AF27">
        <v>19.920000000000002</v>
      </c>
      <c r="AG27">
        <v>19.977</v>
      </c>
      <c r="AH27" s="20">
        <f t="shared" si="0"/>
        <v>119717.99999999997</v>
      </c>
      <c r="AI27" s="20">
        <f t="shared" si="1"/>
        <v>109047.99999999999</v>
      </c>
      <c r="AJ27" s="20">
        <f t="shared" si="7"/>
        <v>328773.99999999994</v>
      </c>
      <c r="AK27" s="20">
        <f t="shared" si="8"/>
        <v>100008.00000000001</v>
      </c>
      <c r="AL27" s="20">
        <f t="shared" si="9"/>
        <v>209055.99999999994</v>
      </c>
      <c r="AN27" s="9" t="s">
        <v>24</v>
      </c>
      <c r="AO27" s="20">
        <f t="shared" si="2"/>
        <v>117648.00000000001</v>
      </c>
      <c r="AP27" s="20">
        <f t="shared" si="3"/>
        <v>100997.00000000001</v>
      </c>
      <c r="AQ27" s="20">
        <f t="shared" si="4"/>
        <v>308457.99999999994</v>
      </c>
      <c r="AR27" s="20">
        <f t="shared" si="5"/>
        <v>89813</v>
      </c>
      <c r="AS27" s="20">
        <f t="shared" si="6"/>
        <v>190810</v>
      </c>
    </row>
    <row r="28" spans="8:45">
      <c r="H28" s="16" t="s">
        <v>189</v>
      </c>
      <c r="I28">
        <v>1422.845</v>
      </c>
      <c r="J28">
        <v>1422.0219999999999</v>
      </c>
      <c r="K28">
        <v>1421.2750000000001</v>
      </c>
      <c r="L28">
        <v>1420.8920000000001</v>
      </c>
      <c r="M28">
        <v>1430.7190000000001</v>
      </c>
      <c r="N28">
        <v>1427.123</v>
      </c>
      <c r="O28">
        <v>1425.739</v>
      </c>
      <c r="P28">
        <v>1426.818</v>
      </c>
      <c r="Q28">
        <v>1430.61</v>
      </c>
      <c r="R28">
        <v>1436.1420000000001</v>
      </c>
      <c r="S28">
        <v>1442.443</v>
      </c>
      <c r="T28">
        <v>1455.8789999999999</v>
      </c>
      <c r="U28">
        <v>1479.1479999999999</v>
      </c>
      <c r="V28">
        <v>1508.83</v>
      </c>
      <c r="W28">
        <v>1538.1590000000001</v>
      </c>
      <c r="X28">
        <v>1567.7080000000001</v>
      </c>
      <c r="Y28">
        <v>1596.117</v>
      </c>
      <c r="Z28">
        <v>1621.768</v>
      </c>
      <c r="AA28">
        <v>1644.6559999999999</v>
      </c>
      <c r="AB28">
        <v>1667.6020000000001</v>
      </c>
      <c r="AC28">
        <v>1691.4939999999999</v>
      </c>
      <c r="AD28">
        <v>1706.057</v>
      </c>
      <c r="AE28">
        <v>1706.92</v>
      </c>
      <c r="AF28">
        <v>1699.0139999999999</v>
      </c>
      <c r="AG28">
        <v>1691.3150000000001</v>
      </c>
      <c r="AH28" s="20">
        <f t="shared" si="0"/>
        <v>7424459.0000000009</v>
      </c>
      <c r="AI28" s="20">
        <f t="shared" si="1"/>
        <v>8097851</v>
      </c>
      <c r="AJ28" s="20">
        <f t="shared" si="7"/>
        <v>24017110</v>
      </c>
      <c r="AK28" s="20">
        <f t="shared" si="8"/>
        <v>8494800</v>
      </c>
      <c r="AL28" s="20">
        <f t="shared" si="9"/>
        <v>16592650.999999998</v>
      </c>
      <c r="AN28" s="9" t="s">
        <v>25</v>
      </c>
      <c r="AO28" s="20">
        <f t="shared" si="2"/>
        <v>590011</v>
      </c>
      <c r="AP28" s="20">
        <f t="shared" si="3"/>
        <v>565536</v>
      </c>
      <c r="AQ28" s="20">
        <f t="shared" si="4"/>
        <v>1687513.0000000002</v>
      </c>
      <c r="AR28" s="20">
        <f t="shared" si="5"/>
        <v>531966</v>
      </c>
      <c r="AS28" s="20">
        <f t="shared" si="6"/>
        <v>1097502</v>
      </c>
    </row>
    <row r="29" spans="8:45">
      <c r="H29" s="16" t="s">
        <v>190</v>
      </c>
      <c r="I29">
        <v>2.8119999999999998</v>
      </c>
      <c r="J29">
        <v>3.0430000000000001</v>
      </c>
      <c r="K29">
        <v>3.2090000000000001</v>
      </c>
      <c r="L29">
        <v>3.3180000000000001</v>
      </c>
      <c r="M29">
        <v>3.4910000000000001</v>
      </c>
      <c r="N29">
        <v>3.4359999999999999</v>
      </c>
      <c r="O29">
        <v>3.3660000000000001</v>
      </c>
      <c r="P29">
        <v>3.2869999999999999</v>
      </c>
      <c r="Q29">
        <v>3.206</v>
      </c>
      <c r="R29">
        <v>3.117</v>
      </c>
      <c r="S29">
        <v>3.0139999999999998</v>
      </c>
      <c r="T29">
        <v>2.964</v>
      </c>
      <c r="U29">
        <v>2.9980000000000002</v>
      </c>
      <c r="V29">
        <v>3.0859999999999999</v>
      </c>
      <c r="W29">
        <v>3.1659999999999999</v>
      </c>
      <c r="X29">
        <v>3.2519999999999998</v>
      </c>
      <c r="Y29">
        <v>3.3159999999999998</v>
      </c>
      <c r="Z29">
        <v>3.34</v>
      </c>
      <c r="AA29">
        <v>3.3370000000000002</v>
      </c>
      <c r="AB29">
        <v>3.3439999999999999</v>
      </c>
      <c r="AC29">
        <v>3.3580000000000001</v>
      </c>
      <c r="AD29">
        <v>3.359</v>
      </c>
      <c r="AE29">
        <v>3.34</v>
      </c>
      <c r="AF29">
        <v>3.3119999999999998</v>
      </c>
      <c r="AG29">
        <v>3.2839999999999998</v>
      </c>
      <c r="AH29" s="20">
        <f t="shared" si="0"/>
        <v>15228</v>
      </c>
      <c r="AI29" s="20">
        <f t="shared" si="1"/>
        <v>16589</v>
      </c>
      <c r="AJ29" s="20">
        <f t="shared" si="7"/>
        <v>48469.999999999993</v>
      </c>
      <c r="AK29" s="20">
        <f t="shared" si="8"/>
        <v>16653</v>
      </c>
      <c r="AL29" s="20">
        <f t="shared" si="9"/>
        <v>33242</v>
      </c>
      <c r="AN29" s="9" t="s">
        <v>26</v>
      </c>
      <c r="AO29" s="20">
        <f t="shared" si="2"/>
        <v>505058.99999999994</v>
      </c>
      <c r="AP29" s="20">
        <f t="shared" si="3"/>
        <v>511066</v>
      </c>
      <c r="AQ29" s="20">
        <f t="shared" si="4"/>
        <v>1507385</v>
      </c>
      <c r="AR29" s="20">
        <f t="shared" si="5"/>
        <v>491260</v>
      </c>
      <c r="AS29" s="20">
        <f t="shared" si="6"/>
        <v>1002326</v>
      </c>
    </row>
    <row r="30" spans="8:45">
      <c r="H30" s="18" t="s">
        <v>191</v>
      </c>
      <c r="I30">
        <v>30.686</v>
      </c>
      <c r="J30">
        <v>30.47</v>
      </c>
      <c r="K30">
        <v>30.559000000000001</v>
      </c>
      <c r="L30">
        <v>30.896000000000001</v>
      </c>
      <c r="M30">
        <v>30.216999999999999</v>
      </c>
      <c r="N30">
        <v>31.599</v>
      </c>
      <c r="O30">
        <v>32.887</v>
      </c>
      <c r="P30">
        <v>34.037999999999997</v>
      </c>
      <c r="Q30">
        <v>35.009</v>
      </c>
      <c r="R30">
        <v>35.902000000000001</v>
      </c>
      <c r="S30">
        <v>36.82</v>
      </c>
      <c r="T30">
        <v>36.994</v>
      </c>
      <c r="U30">
        <v>36.091000000000001</v>
      </c>
      <c r="V30">
        <v>34.503</v>
      </c>
      <c r="W30">
        <v>33.006</v>
      </c>
      <c r="X30">
        <v>31.507000000000001</v>
      </c>
      <c r="Y30">
        <v>30.216000000000001</v>
      </c>
      <c r="Z30">
        <v>29.335999999999999</v>
      </c>
      <c r="AA30">
        <v>28.818000000000001</v>
      </c>
      <c r="AB30">
        <v>28.324000000000002</v>
      </c>
      <c r="AC30">
        <v>27.823</v>
      </c>
      <c r="AD30">
        <v>28.088000000000001</v>
      </c>
      <c r="AE30">
        <v>29.437999999999999</v>
      </c>
      <c r="AF30">
        <v>31.521999999999998</v>
      </c>
      <c r="AG30">
        <v>33.591000000000001</v>
      </c>
      <c r="AH30" s="20">
        <f t="shared" si="0"/>
        <v>177414.00000000003</v>
      </c>
      <c r="AI30" s="20">
        <f t="shared" si="1"/>
        <v>148201</v>
      </c>
      <c r="AJ30" s="20">
        <f t="shared" si="7"/>
        <v>476077</v>
      </c>
      <c r="AK30" s="20">
        <f t="shared" si="8"/>
        <v>150462.00000000003</v>
      </c>
      <c r="AL30" s="20">
        <f t="shared" si="9"/>
        <v>298663</v>
      </c>
      <c r="AN30" s="9" t="s">
        <v>27</v>
      </c>
      <c r="AO30" s="20">
        <f t="shared" si="2"/>
        <v>60172728</v>
      </c>
      <c r="AP30" s="20">
        <f t="shared" si="3"/>
        <v>59164382</v>
      </c>
      <c r="AQ30" s="20">
        <f t="shared" si="4"/>
        <v>176656199.00000003</v>
      </c>
      <c r="AR30" s="20">
        <f t="shared" si="5"/>
        <v>57319089</v>
      </c>
      <c r="AS30" s="20">
        <f t="shared" si="6"/>
        <v>116483470.99999999</v>
      </c>
    </row>
    <row r="31" spans="8:45">
      <c r="H31" s="16" t="s">
        <v>6</v>
      </c>
      <c r="I31">
        <v>351.83699999999999</v>
      </c>
      <c r="J31">
        <v>342.971</v>
      </c>
      <c r="K31">
        <v>334.5</v>
      </c>
      <c r="L31">
        <v>326.37299999999999</v>
      </c>
      <c r="M31">
        <v>318.34399999999999</v>
      </c>
      <c r="N31">
        <v>311.15800000000002</v>
      </c>
      <c r="O31">
        <v>304.053</v>
      </c>
      <c r="P31">
        <v>296.98200000000003</v>
      </c>
      <c r="Q31">
        <v>289.899</v>
      </c>
      <c r="R31">
        <v>282.87799999999999</v>
      </c>
      <c r="S31">
        <v>275.99099999999999</v>
      </c>
      <c r="T31">
        <v>268.589</v>
      </c>
      <c r="U31">
        <v>260.38400000000001</v>
      </c>
      <c r="V31">
        <v>251.69</v>
      </c>
      <c r="W31">
        <v>243.12</v>
      </c>
      <c r="X31">
        <v>234.56100000000001</v>
      </c>
      <c r="Y31">
        <v>226.29599999999999</v>
      </c>
      <c r="Z31">
        <v>218.52799999999999</v>
      </c>
      <c r="AA31">
        <v>211.136</v>
      </c>
      <c r="AB31">
        <v>203.79499999999999</v>
      </c>
      <c r="AC31">
        <v>196.577</v>
      </c>
      <c r="AD31">
        <v>189.571</v>
      </c>
      <c r="AE31">
        <v>182.79400000000001</v>
      </c>
      <c r="AF31">
        <v>176.24199999999999</v>
      </c>
      <c r="AG31">
        <v>169.89599999999999</v>
      </c>
      <c r="AH31" s="20">
        <f t="shared" si="0"/>
        <v>1299774</v>
      </c>
      <c r="AI31" s="20">
        <f t="shared" si="1"/>
        <v>1094316</v>
      </c>
      <c r="AJ31" s="20">
        <f t="shared" si="7"/>
        <v>3309170.0000000005</v>
      </c>
      <c r="AK31" s="20">
        <f t="shared" si="8"/>
        <v>915079.99999999988</v>
      </c>
      <c r="AL31" s="20">
        <f t="shared" si="9"/>
        <v>2009396</v>
      </c>
      <c r="AN31" s="9" t="s">
        <v>28</v>
      </c>
      <c r="AO31" s="20">
        <f t="shared" si="2"/>
        <v>11155693</v>
      </c>
      <c r="AP31" s="20">
        <f t="shared" si="3"/>
        <v>11326564.999999998</v>
      </c>
      <c r="AQ31" s="20">
        <f t="shared" si="4"/>
        <v>33406724.999999993</v>
      </c>
      <c r="AR31" s="20">
        <f t="shared" si="5"/>
        <v>10924467</v>
      </c>
      <c r="AS31" s="20">
        <f t="shared" si="6"/>
        <v>22251032</v>
      </c>
    </row>
    <row r="32" spans="8:45">
      <c r="H32" s="16" t="s">
        <v>7</v>
      </c>
      <c r="I32">
        <v>206.07400000000001</v>
      </c>
      <c r="J32">
        <v>203.66900000000001</v>
      </c>
      <c r="K32">
        <v>200.47900000000001</v>
      </c>
      <c r="L32">
        <v>196.58799999999999</v>
      </c>
      <c r="M32">
        <v>192.22499999999999</v>
      </c>
      <c r="N32">
        <v>187.06</v>
      </c>
      <c r="O32">
        <v>181.51499999999999</v>
      </c>
      <c r="P32">
        <v>175.66499999999999</v>
      </c>
      <c r="Q32">
        <v>169.58199999999999</v>
      </c>
      <c r="R32">
        <v>163.35</v>
      </c>
      <c r="S32">
        <v>157.053</v>
      </c>
      <c r="T32">
        <v>150.71799999999999</v>
      </c>
      <c r="U32">
        <v>144.399</v>
      </c>
      <c r="V32">
        <v>138.19900000000001</v>
      </c>
      <c r="W32">
        <v>132.16399999999999</v>
      </c>
      <c r="X32">
        <v>126.28100000000001</v>
      </c>
      <c r="Y32">
        <v>121.05</v>
      </c>
      <c r="Z32">
        <v>116.721</v>
      </c>
      <c r="AA32">
        <v>113.125</v>
      </c>
      <c r="AB32">
        <v>109.69499999999999</v>
      </c>
      <c r="AC32">
        <v>106.373</v>
      </c>
      <c r="AD32">
        <v>103.949</v>
      </c>
      <c r="AE32">
        <v>102.702</v>
      </c>
      <c r="AF32">
        <v>102.208</v>
      </c>
      <c r="AG32">
        <v>101.72799999999999</v>
      </c>
      <c r="AH32" s="20">
        <f t="shared" si="0"/>
        <v>722532.99999999988</v>
      </c>
      <c r="AI32" s="20">
        <f t="shared" si="1"/>
        <v>586872.00000000012</v>
      </c>
      <c r="AJ32" s="20">
        <f t="shared" si="7"/>
        <v>1826365</v>
      </c>
      <c r="AK32" s="20">
        <f t="shared" si="8"/>
        <v>516959.99999999994</v>
      </c>
      <c r="AL32" s="20">
        <f t="shared" si="9"/>
        <v>1103832</v>
      </c>
      <c r="AN32" s="9" t="s">
        <v>29</v>
      </c>
      <c r="AO32" s="20">
        <f t="shared" si="2"/>
        <v>2170453</v>
      </c>
      <c r="AP32" s="20">
        <f t="shared" si="3"/>
        <v>1993686</v>
      </c>
      <c r="AQ32" s="20">
        <f t="shared" si="4"/>
        <v>5987460.9999999991</v>
      </c>
      <c r="AR32" s="20">
        <f t="shared" si="5"/>
        <v>1823322</v>
      </c>
      <c r="AS32" s="20">
        <f t="shared" si="6"/>
        <v>3817007.9999999991</v>
      </c>
    </row>
    <row r="33" spans="8:45">
      <c r="H33" s="16" t="s">
        <v>192</v>
      </c>
      <c r="I33">
        <v>5.0670000000000002</v>
      </c>
      <c r="J33">
        <v>5.1369999999999996</v>
      </c>
      <c r="K33">
        <v>5.1879999999999997</v>
      </c>
      <c r="L33">
        <v>5.2229999999999999</v>
      </c>
      <c r="M33">
        <v>5.3120000000000003</v>
      </c>
      <c r="N33">
        <v>5.2830000000000004</v>
      </c>
      <c r="O33">
        <v>5.25</v>
      </c>
      <c r="P33">
        <v>5.2149999999999999</v>
      </c>
      <c r="Q33">
        <v>5.1769999999999996</v>
      </c>
      <c r="R33">
        <v>5.1349999999999998</v>
      </c>
      <c r="S33">
        <v>5.0880000000000001</v>
      </c>
      <c r="T33">
        <v>5.05</v>
      </c>
      <c r="U33">
        <v>5.03</v>
      </c>
      <c r="V33">
        <v>5.0190000000000001</v>
      </c>
      <c r="W33">
        <v>5.01</v>
      </c>
      <c r="X33">
        <v>5.0129999999999999</v>
      </c>
      <c r="Y33">
        <v>4.9820000000000002</v>
      </c>
      <c r="Z33">
        <v>4.8949999999999996</v>
      </c>
      <c r="AA33">
        <v>4.7779999999999996</v>
      </c>
      <c r="AB33">
        <v>4.67</v>
      </c>
      <c r="AC33">
        <v>4.5510000000000002</v>
      </c>
      <c r="AD33">
        <v>4.5110000000000001</v>
      </c>
      <c r="AE33">
        <v>4.5960000000000001</v>
      </c>
      <c r="AF33">
        <v>4.7590000000000003</v>
      </c>
      <c r="AG33">
        <v>4.9039999999999999</v>
      </c>
      <c r="AH33" s="20">
        <f t="shared" si="0"/>
        <v>25196.999999999996</v>
      </c>
      <c r="AI33" s="20">
        <f t="shared" si="1"/>
        <v>24338</v>
      </c>
      <c r="AJ33" s="20">
        <f t="shared" si="7"/>
        <v>72856</v>
      </c>
      <c r="AK33" s="20">
        <f t="shared" si="8"/>
        <v>23321</v>
      </c>
      <c r="AL33" s="20">
        <f t="shared" si="9"/>
        <v>47659.000000000007</v>
      </c>
      <c r="AN33" s="9" t="s">
        <v>30</v>
      </c>
      <c r="AO33" s="20">
        <f t="shared" si="2"/>
        <v>3288073</v>
      </c>
      <c r="AP33" s="20">
        <f t="shared" si="3"/>
        <v>2917853.0000000005</v>
      </c>
      <c r="AQ33" s="20">
        <f t="shared" si="4"/>
        <v>8740350.9999999981</v>
      </c>
      <c r="AR33" s="20">
        <f t="shared" si="5"/>
        <v>2534424.9999999995</v>
      </c>
      <c r="AS33" s="20">
        <f t="shared" si="6"/>
        <v>5452278</v>
      </c>
    </row>
    <row r="34" spans="8:45">
      <c r="H34" s="16" t="s">
        <v>8</v>
      </c>
      <c r="I34">
        <v>172.95</v>
      </c>
      <c r="J34">
        <v>174.70500000000001</v>
      </c>
      <c r="K34">
        <v>175.63</v>
      </c>
      <c r="L34">
        <v>175.80500000000001</v>
      </c>
      <c r="M34">
        <v>174.39400000000001</v>
      </c>
      <c r="N34">
        <v>173.72</v>
      </c>
      <c r="O34">
        <v>172.489</v>
      </c>
      <c r="P34">
        <v>170.77199999999999</v>
      </c>
      <c r="Q34">
        <v>168.64400000000001</v>
      </c>
      <c r="R34">
        <v>166.29</v>
      </c>
      <c r="S34">
        <v>163.893</v>
      </c>
      <c r="T34">
        <v>160.97300000000001</v>
      </c>
      <c r="U34">
        <v>157.381</v>
      </c>
      <c r="V34">
        <v>153.524</v>
      </c>
      <c r="W34">
        <v>149.791</v>
      </c>
      <c r="X34">
        <v>145.90600000000001</v>
      </c>
      <c r="Y34">
        <v>143.69</v>
      </c>
      <c r="Z34">
        <v>144.02699999999999</v>
      </c>
      <c r="AA34">
        <v>146.053</v>
      </c>
      <c r="AB34">
        <v>147.75800000000001</v>
      </c>
      <c r="AC34">
        <v>149.227</v>
      </c>
      <c r="AD34">
        <v>151.13300000000001</v>
      </c>
      <c r="AE34">
        <v>153.50200000000001</v>
      </c>
      <c r="AF34">
        <v>155.87899999999999</v>
      </c>
      <c r="AG34">
        <v>158.61099999999999</v>
      </c>
      <c r="AH34" s="20">
        <f t="shared" si="0"/>
        <v>785561.99999999988</v>
      </c>
      <c r="AI34" s="20">
        <f t="shared" si="1"/>
        <v>727434</v>
      </c>
      <c r="AJ34" s="20">
        <f t="shared" si="7"/>
        <v>2281348</v>
      </c>
      <c r="AK34" s="20">
        <f t="shared" si="8"/>
        <v>768352</v>
      </c>
      <c r="AL34" s="20">
        <f t="shared" si="9"/>
        <v>1495785.9999999995</v>
      </c>
      <c r="AN34" s="16" t="s">
        <v>355</v>
      </c>
      <c r="AO34" s="20">
        <f t="shared" si="2"/>
        <v>280409.00000000006</v>
      </c>
      <c r="AP34" s="20">
        <f t="shared" si="3"/>
        <v>243138.00000000003</v>
      </c>
      <c r="AQ34" s="20">
        <f t="shared" si="4"/>
        <v>781682.00000000012</v>
      </c>
      <c r="AR34" s="20">
        <f t="shared" si="5"/>
        <v>258135</v>
      </c>
      <c r="AS34" s="20">
        <f t="shared" si="6"/>
        <v>501273</v>
      </c>
    </row>
    <row r="35" spans="8:45">
      <c r="H35" s="16" t="s">
        <v>9</v>
      </c>
      <c r="I35">
        <v>416.86200000000002</v>
      </c>
      <c r="J35">
        <v>409.39400000000001</v>
      </c>
      <c r="K35">
        <v>401.86900000000003</v>
      </c>
      <c r="L35">
        <v>394.27699999999999</v>
      </c>
      <c r="M35">
        <v>387.04700000000003</v>
      </c>
      <c r="N35">
        <v>379.32</v>
      </c>
      <c r="O35">
        <v>371.48700000000002</v>
      </c>
      <c r="P35">
        <v>363.53699999999998</v>
      </c>
      <c r="Q35">
        <v>355.45800000000003</v>
      </c>
      <c r="R35">
        <v>347.30900000000003</v>
      </c>
      <c r="S35">
        <v>339.14800000000002</v>
      </c>
      <c r="T35">
        <v>330.61399999999998</v>
      </c>
      <c r="U35">
        <v>321.55799999999999</v>
      </c>
      <c r="V35">
        <v>312.17599999999999</v>
      </c>
      <c r="W35">
        <v>302.911</v>
      </c>
      <c r="X35">
        <v>293.78500000000003</v>
      </c>
      <c r="Y35">
        <v>284.61399999999998</v>
      </c>
      <c r="Z35">
        <v>275.38799999999998</v>
      </c>
      <c r="AA35">
        <v>266.26799999999997</v>
      </c>
      <c r="AB35">
        <v>257.322</v>
      </c>
      <c r="AC35">
        <v>248.40700000000001</v>
      </c>
      <c r="AD35">
        <v>240.578</v>
      </c>
      <c r="AE35">
        <v>234.32599999999999</v>
      </c>
      <c r="AF35">
        <v>229.14699999999999</v>
      </c>
      <c r="AG35">
        <v>223.99100000000001</v>
      </c>
      <c r="AH35" s="20">
        <f t="shared" si="0"/>
        <v>1606407</v>
      </c>
      <c r="AI35" s="20">
        <f t="shared" si="1"/>
        <v>1377377</v>
      </c>
      <c r="AJ35" s="20">
        <f t="shared" si="7"/>
        <v>4160233</v>
      </c>
      <c r="AK35" s="20">
        <f t="shared" si="8"/>
        <v>1176449</v>
      </c>
      <c r="AL35" s="20">
        <f t="shared" si="9"/>
        <v>2553825.9999999995</v>
      </c>
      <c r="AN35" s="16" t="s">
        <v>358</v>
      </c>
      <c r="AO35" s="20">
        <f t="shared" si="2"/>
        <v>369145.99999999994</v>
      </c>
      <c r="AP35" s="20">
        <f t="shared" si="3"/>
        <v>348188</v>
      </c>
      <c r="AQ35" s="20">
        <f t="shared" si="4"/>
        <v>1061893</v>
      </c>
      <c r="AR35" s="20">
        <f t="shared" si="5"/>
        <v>344559</v>
      </c>
      <c r="AS35" s="20">
        <f t="shared" si="6"/>
        <v>692747.00000000012</v>
      </c>
    </row>
    <row r="36" spans="8:45">
      <c r="H36" s="16" t="s">
        <v>193</v>
      </c>
      <c r="I36">
        <v>193.06700000000001</v>
      </c>
      <c r="J36">
        <v>193.821</v>
      </c>
      <c r="K36">
        <v>194.249</v>
      </c>
      <c r="L36">
        <v>194.4</v>
      </c>
      <c r="M36">
        <v>190.44399999999999</v>
      </c>
      <c r="N36">
        <v>192.04599999999999</v>
      </c>
      <c r="O36">
        <v>193.14599999999999</v>
      </c>
      <c r="P36">
        <v>193.81200000000001</v>
      </c>
      <c r="Q36">
        <v>194.11099999999999</v>
      </c>
      <c r="R36">
        <v>194.35499999999999</v>
      </c>
      <c r="S36">
        <v>194.858</v>
      </c>
      <c r="T36">
        <v>194.45699999999999</v>
      </c>
      <c r="U36">
        <v>192.72900000000001</v>
      </c>
      <c r="V36">
        <v>190.47800000000001</v>
      </c>
      <c r="W36">
        <v>188.66499999999999</v>
      </c>
      <c r="X36">
        <v>186.77799999999999</v>
      </c>
      <c r="Y36">
        <v>187.78299999999999</v>
      </c>
      <c r="Z36">
        <v>193.15100000000001</v>
      </c>
      <c r="AA36">
        <v>201.45699999999999</v>
      </c>
      <c r="AB36">
        <v>209.428</v>
      </c>
      <c r="AC36">
        <v>217.26900000000001</v>
      </c>
      <c r="AD36">
        <v>225.82900000000001</v>
      </c>
      <c r="AE36">
        <v>235.054</v>
      </c>
      <c r="AF36">
        <v>244.35599999999999</v>
      </c>
      <c r="AG36">
        <v>253.63300000000001</v>
      </c>
      <c r="AH36" s="20">
        <f t="shared" si="0"/>
        <v>961186.99999999988</v>
      </c>
      <c r="AI36" s="20">
        <f t="shared" si="1"/>
        <v>978597</v>
      </c>
      <c r="AJ36" s="20">
        <f t="shared" si="7"/>
        <v>3115925</v>
      </c>
      <c r="AK36" s="20">
        <f t="shared" si="8"/>
        <v>1176141</v>
      </c>
      <c r="AL36" s="20">
        <f t="shared" si="9"/>
        <v>2154738</v>
      </c>
      <c r="AN36" s="9" t="s">
        <v>33</v>
      </c>
      <c r="AO36" s="20">
        <f t="shared" si="2"/>
        <v>107210.00000000001</v>
      </c>
      <c r="AP36" s="20">
        <f t="shared" si="3"/>
        <v>108426.99999999999</v>
      </c>
      <c r="AQ36" s="20">
        <f t="shared" si="4"/>
        <v>316544.00000000006</v>
      </c>
      <c r="AR36" s="20">
        <f t="shared" si="5"/>
        <v>100907.00000000001</v>
      </c>
      <c r="AS36" s="20">
        <f t="shared" si="6"/>
        <v>209333.99999999994</v>
      </c>
    </row>
    <row r="37" spans="8:45">
      <c r="H37" s="16" t="s">
        <v>353</v>
      </c>
      <c r="I37">
        <v>74.626000000000005</v>
      </c>
      <c r="J37">
        <v>73.338999999999999</v>
      </c>
      <c r="K37">
        <v>72.266000000000005</v>
      </c>
      <c r="L37">
        <v>71.372</v>
      </c>
      <c r="M37">
        <v>70.942999999999998</v>
      </c>
      <c r="N37">
        <v>70.284000000000006</v>
      </c>
      <c r="O37">
        <v>69.698999999999998</v>
      </c>
      <c r="P37">
        <v>69.153000000000006</v>
      </c>
      <c r="Q37">
        <v>68.611000000000004</v>
      </c>
      <c r="R37">
        <v>68.064999999999998</v>
      </c>
      <c r="S37">
        <v>67.509</v>
      </c>
      <c r="T37">
        <v>66.766000000000005</v>
      </c>
      <c r="U37">
        <v>65.745000000000005</v>
      </c>
      <c r="V37">
        <v>64.495000000000005</v>
      </c>
      <c r="W37">
        <v>63.182000000000002</v>
      </c>
      <c r="X37">
        <v>61.8</v>
      </c>
      <c r="Y37">
        <v>60.156999999999996</v>
      </c>
      <c r="Z37">
        <v>58.18</v>
      </c>
      <c r="AA37">
        <v>55.959000000000003</v>
      </c>
      <c r="AB37">
        <v>53.695999999999998</v>
      </c>
      <c r="AC37">
        <v>51.402000000000001</v>
      </c>
      <c r="AD37">
        <v>48.975999999999999</v>
      </c>
      <c r="AE37">
        <v>46.402000000000001</v>
      </c>
      <c r="AF37">
        <v>43.764000000000003</v>
      </c>
      <c r="AG37">
        <v>41.143999999999998</v>
      </c>
      <c r="AH37" s="20">
        <f t="shared" si="0"/>
        <v>327697</v>
      </c>
      <c r="AI37" s="20">
        <f t="shared" si="1"/>
        <v>289792.00000000006</v>
      </c>
      <c r="AJ37" s="20">
        <f t="shared" si="7"/>
        <v>849177.00000000012</v>
      </c>
      <c r="AK37" s="20">
        <f t="shared" si="8"/>
        <v>231688.00000000003</v>
      </c>
      <c r="AL37" s="20">
        <f t="shared" si="9"/>
        <v>521480</v>
      </c>
      <c r="AN37" s="9" t="s">
        <v>34</v>
      </c>
      <c r="AO37" s="20">
        <f t="shared" si="2"/>
        <v>300354</v>
      </c>
      <c r="AP37" s="20">
        <f t="shared" si="3"/>
        <v>264243</v>
      </c>
      <c r="AQ37" s="20">
        <f t="shared" si="4"/>
        <v>785634</v>
      </c>
      <c r="AR37" s="20">
        <f t="shared" si="5"/>
        <v>221037</v>
      </c>
      <c r="AS37" s="20">
        <f t="shared" si="6"/>
        <v>485280.00000000006</v>
      </c>
    </row>
    <row r="38" spans="8:45">
      <c r="H38" s="16" t="s">
        <v>11</v>
      </c>
      <c r="I38">
        <v>303.24200000000002</v>
      </c>
      <c r="J38">
        <v>293.685</v>
      </c>
      <c r="K38">
        <v>284.62599999999998</v>
      </c>
      <c r="L38">
        <v>276.02199999999999</v>
      </c>
      <c r="M38">
        <v>268.41800000000001</v>
      </c>
      <c r="N38">
        <v>260.60000000000002</v>
      </c>
      <c r="O38">
        <v>253.089</v>
      </c>
      <c r="P38">
        <v>245.84399999999999</v>
      </c>
      <c r="Q38">
        <v>238.82400000000001</v>
      </c>
      <c r="R38">
        <v>232.02500000000001</v>
      </c>
      <c r="S38">
        <v>225.441</v>
      </c>
      <c r="T38">
        <v>218.85400000000001</v>
      </c>
      <c r="U38">
        <v>212.15299999999999</v>
      </c>
      <c r="V38">
        <v>205.404</v>
      </c>
      <c r="W38">
        <v>198.803</v>
      </c>
      <c r="X38">
        <v>192.33699999999999</v>
      </c>
      <c r="Y38">
        <v>185.83799999999999</v>
      </c>
      <c r="Z38">
        <v>179.25</v>
      </c>
      <c r="AA38">
        <v>172.64500000000001</v>
      </c>
      <c r="AB38">
        <v>166.14500000000001</v>
      </c>
      <c r="AC38">
        <v>159.721</v>
      </c>
      <c r="AD38">
        <v>153.48599999999999</v>
      </c>
      <c r="AE38">
        <v>147.50800000000001</v>
      </c>
      <c r="AF38">
        <v>141.73400000000001</v>
      </c>
      <c r="AG38">
        <v>136.06100000000001</v>
      </c>
      <c r="AH38" s="20">
        <f t="shared" si="0"/>
        <v>1060655</v>
      </c>
      <c r="AI38" s="20">
        <f t="shared" si="1"/>
        <v>896214.99999999988</v>
      </c>
      <c r="AJ38" s="20">
        <f t="shared" si="7"/>
        <v>2695379.9999999995</v>
      </c>
      <c r="AK38" s="20">
        <f t="shared" si="8"/>
        <v>738510.00000000012</v>
      </c>
      <c r="AL38" s="20">
        <f t="shared" si="9"/>
        <v>1634725</v>
      </c>
      <c r="AN38" s="9" t="s">
        <v>35</v>
      </c>
      <c r="AO38" s="20">
        <f t="shared" si="2"/>
        <v>1627254.0000000002</v>
      </c>
      <c r="AP38" s="20">
        <f t="shared" si="3"/>
        <v>1474874.9999999998</v>
      </c>
      <c r="AQ38" s="20">
        <f t="shared" si="4"/>
        <v>4404338</v>
      </c>
      <c r="AR38" s="20">
        <f t="shared" si="5"/>
        <v>1302209</v>
      </c>
      <c r="AS38" s="20">
        <f t="shared" si="6"/>
        <v>2777084</v>
      </c>
    </row>
    <row r="39" spans="8:45">
      <c r="H39" s="18" t="s">
        <v>198</v>
      </c>
      <c r="I39">
        <v>0.78</v>
      </c>
      <c r="J39">
        <v>0.83</v>
      </c>
      <c r="K39">
        <v>0.86399999999999999</v>
      </c>
      <c r="L39">
        <v>0.88600000000000001</v>
      </c>
      <c r="M39">
        <v>0.91200000000000003</v>
      </c>
      <c r="N39">
        <v>0.89900000000000002</v>
      </c>
      <c r="O39">
        <v>0.88400000000000001</v>
      </c>
      <c r="P39">
        <v>0.86599999999999999</v>
      </c>
      <c r="Q39">
        <v>0.84899999999999998</v>
      </c>
      <c r="R39">
        <v>0.83</v>
      </c>
      <c r="S39">
        <v>0.80800000000000005</v>
      </c>
      <c r="T39">
        <v>0.79900000000000004</v>
      </c>
      <c r="U39">
        <v>0.80900000000000005</v>
      </c>
      <c r="V39">
        <v>0.83199999999999996</v>
      </c>
      <c r="W39">
        <v>0.85399999999999998</v>
      </c>
      <c r="X39">
        <v>0.878</v>
      </c>
      <c r="Y39">
        <v>0.90100000000000002</v>
      </c>
      <c r="Z39">
        <v>0.91800000000000004</v>
      </c>
      <c r="AA39">
        <v>0.93300000000000005</v>
      </c>
      <c r="AB39">
        <v>0.94899999999999995</v>
      </c>
      <c r="AC39">
        <v>0.96699999999999997</v>
      </c>
      <c r="AD39">
        <v>0.98599999999999999</v>
      </c>
      <c r="AE39">
        <v>1.006</v>
      </c>
      <c r="AF39">
        <v>1.028</v>
      </c>
      <c r="AG39">
        <v>1.048</v>
      </c>
      <c r="AH39" s="20">
        <f t="shared" si="0"/>
        <v>4102</v>
      </c>
      <c r="AI39" s="20">
        <f t="shared" si="1"/>
        <v>4579</v>
      </c>
      <c r="AJ39" s="20">
        <f t="shared" si="7"/>
        <v>13716.000000000004</v>
      </c>
      <c r="AK39" s="20">
        <f t="shared" si="8"/>
        <v>5035</v>
      </c>
      <c r="AL39" s="20">
        <f t="shared" si="9"/>
        <v>9613.9999999999982</v>
      </c>
      <c r="AN39" s="9" t="s">
        <v>36</v>
      </c>
      <c r="AO39" s="20">
        <f t="shared" si="2"/>
        <v>1245380</v>
      </c>
      <c r="AP39" s="20">
        <f t="shared" si="3"/>
        <v>1053389.9999999998</v>
      </c>
      <c r="AQ39" s="20">
        <f t="shared" si="4"/>
        <v>3196065.9999999995</v>
      </c>
      <c r="AR39" s="20">
        <f t="shared" si="5"/>
        <v>897296</v>
      </c>
      <c r="AS39" s="20">
        <f t="shared" si="6"/>
        <v>1950686</v>
      </c>
    </row>
    <row r="40" spans="8:45">
      <c r="H40" s="16" t="s">
        <v>199</v>
      </c>
      <c r="I40">
        <v>106.956</v>
      </c>
      <c r="J40">
        <v>112.732</v>
      </c>
      <c r="K40">
        <v>117.259</v>
      </c>
      <c r="L40">
        <v>120.667</v>
      </c>
      <c r="M40">
        <v>122.926</v>
      </c>
      <c r="N40">
        <v>124.14100000000001</v>
      </c>
      <c r="O40">
        <v>124.776</v>
      </c>
      <c r="P40">
        <v>124.934</v>
      </c>
      <c r="Q40">
        <v>124.71599999999999</v>
      </c>
      <c r="R40">
        <v>124.241</v>
      </c>
      <c r="S40">
        <v>123.623</v>
      </c>
      <c r="T40">
        <v>122.89700000000001</v>
      </c>
      <c r="U40">
        <v>122.13500000000001</v>
      </c>
      <c r="V40">
        <v>121.482</v>
      </c>
      <c r="W40">
        <v>120.91</v>
      </c>
      <c r="X40">
        <v>120.303</v>
      </c>
      <c r="Y40">
        <v>120.84699999999999</v>
      </c>
      <c r="Z40">
        <v>123.093</v>
      </c>
      <c r="AA40">
        <v>126.50700000000001</v>
      </c>
      <c r="AB40">
        <v>129.80500000000001</v>
      </c>
      <c r="AC40">
        <v>133.005</v>
      </c>
      <c r="AD40">
        <v>136.721</v>
      </c>
      <c r="AE40">
        <v>141.05199999999999</v>
      </c>
      <c r="AF40">
        <v>145.59800000000001</v>
      </c>
      <c r="AG40">
        <v>149.96899999999999</v>
      </c>
      <c r="AH40" s="20">
        <f t="shared" si="0"/>
        <v>611047</v>
      </c>
      <c r="AI40" s="20">
        <f t="shared" si="1"/>
        <v>620555.00000000012</v>
      </c>
      <c r="AJ40" s="20">
        <f t="shared" si="7"/>
        <v>1937947</v>
      </c>
      <c r="AK40" s="20">
        <f t="shared" si="8"/>
        <v>706345</v>
      </c>
      <c r="AL40" s="20">
        <f t="shared" si="9"/>
        <v>1326900</v>
      </c>
      <c r="AN40" s="9" t="s">
        <v>37</v>
      </c>
      <c r="AO40" s="20">
        <f t="shared" si="2"/>
        <v>1313726</v>
      </c>
      <c r="AP40" s="20">
        <f t="shared" si="3"/>
        <v>1063846</v>
      </c>
      <c r="AQ40" s="20">
        <f t="shared" si="4"/>
        <v>3224353</v>
      </c>
      <c r="AR40" s="20">
        <f t="shared" si="5"/>
        <v>846781</v>
      </c>
      <c r="AS40" s="20">
        <f t="shared" si="6"/>
        <v>1910627.0000000002</v>
      </c>
    </row>
    <row r="41" spans="8:45">
      <c r="H41" s="16" t="s">
        <v>200</v>
      </c>
      <c r="I41">
        <v>7745.5420000000004</v>
      </c>
      <c r="J41">
        <v>7911.857</v>
      </c>
      <c r="K41">
        <v>8028.8509999999997</v>
      </c>
      <c r="L41">
        <v>8102.1220000000003</v>
      </c>
      <c r="M41">
        <v>8146.3950000000004</v>
      </c>
      <c r="N41">
        <v>8138.4210000000003</v>
      </c>
      <c r="O41">
        <v>8107.4409999999998</v>
      </c>
      <c r="P41">
        <v>8058.42</v>
      </c>
      <c r="Q41">
        <v>7996.32</v>
      </c>
      <c r="R41">
        <v>7925.11</v>
      </c>
      <c r="S41">
        <v>7848.7579999999998</v>
      </c>
      <c r="T41">
        <v>7777.2060000000001</v>
      </c>
      <c r="U41">
        <v>7717.4110000000001</v>
      </c>
      <c r="V41">
        <v>7671.348</v>
      </c>
      <c r="W41">
        <v>7633.39</v>
      </c>
      <c r="X41">
        <v>7603.8860000000004</v>
      </c>
      <c r="Y41">
        <v>7610.8760000000002</v>
      </c>
      <c r="Z41">
        <v>7667.558</v>
      </c>
      <c r="AA41">
        <v>7764.0540000000001</v>
      </c>
      <c r="AB41">
        <v>7889.0169999999998</v>
      </c>
      <c r="AC41">
        <v>8058.7879999999996</v>
      </c>
      <c r="AD41">
        <v>8215.4599999999991</v>
      </c>
      <c r="AE41">
        <v>8333.6329999999998</v>
      </c>
      <c r="AF41">
        <v>8449.7860000000001</v>
      </c>
      <c r="AG41">
        <v>8562.3449999999993</v>
      </c>
      <c r="AH41" s="20">
        <f t="shared" si="0"/>
        <v>38648113</v>
      </c>
      <c r="AI41" s="20">
        <f t="shared" si="1"/>
        <v>38535391</v>
      </c>
      <c r="AJ41" s="20">
        <f t="shared" si="7"/>
        <v>118803515.99999997</v>
      </c>
      <c r="AK41" s="20">
        <f t="shared" si="8"/>
        <v>41620012</v>
      </c>
      <c r="AL41" s="20">
        <f t="shared" si="9"/>
        <v>80155403</v>
      </c>
      <c r="AN41" s="9" t="s">
        <v>38</v>
      </c>
      <c r="AO41" s="20">
        <f t="shared" si="2"/>
        <v>257940.99999999997</v>
      </c>
      <c r="AP41" s="20">
        <f t="shared" si="3"/>
        <v>226136.99999999997</v>
      </c>
      <c r="AQ41" s="20">
        <f t="shared" si="4"/>
        <v>684564.99999999988</v>
      </c>
      <c r="AR41" s="20">
        <f t="shared" si="5"/>
        <v>200487.00000000003</v>
      </c>
      <c r="AS41" s="20">
        <f t="shared" si="6"/>
        <v>426623.99999999994</v>
      </c>
    </row>
    <row r="42" spans="8:45">
      <c r="H42" s="16" t="s">
        <v>201</v>
      </c>
      <c r="I42">
        <v>37.600999999999999</v>
      </c>
      <c r="J42">
        <v>35.082999999999998</v>
      </c>
      <c r="K42">
        <v>32.957999999999998</v>
      </c>
      <c r="L42">
        <v>31.193000000000001</v>
      </c>
      <c r="M42">
        <v>28.405000000000001</v>
      </c>
      <c r="N42">
        <v>27.940999999999999</v>
      </c>
      <c r="O42">
        <v>27.579000000000001</v>
      </c>
      <c r="P42">
        <v>27.302</v>
      </c>
      <c r="Q42">
        <v>27.091999999999999</v>
      </c>
      <c r="R42">
        <v>27.045999999999999</v>
      </c>
      <c r="S42">
        <v>27.257999999999999</v>
      </c>
      <c r="T42">
        <v>27.146000000000001</v>
      </c>
      <c r="U42">
        <v>26.463999999999999</v>
      </c>
      <c r="V42">
        <v>25.535</v>
      </c>
      <c r="W42">
        <v>24.864999999999998</v>
      </c>
      <c r="X42">
        <v>24.277000000000001</v>
      </c>
      <c r="Y42">
        <v>24.542999999999999</v>
      </c>
      <c r="Z42">
        <v>26.074999999999999</v>
      </c>
      <c r="AA42">
        <v>28.495000000000001</v>
      </c>
      <c r="AB42">
        <v>30.931999999999999</v>
      </c>
      <c r="AC42">
        <v>33.463000000000001</v>
      </c>
      <c r="AD42">
        <v>36.281999999999996</v>
      </c>
      <c r="AE42">
        <v>39.366999999999997</v>
      </c>
      <c r="AF42">
        <v>42.595999999999997</v>
      </c>
      <c r="AG42">
        <v>45.923999999999999</v>
      </c>
      <c r="AH42" s="20">
        <f t="shared" si="0"/>
        <v>131268</v>
      </c>
      <c r="AI42" s="20">
        <f t="shared" si="1"/>
        <v>134322</v>
      </c>
      <c r="AJ42" s="20">
        <f t="shared" si="7"/>
        <v>463222.00000000006</v>
      </c>
      <c r="AK42" s="20">
        <f t="shared" si="8"/>
        <v>197632</v>
      </c>
      <c r="AL42" s="20">
        <f t="shared" si="9"/>
        <v>331953.99999999994</v>
      </c>
      <c r="AN42" s="9" t="s">
        <v>39</v>
      </c>
      <c r="AO42" s="20">
        <f t="shared" si="2"/>
        <v>131541</v>
      </c>
      <c r="AP42" s="20">
        <f t="shared" si="3"/>
        <v>106646</v>
      </c>
      <c r="AQ42" s="20">
        <f t="shared" si="4"/>
        <v>355503.00000000006</v>
      </c>
      <c r="AR42" s="20">
        <f t="shared" si="5"/>
        <v>117316</v>
      </c>
      <c r="AS42" s="20">
        <f t="shared" si="6"/>
        <v>223962.00000000003</v>
      </c>
    </row>
    <row r="43" spans="8:45">
      <c r="H43" s="16" t="s">
        <v>202</v>
      </c>
      <c r="I43">
        <v>3.3439999999999999</v>
      </c>
      <c r="J43">
        <v>3.4849999999999999</v>
      </c>
      <c r="K43">
        <v>3.5489999999999999</v>
      </c>
      <c r="L43">
        <v>3.5449999999999999</v>
      </c>
      <c r="M43">
        <v>3.4710000000000001</v>
      </c>
      <c r="N43">
        <v>3.355</v>
      </c>
      <c r="O43">
        <v>3.2080000000000002</v>
      </c>
      <c r="P43">
        <v>3.0379999999999998</v>
      </c>
      <c r="Q43">
        <v>2.8559999999999999</v>
      </c>
      <c r="R43">
        <v>2.669</v>
      </c>
      <c r="S43">
        <v>2.4830000000000001</v>
      </c>
      <c r="T43">
        <v>2.319</v>
      </c>
      <c r="U43">
        <v>2.1880000000000002</v>
      </c>
      <c r="V43">
        <v>2.0950000000000002</v>
      </c>
      <c r="W43">
        <v>2.0209999999999999</v>
      </c>
      <c r="X43">
        <v>1.96</v>
      </c>
      <c r="Y43">
        <v>2</v>
      </c>
      <c r="Z43">
        <v>2.1819999999999999</v>
      </c>
      <c r="AA43">
        <v>2.4649999999999999</v>
      </c>
      <c r="AB43">
        <v>2.766</v>
      </c>
      <c r="AC43">
        <v>3.1</v>
      </c>
      <c r="AD43">
        <v>3.44</v>
      </c>
      <c r="AE43">
        <v>3.7639999999999998</v>
      </c>
      <c r="AF43">
        <v>4.0830000000000002</v>
      </c>
      <c r="AG43">
        <v>4.4089999999999998</v>
      </c>
      <c r="AH43" s="20">
        <f t="shared" si="0"/>
        <v>11106.000000000002</v>
      </c>
      <c r="AI43" s="20">
        <f t="shared" si="1"/>
        <v>11373</v>
      </c>
      <c r="AJ43" s="20">
        <f t="shared" si="7"/>
        <v>41275</v>
      </c>
      <c r="AK43" s="20">
        <f t="shared" si="8"/>
        <v>18796</v>
      </c>
      <c r="AL43" s="20">
        <f t="shared" si="9"/>
        <v>30168.999999999996</v>
      </c>
      <c r="AN43" s="9" t="s">
        <v>40</v>
      </c>
      <c r="AO43" s="20">
        <f t="shared" si="2"/>
        <v>1982047.9999999998</v>
      </c>
      <c r="AP43" s="20">
        <f t="shared" si="3"/>
        <v>1724557.9999999998</v>
      </c>
      <c r="AQ43" s="20">
        <f t="shared" si="4"/>
        <v>5125057</v>
      </c>
      <c r="AR43" s="20">
        <f t="shared" si="5"/>
        <v>1418450.9999999998</v>
      </c>
      <c r="AS43" s="20">
        <f t="shared" si="6"/>
        <v>3143009</v>
      </c>
    </row>
    <row r="44" spans="8:45">
      <c r="H44" s="16" t="s">
        <v>203</v>
      </c>
      <c r="I44">
        <v>91.3</v>
      </c>
      <c r="J44">
        <v>96.176000000000002</v>
      </c>
      <c r="K44">
        <v>99.355999999999995</v>
      </c>
      <c r="L44">
        <v>101.098</v>
      </c>
      <c r="M44">
        <v>104.992</v>
      </c>
      <c r="N44">
        <v>102.46299999999999</v>
      </c>
      <c r="O44">
        <v>99.844999999999999</v>
      </c>
      <c r="P44">
        <v>97.344999999999999</v>
      </c>
      <c r="Q44">
        <v>95.167000000000002</v>
      </c>
      <c r="R44">
        <v>93.128</v>
      </c>
      <c r="S44">
        <v>91.045000000000002</v>
      </c>
      <c r="T44">
        <v>91.066999999999993</v>
      </c>
      <c r="U44">
        <v>94.18</v>
      </c>
      <c r="V44">
        <v>99.421999999999997</v>
      </c>
      <c r="W44">
        <v>104.67400000000001</v>
      </c>
      <c r="X44">
        <v>110.15600000000001</v>
      </c>
      <c r="Y44">
        <v>116.009</v>
      </c>
      <c r="Z44">
        <v>122.02500000000001</v>
      </c>
      <c r="AA44">
        <v>128.05699999999999</v>
      </c>
      <c r="AB44">
        <v>134.215</v>
      </c>
      <c r="AC44">
        <v>140.53200000000001</v>
      </c>
      <c r="AD44">
        <v>145.74</v>
      </c>
      <c r="AE44">
        <v>149.23500000000001</v>
      </c>
      <c r="AF44">
        <v>151.49700000000001</v>
      </c>
      <c r="AG44">
        <v>153.93700000000001</v>
      </c>
      <c r="AH44" s="20">
        <f t="shared" si="0"/>
        <v>480388.00000000006</v>
      </c>
      <c r="AI44" s="20">
        <f t="shared" si="1"/>
        <v>610462.00000000012</v>
      </c>
      <c r="AJ44" s="20">
        <f t="shared" si="7"/>
        <v>1831791.0000000002</v>
      </c>
      <c r="AK44" s="20">
        <f t="shared" si="8"/>
        <v>740941.00000000012</v>
      </c>
      <c r="AL44" s="20">
        <f t="shared" si="9"/>
        <v>1351403.0000000002</v>
      </c>
      <c r="AN44" s="8" t="s">
        <v>41</v>
      </c>
      <c r="AO44" s="20">
        <f t="shared" si="2"/>
        <v>2450824</v>
      </c>
      <c r="AP44" s="20">
        <f t="shared" si="3"/>
        <v>2533333</v>
      </c>
      <c r="AQ44" s="20">
        <f t="shared" si="4"/>
        <v>7360879</v>
      </c>
      <c r="AR44" s="20">
        <f t="shared" si="5"/>
        <v>2376722</v>
      </c>
      <c r="AS44" s="20">
        <f t="shared" si="6"/>
        <v>4910055</v>
      </c>
    </row>
    <row r="45" spans="8:45">
      <c r="H45" s="16" t="s">
        <v>204</v>
      </c>
      <c r="I45">
        <v>370.90699999999998</v>
      </c>
      <c r="J45">
        <v>366.04500000000002</v>
      </c>
      <c r="K45">
        <v>362.54</v>
      </c>
      <c r="L45">
        <v>360.31400000000002</v>
      </c>
      <c r="M45">
        <v>361.38099999999997</v>
      </c>
      <c r="N45">
        <v>360.654</v>
      </c>
      <c r="O45">
        <v>361.03899999999999</v>
      </c>
      <c r="P45">
        <v>362.48599999999999</v>
      </c>
      <c r="Q45">
        <v>364.94099999999997</v>
      </c>
      <c r="R45">
        <v>368.09399999999999</v>
      </c>
      <c r="S45">
        <v>371.63099999999997</v>
      </c>
      <c r="T45">
        <v>376.79899999999998</v>
      </c>
      <c r="U45">
        <v>384.06700000000001</v>
      </c>
      <c r="V45">
        <v>392.601</v>
      </c>
      <c r="W45">
        <v>401.142</v>
      </c>
      <c r="X45">
        <v>409.98599999999999</v>
      </c>
      <c r="Y45">
        <v>417.334</v>
      </c>
      <c r="Z45">
        <v>422.17200000000003</v>
      </c>
      <c r="AA45">
        <v>425.238</v>
      </c>
      <c r="AB45">
        <v>428.11</v>
      </c>
      <c r="AC45">
        <v>430.26600000000002</v>
      </c>
      <c r="AD45">
        <v>432.44200000000001</v>
      </c>
      <c r="AE45">
        <v>435.096</v>
      </c>
      <c r="AF45">
        <v>437.63499999999999</v>
      </c>
      <c r="AG45">
        <v>439.37099999999998</v>
      </c>
      <c r="AH45" s="20">
        <f t="shared" si="0"/>
        <v>1926240</v>
      </c>
      <c r="AI45" s="20">
        <f t="shared" si="1"/>
        <v>2102840</v>
      </c>
      <c r="AJ45" s="20">
        <f t="shared" si="7"/>
        <v>6203890</v>
      </c>
      <c r="AK45" s="20">
        <f t="shared" si="8"/>
        <v>2174810</v>
      </c>
      <c r="AL45" s="20">
        <f t="shared" si="9"/>
        <v>4277650.0000000009</v>
      </c>
      <c r="AN45" s="8" t="s">
        <v>42</v>
      </c>
      <c r="AO45" s="20">
        <f t="shared" si="2"/>
        <v>1481938</v>
      </c>
      <c r="AP45" s="20">
        <f t="shared" si="3"/>
        <v>1615207.9999999998</v>
      </c>
      <c r="AQ45" s="20">
        <f t="shared" si="4"/>
        <v>4773094</v>
      </c>
      <c r="AR45" s="20">
        <f t="shared" si="5"/>
        <v>1675947.9999999998</v>
      </c>
      <c r="AS45" s="20">
        <f t="shared" si="6"/>
        <v>3291155.9999999995</v>
      </c>
    </row>
    <row r="46" spans="8:45">
      <c r="H46" s="16" t="s">
        <v>12</v>
      </c>
      <c r="I46">
        <v>12.28</v>
      </c>
      <c r="J46">
        <v>12.173</v>
      </c>
      <c r="K46">
        <v>12.037000000000001</v>
      </c>
      <c r="L46">
        <v>11.875999999999999</v>
      </c>
      <c r="M46">
        <v>11.728999999999999</v>
      </c>
      <c r="N46">
        <v>11.507999999999999</v>
      </c>
      <c r="O46">
        <v>11.276</v>
      </c>
      <c r="P46">
        <v>11.035</v>
      </c>
      <c r="Q46">
        <v>10.787000000000001</v>
      </c>
      <c r="R46">
        <v>10.532999999999999</v>
      </c>
      <c r="S46">
        <v>10.275</v>
      </c>
      <c r="T46">
        <v>10.02</v>
      </c>
      <c r="U46">
        <v>9.7729999999999997</v>
      </c>
      <c r="V46">
        <v>9.5340000000000007</v>
      </c>
      <c r="W46">
        <v>9.2949999999999999</v>
      </c>
      <c r="X46">
        <v>9.0579999999999998</v>
      </c>
      <c r="Y46">
        <v>8.8320000000000007</v>
      </c>
      <c r="Z46">
        <v>8.6219999999999999</v>
      </c>
      <c r="AA46">
        <v>8.4239999999999995</v>
      </c>
      <c r="AB46">
        <v>8.23</v>
      </c>
      <c r="AC46">
        <v>8.0410000000000004</v>
      </c>
      <c r="AD46">
        <v>7.8609999999999998</v>
      </c>
      <c r="AE46">
        <v>7.6890000000000001</v>
      </c>
      <c r="AF46">
        <v>7.5259999999999998</v>
      </c>
      <c r="AG46">
        <v>7.3650000000000002</v>
      </c>
      <c r="AH46" s="20">
        <f t="shared" si="0"/>
        <v>48897.000000000007</v>
      </c>
      <c r="AI46" s="20">
        <f t="shared" si="1"/>
        <v>43166</v>
      </c>
      <c r="AJ46" s="20">
        <f t="shared" si="7"/>
        <v>130544.99999999999</v>
      </c>
      <c r="AK46" s="20">
        <f t="shared" si="8"/>
        <v>38482</v>
      </c>
      <c r="AL46" s="20">
        <f t="shared" si="9"/>
        <v>81647.999999999985</v>
      </c>
      <c r="AN46" s="9" t="s">
        <v>43</v>
      </c>
      <c r="AO46" s="20">
        <f t="shared" si="2"/>
        <v>306808</v>
      </c>
      <c r="AP46" s="20">
        <f t="shared" si="3"/>
        <v>290712</v>
      </c>
      <c r="AQ46" s="20">
        <f t="shared" si="4"/>
        <v>883572</v>
      </c>
      <c r="AR46" s="20">
        <f t="shared" si="5"/>
        <v>286052</v>
      </c>
      <c r="AS46" s="20">
        <f t="shared" si="6"/>
        <v>576764</v>
      </c>
    </row>
    <row r="47" spans="8:45">
      <c r="H47" s="16" t="s">
        <v>13</v>
      </c>
      <c r="I47">
        <v>81.343999999999994</v>
      </c>
      <c r="J47">
        <v>81.129000000000005</v>
      </c>
      <c r="K47">
        <v>80.668999999999997</v>
      </c>
      <c r="L47">
        <v>79.978999999999999</v>
      </c>
      <c r="M47">
        <v>79.031999999999996</v>
      </c>
      <c r="N47">
        <v>77.929000000000002</v>
      </c>
      <c r="O47">
        <v>76.658000000000001</v>
      </c>
      <c r="P47">
        <v>75.230999999999995</v>
      </c>
      <c r="Q47">
        <v>73.656999999999996</v>
      </c>
      <c r="R47">
        <v>71.971000000000004</v>
      </c>
      <c r="S47">
        <v>70.203999999999994</v>
      </c>
      <c r="T47">
        <v>68.259</v>
      </c>
      <c r="U47">
        <v>66.102000000000004</v>
      </c>
      <c r="V47">
        <v>63.81</v>
      </c>
      <c r="W47">
        <v>61.494</v>
      </c>
      <c r="X47">
        <v>59.133000000000003</v>
      </c>
      <c r="Y47">
        <v>56.893999999999998</v>
      </c>
      <c r="Z47">
        <v>54.871000000000002</v>
      </c>
      <c r="AA47">
        <v>53.005000000000003</v>
      </c>
      <c r="AB47">
        <v>51.152999999999999</v>
      </c>
      <c r="AC47">
        <v>49.357999999999997</v>
      </c>
      <c r="AD47">
        <v>47.597000000000001</v>
      </c>
      <c r="AE47">
        <v>45.847999999999999</v>
      </c>
      <c r="AF47">
        <v>44.146999999999998</v>
      </c>
      <c r="AG47">
        <v>42.537999999999997</v>
      </c>
      <c r="AH47" s="20">
        <f t="shared" si="0"/>
        <v>329869</v>
      </c>
      <c r="AI47" s="20">
        <f t="shared" si="1"/>
        <v>275056</v>
      </c>
      <c r="AJ47" s="20">
        <f t="shared" si="7"/>
        <v>834413</v>
      </c>
      <c r="AK47" s="20">
        <f t="shared" si="8"/>
        <v>229488</v>
      </c>
      <c r="AL47" s="20">
        <f t="shared" si="9"/>
        <v>504544</v>
      </c>
      <c r="AN47" s="9" t="s">
        <v>44</v>
      </c>
      <c r="AO47" s="20">
        <f t="shared" si="2"/>
        <v>1543391</v>
      </c>
      <c r="AP47" s="20">
        <f t="shared" si="3"/>
        <v>1239530.0000000002</v>
      </c>
      <c r="AQ47" s="20">
        <f t="shared" si="4"/>
        <v>3759810.9999999995</v>
      </c>
      <c r="AR47" s="20">
        <f t="shared" si="5"/>
        <v>976890.00000000012</v>
      </c>
      <c r="AS47" s="20">
        <f t="shared" si="6"/>
        <v>2216420</v>
      </c>
    </row>
    <row r="48" spans="8:45">
      <c r="H48" s="16" t="s">
        <v>205</v>
      </c>
      <c r="I48">
        <v>33.402999999999999</v>
      </c>
      <c r="J48">
        <v>33.988999999999997</v>
      </c>
      <c r="K48">
        <v>34.420999999999999</v>
      </c>
      <c r="L48">
        <v>34.719000000000001</v>
      </c>
      <c r="M48">
        <v>34.920999999999999</v>
      </c>
      <c r="N48">
        <v>34.981000000000002</v>
      </c>
      <c r="O48">
        <v>34.981999999999999</v>
      </c>
      <c r="P48">
        <v>34.939</v>
      </c>
      <c r="Q48">
        <v>34.869999999999997</v>
      </c>
      <c r="R48">
        <v>34.789000000000001</v>
      </c>
      <c r="S48">
        <v>34.712000000000003</v>
      </c>
      <c r="T48">
        <v>34.664999999999999</v>
      </c>
      <c r="U48">
        <v>34.668999999999997</v>
      </c>
      <c r="V48">
        <v>34.734000000000002</v>
      </c>
      <c r="W48">
        <v>34.817999999999998</v>
      </c>
      <c r="X48">
        <v>34.890999999999998</v>
      </c>
      <c r="Y48">
        <v>35.207999999999998</v>
      </c>
      <c r="Z48">
        <v>35.878</v>
      </c>
      <c r="AA48">
        <v>36.774999999999999</v>
      </c>
      <c r="AB48">
        <v>37.655000000000001</v>
      </c>
      <c r="AC48">
        <v>38.563000000000002</v>
      </c>
      <c r="AD48">
        <v>39.368000000000002</v>
      </c>
      <c r="AE48">
        <v>39.981999999999999</v>
      </c>
      <c r="AF48">
        <v>40.456000000000003</v>
      </c>
      <c r="AG48">
        <v>40.917999999999999</v>
      </c>
      <c r="AH48" s="20">
        <f t="shared" si="0"/>
        <v>173598</v>
      </c>
      <c r="AI48" s="20">
        <f t="shared" si="1"/>
        <v>180406.99999999997</v>
      </c>
      <c r="AJ48" s="20">
        <f t="shared" si="7"/>
        <v>553292</v>
      </c>
      <c r="AK48" s="20">
        <f t="shared" si="8"/>
        <v>199287.00000000003</v>
      </c>
      <c r="AL48" s="20">
        <f t="shared" si="9"/>
        <v>379693.99999999994</v>
      </c>
      <c r="AN48" s="9" t="s">
        <v>45</v>
      </c>
      <c r="AO48" s="20">
        <f t="shared" si="2"/>
        <v>12299694</v>
      </c>
      <c r="AP48" s="20">
        <f t="shared" si="3"/>
        <v>10420692</v>
      </c>
      <c r="AQ48" s="20">
        <f t="shared" si="4"/>
        <v>31342672.000000007</v>
      </c>
      <c r="AR48" s="20">
        <f t="shared" si="5"/>
        <v>8622286</v>
      </c>
      <c r="AS48" s="20">
        <f t="shared" si="6"/>
        <v>19042978.000000004</v>
      </c>
    </row>
    <row r="49" spans="8:45">
      <c r="H49" s="16" t="s">
        <v>14</v>
      </c>
      <c r="I49">
        <v>425.11799999999999</v>
      </c>
      <c r="J49">
        <v>413.11500000000001</v>
      </c>
      <c r="K49">
        <v>401.60899999999998</v>
      </c>
      <c r="L49">
        <v>390.59300000000002</v>
      </c>
      <c r="M49">
        <v>382.24900000000002</v>
      </c>
      <c r="N49">
        <v>371.35500000000002</v>
      </c>
      <c r="O49">
        <v>361.08800000000002</v>
      </c>
      <c r="P49">
        <v>351.43700000000001</v>
      </c>
      <c r="Q49">
        <v>342.39299999999997</v>
      </c>
      <c r="R49">
        <v>333.786</v>
      </c>
      <c r="S49">
        <v>325.44499999999999</v>
      </c>
      <c r="T49">
        <v>318.15699999999998</v>
      </c>
      <c r="U49">
        <v>312.23200000000003</v>
      </c>
      <c r="V49">
        <v>307.17899999999997</v>
      </c>
      <c r="W49">
        <v>302.20999999999998</v>
      </c>
      <c r="X49">
        <v>297.49099999999999</v>
      </c>
      <c r="Y49">
        <v>292.125</v>
      </c>
      <c r="Z49">
        <v>285.58499999999998</v>
      </c>
      <c r="AA49">
        <v>278.23599999999999</v>
      </c>
      <c r="AB49">
        <v>271.03800000000001</v>
      </c>
      <c r="AC49">
        <v>263.89</v>
      </c>
      <c r="AD49">
        <v>256.28800000000001</v>
      </c>
      <c r="AE49">
        <v>248.108</v>
      </c>
      <c r="AF49">
        <v>239.55699999999999</v>
      </c>
      <c r="AG49">
        <v>230.994</v>
      </c>
      <c r="AH49" s="20">
        <f t="shared" si="0"/>
        <v>1565223</v>
      </c>
      <c r="AI49" s="20">
        <f t="shared" si="1"/>
        <v>1424475</v>
      </c>
      <c r="AJ49" s="20">
        <f t="shared" si="7"/>
        <v>4228535</v>
      </c>
      <c r="AK49" s="20">
        <f t="shared" si="8"/>
        <v>1238837</v>
      </c>
      <c r="AL49" s="20">
        <f t="shared" si="9"/>
        <v>2663312</v>
      </c>
      <c r="AN49" s="9" t="s">
        <v>46</v>
      </c>
      <c r="AO49" s="20">
        <f t="shared" si="2"/>
        <v>11137248</v>
      </c>
      <c r="AP49" s="20">
        <f t="shared" si="3"/>
        <v>10439957.999999998</v>
      </c>
      <c r="AQ49" s="20">
        <f t="shared" si="4"/>
        <v>31525782.999999993</v>
      </c>
      <c r="AR49" s="20">
        <f t="shared" si="5"/>
        <v>9948577.0000000019</v>
      </c>
      <c r="AS49" s="20">
        <f t="shared" si="6"/>
        <v>20388534.999999996</v>
      </c>
    </row>
    <row r="50" spans="8:45">
      <c r="H50" s="18" t="s">
        <v>206</v>
      </c>
      <c r="I50">
        <v>17.311</v>
      </c>
      <c r="J50">
        <v>17.806999999999999</v>
      </c>
      <c r="K50">
        <v>18.260000000000002</v>
      </c>
      <c r="L50">
        <v>18.669</v>
      </c>
      <c r="M50">
        <v>18.530999999999999</v>
      </c>
      <c r="N50">
        <v>19.131</v>
      </c>
      <c r="O50">
        <v>19.634</v>
      </c>
      <c r="P50">
        <v>20.039000000000001</v>
      </c>
      <c r="Q50">
        <v>20.346</v>
      </c>
      <c r="R50">
        <v>20.617999999999999</v>
      </c>
      <c r="S50">
        <v>20.916</v>
      </c>
      <c r="T50">
        <v>20.93</v>
      </c>
      <c r="U50">
        <v>20.536999999999999</v>
      </c>
      <c r="V50">
        <v>19.922000000000001</v>
      </c>
      <c r="W50">
        <v>19.321999999999999</v>
      </c>
      <c r="X50">
        <v>18.603000000000002</v>
      </c>
      <c r="Y50">
        <v>18.440999999999999</v>
      </c>
      <c r="Z50">
        <v>19.167999999999999</v>
      </c>
      <c r="AA50">
        <v>20.440999999999999</v>
      </c>
      <c r="AB50">
        <v>21.631</v>
      </c>
      <c r="AC50">
        <v>22.920999999999999</v>
      </c>
      <c r="AD50">
        <v>23.768999999999998</v>
      </c>
      <c r="AE50">
        <v>23.86</v>
      </c>
      <c r="AF50">
        <v>23.484000000000002</v>
      </c>
      <c r="AG50">
        <v>23.228000000000002</v>
      </c>
      <c r="AH50" s="20">
        <f t="shared" si="0"/>
        <v>101627.00000000001</v>
      </c>
      <c r="AI50" s="20">
        <f t="shared" si="1"/>
        <v>98283.999999999985</v>
      </c>
      <c r="AJ50" s="20">
        <f t="shared" si="7"/>
        <v>317173</v>
      </c>
      <c r="AK50" s="20">
        <f t="shared" si="8"/>
        <v>117262</v>
      </c>
      <c r="AL50" s="20">
        <f t="shared" si="9"/>
        <v>215546.00000000003</v>
      </c>
      <c r="AN50" s="9" t="s">
        <v>47</v>
      </c>
      <c r="AO50" s="20">
        <f t="shared" si="2"/>
        <v>475594.00000000006</v>
      </c>
      <c r="AP50" s="20">
        <f t="shared" si="3"/>
        <v>440582.99999999994</v>
      </c>
      <c r="AQ50" s="20">
        <f t="shared" si="4"/>
        <v>1312948</v>
      </c>
      <c r="AR50" s="20">
        <f t="shared" si="5"/>
        <v>396770.99999999994</v>
      </c>
      <c r="AS50" s="20">
        <f t="shared" si="6"/>
        <v>837353.99999999988</v>
      </c>
    </row>
    <row r="51" spans="8:45">
      <c r="H51" s="16" t="s">
        <v>207</v>
      </c>
      <c r="I51">
        <v>51.499000000000002</v>
      </c>
      <c r="J51">
        <v>55.029000000000003</v>
      </c>
      <c r="K51">
        <v>57.671999999999997</v>
      </c>
      <c r="L51">
        <v>59.534999999999997</v>
      </c>
      <c r="M51">
        <v>61.921999999999997</v>
      </c>
      <c r="N51">
        <v>61.746000000000002</v>
      </c>
      <c r="O51">
        <v>61.329000000000001</v>
      </c>
      <c r="P51">
        <v>60.753</v>
      </c>
      <c r="Q51">
        <v>60.1</v>
      </c>
      <c r="R51">
        <v>59.335999999999999</v>
      </c>
      <c r="S51">
        <v>58.426000000000002</v>
      </c>
      <c r="T51">
        <v>58.036999999999999</v>
      </c>
      <c r="U51">
        <v>58.484999999999999</v>
      </c>
      <c r="V51">
        <v>59.500999999999998</v>
      </c>
      <c r="W51">
        <v>60.448999999999998</v>
      </c>
      <c r="X51">
        <v>61.39</v>
      </c>
      <c r="Y51">
        <v>62.503999999999998</v>
      </c>
      <c r="Z51">
        <v>63.792999999999999</v>
      </c>
      <c r="AA51">
        <v>65.165999999999997</v>
      </c>
      <c r="AB51">
        <v>66.652000000000001</v>
      </c>
      <c r="AC51">
        <v>68.393000000000001</v>
      </c>
      <c r="AD51">
        <v>69.468000000000004</v>
      </c>
      <c r="AE51">
        <v>69.466999999999999</v>
      </c>
      <c r="AF51">
        <v>68.87</v>
      </c>
      <c r="AG51">
        <v>68.272999999999996</v>
      </c>
      <c r="AH51" s="20">
        <f t="shared" si="0"/>
        <v>294897.99999999994</v>
      </c>
      <c r="AI51" s="20">
        <f t="shared" si="1"/>
        <v>319505</v>
      </c>
      <c r="AJ51" s="20">
        <f t="shared" si="7"/>
        <v>958874</v>
      </c>
      <c r="AK51" s="20">
        <f t="shared" si="8"/>
        <v>344471</v>
      </c>
      <c r="AL51" s="20">
        <f t="shared" si="9"/>
        <v>663976.00000000012</v>
      </c>
      <c r="AN51" s="9" t="s">
        <v>48</v>
      </c>
      <c r="AO51" s="20">
        <f t="shared" si="2"/>
        <v>5273495</v>
      </c>
      <c r="AP51" s="20">
        <f t="shared" si="3"/>
        <v>5029137</v>
      </c>
      <c r="AQ51" s="20">
        <f t="shared" si="4"/>
        <v>15198947.999999998</v>
      </c>
      <c r="AR51" s="20">
        <f t="shared" si="5"/>
        <v>4896316</v>
      </c>
      <c r="AS51" s="20">
        <f t="shared" si="6"/>
        <v>9925453.0000000019</v>
      </c>
    </row>
    <row r="52" spans="8:45">
      <c r="H52" s="16" t="s">
        <v>208</v>
      </c>
      <c r="I52">
        <v>0.80700000000000005</v>
      </c>
      <c r="J52">
        <v>0.86299999999999999</v>
      </c>
      <c r="K52">
        <v>0.90900000000000003</v>
      </c>
      <c r="L52">
        <v>0.94499999999999995</v>
      </c>
      <c r="M52">
        <v>0.99099999999999999</v>
      </c>
      <c r="N52">
        <v>1.002</v>
      </c>
      <c r="O52">
        <v>1.0089999999999999</v>
      </c>
      <c r="P52">
        <v>1.0149999999999999</v>
      </c>
      <c r="Q52">
        <v>1.0189999999999999</v>
      </c>
      <c r="R52">
        <v>1.02</v>
      </c>
      <c r="S52">
        <v>1.0149999999999999</v>
      </c>
      <c r="T52">
        <v>1.0189999999999999</v>
      </c>
      <c r="U52">
        <v>1.0349999999999999</v>
      </c>
      <c r="V52">
        <v>1.0589999999999999</v>
      </c>
      <c r="W52">
        <v>1.079</v>
      </c>
      <c r="X52">
        <v>1.103</v>
      </c>
      <c r="Y52">
        <v>1.1080000000000001</v>
      </c>
      <c r="Z52">
        <v>1.081</v>
      </c>
      <c r="AA52">
        <v>1.036</v>
      </c>
      <c r="AB52">
        <v>0.99399999999999999</v>
      </c>
      <c r="AC52">
        <v>0.94799999999999995</v>
      </c>
      <c r="AD52">
        <v>0.92200000000000004</v>
      </c>
      <c r="AE52">
        <v>0.92800000000000005</v>
      </c>
      <c r="AF52">
        <v>0.95499999999999996</v>
      </c>
      <c r="AG52">
        <v>0.97899999999999998</v>
      </c>
      <c r="AH52" s="20">
        <f t="shared" si="0"/>
        <v>5207</v>
      </c>
      <c r="AI52" s="20">
        <f t="shared" si="1"/>
        <v>5322</v>
      </c>
      <c r="AJ52" s="20">
        <f t="shared" si="7"/>
        <v>15261</v>
      </c>
      <c r="AK52" s="20">
        <f t="shared" si="8"/>
        <v>4732</v>
      </c>
      <c r="AL52" s="20">
        <f t="shared" si="9"/>
        <v>10053.999999999998</v>
      </c>
      <c r="AN52" s="9" t="s">
        <v>49</v>
      </c>
      <c r="AO52" s="20">
        <f t="shared" si="2"/>
        <v>761060.99999999988</v>
      </c>
      <c r="AP52" s="20">
        <f t="shared" si="3"/>
        <v>663097</v>
      </c>
      <c r="AQ52" s="20">
        <f t="shared" si="4"/>
        <v>2006427</v>
      </c>
      <c r="AR52" s="20">
        <f t="shared" si="5"/>
        <v>582269</v>
      </c>
      <c r="AS52" s="20">
        <f t="shared" si="6"/>
        <v>1245365.9999999998</v>
      </c>
    </row>
    <row r="53" spans="8:45">
      <c r="H53" s="16" t="s">
        <v>209</v>
      </c>
      <c r="I53">
        <v>6.0590000000000002</v>
      </c>
      <c r="J53">
        <v>6.2569999999999997</v>
      </c>
      <c r="K53">
        <v>6.399</v>
      </c>
      <c r="L53">
        <v>6.4939999999999998</v>
      </c>
      <c r="M53">
        <v>6.48</v>
      </c>
      <c r="N53">
        <v>6.5289999999999999</v>
      </c>
      <c r="O53">
        <v>6.5519999999999996</v>
      </c>
      <c r="P53">
        <v>6.5540000000000003</v>
      </c>
      <c r="Q53">
        <v>6.5430000000000001</v>
      </c>
      <c r="R53">
        <v>6.5259999999999998</v>
      </c>
      <c r="S53">
        <v>6.508</v>
      </c>
      <c r="T53">
        <v>6.5030000000000001</v>
      </c>
      <c r="U53">
        <v>6.5190000000000001</v>
      </c>
      <c r="V53">
        <v>6.5620000000000003</v>
      </c>
      <c r="W53">
        <v>6.61</v>
      </c>
      <c r="X53">
        <v>6.649</v>
      </c>
      <c r="Y53">
        <v>6.7939999999999996</v>
      </c>
      <c r="Z53">
        <v>7.0960000000000001</v>
      </c>
      <c r="AA53">
        <v>7.4950000000000001</v>
      </c>
      <c r="AB53">
        <v>7.883</v>
      </c>
      <c r="AC53">
        <v>8.2789999999999999</v>
      </c>
      <c r="AD53">
        <v>8.6189999999999998</v>
      </c>
      <c r="AE53">
        <v>8.86</v>
      </c>
      <c r="AF53">
        <v>9.0289999999999999</v>
      </c>
      <c r="AG53">
        <v>9.2029999999999994</v>
      </c>
      <c r="AH53" s="20">
        <f t="shared" si="0"/>
        <v>32702.000000000004</v>
      </c>
      <c r="AI53" s="20">
        <f t="shared" si="1"/>
        <v>35917</v>
      </c>
      <c r="AJ53" s="20">
        <f t="shared" si="7"/>
        <v>112609</v>
      </c>
      <c r="AK53" s="20">
        <f t="shared" si="8"/>
        <v>43989.999999999993</v>
      </c>
      <c r="AL53" s="20">
        <f t="shared" si="9"/>
        <v>79907</v>
      </c>
      <c r="AN53" s="9" t="s">
        <v>50</v>
      </c>
      <c r="AO53" s="20">
        <f t="shared" si="2"/>
        <v>14142.999999999996</v>
      </c>
      <c r="AP53" s="20">
        <f t="shared" si="3"/>
        <v>11896</v>
      </c>
      <c r="AQ53" s="20">
        <f t="shared" si="4"/>
        <v>34932.000000000007</v>
      </c>
      <c r="AR53" s="20">
        <f t="shared" si="5"/>
        <v>8893</v>
      </c>
      <c r="AS53" s="20">
        <f t="shared" si="6"/>
        <v>20789</v>
      </c>
    </row>
    <row r="54" spans="8:45">
      <c r="H54" s="18" t="s">
        <v>210</v>
      </c>
      <c r="I54">
        <v>56.048999999999999</v>
      </c>
      <c r="J54">
        <v>54.777000000000001</v>
      </c>
      <c r="K54">
        <v>53.973999999999997</v>
      </c>
      <c r="L54">
        <v>53.564999999999998</v>
      </c>
      <c r="M54">
        <v>51.715000000000003</v>
      </c>
      <c r="N54">
        <v>52.918999999999997</v>
      </c>
      <c r="O54">
        <v>54.024000000000001</v>
      </c>
      <c r="P54">
        <v>54.975999999999999</v>
      </c>
      <c r="Q54">
        <v>55.722999999999999</v>
      </c>
      <c r="R54">
        <v>56.402999999999999</v>
      </c>
      <c r="S54">
        <v>57.15</v>
      </c>
      <c r="T54">
        <v>56.970999999999997</v>
      </c>
      <c r="U54">
        <v>55.436999999999998</v>
      </c>
      <c r="V54">
        <v>53.061999999999998</v>
      </c>
      <c r="W54">
        <v>50.874000000000002</v>
      </c>
      <c r="X54">
        <v>48.773000000000003</v>
      </c>
      <c r="Y54">
        <v>46.948</v>
      </c>
      <c r="Z54">
        <v>45.631999999999998</v>
      </c>
      <c r="AA54">
        <v>44.816000000000003</v>
      </c>
      <c r="AB54">
        <v>44.052999999999997</v>
      </c>
      <c r="AC54">
        <v>43.183</v>
      </c>
      <c r="AD54">
        <v>43.817</v>
      </c>
      <c r="AE54">
        <v>46.631</v>
      </c>
      <c r="AF54">
        <v>50.83</v>
      </c>
      <c r="AG54">
        <v>54.975999999999999</v>
      </c>
      <c r="AH54" s="20">
        <f t="shared" si="0"/>
        <v>273494</v>
      </c>
      <c r="AI54" s="20">
        <f t="shared" si="1"/>
        <v>230222</v>
      </c>
      <c r="AJ54" s="20">
        <f t="shared" si="7"/>
        <v>743153</v>
      </c>
      <c r="AK54" s="20">
        <f t="shared" si="8"/>
        <v>239437</v>
      </c>
      <c r="AL54" s="20">
        <f t="shared" si="9"/>
        <v>469659.00000000006</v>
      </c>
      <c r="AN54" s="9" t="s">
        <v>51</v>
      </c>
      <c r="AO54" s="20">
        <f t="shared" si="2"/>
        <v>1004347</v>
      </c>
      <c r="AP54" s="20">
        <f t="shared" si="3"/>
        <v>849254.99999999988</v>
      </c>
      <c r="AQ54" s="20">
        <f t="shared" si="4"/>
        <v>2595350</v>
      </c>
      <c r="AR54" s="20">
        <f t="shared" si="5"/>
        <v>741748</v>
      </c>
      <c r="AS54" s="20">
        <f t="shared" si="6"/>
        <v>1591003</v>
      </c>
    </row>
    <row r="55" spans="8:45">
      <c r="H55" s="16" t="s">
        <v>357</v>
      </c>
      <c r="I55">
        <v>173.87899999999999</v>
      </c>
      <c r="J55">
        <v>171.55600000000001</v>
      </c>
      <c r="K55">
        <v>169.45400000000001</v>
      </c>
      <c r="L55">
        <v>167.602</v>
      </c>
      <c r="M55">
        <v>168.52099999999999</v>
      </c>
      <c r="N55">
        <v>166.029</v>
      </c>
      <c r="O55">
        <v>164.119</v>
      </c>
      <c r="P55">
        <v>162.81800000000001</v>
      </c>
      <c r="Q55">
        <v>162.15299999999999</v>
      </c>
      <c r="R55">
        <v>161.87100000000001</v>
      </c>
      <c r="S55">
        <v>161.71700000000001</v>
      </c>
      <c r="T55">
        <v>163.12899999999999</v>
      </c>
      <c r="U55">
        <v>166.69800000000001</v>
      </c>
      <c r="V55">
        <v>171.60599999999999</v>
      </c>
      <c r="W55">
        <v>176.54499999999999</v>
      </c>
      <c r="X55">
        <v>181.898</v>
      </c>
      <c r="Y55">
        <v>185.91399999999999</v>
      </c>
      <c r="Z55">
        <v>187.62799999999999</v>
      </c>
      <c r="AA55">
        <v>187.852</v>
      </c>
      <c r="AB55">
        <v>188.22499999999999</v>
      </c>
      <c r="AC55">
        <v>188.24799999999999</v>
      </c>
      <c r="AD55">
        <v>188.88</v>
      </c>
      <c r="AE55">
        <v>190.70400000000001</v>
      </c>
      <c r="AF55">
        <v>193.09700000000001</v>
      </c>
      <c r="AG55">
        <v>195.04900000000001</v>
      </c>
      <c r="AH55" s="20">
        <f t="shared" si="0"/>
        <v>839694.99999999988</v>
      </c>
      <c r="AI55" s="20">
        <f t="shared" si="1"/>
        <v>931517</v>
      </c>
      <c r="AJ55" s="20">
        <f t="shared" si="7"/>
        <v>2727190.0000000005</v>
      </c>
      <c r="AK55" s="20">
        <f t="shared" si="8"/>
        <v>955978</v>
      </c>
      <c r="AL55" s="20">
        <f t="shared" si="9"/>
        <v>1887495</v>
      </c>
      <c r="AN55" s="9" t="s">
        <v>52</v>
      </c>
      <c r="AO55" s="20">
        <f t="shared" si="2"/>
        <v>486871.99999999994</v>
      </c>
      <c r="AP55" s="20">
        <f t="shared" si="3"/>
        <v>425510.99999999994</v>
      </c>
      <c r="AQ55" s="20">
        <f t="shared" si="4"/>
        <v>1279330.9999999998</v>
      </c>
      <c r="AR55" s="20">
        <f t="shared" si="5"/>
        <v>366948</v>
      </c>
      <c r="AS55" s="20">
        <f t="shared" si="6"/>
        <v>792459</v>
      </c>
    </row>
    <row r="56" spans="8:45">
      <c r="H56" s="16" t="s">
        <v>354</v>
      </c>
      <c r="I56">
        <v>1620.9649999999999</v>
      </c>
      <c r="J56">
        <v>1577.6690000000001</v>
      </c>
      <c r="K56">
        <v>1534.165</v>
      </c>
      <c r="L56">
        <v>1490.5250000000001</v>
      </c>
      <c r="M56">
        <v>1451.3510000000001</v>
      </c>
      <c r="N56">
        <v>1406.5930000000001</v>
      </c>
      <c r="O56">
        <v>1362.1559999999999</v>
      </c>
      <c r="P56">
        <v>1318.075</v>
      </c>
      <c r="Q56">
        <v>1274.385</v>
      </c>
      <c r="R56">
        <v>1231.24</v>
      </c>
      <c r="S56">
        <v>1188.796</v>
      </c>
      <c r="T56">
        <v>1146.492</v>
      </c>
      <c r="U56">
        <v>1104.125</v>
      </c>
      <c r="V56">
        <v>1062.087</v>
      </c>
      <c r="W56">
        <v>1021.0549999999999</v>
      </c>
      <c r="X56">
        <v>980.99099999999999</v>
      </c>
      <c r="Y56">
        <v>942.29600000000005</v>
      </c>
      <c r="Z56">
        <v>905.27099999999996</v>
      </c>
      <c r="AA56">
        <v>869.85</v>
      </c>
      <c r="AB56">
        <v>835.47699999999998</v>
      </c>
      <c r="AC56">
        <v>802.03300000000002</v>
      </c>
      <c r="AD56">
        <v>771.03300000000002</v>
      </c>
      <c r="AE56">
        <v>743.101</v>
      </c>
      <c r="AF56">
        <v>717.50300000000004</v>
      </c>
      <c r="AG56">
        <v>692.86699999999996</v>
      </c>
      <c r="AH56" s="20">
        <f t="shared" si="0"/>
        <v>5522555</v>
      </c>
      <c r="AI56" s="20">
        <f t="shared" si="1"/>
        <v>4533885</v>
      </c>
      <c r="AJ56" s="20">
        <f t="shared" si="7"/>
        <v>13782977.000000002</v>
      </c>
      <c r="AK56" s="20">
        <f t="shared" si="8"/>
        <v>3726537.0000000005</v>
      </c>
      <c r="AL56" s="20">
        <f t="shared" si="9"/>
        <v>8260422.0000000009</v>
      </c>
      <c r="AN56" s="9" t="s">
        <v>53</v>
      </c>
      <c r="AO56" s="20">
        <f t="shared" si="2"/>
        <v>37130</v>
      </c>
      <c r="AP56" s="20">
        <f t="shared" si="3"/>
        <v>33111.000000000007</v>
      </c>
      <c r="AQ56" s="20">
        <f t="shared" si="4"/>
        <v>98684.999999999985</v>
      </c>
      <c r="AR56" s="20">
        <f t="shared" si="5"/>
        <v>28444</v>
      </c>
      <c r="AS56" s="20">
        <f t="shared" si="6"/>
        <v>61555.000000000007</v>
      </c>
    </row>
    <row r="57" spans="8:45">
      <c r="H57" s="18" t="s">
        <v>211</v>
      </c>
      <c r="I57">
        <v>31.715</v>
      </c>
      <c r="J57">
        <v>30.227</v>
      </c>
      <c r="K57">
        <v>29.209</v>
      </c>
      <c r="L57">
        <v>28.606999999999999</v>
      </c>
      <c r="M57">
        <v>27.512</v>
      </c>
      <c r="N57">
        <v>28.125</v>
      </c>
      <c r="O57">
        <v>28.856000000000002</v>
      </c>
      <c r="P57">
        <v>29.663</v>
      </c>
      <c r="Q57">
        <v>30.503</v>
      </c>
      <c r="R57">
        <v>31.425999999999998</v>
      </c>
      <c r="S57">
        <v>32.478999999999999</v>
      </c>
      <c r="T57">
        <v>33.168999999999997</v>
      </c>
      <c r="U57">
        <v>33.271999999999998</v>
      </c>
      <c r="V57">
        <v>33.018000000000001</v>
      </c>
      <c r="W57">
        <v>32.835999999999999</v>
      </c>
      <c r="X57">
        <v>32.613</v>
      </c>
      <c r="Y57">
        <v>32.662999999999997</v>
      </c>
      <c r="Z57">
        <v>33.177999999999997</v>
      </c>
      <c r="AA57">
        <v>33.991999999999997</v>
      </c>
      <c r="AB57">
        <v>34.691000000000003</v>
      </c>
      <c r="AC57">
        <v>35.287999999999997</v>
      </c>
      <c r="AD57">
        <v>36.006999999999998</v>
      </c>
      <c r="AE57">
        <v>36.896999999999998</v>
      </c>
      <c r="AF57">
        <v>37.829000000000001</v>
      </c>
      <c r="AG57">
        <v>38.695999999999998</v>
      </c>
      <c r="AH57" s="20">
        <f t="shared" si="0"/>
        <v>164774</v>
      </c>
      <c r="AI57" s="20">
        <f t="shared" si="1"/>
        <v>167137</v>
      </c>
      <c r="AJ57" s="20">
        <f t="shared" si="7"/>
        <v>516628.00000000006</v>
      </c>
      <c r="AK57" s="20">
        <f t="shared" si="8"/>
        <v>184716.99999999997</v>
      </c>
      <c r="AL57" s="20">
        <f t="shared" si="9"/>
        <v>351854.00000000006</v>
      </c>
      <c r="AN57" s="9" t="s">
        <v>54</v>
      </c>
      <c r="AO57" s="20">
        <f t="shared" si="2"/>
        <v>1028502</v>
      </c>
      <c r="AP57" s="20">
        <f t="shared" si="3"/>
        <v>881508</v>
      </c>
      <c r="AQ57" s="20">
        <f t="shared" si="4"/>
        <v>2647069.9999999995</v>
      </c>
      <c r="AR57" s="20">
        <f t="shared" si="5"/>
        <v>737060</v>
      </c>
      <c r="AS57" s="20">
        <f t="shared" si="6"/>
        <v>1618568.0000000002</v>
      </c>
    </row>
    <row r="58" spans="8:45">
      <c r="H58" s="16" t="s">
        <v>15</v>
      </c>
      <c r="I58">
        <v>9.2880000000000003</v>
      </c>
      <c r="J58">
        <v>9.7509999999999994</v>
      </c>
      <c r="K58">
        <v>10.028</v>
      </c>
      <c r="L58">
        <v>10.143000000000001</v>
      </c>
      <c r="M58">
        <v>10.451000000000001</v>
      </c>
      <c r="N58">
        <v>10.108000000000001</v>
      </c>
      <c r="O58">
        <v>9.7260000000000009</v>
      </c>
      <c r="P58">
        <v>9.3260000000000005</v>
      </c>
      <c r="Q58">
        <v>8.9260000000000002</v>
      </c>
      <c r="R58">
        <v>8.51</v>
      </c>
      <c r="S58">
        <v>8.0619999999999994</v>
      </c>
      <c r="T58">
        <v>7.7770000000000001</v>
      </c>
      <c r="U58">
        <v>7.7480000000000002</v>
      </c>
      <c r="V58">
        <v>7.8849999999999998</v>
      </c>
      <c r="W58">
        <v>8.01</v>
      </c>
      <c r="X58">
        <v>8.1579999999999995</v>
      </c>
      <c r="Y58">
        <v>8.27</v>
      </c>
      <c r="Z58">
        <v>8.2970000000000006</v>
      </c>
      <c r="AA58">
        <v>8.2710000000000008</v>
      </c>
      <c r="AB58">
        <v>8.2750000000000004</v>
      </c>
      <c r="AC58">
        <v>8.298</v>
      </c>
      <c r="AD58">
        <v>8.2919999999999998</v>
      </c>
      <c r="AE58">
        <v>8.2449999999999992</v>
      </c>
      <c r="AF58">
        <v>8.1750000000000007</v>
      </c>
      <c r="AG58">
        <v>8.1</v>
      </c>
      <c r="AH58" s="20">
        <f t="shared" si="0"/>
        <v>39482</v>
      </c>
      <c r="AI58" s="20">
        <f t="shared" si="1"/>
        <v>41270.999999999993</v>
      </c>
      <c r="AJ58" s="20">
        <f t="shared" si="7"/>
        <v>121863</v>
      </c>
      <c r="AK58" s="20">
        <f t="shared" si="8"/>
        <v>41110.000000000007</v>
      </c>
      <c r="AL58" s="20">
        <f t="shared" si="9"/>
        <v>82380.999999999985</v>
      </c>
      <c r="AN58" s="9" t="s">
        <v>118</v>
      </c>
      <c r="AO58" s="20">
        <f t="shared" si="2"/>
        <v>2665504.0000000005</v>
      </c>
      <c r="AP58" s="20">
        <f t="shared" si="3"/>
        <v>2413807</v>
      </c>
      <c r="AQ58" s="20">
        <f t="shared" si="4"/>
        <v>7542864.0000000009</v>
      </c>
      <c r="AR58" s="20">
        <f t="shared" si="5"/>
        <v>2463553.0000000005</v>
      </c>
      <c r="AS58" s="20">
        <f t="shared" si="6"/>
        <v>4877360</v>
      </c>
    </row>
    <row r="59" spans="8:45">
      <c r="H59" s="16" t="s">
        <v>212</v>
      </c>
      <c r="I59">
        <v>98.656000000000006</v>
      </c>
      <c r="J59">
        <v>98.659000000000006</v>
      </c>
      <c r="K59">
        <v>98.590999999999994</v>
      </c>
      <c r="L59">
        <v>98.459000000000003</v>
      </c>
      <c r="M59">
        <v>98.522000000000006</v>
      </c>
      <c r="N59">
        <v>98.182000000000002</v>
      </c>
      <c r="O59">
        <v>97.819000000000003</v>
      </c>
      <c r="P59">
        <v>97.44</v>
      </c>
      <c r="Q59">
        <v>97.051000000000002</v>
      </c>
      <c r="R59">
        <v>96.652000000000001</v>
      </c>
      <c r="S59">
        <v>96.239000000000004</v>
      </c>
      <c r="T59">
        <v>95.86</v>
      </c>
      <c r="U59">
        <v>95.534999999999997</v>
      </c>
      <c r="V59">
        <v>95.248999999999995</v>
      </c>
      <c r="W59">
        <v>94.959000000000003</v>
      </c>
      <c r="X59">
        <v>94.673000000000002</v>
      </c>
      <c r="Y59">
        <v>94.4</v>
      </c>
      <c r="Z59">
        <v>94.138999999999996</v>
      </c>
      <c r="AA59">
        <v>93.885999999999996</v>
      </c>
      <c r="AB59">
        <v>93.584999999999994</v>
      </c>
      <c r="AC59">
        <v>93.18</v>
      </c>
      <c r="AD59">
        <v>92.938999999999993</v>
      </c>
      <c r="AE59">
        <v>92.971000000000004</v>
      </c>
      <c r="AF59">
        <v>93.11</v>
      </c>
      <c r="AG59">
        <v>93.126999999999995</v>
      </c>
      <c r="AH59" s="20">
        <f t="shared" si="0"/>
        <v>477842.00000000006</v>
      </c>
      <c r="AI59" s="20">
        <f t="shared" si="1"/>
        <v>470682.99999999994</v>
      </c>
      <c r="AJ59" s="20">
        <f t="shared" si="7"/>
        <v>1413852</v>
      </c>
      <c r="AK59" s="20">
        <f t="shared" si="8"/>
        <v>465327.00000000006</v>
      </c>
      <c r="AL59" s="20">
        <f t="shared" si="9"/>
        <v>936009.99999999988</v>
      </c>
      <c r="AN59" s="9" t="s">
        <v>55</v>
      </c>
      <c r="AO59" s="20">
        <f t="shared" si="2"/>
        <v>674891.00000000012</v>
      </c>
      <c r="AP59" s="20">
        <f t="shared" si="3"/>
        <v>588887</v>
      </c>
      <c r="AQ59" s="20">
        <f t="shared" si="4"/>
        <v>1785217</v>
      </c>
      <c r="AR59" s="20">
        <f t="shared" si="5"/>
        <v>521438.99999999994</v>
      </c>
      <c r="AS59" s="20">
        <f t="shared" si="6"/>
        <v>1110326</v>
      </c>
    </row>
    <row r="60" spans="8:45">
      <c r="H60" s="16" t="s">
        <v>217</v>
      </c>
      <c r="I60">
        <v>164.346</v>
      </c>
      <c r="J60">
        <v>163.54</v>
      </c>
      <c r="K60">
        <v>162.56100000000001</v>
      </c>
      <c r="L60">
        <v>161.44900000000001</v>
      </c>
      <c r="M60">
        <v>160.56399999999999</v>
      </c>
      <c r="N60">
        <v>159.06700000000001</v>
      </c>
      <c r="O60">
        <v>157.60900000000001</v>
      </c>
      <c r="P60">
        <v>156.22300000000001</v>
      </c>
      <c r="Q60">
        <v>154.94399999999999</v>
      </c>
      <c r="R60">
        <v>153.72399999999999</v>
      </c>
      <c r="S60">
        <v>152.517</v>
      </c>
      <c r="T60">
        <v>151.756</v>
      </c>
      <c r="U60">
        <v>151.63300000000001</v>
      </c>
      <c r="V60">
        <v>151.94200000000001</v>
      </c>
      <c r="W60">
        <v>152.209</v>
      </c>
      <c r="X60">
        <v>152.43600000000001</v>
      </c>
      <c r="Y60">
        <v>152.803</v>
      </c>
      <c r="Z60">
        <v>153.32</v>
      </c>
      <c r="AA60">
        <v>153.85499999999999</v>
      </c>
      <c r="AB60">
        <v>154.327</v>
      </c>
      <c r="AC60">
        <v>154.834</v>
      </c>
      <c r="AD60">
        <v>154.619</v>
      </c>
      <c r="AE60">
        <v>153.32400000000001</v>
      </c>
      <c r="AF60">
        <v>151.298</v>
      </c>
      <c r="AG60">
        <v>149.23400000000001</v>
      </c>
      <c r="AH60" s="20">
        <f t="shared" si="0"/>
        <v>760057</v>
      </c>
      <c r="AI60" s="20">
        <f t="shared" si="1"/>
        <v>766741</v>
      </c>
      <c r="AJ60" s="20">
        <f t="shared" si="7"/>
        <v>2290107</v>
      </c>
      <c r="AK60" s="20">
        <f t="shared" si="8"/>
        <v>763309.00000000012</v>
      </c>
      <c r="AL60" s="20">
        <f t="shared" si="9"/>
        <v>1530050</v>
      </c>
      <c r="AN60" s="9" t="s">
        <v>56</v>
      </c>
      <c r="AO60" s="20">
        <f t="shared" si="2"/>
        <v>859670</v>
      </c>
      <c r="AP60" s="20">
        <f t="shared" si="3"/>
        <v>823840</v>
      </c>
      <c r="AQ60" s="20">
        <f t="shared" si="4"/>
        <v>2435144</v>
      </c>
      <c r="AR60" s="20">
        <f t="shared" si="5"/>
        <v>751634</v>
      </c>
      <c r="AS60" s="20">
        <f t="shared" si="6"/>
        <v>1575474.0000000002</v>
      </c>
    </row>
    <row r="61" spans="8:45">
      <c r="H61" s="16" t="s">
        <v>18</v>
      </c>
      <c r="I61">
        <v>1171.9490000000001</v>
      </c>
      <c r="J61">
        <v>1226.923</v>
      </c>
      <c r="K61">
        <v>1258.46</v>
      </c>
      <c r="L61">
        <v>1269.3510000000001</v>
      </c>
      <c r="M61">
        <v>1290.249</v>
      </c>
      <c r="N61">
        <v>1249.5329999999999</v>
      </c>
      <c r="O61">
        <v>1201.633</v>
      </c>
      <c r="P61">
        <v>1148.8230000000001</v>
      </c>
      <c r="Q61">
        <v>1093.3789999999999</v>
      </c>
      <c r="R61">
        <v>1034.5719999999999</v>
      </c>
      <c r="S61">
        <v>971.678</v>
      </c>
      <c r="T61">
        <v>921.976</v>
      </c>
      <c r="U61">
        <v>893.745</v>
      </c>
      <c r="V61">
        <v>880.25400000000002</v>
      </c>
      <c r="W61">
        <v>865.95299999999997</v>
      </c>
      <c r="X61">
        <v>853.29700000000003</v>
      </c>
      <c r="Y61">
        <v>843.65300000000002</v>
      </c>
      <c r="Z61">
        <v>835.92899999999997</v>
      </c>
      <c r="AA61">
        <v>829.94399999999996</v>
      </c>
      <c r="AB61">
        <v>826.76900000000001</v>
      </c>
      <c r="AC61">
        <v>826.38400000000001</v>
      </c>
      <c r="AD61">
        <v>824.53</v>
      </c>
      <c r="AE61">
        <v>819.25199999999995</v>
      </c>
      <c r="AF61">
        <v>812.12099999999998</v>
      </c>
      <c r="AG61">
        <v>805.69799999999998</v>
      </c>
      <c r="AH61" s="20">
        <f t="shared" si="0"/>
        <v>4533606</v>
      </c>
      <c r="AI61" s="20">
        <f t="shared" si="1"/>
        <v>4189591.9999999995</v>
      </c>
      <c r="AJ61" s="20">
        <f t="shared" si="7"/>
        <v>12811183</v>
      </c>
      <c r="AK61" s="20">
        <f t="shared" si="8"/>
        <v>4087985</v>
      </c>
      <c r="AL61" s="20">
        <f t="shared" si="9"/>
        <v>8277576.9999999991</v>
      </c>
      <c r="AN61" s="9" t="s">
        <v>57</v>
      </c>
      <c r="AO61" s="20">
        <f t="shared" si="2"/>
        <v>282072</v>
      </c>
      <c r="AP61" s="20">
        <f t="shared" si="3"/>
        <v>251918</v>
      </c>
      <c r="AQ61" s="20">
        <f t="shared" si="4"/>
        <v>778808</v>
      </c>
      <c r="AR61" s="20">
        <f t="shared" si="5"/>
        <v>244817.99999999997</v>
      </c>
      <c r="AS61" s="20">
        <f t="shared" si="6"/>
        <v>496736</v>
      </c>
    </row>
    <row r="62" spans="8:45">
      <c r="H62" s="16" t="s">
        <v>218</v>
      </c>
      <c r="I62">
        <v>57.01</v>
      </c>
      <c r="J62">
        <v>56.664999999999999</v>
      </c>
      <c r="K62">
        <v>56.38</v>
      </c>
      <c r="L62">
        <v>56.155999999999999</v>
      </c>
      <c r="M62">
        <v>55.843000000000004</v>
      </c>
      <c r="N62">
        <v>55.844999999999999</v>
      </c>
      <c r="O62">
        <v>55.892000000000003</v>
      </c>
      <c r="P62">
        <v>55.984000000000002</v>
      </c>
      <c r="Q62">
        <v>56.121000000000002</v>
      </c>
      <c r="R62">
        <v>56.326999999999998</v>
      </c>
      <c r="S62">
        <v>56.625999999999998</v>
      </c>
      <c r="T62">
        <v>56.898000000000003</v>
      </c>
      <c r="U62">
        <v>57.094000000000001</v>
      </c>
      <c r="V62">
        <v>57.286000000000001</v>
      </c>
      <c r="W62">
        <v>57.488999999999997</v>
      </c>
      <c r="X62">
        <v>57.57</v>
      </c>
      <c r="Y62">
        <v>58.185000000000002</v>
      </c>
      <c r="Z62">
        <v>59.616</v>
      </c>
      <c r="AA62">
        <v>61.497999999999998</v>
      </c>
      <c r="AB62">
        <v>63.198</v>
      </c>
      <c r="AC62">
        <v>64.872</v>
      </c>
      <c r="AD62">
        <v>65.893000000000001</v>
      </c>
      <c r="AE62">
        <v>65.894999999999996</v>
      </c>
      <c r="AF62">
        <v>65.162000000000006</v>
      </c>
      <c r="AG62">
        <v>64.42</v>
      </c>
      <c r="AH62" s="20">
        <f t="shared" si="0"/>
        <v>285393</v>
      </c>
      <c r="AI62" s="20">
        <f t="shared" si="1"/>
        <v>300066.99999999994</v>
      </c>
      <c r="AJ62" s="20">
        <f t="shared" si="7"/>
        <v>911701.99999999988</v>
      </c>
      <c r="AK62" s="20">
        <f t="shared" si="8"/>
        <v>326242</v>
      </c>
      <c r="AL62" s="20">
        <f t="shared" si="9"/>
        <v>626309</v>
      </c>
      <c r="AN62" s="9" t="s">
        <v>58</v>
      </c>
      <c r="AO62" s="20">
        <f t="shared" si="2"/>
        <v>2582915</v>
      </c>
      <c r="AP62" s="20">
        <f t="shared" si="3"/>
        <v>2318322</v>
      </c>
      <c r="AQ62" s="20">
        <f t="shared" si="4"/>
        <v>6899825.0000000009</v>
      </c>
      <c r="AR62" s="20">
        <f t="shared" si="5"/>
        <v>1998588</v>
      </c>
      <c r="AS62" s="20">
        <f t="shared" si="6"/>
        <v>4316910</v>
      </c>
    </row>
    <row r="63" spans="8:45">
      <c r="H63" s="16" t="s">
        <v>219</v>
      </c>
      <c r="I63">
        <v>20.335999999999999</v>
      </c>
      <c r="J63">
        <v>19.829000000000001</v>
      </c>
      <c r="K63">
        <v>19.298999999999999</v>
      </c>
      <c r="L63">
        <v>18.751000000000001</v>
      </c>
      <c r="M63">
        <v>18.213999999999999</v>
      </c>
      <c r="N63">
        <v>17.635000000000002</v>
      </c>
      <c r="O63">
        <v>17.050999999999998</v>
      </c>
      <c r="P63">
        <v>16.468</v>
      </c>
      <c r="Q63">
        <v>15.888999999999999</v>
      </c>
      <c r="R63">
        <v>15.321999999999999</v>
      </c>
      <c r="S63">
        <v>14.776999999999999</v>
      </c>
      <c r="T63">
        <v>14.231999999999999</v>
      </c>
      <c r="U63">
        <v>13.68</v>
      </c>
      <c r="V63">
        <v>13.141</v>
      </c>
      <c r="W63">
        <v>12.63</v>
      </c>
      <c r="X63">
        <v>12.134</v>
      </c>
      <c r="Y63">
        <v>11.75</v>
      </c>
      <c r="Z63">
        <v>11.523999999999999</v>
      </c>
      <c r="AA63">
        <v>11.41</v>
      </c>
      <c r="AB63">
        <v>11.308</v>
      </c>
      <c r="AC63">
        <v>11.231999999999999</v>
      </c>
      <c r="AD63">
        <v>11.167999999999999</v>
      </c>
      <c r="AE63">
        <v>11.097</v>
      </c>
      <c r="AF63">
        <v>11.023</v>
      </c>
      <c r="AG63">
        <v>10.958</v>
      </c>
      <c r="AH63" s="20">
        <f t="shared" si="0"/>
        <v>68460</v>
      </c>
      <c r="AI63" s="20">
        <f t="shared" si="1"/>
        <v>58126</v>
      </c>
      <c r="AJ63" s="20">
        <f t="shared" si="7"/>
        <v>182064</v>
      </c>
      <c r="AK63" s="20">
        <f t="shared" si="8"/>
        <v>55477.999999999993</v>
      </c>
      <c r="AL63" s="20">
        <f t="shared" si="9"/>
        <v>113604</v>
      </c>
      <c r="AN63" s="9" t="s">
        <v>59</v>
      </c>
      <c r="AO63" s="20">
        <f t="shared" si="2"/>
        <v>453681</v>
      </c>
      <c r="AP63" s="20">
        <f t="shared" si="3"/>
        <v>393498.99999999994</v>
      </c>
      <c r="AQ63" s="20">
        <f t="shared" si="4"/>
        <v>1258635.9999999998</v>
      </c>
      <c r="AR63" s="20">
        <f t="shared" si="5"/>
        <v>411455.99999999994</v>
      </c>
      <c r="AS63" s="20">
        <f t="shared" si="6"/>
        <v>804954.99999999988</v>
      </c>
    </row>
    <row r="64" spans="8:45">
      <c r="H64" s="16" t="s">
        <v>19</v>
      </c>
      <c r="I64">
        <v>50.87</v>
      </c>
      <c r="J64">
        <v>49.046999999999997</v>
      </c>
      <c r="K64">
        <v>47.811</v>
      </c>
      <c r="L64">
        <v>47.067</v>
      </c>
      <c r="M64">
        <v>45.232999999999997</v>
      </c>
      <c r="N64">
        <v>46.176000000000002</v>
      </c>
      <c r="O64">
        <v>47.079000000000001</v>
      </c>
      <c r="P64">
        <v>47.87</v>
      </c>
      <c r="Q64">
        <v>48.475999999999999</v>
      </c>
      <c r="R64">
        <v>49.012</v>
      </c>
      <c r="S64">
        <v>49.594000000000001</v>
      </c>
      <c r="T64">
        <v>49.206000000000003</v>
      </c>
      <c r="U64">
        <v>47.398000000000003</v>
      </c>
      <c r="V64">
        <v>44.662999999999997</v>
      </c>
      <c r="W64">
        <v>41.993000000000002</v>
      </c>
      <c r="X64">
        <v>39.246000000000002</v>
      </c>
      <c r="Y64">
        <v>36.686999999999998</v>
      </c>
      <c r="Z64">
        <v>34.567</v>
      </c>
      <c r="AA64">
        <v>32.798000000000002</v>
      </c>
      <c r="AB64">
        <v>30.962</v>
      </c>
      <c r="AC64">
        <v>29.042999999999999</v>
      </c>
      <c r="AD64">
        <v>27.812000000000001</v>
      </c>
      <c r="AE64">
        <v>27.58</v>
      </c>
      <c r="AF64">
        <v>28.001000000000001</v>
      </c>
      <c r="AG64">
        <v>28.385999999999999</v>
      </c>
      <c r="AH64" s="20">
        <f t="shared" si="0"/>
        <v>232853.99999999997</v>
      </c>
      <c r="AI64" s="20">
        <f t="shared" si="1"/>
        <v>174260</v>
      </c>
      <c r="AJ64" s="20">
        <f t="shared" si="7"/>
        <v>547935.99999999988</v>
      </c>
      <c r="AK64" s="20">
        <f t="shared" si="8"/>
        <v>140822</v>
      </c>
      <c r="AL64" s="20">
        <f t="shared" si="9"/>
        <v>315082</v>
      </c>
      <c r="AN64" s="16" t="s">
        <v>352</v>
      </c>
      <c r="AO64" s="20">
        <f t="shared" si="2"/>
        <v>3681201</v>
      </c>
      <c r="AP64" s="20">
        <f t="shared" si="3"/>
        <v>3075455</v>
      </c>
      <c r="AQ64" s="20">
        <f t="shared" si="4"/>
        <v>9301506</v>
      </c>
      <c r="AR64" s="20">
        <f t="shared" si="5"/>
        <v>2544850.0000000005</v>
      </c>
      <c r="AS64" s="20">
        <f t="shared" si="6"/>
        <v>5620304.9999999991</v>
      </c>
    </row>
    <row r="65" spans="8:45">
      <c r="H65" s="18" t="s">
        <v>220</v>
      </c>
      <c r="I65">
        <v>6.2480000000000002</v>
      </c>
      <c r="J65">
        <v>6.516</v>
      </c>
      <c r="K65">
        <v>6.7530000000000001</v>
      </c>
      <c r="L65">
        <v>6.9580000000000002</v>
      </c>
      <c r="M65">
        <v>6.8540000000000001</v>
      </c>
      <c r="N65">
        <v>7.0890000000000004</v>
      </c>
      <c r="O65">
        <v>7.2720000000000002</v>
      </c>
      <c r="P65">
        <v>7.4009999999999998</v>
      </c>
      <c r="Q65">
        <v>7.4779999999999998</v>
      </c>
      <c r="R65">
        <v>7.5190000000000001</v>
      </c>
      <c r="S65">
        <v>7.5419999999999998</v>
      </c>
      <c r="T65">
        <v>7.4589999999999996</v>
      </c>
      <c r="U65">
        <v>7.234</v>
      </c>
      <c r="V65">
        <v>6.9210000000000003</v>
      </c>
      <c r="W65">
        <v>6.6219999999999999</v>
      </c>
      <c r="X65">
        <v>6.3360000000000003</v>
      </c>
      <c r="Y65">
        <v>6.069</v>
      </c>
      <c r="Z65">
        <v>5.84</v>
      </c>
      <c r="AA65">
        <v>5.6639999999999997</v>
      </c>
      <c r="AB65">
        <v>5.5030000000000001</v>
      </c>
      <c r="AC65">
        <v>5.33</v>
      </c>
      <c r="AD65">
        <v>5.3920000000000003</v>
      </c>
      <c r="AE65">
        <v>5.7969999999999997</v>
      </c>
      <c r="AF65">
        <v>6.423</v>
      </c>
      <c r="AG65">
        <v>7.0309999999999997</v>
      </c>
      <c r="AH65" s="20">
        <f t="shared" si="0"/>
        <v>35778</v>
      </c>
      <c r="AI65" s="20">
        <f t="shared" si="1"/>
        <v>29412</v>
      </c>
      <c r="AJ65" s="20">
        <f t="shared" si="7"/>
        <v>95163</v>
      </c>
      <c r="AK65" s="20">
        <f t="shared" si="8"/>
        <v>29973</v>
      </c>
      <c r="AL65" s="20">
        <f t="shared" si="9"/>
        <v>59385</v>
      </c>
      <c r="AN65" s="9" t="s">
        <v>61</v>
      </c>
      <c r="AO65" s="20">
        <f t="shared" si="2"/>
        <v>76313</v>
      </c>
      <c r="AP65" s="20">
        <f t="shared" si="3"/>
        <v>74415</v>
      </c>
      <c r="AQ65" s="20">
        <f t="shared" si="4"/>
        <v>213560</v>
      </c>
      <c r="AR65" s="20">
        <f t="shared" si="5"/>
        <v>62832</v>
      </c>
      <c r="AS65" s="20">
        <f t="shared" si="6"/>
        <v>137247</v>
      </c>
    </row>
    <row r="66" spans="8:45">
      <c r="H66" s="16" t="s">
        <v>221</v>
      </c>
      <c r="I66">
        <v>14.726000000000001</v>
      </c>
      <c r="J66">
        <v>14.362</v>
      </c>
      <c r="K66">
        <v>14.131</v>
      </c>
      <c r="L66">
        <v>14.015000000000001</v>
      </c>
      <c r="M66">
        <v>13.811</v>
      </c>
      <c r="N66">
        <v>14.000999999999999</v>
      </c>
      <c r="O66">
        <v>14.205</v>
      </c>
      <c r="P66">
        <v>14.404</v>
      </c>
      <c r="Q66">
        <v>14.581</v>
      </c>
      <c r="R66">
        <v>14.754</v>
      </c>
      <c r="S66">
        <v>14.942</v>
      </c>
      <c r="T66">
        <v>14.949</v>
      </c>
      <c r="U66">
        <v>14.686999999999999</v>
      </c>
      <c r="V66">
        <v>14.244999999999999</v>
      </c>
      <c r="W66">
        <v>13.805</v>
      </c>
      <c r="X66">
        <v>13.339</v>
      </c>
      <c r="Y66">
        <v>12.893000000000001</v>
      </c>
      <c r="Z66">
        <v>12.513999999999999</v>
      </c>
      <c r="AA66">
        <v>12.179</v>
      </c>
      <c r="AB66">
        <v>11.819000000000001</v>
      </c>
      <c r="AC66">
        <v>11.443</v>
      </c>
      <c r="AD66">
        <v>11.114000000000001</v>
      </c>
      <c r="AE66">
        <v>10.852</v>
      </c>
      <c r="AF66">
        <v>10.638</v>
      </c>
      <c r="AG66">
        <v>10.433999999999999</v>
      </c>
      <c r="AH66" s="20">
        <f t="shared" si="0"/>
        <v>72627.999999999985</v>
      </c>
      <c r="AI66" s="20">
        <f t="shared" si="1"/>
        <v>62744</v>
      </c>
      <c r="AJ66" s="20">
        <f t="shared" si="7"/>
        <v>189853</v>
      </c>
      <c r="AK66" s="20">
        <f t="shared" si="8"/>
        <v>54481</v>
      </c>
      <c r="AL66" s="20">
        <f t="shared" si="9"/>
        <v>117225.00000000001</v>
      </c>
      <c r="AN66" s="9" t="s">
        <v>62</v>
      </c>
      <c r="AO66" s="20">
        <f t="shared" si="2"/>
        <v>499501</v>
      </c>
      <c r="AP66" s="20">
        <f t="shared" si="3"/>
        <v>430097.99999999994</v>
      </c>
      <c r="AQ66" s="20">
        <f t="shared" si="4"/>
        <v>1288655.0000000002</v>
      </c>
      <c r="AR66" s="20">
        <f t="shared" si="5"/>
        <v>359056</v>
      </c>
      <c r="AS66" s="20">
        <f t="shared" si="6"/>
        <v>789153.99999999988</v>
      </c>
    </row>
    <row r="67" spans="8:45">
      <c r="H67" s="16" t="s">
        <v>20</v>
      </c>
      <c r="I67">
        <v>1694.347</v>
      </c>
      <c r="J67">
        <v>1661.597</v>
      </c>
      <c r="K67">
        <v>1629.232</v>
      </c>
      <c r="L67">
        <v>1597.3630000000001</v>
      </c>
      <c r="M67">
        <v>1574.6420000000001</v>
      </c>
      <c r="N67">
        <v>1540.297</v>
      </c>
      <c r="O67">
        <v>1507.578</v>
      </c>
      <c r="P67">
        <v>1476.556</v>
      </c>
      <c r="Q67">
        <v>1447.3050000000001</v>
      </c>
      <c r="R67">
        <v>1419.104</v>
      </c>
      <c r="S67">
        <v>1391.229</v>
      </c>
      <c r="T67">
        <v>1367.7270000000001</v>
      </c>
      <c r="U67">
        <v>1350.2570000000001</v>
      </c>
      <c r="V67">
        <v>1336.509</v>
      </c>
      <c r="W67">
        <v>1322.1890000000001</v>
      </c>
      <c r="X67">
        <v>1307.7639999999999</v>
      </c>
      <c r="Y67">
        <v>1291.3230000000001</v>
      </c>
      <c r="Z67">
        <v>1271.3510000000001</v>
      </c>
      <c r="AA67">
        <v>1248.316</v>
      </c>
      <c r="AB67">
        <v>1224.789</v>
      </c>
      <c r="AC67">
        <v>1200.9580000000001</v>
      </c>
      <c r="AD67">
        <v>1171.5519999999999</v>
      </c>
      <c r="AE67">
        <v>1134.4259999999999</v>
      </c>
      <c r="AF67">
        <v>1091.9870000000001</v>
      </c>
      <c r="AG67">
        <v>1049.585</v>
      </c>
      <c r="AH67" s="20">
        <f t="shared" si="0"/>
        <v>6767911</v>
      </c>
      <c r="AI67" s="20">
        <f t="shared" si="1"/>
        <v>6343543</v>
      </c>
      <c r="AJ67" s="20">
        <f t="shared" si="7"/>
        <v>18759962.000000004</v>
      </c>
      <c r="AK67" s="20">
        <f t="shared" si="8"/>
        <v>5648508.0000000009</v>
      </c>
      <c r="AL67" s="20">
        <f t="shared" si="9"/>
        <v>11992051</v>
      </c>
      <c r="AN67" s="9" t="s">
        <v>63</v>
      </c>
      <c r="AO67" s="20">
        <f t="shared" si="2"/>
        <v>2979105</v>
      </c>
      <c r="AP67" s="20">
        <f t="shared" si="3"/>
        <v>2531918</v>
      </c>
      <c r="AQ67" s="20">
        <f t="shared" si="4"/>
        <v>7637942.9999999981</v>
      </c>
      <c r="AR67" s="20">
        <f t="shared" si="5"/>
        <v>2126920</v>
      </c>
      <c r="AS67" s="20">
        <f t="shared" si="6"/>
        <v>4658838.0000000009</v>
      </c>
    </row>
    <row r="68" spans="8:45">
      <c r="H68" s="16" t="s">
        <v>224</v>
      </c>
      <c r="I68">
        <v>8.7080000000000002</v>
      </c>
      <c r="J68">
        <v>8.7750000000000004</v>
      </c>
      <c r="K68">
        <v>8.8109999999999999</v>
      </c>
      <c r="L68">
        <v>8.8179999999999996</v>
      </c>
      <c r="M68">
        <v>8.7100000000000009</v>
      </c>
      <c r="N68">
        <v>8.7230000000000008</v>
      </c>
      <c r="O68">
        <v>8.7050000000000001</v>
      </c>
      <c r="P68">
        <v>8.6579999999999995</v>
      </c>
      <c r="Q68">
        <v>8.5850000000000009</v>
      </c>
      <c r="R68">
        <v>8.4930000000000003</v>
      </c>
      <c r="S68">
        <v>8.391</v>
      </c>
      <c r="T68">
        <v>8.2520000000000007</v>
      </c>
      <c r="U68">
        <v>8.0660000000000007</v>
      </c>
      <c r="V68">
        <v>7.8529999999999998</v>
      </c>
      <c r="W68">
        <v>7.64</v>
      </c>
      <c r="X68">
        <v>7.4189999999999996</v>
      </c>
      <c r="Y68">
        <v>7.2480000000000002</v>
      </c>
      <c r="Z68">
        <v>7.16</v>
      </c>
      <c r="AA68">
        <v>7.1280000000000001</v>
      </c>
      <c r="AB68">
        <v>7.09</v>
      </c>
      <c r="AC68">
        <v>7.0519999999999996</v>
      </c>
      <c r="AD68">
        <v>7.0309999999999997</v>
      </c>
      <c r="AE68">
        <v>7.0259999999999998</v>
      </c>
      <c r="AF68">
        <v>7.0289999999999999</v>
      </c>
      <c r="AG68">
        <v>7.0410000000000004</v>
      </c>
      <c r="AH68" s="20">
        <f t="shared" si="0"/>
        <v>40202.000000000007</v>
      </c>
      <c r="AI68" s="20">
        <f t="shared" si="1"/>
        <v>36045</v>
      </c>
      <c r="AJ68" s="20">
        <f t="shared" si="7"/>
        <v>111426</v>
      </c>
      <c r="AK68" s="20">
        <f t="shared" si="8"/>
        <v>35179</v>
      </c>
      <c r="AL68" s="20">
        <f t="shared" si="9"/>
        <v>71223.999999999985</v>
      </c>
      <c r="AN68" s="9" t="s">
        <v>64</v>
      </c>
      <c r="AO68" s="20">
        <f t="shared" si="2"/>
        <v>1380497</v>
      </c>
      <c r="AP68" s="20">
        <f t="shared" si="3"/>
        <v>1240795.9999999998</v>
      </c>
      <c r="AQ68" s="20">
        <f t="shared" si="4"/>
        <v>4026995.0000000009</v>
      </c>
      <c r="AR68" s="20">
        <f t="shared" si="5"/>
        <v>1405701.9999999998</v>
      </c>
      <c r="AS68" s="20">
        <f t="shared" si="6"/>
        <v>2646498</v>
      </c>
    </row>
    <row r="69" spans="8:45">
      <c r="H69" s="18" t="s">
        <v>225</v>
      </c>
      <c r="I69">
        <v>23.725999999999999</v>
      </c>
      <c r="J69">
        <v>25.363</v>
      </c>
      <c r="K69">
        <v>26.731999999999999</v>
      </c>
      <c r="L69">
        <v>27.853999999999999</v>
      </c>
      <c r="M69">
        <v>28.594000000000001</v>
      </c>
      <c r="N69">
        <v>29.303000000000001</v>
      </c>
      <c r="O69">
        <v>29.835000000000001</v>
      </c>
      <c r="P69">
        <v>30.204999999999998</v>
      </c>
      <c r="Q69">
        <v>30.428999999999998</v>
      </c>
      <c r="R69">
        <v>30.545999999999999</v>
      </c>
      <c r="S69">
        <v>30.597999999999999</v>
      </c>
      <c r="T69">
        <v>30.477</v>
      </c>
      <c r="U69">
        <v>30.149000000000001</v>
      </c>
      <c r="V69">
        <v>29.704000000000001</v>
      </c>
      <c r="W69">
        <v>29.265999999999998</v>
      </c>
      <c r="X69">
        <v>28.811</v>
      </c>
      <c r="Y69">
        <v>28.553999999999998</v>
      </c>
      <c r="Z69">
        <v>28.614999999999998</v>
      </c>
      <c r="AA69">
        <v>28.916</v>
      </c>
      <c r="AB69">
        <v>29.184999999999999</v>
      </c>
      <c r="AC69">
        <v>29.390999999999998</v>
      </c>
      <c r="AD69">
        <v>29.933</v>
      </c>
      <c r="AE69">
        <v>30.957000000000001</v>
      </c>
      <c r="AF69">
        <v>32.247</v>
      </c>
      <c r="AG69">
        <v>33.511000000000003</v>
      </c>
      <c r="AH69" s="20">
        <f t="shared" ref="AH69:AH132" si="10">SUM(S69:W69)*1000</f>
        <v>150194</v>
      </c>
      <c r="AI69" s="20">
        <f t="shared" ref="AI69:AI132" si="11">SUM(X69:AB69)*1000</f>
        <v>144081</v>
      </c>
      <c r="AJ69" s="20">
        <f t="shared" si="7"/>
        <v>450314.00000000006</v>
      </c>
      <c r="AK69" s="20">
        <f t="shared" si="8"/>
        <v>156039.00000000003</v>
      </c>
      <c r="AL69" s="20">
        <f t="shared" si="9"/>
        <v>300120</v>
      </c>
      <c r="AN69" s="9" t="s">
        <v>65</v>
      </c>
      <c r="AO69" s="20">
        <f t="shared" ref="AO69:AO73" si="12">VLOOKUP(AN69:AN138,H69:AL270, 27, FALSE)</f>
        <v>3315778</v>
      </c>
      <c r="AP69" s="20">
        <f t="shared" ref="AP69:AP73" si="13">VLOOKUP(AN69:AN138,H69:AL270, 28, FALSE)</f>
        <v>3131578.0000000005</v>
      </c>
      <c r="AQ69" s="20">
        <f t="shared" ref="AQ69:AQ73" si="14">VLOOKUP(AN69:AN138,H69:AL270, 29, FALSE)</f>
        <v>9929309</v>
      </c>
      <c r="AR69" s="20">
        <f t="shared" ref="AR69:AR73" si="15">VLOOKUP(AN69:AN138,H69:AL270, 30, FALSE)</f>
        <v>3481953.0000000005</v>
      </c>
      <c r="AS69" s="20">
        <f t="shared" ref="AS69:AS73" si="16">VLOOKUP(AN69:AN138,H69:AL270, 31, FALSE)</f>
        <v>6613531</v>
      </c>
    </row>
    <row r="70" spans="8:45">
      <c r="H70" s="18" t="s">
        <v>226</v>
      </c>
      <c r="I70">
        <v>340.97300000000001</v>
      </c>
      <c r="J70">
        <v>351.00799999999998</v>
      </c>
      <c r="K70">
        <v>359.77600000000001</v>
      </c>
      <c r="L70">
        <v>367.33600000000001</v>
      </c>
      <c r="M70">
        <v>374.745</v>
      </c>
      <c r="N70">
        <v>379.16899999999998</v>
      </c>
      <c r="O70">
        <v>382.85</v>
      </c>
      <c r="P70">
        <v>385.80399999999997</v>
      </c>
      <c r="Q70">
        <v>388.04700000000003</v>
      </c>
      <c r="R70">
        <v>389.65899999999999</v>
      </c>
      <c r="S70">
        <v>390.72199999999998</v>
      </c>
      <c r="T70">
        <v>390.93200000000002</v>
      </c>
      <c r="U70">
        <v>390.17899999999997</v>
      </c>
      <c r="V70">
        <v>388.67099999999999</v>
      </c>
      <c r="W70">
        <v>386.91</v>
      </c>
      <c r="X70">
        <v>385.01799999999997</v>
      </c>
      <c r="Y70">
        <v>382.48899999999998</v>
      </c>
      <c r="Z70">
        <v>379.19299999999998</v>
      </c>
      <c r="AA70">
        <v>375.52499999999998</v>
      </c>
      <c r="AB70">
        <v>372.08699999999999</v>
      </c>
      <c r="AC70">
        <v>368.85300000000001</v>
      </c>
      <c r="AD70">
        <v>366.43</v>
      </c>
      <c r="AE70">
        <v>365.21199999999999</v>
      </c>
      <c r="AF70">
        <v>365.06900000000002</v>
      </c>
      <c r="AG70">
        <v>365.12799999999999</v>
      </c>
      <c r="AH70" s="20">
        <f t="shared" si="10"/>
        <v>1947414.0000000002</v>
      </c>
      <c r="AI70" s="20">
        <f t="shared" si="11"/>
        <v>1894312</v>
      </c>
      <c r="AJ70" s="20">
        <f t="shared" ref="AJ70:AJ133" si="17">SUM(S70:AG70)*1000</f>
        <v>5672418.0000000019</v>
      </c>
      <c r="AK70" s="20">
        <f t="shared" ref="AK70:AK133" si="18">SUM(AC70:AG70)*1000</f>
        <v>1830691.9999999998</v>
      </c>
      <c r="AL70" s="20">
        <f t="shared" ref="AL70:AL133" si="19">SUM(X70:AG70)*1000</f>
        <v>3725004</v>
      </c>
      <c r="AN70" s="9" t="s">
        <v>66</v>
      </c>
      <c r="AO70" s="20">
        <f t="shared" si="12"/>
        <v>24235</v>
      </c>
      <c r="AP70" s="20">
        <f t="shared" si="13"/>
        <v>23852.999999999996</v>
      </c>
      <c r="AQ70" s="20">
        <f t="shared" si="14"/>
        <v>72640</v>
      </c>
      <c r="AR70" s="20">
        <f t="shared" si="15"/>
        <v>24552</v>
      </c>
      <c r="AS70" s="20">
        <f t="shared" si="16"/>
        <v>48404.999999999993</v>
      </c>
    </row>
    <row r="71" spans="8:45">
      <c r="H71" s="16" t="s">
        <v>227</v>
      </c>
      <c r="I71">
        <v>3.75</v>
      </c>
      <c r="J71">
        <v>3.528</v>
      </c>
      <c r="K71">
        <v>3.3439999999999999</v>
      </c>
      <c r="L71">
        <v>3.1970000000000001</v>
      </c>
      <c r="M71">
        <v>3.0750000000000002</v>
      </c>
      <c r="N71">
        <v>2.9969999999999999</v>
      </c>
      <c r="O71">
        <v>2.9380000000000002</v>
      </c>
      <c r="P71">
        <v>2.8980000000000001</v>
      </c>
      <c r="Q71">
        <v>2.8719999999999999</v>
      </c>
      <c r="R71">
        <v>2.8580000000000001</v>
      </c>
      <c r="S71">
        <v>2.8519999999999999</v>
      </c>
      <c r="T71">
        <v>2.855</v>
      </c>
      <c r="U71">
        <v>2.8660000000000001</v>
      </c>
      <c r="V71">
        <v>2.8809999999999998</v>
      </c>
      <c r="W71">
        <v>2.8969999999999998</v>
      </c>
      <c r="X71">
        <v>2.9169999999999998</v>
      </c>
      <c r="Y71">
        <v>2.9079999999999999</v>
      </c>
      <c r="Z71">
        <v>2.8540000000000001</v>
      </c>
      <c r="AA71">
        <v>2.7690000000000001</v>
      </c>
      <c r="AB71">
        <v>2.6869999999999998</v>
      </c>
      <c r="AC71">
        <v>2.6030000000000002</v>
      </c>
      <c r="AD71">
        <v>2.5169999999999999</v>
      </c>
      <c r="AE71">
        <v>2.4329999999999998</v>
      </c>
      <c r="AF71">
        <v>2.35</v>
      </c>
      <c r="AG71">
        <v>2.2679999999999998</v>
      </c>
      <c r="AH71" s="20">
        <f t="shared" si="10"/>
        <v>14351</v>
      </c>
      <c r="AI71" s="20">
        <f t="shared" si="11"/>
        <v>14134.999999999998</v>
      </c>
      <c r="AJ71" s="20">
        <f t="shared" si="17"/>
        <v>40657</v>
      </c>
      <c r="AK71" s="20">
        <f t="shared" si="18"/>
        <v>12171</v>
      </c>
      <c r="AL71" s="20">
        <f t="shared" si="19"/>
        <v>26306</v>
      </c>
      <c r="AN71" s="9" t="s">
        <v>67</v>
      </c>
      <c r="AO71" s="20">
        <f t="shared" si="12"/>
        <v>1707463</v>
      </c>
      <c r="AP71" s="20">
        <f t="shared" si="13"/>
        <v>1547559</v>
      </c>
      <c r="AQ71" s="20">
        <f t="shared" si="14"/>
        <v>4690846</v>
      </c>
      <c r="AR71" s="20">
        <f t="shared" si="15"/>
        <v>1435824.0000000002</v>
      </c>
      <c r="AS71" s="20">
        <f t="shared" si="16"/>
        <v>2983383.0000000005</v>
      </c>
    </row>
    <row r="72" spans="8:45">
      <c r="H72" s="16" t="s">
        <v>228</v>
      </c>
      <c r="I72">
        <v>2.181</v>
      </c>
      <c r="J72">
        <v>2.0169999999999999</v>
      </c>
      <c r="K72">
        <v>1.9059999999999999</v>
      </c>
      <c r="L72">
        <v>1.843</v>
      </c>
      <c r="M72">
        <v>1.704</v>
      </c>
      <c r="N72">
        <v>1.7889999999999999</v>
      </c>
      <c r="O72">
        <v>1.881</v>
      </c>
      <c r="P72">
        <v>1.9750000000000001</v>
      </c>
      <c r="Q72">
        <v>2.0670000000000002</v>
      </c>
      <c r="R72">
        <v>2.1629999999999998</v>
      </c>
      <c r="S72">
        <v>2.2719999999999998</v>
      </c>
      <c r="T72">
        <v>2.3239999999999998</v>
      </c>
      <c r="U72">
        <v>2.2879999999999998</v>
      </c>
      <c r="V72">
        <v>2.1970000000000001</v>
      </c>
      <c r="W72">
        <v>2.11</v>
      </c>
      <c r="X72">
        <v>2.0070000000000001</v>
      </c>
      <c r="Y72">
        <v>1.952</v>
      </c>
      <c r="Z72">
        <v>1.9790000000000001</v>
      </c>
      <c r="AA72">
        <v>2.0550000000000002</v>
      </c>
      <c r="AB72">
        <v>2.121</v>
      </c>
      <c r="AC72">
        <v>2.198</v>
      </c>
      <c r="AD72">
        <v>2.222</v>
      </c>
      <c r="AE72">
        <v>2.1589999999999998</v>
      </c>
      <c r="AF72">
        <v>2.0449999999999999</v>
      </c>
      <c r="AG72">
        <v>1.9430000000000001</v>
      </c>
      <c r="AH72" s="20">
        <f t="shared" si="10"/>
        <v>11190.999999999998</v>
      </c>
      <c r="AI72" s="20">
        <f t="shared" si="11"/>
        <v>10114</v>
      </c>
      <c r="AJ72" s="20">
        <f t="shared" si="17"/>
        <v>31871.999999999996</v>
      </c>
      <c r="AK72" s="20">
        <f t="shared" si="18"/>
        <v>10566.999999999998</v>
      </c>
      <c r="AL72" s="20">
        <f t="shared" si="19"/>
        <v>20681</v>
      </c>
      <c r="AN72" s="9" t="s">
        <v>68</v>
      </c>
      <c r="AO72" s="20">
        <f t="shared" si="12"/>
        <v>1178455</v>
      </c>
      <c r="AP72" s="20">
        <f t="shared" si="13"/>
        <v>1026583.0000000001</v>
      </c>
      <c r="AQ72" s="20">
        <f t="shared" si="14"/>
        <v>3054111</v>
      </c>
      <c r="AR72" s="20">
        <f t="shared" si="15"/>
        <v>849073</v>
      </c>
      <c r="AS72" s="20">
        <f t="shared" si="16"/>
        <v>1875656.0000000002</v>
      </c>
    </row>
    <row r="73" spans="8:45">
      <c r="H73" s="16" t="s">
        <v>229</v>
      </c>
      <c r="I73">
        <v>32.634999999999998</v>
      </c>
      <c r="J73">
        <v>32.058999999999997</v>
      </c>
      <c r="K73">
        <v>31.367999999999999</v>
      </c>
      <c r="L73">
        <v>30.581</v>
      </c>
      <c r="M73">
        <v>29.797000000000001</v>
      </c>
      <c r="N73">
        <v>28.827000000000002</v>
      </c>
      <c r="O73">
        <v>27.818999999999999</v>
      </c>
      <c r="P73">
        <v>26.786999999999999</v>
      </c>
      <c r="Q73">
        <v>25.748999999999999</v>
      </c>
      <c r="R73">
        <v>24.707999999999998</v>
      </c>
      <c r="S73">
        <v>23.672000000000001</v>
      </c>
      <c r="T73">
        <v>22.709</v>
      </c>
      <c r="U73">
        <v>21.856999999999999</v>
      </c>
      <c r="V73">
        <v>21.099</v>
      </c>
      <c r="W73">
        <v>20.384</v>
      </c>
      <c r="X73">
        <v>19.722000000000001</v>
      </c>
      <c r="Y73">
        <v>19.154</v>
      </c>
      <c r="Z73">
        <v>18.698</v>
      </c>
      <c r="AA73">
        <v>18.341999999999999</v>
      </c>
      <c r="AB73">
        <v>18.038</v>
      </c>
      <c r="AC73">
        <v>17.768000000000001</v>
      </c>
      <c r="AD73">
        <v>17.655999999999999</v>
      </c>
      <c r="AE73">
        <v>17.748000000000001</v>
      </c>
      <c r="AF73">
        <v>17.974</v>
      </c>
      <c r="AG73">
        <v>18.196000000000002</v>
      </c>
      <c r="AH73" s="20">
        <f t="shared" si="10"/>
        <v>109721</v>
      </c>
      <c r="AI73" s="20">
        <f t="shared" si="11"/>
        <v>93954</v>
      </c>
      <c r="AJ73" s="20">
        <f t="shared" si="17"/>
        <v>293017.00000000006</v>
      </c>
      <c r="AK73" s="20">
        <f t="shared" si="18"/>
        <v>89342</v>
      </c>
      <c r="AL73" s="20">
        <f t="shared" si="19"/>
        <v>183295.99999999997</v>
      </c>
      <c r="AN73" s="9" t="s">
        <v>69</v>
      </c>
      <c r="AO73" s="20">
        <f t="shared" si="12"/>
        <v>929359</v>
      </c>
      <c r="AP73" s="20">
        <f t="shared" si="13"/>
        <v>801391.99999999988</v>
      </c>
      <c r="AQ73" s="20">
        <f t="shared" si="14"/>
        <v>2426555.0000000005</v>
      </c>
      <c r="AR73" s="20">
        <f t="shared" si="15"/>
        <v>695804.00000000012</v>
      </c>
      <c r="AS73" s="20">
        <f t="shared" si="16"/>
        <v>1497196</v>
      </c>
    </row>
    <row r="74" spans="8:45">
      <c r="H74" s="16" t="s">
        <v>21</v>
      </c>
      <c r="I74">
        <v>42.018000000000001</v>
      </c>
      <c r="J74">
        <v>40.872</v>
      </c>
      <c r="K74">
        <v>39.713999999999999</v>
      </c>
      <c r="L74">
        <v>38.551000000000002</v>
      </c>
      <c r="M74">
        <v>37.469000000000001</v>
      </c>
      <c r="N74">
        <v>36.299999999999997</v>
      </c>
      <c r="O74">
        <v>35.146000000000001</v>
      </c>
      <c r="P74">
        <v>34.012</v>
      </c>
      <c r="Q74">
        <v>32.902999999999999</v>
      </c>
      <c r="R74">
        <v>31.821999999999999</v>
      </c>
      <c r="S74">
        <v>30.773</v>
      </c>
      <c r="T74">
        <v>29.771000000000001</v>
      </c>
      <c r="U74">
        <v>28.827000000000002</v>
      </c>
      <c r="V74">
        <v>27.939</v>
      </c>
      <c r="W74">
        <v>27.084</v>
      </c>
      <c r="X74">
        <v>26.254000000000001</v>
      </c>
      <c r="Y74">
        <v>25.523</v>
      </c>
      <c r="Z74">
        <v>24.920999999999999</v>
      </c>
      <c r="AA74">
        <v>24.411000000000001</v>
      </c>
      <c r="AB74">
        <v>23.91</v>
      </c>
      <c r="AC74">
        <v>23.42</v>
      </c>
      <c r="AD74">
        <v>22.952000000000002</v>
      </c>
      <c r="AE74">
        <v>22.497</v>
      </c>
      <c r="AF74">
        <v>22.041</v>
      </c>
      <c r="AG74">
        <v>21.59</v>
      </c>
      <c r="AH74" s="20">
        <f t="shared" si="10"/>
        <v>144394</v>
      </c>
      <c r="AI74" s="20">
        <f t="shared" si="11"/>
        <v>125019</v>
      </c>
      <c r="AJ74" s="20">
        <f t="shared" si="17"/>
        <v>381913</v>
      </c>
      <c r="AK74" s="20">
        <f t="shared" si="18"/>
        <v>112500</v>
      </c>
      <c r="AL74" s="20">
        <f t="shared" si="19"/>
        <v>237519.00000000003</v>
      </c>
    </row>
    <row r="75" spans="8:45">
      <c r="H75" s="16" t="s">
        <v>231</v>
      </c>
      <c r="I75">
        <v>24.32</v>
      </c>
      <c r="J75">
        <v>25.86</v>
      </c>
      <c r="K75">
        <v>26.952000000000002</v>
      </c>
      <c r="L75">
        <v>27.64</v>
      </c>
      <c r="M75">
        <v>27.991</v>
      </c>
      <c r="N75">
        <v>27.933</v>
      </c>
      <c r="O75">
        <v>27.641999999999999</v>
      </c>
      <c r="P75">
        <v>27.157</v>
      </c>
      <c r="Q75">
        <v>26.515999999999998</v>
      </c>
      <c r="R75">
        <v>25.760999999999999</v>
      </c>
      <c r="S75">
        <v>24.934999999999999</v>
      </c>
      <c r="T75">
        <v>24.052</v>
      </c>
      <c r="U75">
        <v>23.143000000000001</v>
      </c>
      <c r="V75">
        <v>22.259</v>
      </c>
      <c r="W75">
        <v>21.401</v>
      </c>
      <c r="X75">
        <v>20.545999999999999</v>
      </c>
      <c r="Y75">
        <v>20.045000000000002</v>
      </c>
      <c r="Z75">
        <v>20.067</v>
      </c>
      <c r="AA75">
        <v>20.465</v>
      </c>
      <c r="AB75">
        <v>20.891999999999999</v>
      </c>
      <c r="AC75">
        <v>21.375</v>
      </c>
      <c r="AD75">
        <v>22.027999999999999</v>
      </c>
      <c r="AE75">
        <v>22.859000000000002</v>
      </c>
      <c r="AF75">
        <v>23.806000000000001</v>
      </c>
      <c r="AG75">
        <v>24.777999999999999</v>
      </c>
      <c r="AH75" s="20">
        <f t="shared" si="10"/>
        <v>115789.99999999999</v>
      </c>
      <c r="AI75" s="20">
        <f t="shared" si="11"/>
        <v>102015</v>
      </c>
      <c r="AJ75" s="20">
        <f t="shared" si="17"/>
        <v>332650.99999999994</v>
      </c>
      <c r="AK75" s="20">
        <f t="shared" si="18"/>
        <v>114846</v>
      </c>
      <c r="AL75" s="20">
        <f t="shared" si="19"/>
        <v>216861.00000000003</v>
      </c>
    </row>
    <row r="76" spans="8:45">
      <c r="H76" s="18" t="s">
        <v>232</v>
      </c>
      <c r="I76">
        <v>405.17</v>
      </c>
      <c r="J76">
        <v>395.77199999999999</v>
      </c>
      <c r="K76">
        <v>387.47899999999998</v>
      </c>
      <c r="L76">
        <v>380.29300000000001</v>
      </c>
      <c r="M76">
        <v>372.80900000000003</v>
      </c>
      <c r="N76">
        <v>367.90499999999997</v>
      </c>
      <c r="O76">
        <v>364.00299999999999</v>
      </c>
      <c r="P76">
        <v>361.14</v>
      </c>
      <c r="Q76">
        <v>359.351</v>
      </c>
      <c r="R76">
        <v>358.49400000000003</v>
      </c>
      <c r="S76">
        <v>358.423</v>
      </c>
      <c r="T76">
        <v>360.08100000000002</v>
      </c>
      <c r="U76">
        <v>363.86900000000003</v>
      </c>
      <c r="V76">
        <v>369.27800000000002</v>
      </c>
      <c r="W76">
        <v>375.18799999999999</v>
      </c>
      <c r="X76">
        <v>381.56700000000001</v>
      </c>
      <c r="Y76">
        <v>388.798</v>
      </c>
      <c r="Z76">
        <v>396.87799999999999</v>
      </c>
      <c r="AA76">
        <v>405.452</v>
      </c>
      <c r="AB76">
        <v>414.59</v>
      </c>
      <c r="AC76">
        <v>424.78</v>
      </c>
      <c r="AD76">
        <v>432.71499999999997</v>
      </c>
      <c r="AE76">
        <v>436.916</v>
      </c>
      <c r="AF76">
        <v>439.065</v>
      </c>
      <c r="AG76">
        <v>441.58</v>
      </c>
      <c r="AH76" s="20">
        <f t="shared" si="10"/>
        <v>1826839</v>
      </c>
      <c r="AI76" s="20">
        <f t="shared" si="11"/>
        <v>1987284.9999999998</v>
      </c>
      <c r="AJ76" s="20">
        <f t="shared" si="17"/>
        <v>5989179.9999999991</v>
      </c>
      <c r="AK76" s="20">
        <f t="shared" si="18"/>
        <v>2175056</v>
      </c>
      <c r="AL76" s="20">
        <f t="shared" si="19"/>
        <v>4162341.0000000005</v>
      </c>
    </row>
    <row r="77" spans="8:45">
      <c r="H77" s="16" t="s">
        <v>22</v>
      </c>
      <c r="I77">
        <v>410.64</v>
      </c>
      <c r="J77">
        <v>408.74299999999999</v>
      </c>
      <c r="K77">
        <v>405.51299999999998</v>
      </c>
      <c r="L77">
        <v>401.10199999999998</v>
      </c>
      <c r="M77">
        <v>397.10399999999998</v>
      </c>
      <c r="N77">
        <v>389.91699999999997</v>
      </c>
      <c r="O77">
        <v>382.26299999999998</v>
      </c>
      <c r="P77">
        <v>374.26100000000002</v>
      </c>
      <c r="Q77">
        <v>366.03399999999999</v>
      </c>
      <c r="R77">
        <v>357.58699999999999</v>
      </c>
      <c r="S77">
        <v>348.92399999999998</v>
      </c>
      <c r="T77">
        <v>340.745</v>
      </c>
      <c r="U77">
        <v>333.40199999999999</v>
      </c>
      <c r="V77">
        <v>326.66899999999998</v>
      </c>
      <c r="W77">
        <v>319.87400000000002</v>
      </c>
      <c r="X77">
        <v>313.03899999999999</v>
      </c>
      <c r="Y77">
        <v>306.779</v>
      </c>
      <c r="Z77">
        <v>301.298</v>
      </c>
      <c r="AA77">
        <v>296.303</v>
      </c>
      <c r="AB77">
        <v>291.37799999999999</v>
      </c>
      <c r="AC77">
        <v>286.69900000000001</v>
      </c>
      <c r="AD77">
        <v>281.41500000000002</v>
      </c>
      <c r="AE77">
        <v>275.08800000000002</v>
      </c>
      <c r="AF77">
        <v>268.14</v>
      </c>
      <c r="AG77">
        <v>261.33800000000002</v>
      </c>
      <c r="AH77" s="20">
        <f t="shared" si="10"/>
        <v>1669613.9999999998</v>
      </c>
      <c r="AI77" s="20">
        <f t="shared" si="11"/>
        <v>1508796.9999999998</v>
      </c>
      <c r="AJ77" s="20">
        <f t="shared" si="17"/>
        <v>4551090.9999999991</v>
      </c>
      <c r="AK77" s="20">
        <f t="shared" si="18"/>
        <v>1372680</v>
      </c>
      <c r="AL77" s="20">
        <f t="shared" si="19"/>
        <v>2881477.0000000005</v>
      </c>
    </row>
    <row r="78" spans="8:45">
      <c r="H78" s="18" t="s">
        <v>233</v>
      </c>
      <c r="I78">
        <v>39.238</v>
      </c>
      <c r="J78">
        <v>39.78</v>
      </c>
      <c r="K78">
        <v>40.606999999999999</v>
      </c>
      <c r="L78">
        <v>41.667999999999999</v>
      </c>
      <c r="M78">
        <v>41.918999999999997</v>
      </c>
      <c r="N78">
        <v>43.889000000000003</v>
      </c>
      <c r="O78">
        <v>45.798999999999999</v>
      </c>
      <c r="P78">
        <v>47.603999999999999</v>
      </c>
      <c r="Q78">
        <v>49.262999999999998</v>
      </c>
      <c r="R78">
        <v>50.850999999999999</v>
      </c>
      <c r="S78">
        <v>52.444000000000003</v>
      </c>
      <c r="T78">
        <v>53.405000000000001</v>
      </c>
      <c r="U78">
        <v>53.453000000000003</v>
      </c>
      <c r="V78">
        <v>52.902000000000001</v>
      </c>
      <c r="W78">
        <v>52.317999999999998</v>
      </c>
      <c r="X78">
        <v>51.552999999999997</v>
      </c>
      <c r="Y78">
        <v>51.087000000000003</v>
      </c>
      <c r="Z78">
        <v>51.204000000000001</v>
      </c>
      <c r="AA78">
        <v>51.667999999999999</v>
      </c>
      <c r="AB78">
        <v>52.040999999999997</v>
      </c>
      <c r="AC78">
        <v>52.517000000000003</v>
      </c>
      <c r="AD78">
        <v>52.594999999999999</v>
      </c>
      <c r="AE78">
        <v>52.018000000000001</v>
      </c>
      <c r="AF78">
        <v>51.100999999999999</v>
      </c>
      <c r="AG78">
        <v>50.41</v>
      </c>
      <c r="AH78" s="20">
        <f t="shared" si="10"/>
        <v>264522</v>
      </c>
      <c r="AI78" s="20">
        <f t="shared" si="11"/>
        <v>257553</v>
      </c>
      <c r="AJ78" s="20">
        <f t="shared" si="17"/>
        <v>780716.00000000012</v>
      </c>
      <c r="AK78" s="20">
        <f t="shared" si="18"/>
        <v>258640.99999999997</v>
      </c>
      <c r="AL78" s="20">
        <f t="shared" si="19"/>
        <v>516193.99999999994</v>
      </c>
    </row>
    <row r="79" spans="8:45">
      <c r="H79" s="16" t="s">
        <v>234</v>
      </c>
      <c r="I79">
        <v>0.86099999999999999</v>
      </c>
      <c r="J79">
        <v>0.88100000000000001</v>
      </c>
      <c r="K79">
        <v>0.89400000000000002</v>
      </c>
      <c r="L79">
        <v>0.90200000000000002</v>
      </c>
      <c r="M79">
        <v>0.89100000000000001</v>
      </c>
      <c r="N79">
        <v>0.89600000000000002</v>
      </c>
      <c r="O79">
        <v>0.89600000000000002</v>
      </c>
      <c r="P79">
        <v>0.89200000000000002</v>
      </c>
      <c r="Q79">
        <v>0.88400000000000001</v>
      </c>
      <c r="R79">
        <v>0.874</v>
      </c>
      <c r="S79">
        <v>0.86399999999999999</v>
      </c>
      <c r="T79">
        <v>0.84699999999999998</v>
      </c>
      <c r="U79">
        <v>0.82</v>
      </c>
      <c r="V79">
        <v>0.78800000000000003</v>
      </c>
      <c r="W79">
        <v>0.75800000000000001</v>
      </c>
      <c r="X79">
        <v>0.72499999999999998</v>
      </c>
      <c r="Y79">
        <v>0.71199999999999997</v>
      </c>
      <c r="Z79">
        <v>0.73</v>
      </c>
      <c r="AA79">
        <v>0.76700000000000002</v>
      </c>
      <c r="AB79">
        <v>0.80200000000000005</v>
      </c>
      <c r="AC79">
        <v>0.83799999999999997</v>
      </c>
      <c r="AD79">
        <v>0.87</v>
      </c>
      <c r="AE79">
        <v>0.89500000000000002</v>
      </c>
      <c r="AF79">
        <v>0.91400000000000003</v>
      </c>
      <c r="AG79">
        <v>0.93400000000000005</v>
      </c>
      <c r="AH79" s="20">
        <f t="shared" si="10"/>
        <v>4077</v>
      </c>
      <c r="AI79" s="20">
        <f t="shared" si="11"/>
        <v>3735.9999999999995</v>
      </c>
      <c r="AJ79" s="20">
        <f t="shared" si="17"/>
        <v>12263.999999999998</v>
      </c>
      <c r="AK79" s="20">
        <f t="shared" si="18"/>
        <v>4451</v>
      </c>
      <c r="AL79" s="20">
        <f t="shared" si="19"/>
        <v>8186.9999999999991</v>
      </c>
    </row>
    <row r="80" spans="8:45">
      <c r="H80" s="16" t="s">
        <v>235</v>
      </c>
      <c r="I80">
        <v>2.5470000000000002</v>
      </c>
      <c r="J80">
        <v>2.3180000000000001</v>
      </c>
      <c r="K80">
        <v>2.165</v>
      </c>
      <c r="L80">
        <v>2.08</v>
      </c>
      <c r="M80">
        <v>1.978</v>
      </c>
      <c r="N80">
        <v>2.056</v>
      </c>
      <c r="O80">
        <v>2.1579999999999999</v>
      </c>
      <c r="P80">
        <v>2.2789999999999999</v>
      </c>
      <c r="Q80">
        <v>2.411</v>
      </c>
      <c r="R80">
        <v>2.5550000000000002</v>
      </c>
      <c r="S80">
        <v>2.7120000000000002</v>
      </c>
      <c r="T80">
        <v>2.8340000000000001</v>
      </c>
      <c r="U80">
        <v>2.8980000000000001</v>
      </c>
      <c r="V80">
        <v>2.9209999999999998</v>
      </c>
      <c r="W80">
        <v>2.9390000000000001</v>
      </c>
      <c r="X80">
        <v>2.94</v>
      </c>
      <c r="Y80">
        <v>2.944</v>
      </c>
      <c r="Z80">
        <v>2.9620000000000002</v>
      </c>
      <c r="AA80">
        <v>2.9809999999999999</v>
      </c>
      <c r="AB80">
        <v>2.9860000000000002</v>
      </c>
      <c r="AC80">
        <v>3</v>
      </c>
      <c r="AD80">
        <v>2.9260000000000002</v>
      </c>
      <c r="AE80">
        <v>2.7210000000000001</v>
      </c>
      <c r="AF80">
        <v>2.4390000000000001</v>
      </c>
      <c r="AG80">
        <v>2.17</v>
      </c>
      <c r="AH80" s="20">
        <f t="shared" si="10"/>
        <v>14304</v>
      </c>
      <c r="AI80" s="20">
        <f t="shared" si="11"/>
        <v>14813</v>
      </c>
      <c r="AJ80" s="20">
        <f t="shared" si="17"/>
        <v>42373.000000000015</v>
      </c>
      <c r="AK80" s="20">
        <f t="shared" si="18"/>
        <v>13256</v>
      </c>
      <c r="AL80" s="20">
        <f t="shared" si="19"/>
        <v>28069.000000000004</v>
      </c>
    </row>
    <row r="81" spans="8:38">
      <c r="H81" s="16" t="s">
        <v>236</v>
      </c>
      <c r="I81">
        <v>1.3169999999999999</v>
      </c>
      <c r="J81">
        <v>1.319</v>
      </c>
      <c r="K81">
        <v>1.319</v>
      </c>
      <c r="L81">
        <v>1.3169999999999999</v>
      </c>
      <c r="M81">
        <v>1.33</v>
      </c>
      <c r="N81">
        <v>1.319</v>
      </c>
      <c r="O81">
        <v>1.31</v>
      </c>
      <c r="P81">
        <v>1.302</v>
      </c>
      <c r="Q81">
        <v>1.296</v>
      </c>
      <c r="R81">
        <v>1.2909999999999999</v>
      </c>
      <c r="S81">
        <v>1.2849999999999999</v>
      </c>
      <c r="T81">
        <v>1.286</v>
      </c>
      <c r="U81">
        <v>1.298</v>
      </c>
      <c r="V81">
        <v>1.3169999999999999</v>
      </c>
      <c r="W81">
        <v>1.3340000000000001</v>
      </c>
      <c r="X81">
        <v>1.3540000000000001</v>
      </c>
      <c r="Y81">
        <v>1.365</v>
      </c>
      <c r="Z81">
        <v>1.3620000000000001</v>
      </c>
      <c r="AA81">
        <v>1.35</v>
      </c>
      <c r="AB81">
        <v>1.339</v>
      </c>
      <c r="AC81">
        <v>1.3260000000000001</v>
      </c>
      <c r="AD81">
        <v>1.3160000000000001</v>
      </c>
      <c r="AE81">
        <v>1.3129999999999999</v>
      </c>
      <c r="AF81">
        <v>1.3140000000000001</v>
      </c>
      <c r="AG81">
        <v>1.3120000000000001</v>
      </c>
      <c r="AH81" s="20">
        <f t="shared" si="10"/>
        <v>6520</v>
      </c>
      <c r="AI81" s="20">
        <f t="shared" si="11"/>
        <v>6770.0000000000009</v>
      </c>
      <c r="AJ81" s="20">
        <f t="shared" si="17"/>
        <v>19871.000000000004</v>
      </c>
      <c r="AK81" s="20">
        <f t="shared" si="18"/>
        <v>6581</v>
      </c>
      <c r="AL81" s="20">
        <f t="shared" si="19"/>
        <v>13351.000000000002</v>
      </c>
    </row>
    <row r="82" spans="8:38">
      <c r="H82" s="16" t="s">
        <v>237</v>
      </c>
      <c r="I82">
        <v>205.24</v>
      </c>
      <c r="J82">
        <v>202.77699999999999</v>
      </c>
      <c r="K82">
        <v>200.52699999999999</v>
      </c>
      <c r="L82">
        <v>198.48599999999999</v>
      </c>
      <c r="M82">
        <v>198.33600000000001</v>
      </c>
      <c r="N82">
        <v>195.887</v>
      </c>
      <c r="O82">
        <v>193.786</v>
      </c>
      <c r="P82">
        <v>192.03</v>
      </c>
      <c r="Q82">
        <v>190.61</v>
      </c>
      <c r="R82">
        <v>189.34399999999999</v>
      </c>
      <c r="S82">
        <v>188.047</v>
      </c>
      <c r="T82">
        <v>187.608</v>
      </c>
      <c r="U82">
        <v>188.37899999999999</v>
      </c>
      <c r="V82">
        <v>189.81899999999999</v>
      </c>
      <c r="W82">
        <v>191.119</v>
      </c>
      <c r="X82">
        <v>192.54599999999999</v>
      </c>
      <c r="Y82">
        <v>192.733</v>
      </c>
      <c r="Z82">
        <v>190.94900000000001</v>
      </c>
      <c r="AA82">
        <v>187.828</v>
      </c>
      <c r="AB82">
        <v>184.715</v>
      </c>
      <c r="AC82">
        <v>181.32</v>
      </c>
      <c r="AD82">
        <v>177.982</v>
      </c>
      <c r="AE82">
        <v>174.99799999999999</v>
      </c>
      <c r="AF82">
        <v>172.142</v>
      </c>
      <c r="AG82">
        <v>169.006</v>
      </c>
      <c r="AH82" s="20">
        <f t="shared" si="10"/>
        <v>944972</v>
      </c>
      <c r="AI82" s="20">
        <f t="shared" si="11"/>
        <v>948771.00000000012</v>
      </c>
      <c r="AJ82" s="20">
        <f t="shared" si="17"/>
        <v>2769191</v>
      </c>
      <c r="AK82" s="20">
        <f t="shared" si="18"/>
        <v>875448</v>
      </c>
      <c r="AL82" s="20">
        <f t="shared" si="19"/>
        <v>1824219.0000000002</v>
      </c>
    </row>
    <row r="83" spans="8:38">
      <c r="H83" s="16" t="s">
        <v>23</v>
      </c>
      <c r="I83">
        <v>215.77099999999999</v>
      </c>
      <c r="J83">
        <v>209.69200000000001</v>
      </c>
      <c r="K83">
        <v>204.09100000000001</v>
      </c>
      <c r="L83">
        <v>198.92</v>
      </c>
      <c r="M83">
        <v>194.43899999999999</v>
      </c>
      <c r="N83">
        <v>190.048</v>
      </c>
      <c r="O83">
        <v>185.923</v>
      </c>
      <c r="P83">
        <v>182.02199999999999</v>
      </c>
      <c r="Q83">
        <v>178.30199999999999</v>
      </c>
      <c r="R83">
        <v>174.74199999999999</v>
      </c>
      <c r="S83">
        <v>171.31700000000001</v>
      </c>
      <c r="T83">
        <v>167.89400000000001</v>
      </c>
      <c r="U83">
        <v>164.39500000000001</v>
      </c>
      <c r="V83">
        <v>160.83199999999999</v>
      </c>
      <c r="W83">
        <v>157.29900000000001</v>
      </c>
      <c r="X83">
        <v>153.77600000000001</v>
      </c>
      <c r="Y83">
        <v>150.10499999999999</v>
      </c>
      <c r="Z83">
        <v>146.21700000000001</v>
      </c>
      <c r="AA83">
        <v>142.15899999999999</v>
      </c>
      <c r="AB83">
        <v>138.089</v>
      </c>
      <c r="AC83">
        <v>134.02699999999999</v>
      </c>
      <c r="AD83">
        <v>129.73500000000001</v>
      </c>
      <c r="AE83">
        <v>125.126</v>
      </c>
      <c r="AF83">
        <v>120.33</v>
      </c>
      <c r="AG83">
        <v>115.57299999999999</v>
      </c>
      <c r="AH83" s="20">
        <f t="shared" si="10"/>
        <v>821737</v>
      </c>
      <c r="AI83" s="20">
        <f t="shared" si="11"/>
        <v>730346</v>
      </c>
      <c r="AJ83" s="20">
        <f t="shared" si="17"/>
        <v>2176874.0000000005</v>
      </c>
      <c r="AK83" s="20">
        <f t="shared" si="18"/>
        <v>624791</v>
      </c>
      <c r="AL83" s="20">
        <f t="shared" si="19"/>
        <v>1355137.0000000002</v>
      </c>
    </row>
    <row r="84" spans="8:38">
      <c r="H84" s="16" t="s">
        <v>24</v>
      </c>
      <c r="I84">
        <v>30.779</v>
      </c>
      <c r="J84">
        <v>30.388999999999999</v>
      </c>
      <c r="K84">
        <v>29.94</v>
      </c>
      <c r="L84">
        <v>29.439</v>
      </c>
      <c r="M84">
        <v>28.92</v>
      </c>
      <c r="N84">
        <v>28.324000000000002</v>
      </c>
      <c r="O84">
        <v>27.696000000000002</v>
      </c>
      <c r="P84">
        <v>27.042000000000002</v>
      </c>
      <c r="Q84">
        <v>26.364999999999998</v>
      </c>
      <c r="R84">
        <v>25.675000000000001</v>
      </c>
      <c r="S84">
        <v>24.981000000000002</v>
      </c>
      <c r="T84">
        <v>24.268000000000001</v>
      </c>
      <c r="U84">
        <v>23.533999999999999</v>
      </c>
      <c r="V84">
        <v>22.795999999999999</v>
      </c>
      <c r="W84">
        <v>22.068999999999999</v>
      </c>
      <c r="X84">
        <v>21.347000000000001</v>
      </c>
      <c r="Y84">
        <v>20.692</v>
      </c>
      <c r="Z84">
        <v>20.135000000000002</v>
      </c>
      <c r="AA84">
        <v>19.649999999999999</v>
      </c>
      <c r="AB84">
        <v>19.172999999999998</v>
      </c>
      <c r="AC84">
        <v>18.706</v>
      </c>
      <c r="AD84">
        <v>18.286999999999999</v>
      </c>
      <c r="AE84">
        <v>17.927</v>
      </c>
      <c r="AF84">
        <v>17.603999999999999</v>
      </c>
      <c r="AG84">
        <v>17.289000000000001</v>
      </c>
      <c r="AH84" s="20">
        <f t="shared" si="10"/>
        <v>117648.00000000001</v>
      </c>
      <c r="AI84" s="20">
        <f t="shared" si="11"/>
        <v>100997.00000000001</v>
      </c>
      <c r="AJ84" s="20">
        <f t="shared" si="17"/>
        <v>308457.99999999994</v>
      </c>
      <c r="AK84" s="20">
        <f t="shared" si="18"/>
        <v>89813</v>
      </c>
      <c r="AL84" s="20">
        <f t="shared" si="19"/>
        <v>190810</v>
      </c>
    </row>
    <row r="85" spans="8:38">
      <c r="H85" s="16" t="s">
        <v>238</v>
      </c>
      <c r="I85">
        <v>7.1719999999999997</v>
      </c>
      <c r="J85">
        <v>7.2249999999999996</v>
      </c>
      <c r="K85">
        <v>7.2489999999999997</v>
      </c>
      <c r="L85">
        <v>7.25</v>
      </c>
      <c r="M85">
        <v>7.4029999999999996</v>
      </c>
      <c r="N85">
        <v>7.28</v>
      </c>
      <c r="O85">
        <v>7.1680000000000001</v>
      </c>
      <c r="P85">
        <v>7.0720000000000001</v>
      </c>
      <c r="Q85">
        <v>6.9950000000000001</v>
      </c>
      <c r="R85">
        <v>6.9269999999999996</v>
      </c>
      <c r="S85">
        <v>6.8559999999999999</v>
      </c>
      <c r="T85">
        <v>6.8559999999999999</v>
      </c>
      <c r="U85">
        <v>6.9589999999999996</v>
      </c>
      <c r="V85">
        <v>7.125</v>
      </c>
      <c r="W85">
        <v>7.282</v>
      </c>
      <c r="X85">
        <v>7.4420000000000002</v>
      </c>
      <c r="Y85">
        <v>7.5679999999999996</v>
      </c>
      <c r="Z85">
        <v>7.6319999999999997</v>
      </c>
      <c r="AA85">
        <v>7.649</v>
      </c>
      <c r="AB85">
        <v>7.6529999999999996</v>
      </c>
      <c r="AC85">
        <v>7.6319999999999997</v>
      </c>
      <c r="AD85">
        <v>7.5869999999999997</v>
      </c>
      <c r="AE85">
        <v>7.5209999999999999</v>
      </c>
      <c r="AF85">
        <v>7.423</v>
      </c>
      <c r="AG85">
        <v>7.3159999999999998</v>
      </c>
      <c r="AH85" s="20">
        <f t="shared" si="10"/>
        <v>35078</v>
      </c>
      <c r="AI85" s="20">
        <f t="shared" si="11"/>
        <v>37944</v>
      </c>
      <c r="AJ85" s="20">
        <f t="shared" si="17"/>
        <v>110501.00000000001</v>
      </c>
      <c r="AK85" s="20">
        <f t="shared" si="18"/>
        <v>37479</v>
      </c>
      <c r="AL85" s="20">
        <f t="shared" si="19"/>
        <v>75423</v>
      </c>
    </row>
    <row r="86" spans="8:38">
      <c r="H86" s="16" t="s">
        <v>25</v>
      </c>
      <c r="I86">
        <v>124.979</v>
      </c>
      <c r="J86">
        <v>124.563</v>
      </c>
      <c r="K86">
        <v>124.129</v>
      </c>
      <c r="L86">
        <v>123.672</v>
      </c>
      <c r="M86">
        <v>123.499</v>
      </c>
      <c r="N86">
        <v>122.896</v>
      </c>
      <c r="O86">
        <v>122.28100000000001</v>
      </c>
      <c r="P86">
        <v>121.651</v>
      </c>
      <c r="Q86">
        <v>120.998</v>
      </c>
      <c r="R86">
        <v>120.31699999999999</v>
      </c>
      <c r="S86">
        <v>119.604</v>
      </c>
      <c r="T86">
        <v>118.851</v>
      </c>
      <c r="U86">
        <v>118.051</v>
      </c>
      <c r="V86">
        <v>117.20099999999999</v>
      </c>
      <c r="W86">
        <v>116.304</v>
      </c>
      <c r="X86">
        <v>115.364</v>
      </c>
      <c r="Y86">
        <v>114.333</v>
      </c>
      <c r="Z86">
        <v>113.19199999999999</v>
      </c>
      <c r="AA86">
        <v>111.958</v>
      </c>
      <c r="AB86">
        <v>110.68899999999999</v>
      </c>
      <c r="AC86">
        <v>109.393</v>
      </c>
      <c r="AD86">
        <v>107.996</v>
      </c>
      <c r="AE86">
        <v>106.47199999999999</v>
      </c>
      <c r="AF86">
        <v>104.867</v>
      </c>
      <c r="AG86">
        <v>103.238</v>
      </c>
      <c r="AH86" s="20">
        <f t="shared" si="10"/>
        <v>590011</v>
      </c>
      <c r="AI86" s="20">
        <f t="shared" si="11"/>
        <v>565536</v>
      </c>
      <c r="AJ86" s="20">
        <f t="shared" si="17"/>
        <v>1687513.0000000002</v>
      </c>
      <c r="AK86" s="20">
        <f t="shared" si="18"/>
        <v>531966</v>
      </c>
      <c r="AL86" s="20">
        <f t="shared" si="19"/>
        <v>1097502</v>
      </c>
    </row>
    <row r="87" spans="8:38">
      <c r="H87" s="16" t="s">
        <v>26</v>
      </c>
      <c r="I87">
        <v>102.14100000000001</v>
      </c>
      <c r="J87">
        <v>99.891999999999996</v>
      </c>
      <c r="K87">
        <v>98.254000000000005</v>
      </c>
      <c r="L87">
        <v>97.162000000000006</v>
      </c>
      <c r="M87">
        <v>96.216999999999999</v>
      </c>
      <c r="N87">
        <v>96.32</v>
      </c>
      <c r="O87">
        <v>96.682000000000002</v>
      </c>
      <c r="P87">
        <v>97.248999999999995</v>
      </c>
      <c r="Q87">
        <v>97.965000000000003</v>
      </c>
      <c r="R87">
        <v>98.813000000000002</v>
      </c>
      <c r="S87">
        <v>99.777000000000001</v>
      </c>
      <c r="T87">
        <v>100.613</v>
      </c>
      <c r="U87">
        <v>101.194</v>
      </c>
      <c r="V87">
        <v>101.57599999999999</v>
      </c>
      <c r="W87">
        <v>101.899</v>
      </c>
      <c r="X87">
        <v>102.081</v>
      </c>
      <c r="Y87">
        <v>102.209</v>
      </c>
      <c r="Z87">
        <v>102.321</v>
      </c>
      <c r="AA87">
        <v>102.315</v>
      </c>
      <c r="AB87">
        <v>102.14</v>
      </c>
      <c r="AC87">
        <v>101.917</v>
      </c>
      <c r="AD87">
        <v>100.94199999999999</v>
      </c>
      <c r="AE87">
        <v>98.894999999999996</v>
      </c>
      <c r="AF87">
        <v>96.141999999999996</v>
      </c>
      <c r="AG87">
        <v>93.364000000000004</v>
      </c>
      <c r="AH87" s="20">
        <f t="shared" si="10"/>
        <v>505058.99999999994</v>
      </c>
      <c r="AI87" s="20">
        <f t="shared" si="11"/>
        <v>511066</v>
      </c>
      <c r="AJ87" s="20">
        <f t="shared" si="17"/>
        <v>1507385</v>
      </c>
      <c r="AK87" s="20">
        <f t="shared" si="18"/>
        <v>491260</v>
      </c>
      <c r="AL87" s="20">
        <f t="shared" si="19"/>
        <v>1002326</v>
      </c>
    </row>
    <row r="88" spans="8:38">
      <c r="H88" s="18" t="s">
        <v>240</v>
      </c>
      <c r="I88">
        <v>47</v>
      </c>
      <c r="J88">
        <v>45.341999999999999</v>
      </c>
      <c r="K88">
        <v>44.185000000000002</v>
      </c>
      <c r="L88">
        <v>43.470999999999997</v>
      </c>
      <c r="M88">
        <v>42.225000000000001</v>
      </c>
      <c r="N88">
        <v>42.826000000000001</v>
      </c>
      <c r="O88">
        <v>43.536000000000001</v>
      </c>
      <c r="P88">
        <v>44.311999999999998</v>
      </c>
      <c r="Q88">
        <v>45.113</v>
      </c>
      <c r="R88">
        <v>45.993000000000002</v>
      </c>
      <c r="S88">
        <v>47.003999999999998</v>
      </c>
      <c r="T88">
        <v>47.634999999999998</v>
      </c>
      <c r="U88">
        <v>47.655000000000001</v>
      </c>
      <c r="V88">
        <v>47.308</v>
      </c>
      <c r="W88">
        <v>47.103000000000002</v>
      </c>
      <c r="X88">
        <v>46.99</v>
      </c>
      <c r="Y88">
        <v>46.985999999999997</v>
      </c>
      <c r="Z88">
        <v>47.167999999999999</v>
      </c>
      <c r="AA88">
        <v>47.554000000000002</v>
      </c>
      <c r="AB88">
        <v>47.908999999999999</v>
      </c>
      <c r="AC88">
        <v>48.067999999999998</v>
      </c>
      <c r="AD88">
        <v>49.167999999999999</v>
      </c>
      <c r="AE88">
        <v>51.680999999999997</v>
      </c>
      <c r="AF88">
        <v>55</v>
      </c>
      <c r="AG88">
        <v>58.201000000000001</v>
      </c>
      <c r="AH88" s="20">
        <f t="shared" si="10"/>
        <v>236704.99999999997</v>
      </c>
      <c r="AI88" s="20">
        <f t="shared" si="11"/>
        <v>236607</v>
      </c>
      <c r="AJ88" s="20">
        <f t="shared" si="17"/>
        <v>735430.00000000012</v>
      </c>
      <c r="AK88" s="20">
        <f t="shared" si="18"/>
        <v>262118</v>
      </c>
      <c r="AL88" s="20">
        <f t="shared" si="19"/>
        <v>498725</v>
      </c>
    </row>
    <row r="89" spans="8:38">
      <c r="H89" s="18" t="s">
        <v>241</v>
      </c>
      <c r="I89">
        <v>1.85</v>
      </c>
      <c r="J89">
        <v>1.9570000000000001</v>
      </c>
      <c r="K89">
        <v>2.0449999999999999</v>
      </c>
      <c r="L89">
        <v>2.117</v>
      </c>
      <c r="M89">
        <v>2.1629999999999998</v>
      </c>
      <c r="N89">
        <v>2.2069999999999999</v>
      </c>
      <c r="O89">
        <v>2.238</v>
      </c>
      <c r="P89">
        <v>2.2589999999999999</v>
      </c>
      <c r="Q89">
        <v>2.27</v>
      </c>
      <c r="R89">
        <v>2.2730000000000001</v>
      </c>
      <c r="S89">
        <v>2.2719999999999998</v>
      </c>
      <c r="T89">
        <v>2.2589999999999999</v>
      </c>
      <c r="U89">
        <v>2.2320000000000002</v>
      </c>
      <c r="V89">
        <v>2.1970000000000001</v>
      </c>
      <c r="W89">
        <v>2.1619999999999999</v>
      </c>
      <c r="X89">
        <v>2.1269999999999998</v>
      </c>
      <c r="Y89">
        <v>2.1019999999999999</v>
      </c>
      <c r="Z89">
        <v>2.0960000000000001</v>
      </c>
      <c r="AA89">
        <v>2.1030000000000002</v>
      </c>
      <c r="AB89">
        <v>2.109</v>
      </c>
      <c r="AC89">
        <v>2.1080000000000001</v>
      </c>
      <c r="AD89">
        <v>2.1360000000000001</v>
      </c>
      <c r="AE89">
        <v>2.206</v>
      </c>
      <c r="AF89">
        <v>2.2999999999999998</v>
      </c>
      <c r="AG89">
        <v>2.39</v>
      </c>
      <c r="AH89" s="20">
        <f t="shared" si="10"/>
        <v>11122</v>
      </c>
      <c r="AI89" s="20">
        <f t="shared" si="11"/>
        <v>10536.999999999998</v>
      </c>
      <c r="AJ89" s="20">
        <f t="shared" si="17"/>
        <v>32799</v>
      </c>
      <c r="AK89" s="20">
        <f t="shared" si="18"/>
        <v>11140</v>
      </c>
      <c r="AL89" s="20">
        <f t="shared" si="19"/>
        <v>21677</v>
      </c>
    </row>
    <row r="90" spans="8:38">
      <c r="H90" s="16" t="s">
        <v>27</v>
      </c>
      <c r="I90">
        <v>11385.787</v>
      </c>
      <c r="J90">
        <v>11187.267</v>
      </c>
      <c r="K90">
        <v>11070.664000000001</v>
      </c>
      <c r="L90">
        <v>11025.35</v>
      </c>
      <c r="M90">
        <v>10927.902</v>
      </c>
      <c r="N90">
        <v>11070.531000000001</v>
      </c>
      <c r="O90">
        <v>11232.052</v>
      </c>
      <c r="P90">
        <v>11403.745000000001</v>
      </c>
      <c r="Q90">
        <v>11576.893</v>
      </c>
      <c r="R90">
        <v>11756.206</v>
      </c>
      <c r="S90">
        <v>11946.395</v>
      </c>
      <c r="T90">
        <v>12071.592000000001</v>
      </c>
      <c r="U90">
        <v>12096.218999999999</v>
      </c>
      <c r="V90">
        <v>12051.847</v>
      </c>
      <c r="W90">
        <v>12006.674999999999</v>
      </c>
      <c r="X90">
        <v>11948.324000000001</v>
      </c>
      <c r="Y90">
        <v>11886.377</v>
      </c>
      <c r="Z90">
        <v>11832.867</v>
      </c>
      <c r="AA90">
        <v>11781.522000000001</v>
      </c>
      <c r="AB90">
        <v>11715.291999999999</v>
      </c>
      <c r="AC90">
        <v>11639.087</v>
      </c>
      <c r="AD90">
        <v>11556.62</v>
      </c>
      <c r="AE90">
        <v>11468.54</v>
      </c>
      <c r="AF90">
        <v>11376.499</v>
      </c>
      <c r="AG90">
        <v>11278.343000000001</v>
      </c>
      <c r="AH90" s="20">
        <f t="shared" si="10"/>
        <v>60172728</v>
      </c>
      <c r="AI90" s="20">
        <f t="shared" si="11"/>
        <v>59164382</v>
      </c>
      <c r="AJ90" s="20">
        <f t="shared" si="17"/>
        <v>176656199.00000003</v>
      </c>
      <c r="AK90" s="20">
        <f t="shared" si="18"/>
        <v>57319089</v>
      </c>
      <c r="AL90" s="20">
        <f t="shared" si="19"/>
        <v>116483470.99999999</v>
      </c>
    </row>
    <row r="91" spans="8:38">
      <c r="H91" s="16" t="s">
        <v>28</v>
      </c>
      <c r="I91">
        <v>2230.8319999999999</v>
      </c>
      <c r="J91">
        <v>2302.607</v>
      </c>
      <c r="K91">
        <v>2352.6610000000001</v>
      </c>
      <c r="L91">
        <v>2383.5680000000002</v>
      </c>
      <c r="M91">
        <v>2437.87</v>
      </c>
      <c r="N91">
        <v>2413.297</v>
      </c>
      <c r="O91">
        <v>2383.7190000000001</v>
      </c>
      <c r="P91">
        <v>2351.1190000000001</v>
      </c>
      <c r="Q91">
        <v>2317.48</v>
      </c>
      <c r="R91">
        <v>2280.7570000000001</v>
      </c>
      <c r="S91">
        <v>2238.9009999999998</v>
      </c>
      <c r="T91">
        <v>2214.0450000000001</v>
      </c>
      <c r="U91">
        <v>2216.23</v>
      </c>
      <c r="V91">
        <v>2235.3510000000001</v>
      </c>
      <c r="W91">
        <v>2251.1660000000002</v>
      </c>
      <c r="X91">
        <v>2267.61</v>
      </c>
      <c r="Y91">
        <v>2276.9070000000002</v>
      </c>
      <c r="Z91">
        <v>2273.1030000000001</v>
      </c>
      <c r="AA91">
        <v>2260.011</v>
      </c>
      <c r="AB91">
        <v>2248.9340000000002</v>
      </c>
      <c r="AC91">
        <v>2239.462</v>
      </c>
      <c r="AD91">
        <v>2221.366</v>
      </c>
      <c r="AE91">
        <v>2191.2800000000002</v>
      </c>
      <c r="AF91">
        <v>2154.018</v>
      </c>
      <c r="AG91">
        <v>2118.3409999999999</v>
      </c>
      <c r="AH91" s="20">
        <f t="shared" si="10"/>
        <v>11155693</v>
      </c>
      <c r="AI91" s="20">
        <f t="shared" si="11"/>
        <v>11326564.999999998</v>
      </c>
      <c r="AJ91" s="20">
        <f t="shared" si="17"/>
        <v>33406724.999999993</v>
      </c>
      <c r="AK91" s="20">
        <f t="shared" si="18"/>
        <v>10924467</v>
      </c>
      <c r="AL91" s="20">
        <f t="shared" si="19"/>
        <v>22251032</v>
      </c>
    </row>
    <row r="92" spans="8:38">
      <c r="H92" s="16" t="s">
        <v>356</v>
      </c>
      <c r="I92">
        <v>778.52</v>
      </c>
      <c r="J92">
        <v>757.97500000000002</v>
      </c>
      <c r="K92">
        <v>738.58</v>
      </c>
      <c r="L92">
        <v>720.26</v>
      </c>
      <c r="M92">
        <v>697.38300000000004</v>
      </c>
      <c r="N92">
        <v>685.32600000000002</v>
      </c>
      <c r="O92">
        <v>672.83500000000004</v>
      </c>
      <c r="P92">
        <v>659.98299999999995</v>
      </c>
      <c r="Q92">
        <v>646.84400000000005</v>
      </c>
      <c r="R92">
        <v>634.03499999999997</v>
      </c>
      <c r="S92">
        <v>622.17399999999998</v>
      </c>
      <c r="T92">
        <v>608.61599999999999</v>
      </c>
      <c r="U92">
        <v>592.34900000000005</v>
      </c>
      <c r="V92">
        <v>575.077</v>
      </c>
      <c r="W92">
        <v>559.84400000000005</v>
      </c>
      <c r="X92">
        <v>546.43299999999999</v>
      </c>
      <c r="Y92">
        <v>536.37</v>
      </c>
      <c r="Z92">
        <v>530.85199999999998</v>
      </c>
      <c r="AA92">
        <v>529.625</v>
      </c>
      <c r="AB92">
        <v>530.61400000000003</v>
      </c>
      <c r="AC92">
        <v>533.48199999999997</v>
      </c>
      <c r="AD92">
        <v>543.61099999999999</v>
      </c>
      <c r="AE92">
        <v>563.23199999999997</v>
      </c>
      <c r="AF92">
        <v>589.81500000000005</v>
      </c>
      <c r="AG92">
        <v>616.75199999999995</v>
      </c>
      <c r="AH92" s="20">
        <f t="shared" si="10"/>
        <v>2958060.0000000005</v>
      </c>
      <c r="AI92" s="20">
        <f t="shared" si="11"/>
        <v>2673894</v>
      </c>
      <c r="AJ92" s="20">
        <f t="shared" si="17"/>
        <v>8478846</v>
      </c>
      <c r="AK92" s="20">
        <f t="shared" si="18"/>
        <v>2846892</v>
      </c>
      <c r="AL92" s="20">
        <f t="shared" si="19"/>
        <v>5520786</v>
      </c>
    </row>
    <row r="93" spans="8:38">
      <c r="H93" s="16" t="s">
        <v>29</v>
      </c>
      <c r="I93">
        <v>505.92599999999999</v>
      </c>
      <c r="J93">
        <v>518.33299999999997</v>
      </c>
      <c r="K93">
        <v>525.39099999999996</v>
      </c>
      <c r="L93">
        <v>527.69500000000005</v>
      </c>
      <c r="M93">
        <v>532.04</v>
      </c>
      <c r="N93">
        <v>522.21900000000005</v>
      </c>
      <c r="O93">
        <v>510.68200000000002</v>
      </c>
      <c r="P93">
        <v>497.88600000000002</v>
      </c>
      <c r="Q93">
        <v>484.291</v>
      </c>
      <c r="R93">
        <v>469.74</v>
      </c>
      <c r="S93">
        <v>454.07600000000002</v>
      </c>
      <c r="T93">
        <v>440.84</v>
      </c>
      <c r="U93">
        <v>431.72399999999999</v>
      </c>
      <c r="V93">
        <v>425.339</v>
      </c>
      <c r="W93">
        <v>418.47399999999999</v>
      </c>
      <c r="X93">
        <v>411.62099999999998</v>
      </c>
      <c r="Y93">
        <v>405.08499999999998</v>
      </c>
      <c r="Z93">
        <v>398.64600000000002</v>
      </c>
      <c r="AA93">
        <v>392.23899999999998</v>
      </c>
      <c r="AB93">
        <v>386.09500000000003</v>
      </c>
      <c r="AC93">
        <v>380.25900000000001</v>
      </c>
      <c r="AD93">
        <v>373.56200000000001</v>
      </c>
      <c r="AE93">
        <v>365.47199999999998</v>
      </c>
      <c r="AF93">
        <v>356.47199999999998</v>
      </c>
      <c r="AG93">
        <v>347.55700000000002</v>
      </c>
      <c r="AH93" s="20">
        <f t="shared" si="10"/>
        <v>2170453</v>
      </c>
      <c r="AI93" s="20">
        <f t="shared" si="11"/>
        <v>1993686</v>
      </c>
      <c r="AJ93" s="20">
        <f t="shared" si="17"/>
        <v>5987460.9999999991</v>
      </c>
      <c r="AK93" s="20">
        <f t="shared" si="18"/>
        <v>1823322</v>
      </c>
      <c r="AL93" s="20">
        <f t="shared" si="19"/>
        <v>3817007.9999999991</v>
      </c>
    </row>
    <row r="94" spans="8:38">
      <c r="H94" s="18" t="s">
        <v>243</v>
      </c>
      <c r="I94">
        <v>28.091999999999999</v>
      </c>
      <c r="J94">
        <v>29.969000000000001</v>
      </c>
      <c r="K94">
        <v>31.548999999999999</v>
      </c>
      <c r="L94">
        <v>32.847999999999999</v>
      </c>
      <c r="M94">
        <v>33.506999999999998</v>
      </c>
      <c r="N94">
        <v>34.414999999999999</v>
      </c>
      <c r="O94">
        <v>35.078000000000003</v>
      </c>
      <c r="P94">
        <v>35.505000000000003</v>
      </c>
      <c r="Q94">
        <v>35.709000000000003</v>
      </c>
      <c r="R94">
        <v>35.741999999999997</v>
      </c>
      <c r="S94">
        <v>35.656999999999996</v>
      </c>
      <c r="T94">
        <v>35.258000000000003</v>
      </c>
      <c r="U94">
        <v>34.47</v>
      </c>
      <c r="V94">
        <v>33.432000000000002</v>
      </c>
      <c r="W94">
        <v>32.341000000000001</v>
      </c>
      <c r="X94">
        <v>31.143000000000001</v>
      </c>
      <c r="Y94">
        <v>30.173999999999999</v>
      </c>
      <c r="Z94">
        <v>29.614999999999998</v>
      </c>
      <c r="AA94">
        <v>29.327000000000002</v>
      </c>
      <c r="AB94">
        <v>29.021999999999998</v>
      </c>
      <c r="AC94">
        <v>28.803000000000001</v>
      </c>
      <c r="AD94">
        <v>28.478999999999999</v>
      </c>
      <c r="AE94">
        <v>27.943999999999999</v>
      </c>
      <c r="AF94">
        <v>27.33</v>
      </c>
      <c r="AG94">
        <v>26.873999999999999</v>
      </c>
      <c r="AH94" s="20">
        <f t="shared" si="10"/>
        <v>171158.00000000003</v>
      </c>
      <c r="AI94" s="20">
        <f t="shared" si="11"/>
        <v>149281</v>
      </c>
      <c r="AJ94" s="20">
        <f t="shared" si="17"/>
        <v>459869</v>
      </c>
      <c r="AK94" s="20">
        <f t="shared" si="18"/>
        <v>139430</v>
      </c>
      <c r="AL94" s="20">
        <f t="shared" si="19"/>
        <v>288711</v>
      </c>
    </row>
    <row r="95" spans="8:38">
      <c r="H95" s="16" t="s">
        <v>244</v>
      </c>
      <c r="I95">
        <v>81.489000000000004</v>
      </c>
      <c r="J95">
        <v>82.491</v>
      </c>
      <c r="K95">
        <v>82.941000000000003</v>
      </c>
      <c r="L95">
        <v>82.897999999999996</v>
      </c>
      <c r="M95">
        <v>82.74</v>
      </c>
      <c r="N95">
        <v>81.619</v>
      </c>
      <c r="O95">
        <v>80.263999999999996</v>
      </c>
      <c r="P95">
        <v>78.722999999999999</v>
      </c>
      <c r="Q95">
        <v>77.046999999999997</v>
      </c>
      <c r="R95">
        <v>75.242999999999995</v>
      </c>
      <c r="S95">
        <v>73.319999999999993</v>
      </c>
      <c r="T95">
        <v>71.528000000000006</v>
      </c>
      <c r="U95">
        <v>69.997</v>
      </c>
      <c r="V95">
        <v>68.653999999999996</v>
      </c>
      <c r="W95">
        <v>67.272999999999996</v>
      </c>
      <c r="X95">
        <v>65.870999999999995</v>
      </c>
      <c r="Y95">
        <v>64.664000000000001</v>
      </c>
      <c r="Z95">
        <v>63.728999999999999</v>
      </c>
      <c r="AA95">
        <v>62.973999999999997</v>
      </c>
      <c r="AB95">
        <v>62.271999999999998</v>
      </c>
      <c r="AC95">
        <v>61.698</v>
      </c>
      <c r="AD95">
        <v>60.924999999999997</v>
      </c>
      <c r="AE95">
        <v>59.790999999999997</v>
      </c>
      <c r="AF95">
        <v>58.475000000000001</v>
      </c>
      <c r="AG95">
        <v>57.276000000000003</v>
      </c>
      <c r="AH95" s="20">
        <f t="shared" si="10"/>
        <v>350772.00000000006</v>
      </c>
      <c r="AI95" s="20">
        <f t="shared" si="11"/>
        <v>319510</v>
      </c>
      <c r="AJ95" s="20">
        <f t="shared" si="17"/>
        <v>968447.00000000012</v>
      </c>
      <c r="AK95" s="20">
        <f t="shared" si="18"/>
        <v>298164.99999999994</v>
      </c>
      <c r="AL95" s="20">
        <f t="shared" si="19"/>
        <v>617675</v>
      </c>
    </row>
    <row r="96" spans="8:38">
      <c r="H96" s="18" t="s">
        <v>245</v>
      </c>
      <c r="I96">
        <v>212.928</v>
      </c>
      <c r="J96">
        <v>223.10900000000001</v>
      </c>
      <c r="K96">
        <v>232.334</v>
      </c>
      <c r="L96">
        <v>240.63399999999999</v>
      </c>
      <c r="M96">
        <v>246.4</v>
      </c>
      <c r="N96">
        <v>253.44200000000001</v>
      </c>
      <c r="O96">
        <v>259.60899999999998</v>
      </c>
      <c r="P96">
        <v>264.92500000000001</v>
      </c>
      <c r="Q96">
        <v>269.41199999999998</v>
      </c>
      <c r="R96">
        <v>273.24400000000003</v>
      </c>
      <c r="S96">
        <v>276.59500000000003</v>
      </c>
      <c r="T96">
        <v>278.73399999999998</v>
      </c>
      <c r="U96">
        <v>279.38400000000001</v>
      </c>
      <c r="V96">
        <v>279.01900000000001</v>
      </c>
      <c r="W96">
        <v>278.52499999999998</v>
      </c>
      <c r="X96">
        <v>277.88600000000002</v>
      </c>
      <c r="Y96">
        <v>277.327</v>
      </c>
      <c r="Z96">
        <v>277.10500000000002</v>
      </c>
      <c r="AA96">
        <v>277.27</v>
      </c>
      <c r="AB96">
        <v>277.47899999999998</v>
      </c>
      <c r="AC96">
        <v>277.63200000000001</v>
      </c>
      <c r="AD96">
        <v>279.26900000000001</v>
      </c>
      <c r="AE96">
        <v>283.06700000000001</v>
      </c>
      <c r="AF96">
        <v>288.34100000000001</v>
      </c>
      <c r="AG96">
        <v>293.74</v>
      </c>
      <c r="AH96" s="20">
        <f t="shared" si="10"/>
        <v>1392257</v>
      </c>
      <c r="AI96" s="20">
        <f t="shared" si="11"/>
        <v>1387067</v>
      </c>
      <c r="AJ96" s="20">
        <f t="shared" si="17"/>
        <v>4201373</v>
      </c>
      <c r="AK96" s="20">
        <f t="shared" si="18"/>
        <v>1422049.0000000002</v>
      </c>
      <c r="AL96" s="20">
        <f t="shared" si="19"/>
        <v>2809116</v>
      </c>
    </row>
    <row r="97" spans="8:38">
      <c r="H97" s="16" t="s">
        <v>246</v>
      </c>
      <c r="I97">
        <v>22.219000000000001</v>
      </c>
      <c r="J97">
        <v>22.611999999999998</v>
      </c>
      <c r="K97">
        <v>22.872</v>
      </c>
      <c r="L97">
        <v>23.018999999999998</v>
      </c>
      <c r="M97">
        <v>23.315999999999999</v>
      </c>
      <c r="N97">
        <v>23.146000000000001</v>
      </c>
      <c r="O97">
        <v>22.959</v>
      </c>
      <c r="P97">
        <v>22.771999999999998</v>
      </c>
      <c r="Q97">
        <v>22.597999999999999</v>
      </c>
      <c r="R97">
        <v>22.431999999999999</v>
      </c>
      <c r="S97">
        <v>22.265999999999998</v>
      </c>
      <c r="T97">
        <v>22.221</v>
      </c>
      <c r="U97">
        <v>22.353999999999999</v>
      </c>
      <c r="V97">
        <v>22.614999999999998</v>
      </c>
      <c r="W97">
        <v>22.87</v>
      </c>
      <c r="X97">
        <v>23.108000000000001</v>
      </c>
      <c r="Y97">
        <v>23.466999999999999</v>
      </c>
      <c r="Z97">
        <v>23.989000000000001</v>
      </c>
      <c r="AA97">
        <v>24.594000000000001</v>
      </c>
      <c r="AB97">
        <v>25.17</v>
      </c>
      <c r="AC97">
        <v>25.753</v>
      </c>
      <c r="AD97">
        <v>26.13</v>
      </c>
      <c r="AE97">
        <v>26.186</v>
      </c>
      <c r="AF97">
        <v>26.015999999999998</v>
      </c>
      <c r="AG97">
        <v>25.843</v>
      </c>
      <c r="AH97" s="20">
        <f t="shared" si="10"/>
        <v>112326</v>
      </c>
      <c r="AI97" s="20">
        <f t="shared" si="11"/>
        <v>120328.00000000001</v>
      </c>
      <c r="AJ97" s="20">
        <f t="shared" si="17"/>
        <v>362582</v>
      </c>
      <c r="AK97" s="20">
        <f t="shared" si="18"/>
        <v>129927.99999999997</v>
      </c>
      <c r="AL97" s="20">
        <f t="shared" si="19"/>
        <v>250256</v>
      </c>
    </row>
    <row r="98" spans="8:38">
      <c r="H98" s="16" t="s">
        <v>247</v>
      </c>
      <c r="I98">
        <v>435.57400000000001</v>
      </c>
      <c r="J98">
        <v>460.36799999999999</v>
      </c>
      <c r="K98">
        <v>480.92599999999999</v>
      </c>
      <c r="L98">
        <v>497.65499999999997</v>
      </c>
      <c r="M98">
        <v>512.28200000000004</v>
      </c>
      <c r="N98">
        <v>520.92600000000004</v>
      </c>
      <c r="O98">
        <v>527.58299999999997</v>
      </c>
      <c r="P98">
        <v>532.56500000000005</v>
      </c>
      <c r="Q98">
        <v>536.18499999999995</v>
      </c>
      <c r="R98">
        <v>538.59500000000003</v>
      </c>
      <c r="S98">
        <v>539.94899999999996</v>
      </c>
      <c r="T98">
        <v>541.35199999999998</v>
      </c>
      <c r="U98">
        <v>543.43100000000004</v>
      </c>
      <c r="V98">
        <v>546.024</v>
      </c>
      <c r="W98">
        <v>548.09799999999996</v>
      </c>
      <c r="X98">
        <v>549.57000000000005</v>
      </c>
      <c r="Y98">
        <v>552.72299999999996</v>
      </c>
      <c r="Z98">
        <v>558.49800000000005</v>
      </c>
      <c r="AA98">
        <v>565.86500000000001</v>
      </c>
      <c r="AB98">
        <v>573.34299999999996</v>
      </c>
      <c r="AC98">
        <v>581.81100000000004</v>
      </c>
      <c r="AD98">
        <v>587.78899999999999</v>
      </c>
      <c r="AE98">
        <v>589.58199999999999</v>
      </c>
      <c r="AF98">
        <v>589.13099999999997</v>
      </c>
      <c r="AG98">
        <v>589.88199999999995</v>
      </c>
      <c r="AH98" s="20">
        <f t="shared" si="10"/>
        <v>2718854</v>
      </c>
      <c r="AI98" s="20">
        <f t="shared" si="11"/>
        <v>2799999</v>
      </c>
      <c r="AJ98" s="20">
        <f t="shared" si="17"/>
        <v>8457048</v>
      </c>
      <c r="AK98" s="20">
        <f t="shared" si="18"/>
        <v>2938194.9999999995</v>
      </c>
      <c r="AL98" s="20">
        <f t="shared" si="19"/>
        <v>5738194</v>
      </c>
    </row>
    <row r="99" spans="8:38">
      <c r="H99" s="16" t="s">
        <v>248</v>
      </c>
      <c r="I99">
        <v>98.331000000000003</v>
      </c>
      <c r="J99">
        <v>103.105</v>
      </c>
      <c r="K99">
        <v>107.086</v>
      </c>
      <c r="L99">
        <v>110.321</v>
      </c>
      <c r="M99">
        <v>111.746</v>
      </c>
      <c r="N99">
        <v>113.467</v>
      </c>
      <c r="O99">
        <v>114.67100000000001</v>
      </c>
      <c r="P99">
        <v>115.384</v>
      </c>
      <c r="Q99">
        <v>115.633</v>
      </c>
      <c r="R99">
        <v>115.486</v>
      </c>
      <c r="S99">
        <v>115.014</v>
      </c>
      <c r="T99">
        <v>114.02800000000001</v>
      </c>
      <c r="U99">
        <v>112.471</v>
      </c>
      <c r="V99">
        <v>110.497</v>
      </c>
      <c r="W99">
        <v>108.339</v>
      </c>
      <c r="X99">
        <v>105.97499999999999</v>
      </c>
      <c r="Y99">
        <v>103.67400000000001</v>
      </c>
      <c r="Z99">
        <v>101.6</v>
      </c>
      <c r="AA99">
        <v>99.677999999999997</v>
      </c>
      <c r="AB99">
        <v>97.64</v>
      </c>
      <c r="AC99">
        <v>95.510999999999996</v>
      </c>
      <c r="AD99">
        <v>93.587999999999994</v>
      </c>
      <c r="AE99">
        <v>91.984999999999999</v>
      </c>
      <c r="AF99">
        <v>90.584000000000003</v>
      </c>
      <c r="AG99">
        <v>89.177999999999997</v>
      </c>
      <c r="AH99" s="20">
        <f t="shared" si="10"/>
        <v>560349</v>
      </c>
      <c r="AI99" s="20">
        <f t="shared" si="11"/>
        <v>508567</v>
      </c>
      <c r="AJ99" s="20">
        <f t="shared" si="17"/>
        <v>1529762.0000000002</v>
      </c>
      <c r="AK99" s="20">
        <f t="shared" si="18"/>
        <v>460846</v>
      </c>
      <c r="AL99" s="20">
        <f t="shared" si="19"/>
        <v>969412.99999999988</v>
      </c>
    </row>
    <row r="100" spans="8:38">
      <c r="H100" s="16" t="s">
        <v>249</v>
      </c>
      <c r="I100">
        <v>176.29499999999999</v>
      </c>
      <c r="J100">
        <v>185.58099999999999</v>
      </c>
      <c r="K100">
        <v>191.82300000000001</v>
      </c>
      <c r="L100">
        <v>195.291</v>
      </c>
      <c r="M100">
        <v>194.63499999999999</v>
      </c>
      <c r="N100">
        <v>193.91800000000001</v>
      </c>
      <c r="O100">
        <v>191.21799999999999</v>
      </c>
      <c r="P100">
        <v>186.779</v>
      </c>
      <c r="Q100">
        <v>180.84100000000001</v>
      </c>
      <c r="R100">
        <v>173.874</v>
      </c>
      <c r="S100">
        <v>166.345</v>
      </c>
      <c r="T100">
        <v>157.369</v>
      </c>
      <c r="U100">
        <v>146.73699999999999</v>
      </c>
      <c r="V100">
        <v>135.36799999999999</v>
      </c>
      <c r="W100">
        <v>124.354</v>
      </c>
      <c r="X100">
        <v>113.435</v>
      </c>
      <c r="Y100">
        <v>105.36799999999999</v>
      </c>
      <c r="Z100">
        <v>101.628</v>
      </c>
      <c r="AA100">
        <v>101.173</v>
      </c>
      <c r="AB100">
        <v>101.02</v>
      </c>
      <c r="AC100">
        <v>101.206</v>
      </c>
      <c r="AD100">
        <v>104.355</v>
      </c>
      <c r="AE100">
        <v>111.295</v>
      </c>
      <c r="AF100">
        <v>120.696</v>
      </c>
      <c r="AG100">
        <v>130.09</v>
      </c>
      <c r="AH100" s="20">
        <f t="shared" si="10"/>
        <v>730173</v>
      </c>
      <c r="AI100" s="20">
        <f t="shared" si="11"/>
        <v>522624</v>
      </c>
      <c r="AJ100" s="20">
        <f t="shared" si="17"/>
        <v>1820438.9999999995</v>
      </c>
      <c r="AK100" s="20">
        <f t="shared" si="18"/>
        <v>567642</v>
      </c>
      <c r="AL100" s="20">
        <f t="shared" si="19"/>
        <v>1090266</v>
      </c>
    </row>
    <row r="101" spans="8:38">
      <c r="H101" s="16" t="s">
        <v>30</v>
      </c>
      <c r="I101">
        <v>690.495</v>
      </c>
      <c r="J101">
        <v>693.33799999999997</v>
      </c>
      <c r="K101">
        <v>695.45899999999995</v>
      </c>
      <c r="L101">
        <v>696.77800000000002</v>
      </c>
      <c r="M101">
        <v>694.81500000000005</v>
      </c>
      <c r="N101">
        <v>695.39800000000002</v>
      </c>
      <c r="O101">
        <v>694.81600000000003</v>
      </c>
      <c r="P101">
        <v>692.95899999999995</v>
      </c>
      <c r="Q101">
        <v>689.71600000000001</v>
      </c>
      <c r="R101">
        <v>685.42499999999995</v>
      </c>
      <c r="S101">
        <v>680.42200000000003</v>
      </c>
      <c r="T101">
        <v>672.36599999999999</v>
      </c>
      <c r="U101">
        <v>660.25300000000004</v>
      </c>
      <c r="V101">
        <v>645.31399999999996</v>
      </c>
      <c r="W101">
        <v>629.71799999999996</v>
      </c>
      <c r="X101">
        <v>612.95899999999995</v>
      </c>
      <c r="Y101">
        <v>596.91200000000003</v>
      </c>
      <c r="Z101">
        <v>582.70600000000002</v>
      </c>
      <c r="AA101">
        <v>569.48800000000006</v>
      </c>
      <c r="AB101">
        <v>555.78800000000001</v>
      </c>
      <c r="AC101">
        <v>542.51800000000003</v>
      </c>
      <c r="AD101">
        <v>527.13499999999999</v>
      </c>
      <c r="AE101">
        <v>508.42700000000002</v>
      </c>
      <c r="AF101">
        <v>488.06</v>
      </c>
      <c r="AG101">
        <v>468.28500000000003</v>
      </c>
      <c r="AH101" s="20">
        <f t="shared" si="10"/>
        <v>3288073</v>
      </c>
      <c r="AI101" s="20">
        <f t="shared" si="11"/>
        <v>2917853.0000000005</v>
      </c>
      <c r="AJ101" s="20">
        <f t="shared" si="17"/>
        <v>8740350.9999999981</v>
      </c>
      <c r="AK101" s="20">
        <f t="shared" si="18"/>
        <v>2534424.9999999995</v>
      </c>
      <c r="AL101" s="20">
        <f t="shared" si="19"/>
        <v>5452278</v>
      </c>
    </row>
    <row r="102" spans="8:38">
      <c r="H102" s="16" t="s">
        <v>250</v>
      </c>
      <c r="I102">
        <v>1.5349999999999999</v>
      </c>
      <c r="J102">
        <v>1.4890000000000001</v>
      </c>
      <c r="K102">
        <v>1.452</v>
      </c>
      <c r="L102">
        <v>1.423</v>
      </c>
      <c r="M102">
        <v>1.347</v>
      </c>
      <c r="N102">
        <v>1.3620000000000001</v>
      </c>
      <c r="O102">
        <v>1.373</v>
      </c>
      <c r="P102">
        <v>1.379</v>
      </c>
      <c r="Q102">
        <v>1.38</v>
      </c>
      <c r="R102">
        <v>1.38</v>
      </c>
      <c r="S102">
        <v>1.3839999999999999</v>
      </c>
      <c r="T102">
        <v>1.36</v>
      </c>
      <c r="U102">
        <v>1.292</v>
      </c>
      <c r="V102">
        <v>1.1990000000000001</v>
      </c>
      <c r="W102">
        <v>1.1080000000000001</v>
      </c>
      <c r="X102">
        <v>1.0089999999999999</v>
      </c>
      <c r="Y102">
        <v>0.95199999999999996</v>
      </c>
      <c r="Z102">
        <v>0.96299999999999997</v>
      </c>
      <c r="AA102">
        <v>1.0169999999999999</v>
      </c>
      <c r="AB102">
        <v>1.0640000000000001</v>
      </c>
      <c r="AC102">
        <v>1.1160000000000001</v>
      </c>
      <c r="AD102">
        <v>1.1419999999999999</v>
      </c>
      <c r="AE102">
        <v>1.1200000000000001</v>
      </c>
      <c r="AF102">
        <v>1.07</v>
      </c>
      <c r="AG102">
        <v>1.026</v>
      </c>
      <c r="AH102" s="20">
        <f t="shared" si="10"/>
        <v>6343</v>
      </c>
      <c r="AI102" s="20">
        <f t="shared" si="11"/>
        <v>5005</v>
      </c>
      <c r="AJ102" s="20">
        <f t="shared" si="17"/>
        <v>16822</v>
      </c>
      <c r="AK102" s="20">
        <f t="shared" si="18"/>
        <v>5474</v>
      </c>
      <c r="AL102" s="20">
        <f t="shared" si="19"/>
        <v>10479</v>
      </c>
    </row>
    <row r="103" spans="8:38">
      <c r="H103" s="16" t="s">
        <v>251</v>
      </c>
      <c r="I103">
        <v>27.649000000000001</v>
      </c>
      <c r="J103">
        <v>28.472000000000001</v>
      </c>
      <c r="K103">
        <v>29.102</v>
      </c>
      <c r="L103">
        <v>29.544</v>
      </c>
      <c r="M103">
        <v>29.542000000000002</v>
      </c>
      <c r="N103">
        <v>29.777000000000001</v>
      </c>
      <c r="O103">
        <v>29.812000000000001</v>
      </c>
      <c r="P103">
        <v>29.654</v>
      </c>
      <c r="Q103">
        <v>29.309000000000001</v>
      </c>
      <c r="R103">
        <v>28.850999999999999</v>
      </c>
      <c r="S103">
        <v>28.353000000000002</v>
      </c>
      <c r="T103">
        <v>27.489000000000001</v>
      </c>
      <c r="U103">
        <v>26.131</v>
      </c>
      <c r="V103">
        <v>24.486000000000001</v>
      </c>
      <c r="W103">
        <v>22.85</v>
      </c>
      <c r="X103">
        <v>21.116</v>
      </c>
      <c r="Y103">
        <v>19.855</v>
      </c>
      <c r="Z103">
        <v>19.364000000000001</v>
      </c>
      <c r="AA103">
        <v>19.381</v>
      </c>
      <c r="AB103">
        <v>19.428000000000001</v>
      </c>
      <c r="AC103">
        <v>19.706</v>
      </c>
      <c r="AD103">
        <v>19.658000000000001</v>
      </c>
      <c r="AE103">
        <v>18.994</v>
      </c>
      <c r="AF103">
        <v>18.052</v>
      </c>
      <c r="AG103">
        <v>17.363</v>
      </c>
      <c r="AH103" s="20">
        <f t="shared" si="10"/>
        <v>129309</v>
      </c>
      <c r="AI103" s="20">
        <f t="shared" si="11"/>
        <v>99144</v>
      </c>
      <c r="AJ103" s="20">
        <f t="shared" si="17"/>
        <v>322226.00000000006</v>
      </c>
      <c r="AK103" s="20">
        <f t="shared" si="18"/>
        <v>93773</v>
      </c>
      <c r="AL103" s="20">
        <f t="shared" si="19"/>
        <v>192917</v>
      </c>
    </row>
    <row r="104" spans="8:38">
      <c r="H104" s="16" t="s">
        <v>355</v>
      </c>
      <c r="I104">
        <v>68.201999999999998</v>
      </c>
      <c r="J104">
        <v>73.242000000000004</v>
      </c>
      <c r="K104">
        <v>76.531999999999996</v>
      </c>
      <c r="L104">
        <v>78.266000000000005</v>
      </c>
      <c r="M104">
        <v>79.819000000000003</v>
      </c>
      <c r="N104">
        <v>78.078999999999994</v>
      </c>
      <c r="O104">
        <v>75.647000000000006</v>
      </c>
      <c r="P104">
        <v>72.682000000000002</v>
      </c>
      <c r="Q104">
        <v>69.341999999999999</v>
      </c>
      <c r="R104">
        <v>65.665999999999997</v>
      </c>
      <c r="S104">
        <v>61.691000000000003</v>
      </c>
      <c r="T104">
        <v>58.174999999999997</v>
      </c>
      <c r="U104">
        <v>55.517000000000003</v>
      </c>
      <c r="V104">
        <v>53.515000000000001</v>
      </c>
      <c r="W104">
        <v>51.511000000000003</v>
      </c>
      <c r="X104">
        <v>49.567</v>
      </c>
      <c r="Y104">
        <v>48.322000000000003</v>
      </c>
      <c r="Z104">
        <v>48.006999999999998</v>
      </c>
      <c r="AA104">
        <v>48.371000000000002</v>
      </c>
      <c r="AB104">
        <v>48.871000000000002</v>
      </c>
      <c r="AC104">
        <v>49.539000000000001</v>
      </c>
      <c r="AD104">
        <v>50.44</v>
      </c>
      <c r="AE104">
        <v>51.524000000000001</v>
      </c>
      <c r="AF104">
        <v>52.719000000000001</v>
      </c>
      <c r="AG104">
        <v>53.912999999999997</v>
      </c>
      <c r="AH104" s="20">
        <f t="shared" si="10"/>
        <v>280409.00000000006</v>
      </c>
      <c r="AI104" s="20">
        <f t="shared" si="11"/>
        <v>243138.00000000003</v>
      </c>
      <c r="AJ104" s="20">
        <f t="shared" si="17"/>
        <v>781682.00000000012</v>
      </c>
      <c r="AK104" s="20">
        <f t="shared" si="18"/>
        <v>258135</v>
      </c>
      <c r="AL104" s="20">
        <f t="shared" si="19"/>
        <v>501273</v>
      </c>
    </row>
    <row r="105" spans="8:38">
      <c r="H105" s="16" t="s">
        <v>358</v>
      </c>
      <c r="I105">
        <v>79.832999999999998</v>
      </c>
      <c r="J105">
        <v>78.697000000000003</v>
      </c>
      <c r="K105">
        <v>77.772999999999996</v>
      </c>
      <c r="L105">
        <v>77.034000000000006</v>
      </c>
      <c r="M105">
        <v>75.89</v>
      </c>
      <c r="N105">
        <v>75.825999999999993</v>
      </c>
      <c r="O105">
        <v>75.763000000000005</v>
      </c>
      <c r="P105">
        <v>75.679000000000002</v>
      </c>
      <c r="Q105">
        <v>75.552000000000007</v>
      </c>
      <c r="R105">
        <v>75.433999999999997</v>
      </c>
      <c r="S105">
        <v>75.379000000000005</v>
      </c>
      <c r="T105">
        <v>74.992000000000004</v>
      </c>
      <c r="U105">
        <v>74.102999999999994</v>
      </c>
      <c r="V105">
        <v>72.912000000000006</v>
      </c>
      <c r="W105">
        <v>71.760000000000005</v>
      </c>
      <c r="X105">
        <v>70.540999999999997</v>
      </c>
      <c r="Y105">
        <v>69.658000000000001</v>
      </c>
      <c r="Z105">
        <v>69.334999999999994</v>
      </c>
      <c r="AA105">
        <v>69.367999999999995</v>
      </c>
      <c r="AB105">
        <v>69.286000000000001</v>
      </c>
      <c r="AC105">
        <v>69.126999999999995</v>
      </c>
      <c r="AD105">
        <v>69.013000000000005</v>
      </c>
      <c r="AE105">
        <v>68.936000000000007</v>
      </c>
      <c r="AF105">
        <v>68.825000000000003</v>
      </c>
      <c r="AG105">
        <v>68.658000000000001</v>
      </c>
      <c r="AH105" s="20">
        <f t="shared" si="10"/>
        <v>369145.99999999994</v>
      </c>
      <c r="AI105" s="20">
        <f t="shared" si="11"/>
        <v>348188</v>
      </c>
      <c r="AJ105" s="20">
        <f t="shared" si="17"/>
        <v>1061893</v>
      </c>
      <c r="AK105" s="20">
        <f t="shared" si="18"/>
        <v>344559</v>
      </c>
      <c r="AL105" s="20">
        <f t="shared" si="19"/>
        <v>692747.00000000012</v>
      </c>
    </row>
    <row r="106" spans="8:38">
      <c r="H106" s="18" t="s">
        <v>254</v>
      </c>
      <c r="I106">
        <v>13.07</v>
      </c>
      <c r="J106">
        <v>11.632</v>
      </c>
      <c r="K106">
        <v>10.545999999999999</v>
      </c>
      <c r="L106">
        <v>9.77</v>
      </c>
      <c r="M106">
        <v>8.8640000000000008</v>
      </c>
      <c r="N106">
        <v>8.9329999999999998</v>
      </c>
      <c r="O106">
        <v>9.0850000000000009</v>
      </c>
      <c r="P106">
        <v>9.2910000000000004</v>
      </c>
      <c r="Q106">
        <v>9.5239999999999991</v>
      </c>
      <c r="R106">
        <v>9.7989999999999995</v>
      </c>
      <c r="S106">
        <v>10.131</v>
      </c>
      <c r="T106">
        <v>10.27</v>
      </c>
      <c r="U106">
        <v>10.098000000000001</v>
      </c>
      <c r="V106">
        <v>9.7200000000000006</v>
      </c>
      <c r="W106">
        <v>9.4090000000000007</v>
      </c>
      <c r="X106">
        <v>9.173</v>
      </c>
      <c r="Y106">
        <v>8.8010000000000002</v>
      </c>
      <c r="Z106">
        <v>8.2379999999999995</v>
      </c>
      <c r="AA106">
        <v>7.6070000000000002</v>
      </c>
      <c r="AB106">
        <v>7.0209999999999999</v>
      </c>
      <c r="AC106">
        <v>6.3780000000000001</v>
      </c>
      <c r="AD106">
        <v>6.2889999999999997</v>
      </c>
      <c r="AE106">
        <v>7.0439999999999996</v>
      </c>
      <c r="AF106">
        <v>8.3369999999999997</v>
      </c>
      <c r="AG106">
        <v>9.5579999999999998</v>
      </c>
      <c r="AH106" s="20">
        <f t="shared" si="10"/>
        <v>49628</v>
      </c>
      <c r="AI106" s="20">
        <f t="shared" si="11"/>
        <v>40840</v>
      </c>
      <c r="AJ106" s="20">
        <f t="shared" si="17"/>
        <v>128074.00000000001</v>
      </c>
      <c r="AK106" s="20">
        <f t="shared" si="18"/>
        <v>37605.999999999993</v>
      </c>
      <c r="AL106" s="20">
        <f t="shared" si="19"/>
        <v>78446</v>
      </c>
    </row>
    <row r="107" spans="8:38">
      <c r="H107" s="16" t="s">
        <v>256</v>
      </c>
      <c r="I107">
        <v>55.771999999999998</v>
      </c>
      <c r="J107">
        <v>57.216000000000001</v>
      </c>
      <c r="K107">
        <v>58.155000000000001</v>
      </c>
      <c r="L107">
        <v>58.658000000000001</v>
      </c>
      <c r="M107">
        <v>58.786999999999999</v>
      </c>
      <c r="N107">
        <v>57.95</v>
      </c>
      <c r="O107">
        <v>57.064999999999998</v>
      </c>
      <c r="P107">
        <v>56.186</v>
      </c>
      <c r="Q107">
        <v>55.366999999999997</v>
      </c>
      <c r="R107">
        <v>54.543999999999997</v>
      </c>
      <c r="S107">
        <v>53.655000000000001</v>
      </c>
      <c r="T107">
        <v>53.337000000000003</v>
      </c>
      <c r="U107">
        <v>53.88</v>
      </c>
      <c r="V107">
        <v>54.985999999999997</v>
      </c>
      <c r="W107">
        <v>56.061</v>
      </c>
      <c r="X107">
        <v>57.216999999999999</v>
      </c>
      <c r="Y107">
        <v>58.225999999999999</v>
      </c>
      <c r="Z107">
        <v>58.914000000000001</v>
      </c>
      <c r="AA107">
        <v>59.384999999999998</v>
      </c>
      <c r="AB107">
        <v>59.893999999999998</v>
      </c>
      <c r="AC107">
        <v>60.357999999999997</v>
      </c>
      <c r="AD107">
        <v>60.805999999999997</v>
      </c>
      <c r="AE107">
        <v>61.268000000000001</v>
      </c>
      <c r="AF107">
        <v>61.680999999999997</v>
      </c>
      <c r="AG107">
        <v>61.991</v>
      </c>
      <c r="AH107" s="20">
        <f t="shared" si="10"/>
        <v>271919</v>
      </c>
      <c r="AI107" s="20">
        <f t="shared" si="11"/>
        <v>293635.99999999994</v>
      </c>
      <c r="AJ107" s="20">
        <f t="shared" si="17"/>
        <v>871659</v>
      </c>
      <c r="AK107" s="20">
        <f t="shared" si="18"/>
        <v>306104</v>
      </c>
      <c r="AL107" s="20">
        <f t="shared" si="19"/>
        <v>599740</v>
      </c>
    </row>
    <row r="108" spans="8:38">
      <c r="H108" s="16" t="s">
        <v>33</v>
      </c>
      <c r="I108">
        <v>26.715</v>
      </c>
      <c r="J108">
        <v>25.78</v>
      </c>
      <c r="K108">
        <v>24.954000000000001</v>
      </c>
      <c r="L108">
        <v>24.23</v>
      </c>
      <c r="M108">
        <v>23.946999999999999</v>
      </c>
      <c r="N108">
        <v>23.292000000000002</v>
      </c>
      <c r="O108">
        <v>22.74</v>
      </c>
      <c r="P108">
        <v>22.286999999999999</v>
      </c>
      <c r="Q108">
        <v>21.925999999999998</v>
      </c>
      <c r="R108">
        <v>21.63</v>
      </c>
      <c r="S108">
        <v>21.369</v>
      </c>
      <c r="T108">
        <v>21.256</v>
      </c>
      <c r="U108">
        <v>21.332999999999998</v>
      </c>
      <c r="V108">
        <v>21.524000000000001</v>
      </c>
      <c r="W108">
        <v>21.728000000000002</v>
      </c>
      <c r="X108">
        <v>21.983000000000001</v>
      </c>
      <c r="Y108">
        <v>22.062999999999999</v>
      </c>
      <c r="Z108">
        <v>21.850999999999999</v>
      </c>
      <c r="AA108">
        <v>21.452000000000002</v>
      </c>
      <c r="AB108">
        <v>21.077999999999999</v>
      </c>
      <c r="AC108">
        <v>20.675999999999998</v>
      </c>
      <c r="AD108">
        <v>20.337</v>
      </c>
      <c r="AE108">
        <v>20.123999999999999</v>
      </c>
      <c r="AF108">
        <v>19.98</v>
      </c>
      <c r="AG108">
        <v>19.79</v>
      </c>
      <c r="AH108" s="20">
        <f t="shared" si="10"/>
        <v>107210.00000000001</v>
      </c>
      <c r="AI108" s="20">
        <f t="shared" si="11"/>
        <v>108426.99999999999</v>
      </c>
      <c r="AJ108" s="20">
        <f t="shared" si="17"/>
        <v>316544.00000000006</v>
      </c>
      <c r="AK108" s="20">
        <f t="shared" si="18"/>
        <v>100907.00000000001</v>
      </c>
      <c r="AL108" s="20">
        <f t="shared" si="19"/>
        <v>209333.99999999994</v>
      </c>
    </row>
    <row r="109" spans="8:38">
      <c r="H109" s="16" t="s">
        <v>34</v>
      </c>
      <c r="I109">
        <v>74.28</v>
      </c>
      <c r="J109">
        <v>72.777000000000001</v>
      </c>
      <c r="K109">
        <v>71.388000000000005</v>
      </c>
      <c r="L109">
        <v>70.096000000000004</v>
      </c>
      <c r="M109">
        <v>68.911000000000001</v>
      </c>
      <c r="N109">
        <v>67.799000000000007</v>
      </c>
      <c r="O109">
        <v>66.722999999999999</v>
      </c>
      <c r="P109">
        <v>65.668999999999997</v>
      </c>
      <c r="Q109">
        <v>64.620999999999995</v>
      </c>
      <c r="R109">
        <v>63.576000000000001</v>
      </c>
      <c r="S109">
        <v>62.534999999999997</v>
      </c>
      <c r="T109">
        <v>61.41</v>
      </c>
      <c r="U109">
        <v>60.158999999999999</v>
      </c>
      <c r="V109">
        <v>58.808</v>
      </c>
      <c r="W109">
        <v>57.442</v>
      </c>
      <c r="X109">
        <v>56.06</v>
      </c>
      <c r="Y109">
        <v>54.567999999999998</v>
      </c>
      <c r="Z109">
        <v>52.933</v>
      </c>
      <c r="AA109">
        <v>51.201000000000001</v>
      </c>
      <c r="AB109">
        <v>49.481000000000002</v>
      </c>
      <c r="AC109">
        <v>47.787999999999997</v>
      </c>
      <c r="AD109">
        <v>46.04</v>
      </c>
      <c r="AE109">
        <v>44.22</v>
      </c>
      <c r="AF109">
        <v>42.389000000000003</v>
      </c>
      <c r="AG109">
        <v>40.6</v>
      </c>
      <c r="AH109" s="20">
        <f t="shared" si="10"/>
        <v>300354</v>
      </c>
      <c r="AI109" s="20">
        <f t="shared" si="11"/>
        <v>264243</v>
      </c>
      <c r="AJ109" s="20">
        <f t="shared" si="17"/>
        <v>785634</v>
      </c>
      <c r="AK109" s="20">
        <f t="shared" si="18"/>
        <v>221037</v>
      </c>
      <c r="AL109" s="20">
        <f t="shared" si="19"/>
        <v>485280.00000000006</v>
      </c>
    </row>
    <row r="110" spans="8:38">
      <c r="H110" s="16" t="s">
        <v>260</v>
      </c>
      <c r="I110">
        <v>57.695999999999998</v>
      </c>
      <c r="J110">
        <v>60.209000000000003</v>
      </c>
      <c r="K110">
        <v>62.12</v>
      </c>
      <c r="L110">
        <v>63.482999999999997</v>
      </c>
      <c r="M110">
        <v>64.331999999999994</v>
      </c>
      <c r="N110">
        <v>64.665999999999997</v>
      </c>
      <c r="O110">
        <v>64.655000000000001</v>
      </c>
      <c r="P110">
        <v>64.338999999999999</v>
      </c>
      <c r="Q110">
        <v>63.761000000000003</v>
      </c>
      <c r="R110">
        <v>62.975000000000001</v>
      </c>
      <c r="S110">
        <v>62.034999999999997</v>
      </c>
      <c r="T110">
        <v>60.920999999999999</v>
      </c>
      <c r="U110">
        <v>59.646999999999998</v>
      </c>
      <c r="V110">
        <v>58.293999999999997</v>
      </c>
      <c r="W110">
        <v>56.915999999999997</v>
      </c>
      <c r="X110">
        <v>55.488999999999997</v>
      </c>
      <c r="Y110">
        <v>54.38</v>
      </c>
      <c r="Z110">
        <v>53.774999999999999</v>
      </c>
      <c r="AA110">
        <v>53.531999999999996</v>
      </c>
      <c r="AB110">
        <v>53.317</v>
      </c>
      <c r="AC110">
        <v>53.186</v>
      </c>
      <c r="AD110">
        <v>53.186</v>
      </c>
      <c r="AE110">
        <v>53.305</v>
      </c>
      <c r="AF110">
        <v>53.534999999999997</v>
      </c>
      <c r="AG110">
        <v>53.832000000000001</v>
      </c>
      <c r="AH110" s="20">
        <f t="shared" si="10"/>
        <v>297813</v>
      </c>
      <c r="AI110" s="20">
        <f t="shared" si="11"/>
        <v>270493</v>
      </c>
      <c r="AJ110" s="20">
        <f t="shared" si="17"/>
        <v>835349.99999999988</v>
      </c>
      <c r="AK110" s="20">
        <f t="shared" si="18"/>
        <v>267044</v>
      </c>
      <c r="AL110" s="20">
        <f t="shared" si="19"/>
        <v>537536.99999999988</v>
      </c>
    </row>
    <row r="111" spans="8:38">
      <c r="H111" s="18" t="s">
        <v>261</v>
      </c>
      <c r="I111">
        <v>11.845000000000001</v>
      </c>
      <c r="J111">
        <v>13.565</v>
      </c>
      <c r="K111">
        <v>14.76</v>
      </c>
      <c r="L111">
        <v>15.494999999999999</v>
      </c>
      <c r="M111">
        <v>15.718999999999999</v>
      </c>
      <c r="N111">
        <v>15.528</v>
      </c>
      <c r="O111">
        <v>15.14</v>
      </c>
      <c r="P111">
        <v>14.606</v>
      </c>
      <c r="Q111">
        <v>13.978999999999999</v>
      </c>
      <c r="R111">
        <v>13.247999999999999</v>
      </c>
      <c r="S111">
        <v>12.404999999999999</v>
      </c>
      <c r="T111">
        <v>11.805</v>
      </c>
      <c r="U111">
        <v>11.62</v>
      </c>
      <c r="V111">
        <v>11.721</v>
      </c>
      <c r="W111">
        <v>11.811</v>
      </c>
      <c r="X111">
        <v>11.959</v>
      </c>
      <c r="Y111">
        <v>12.128</v>
      </c>
      <c r="Z111">
        <v>12.273999999999999</v>
      </c>
      <c r="AA111">
        <v>12.44</v>
      </c>
      <c r="AB111">
        <v>12.66</v>
      </c>
      <c r="AC111">
        <v>12.864000000000001</v>
      </c>
      <c r="AD111">
        <v>13.352</v>
      </c>
      <c r="AE111">
        <v>14.255000000000001</v>
      </c>
      <c r="AF111">
        <v>15.397</v>
      </c>
      <c r="AG111">
        <v>16.475000000000001</v>
      </c>
      <c r="AH111" s="20">
        <f t="shared" si="10"/>
        <v>59362</v>
      </c>
      <c r="AI111" s="20">
        <f t="shared" si="11"/>
        <v>61461</v>
      </c>
      <c r="AJ111" s="20">
        <f t="shared" si="17"/>
        <v>193165.99999999997</v>
      </c>
      <c r="AK111" s="20">
        <f t="shared" si="18"/>
        <v>72343</v>
      </c>
      <c r="AL111" s="20">
        <f t="shared" si="19"/>
        <v>133804</v>
      </c>
    </row>
    <row r="112" spans="8:38">
      <c r="H112" s="18" t="s">
        <v>264</v>
      </c>
      <c r="I112">
        <v>3.1760000000000002</v>
      </c>
      <c r="J112">
        <v>3.2050000000000001</v>
      </c>
      <c r="K112">
        <v>3.2189999999999999</v>
      </c>
      <c r="L112">
        <v>3.22</v>
      </c>
      <c r="M112">
        <v>3.2250000000000001</v>
      </c>
      <c r="N112">
        <v>3.1960000000000002</v>
      </c>
      <c r="O112">
        <v>3.1659999999999999</v>
      </c>
      <c r="P112">
        <v>3.1360000000000001</v>
      </c>
      <c r="Q112">
        <v>3.109</v>
      </c>
      <c r="R112">
        <v>3.085</v>
      </c>
      <c r="S112">
        <v>3.0619999999999998</v>
      </c>
      <c r="T112">
        <v>3.0579999999999998</v>
      </c>
      <c r="U112">
        <v>3.0790000000000002</v>
      </c>
      <c r="V112">
        <v>3.12</v>
      </c>
      <c r="W112">
        <v>3.165</v>
      </c>
      <c r="X112">
        <v>3.2160000000000002</v>
      </c>
      <c r="Y112">
        <v>3.2810000000000001</v>
      </c>
      <c r="Z112">
        <v>3.3610000000000002</v>
      </c>
      <c r="AA112">
        <v>3.4529999999999998</v>
      </c>
      <c r="AB112">
        <v>3.55</v>
      </c>
      <c r="AC112">
        <v>3.6539999999999999</v>
      </c>
      <c r="AD112">
        <v>3.7559999999999998</v>
      </c>
      <c r="AE112">
        <v>3.8530000000000002</v>
      </c>
      <c r="AF112">
        <v>3.9470000000000001</v>
      </c>
      <c r="AG112">
        <v>4.0410000000000004</v>
      </c>
      <c r="AH112" s="20">
        <f t="shared" si="10"/>
        <v>15483.999999999998</v>
      </c>
      <c r="AI112" s="20">
        <f t="shared" si="11"/>
        <v>16861</v>
      </c>
      <c r="AJ112" s="20">
        <f t="shared" si="17"/>
        <v>51596</v>
      </c>
      <c r="AK112" s="20">
        <f t="shared" si="18"/>
        <v>19251</v>
      </c>
      <c r="AL112" s="20">
        <f t="shared" si="19"/>
        <v>36112.000000000007</v>
      </c>
    </row>
    <row r="113" spans="8:38">
      <c r="H113" s="16" t="s">
        <v>35</v>
      </c>
      <c r="I113">
        <v>420.11200000000002</v>
      </c>
      <c r="J113">
        <v>407.73099999999999</v>
      </c>
      <c r="K113">
        <v>396.53500000000003</v>
      </c>
      <c r="L113">
        <v>386.41500000000002</v>
      </c>
      <c r="M113">
        <v>376.85</v>
      </c>
      <c r="N113">
        <v>369.07299999999998</v>
      </c>
      <c r="O113">
        <v>361.87700000000001</v>
      </c>
      <c r="P113">
        <v>355.17</v>
      </c>
      <c r="Q113">
        <v>348.85899999999998</v>
      </c>
      <c r="R113">
        <v>342.92399999999998</v>
      </c>
      <c r="S113">
        <v>337.34300000000002</v>
      </c>
      <c r="T113">
        <v>331.661</v>
      </c>
      <c r="U113">
        <v>325.63600000000002</v>
      </c>
      <c r="V113">
        <v>319.39600000000002</v>
      </c>
      <c r="W113">
        <v>313.21800000000002</v>
      </c>
      <c r="X113">
        <v>306.94200000000001</v>
      </c>
      <c r="Y113">
        <v>300.80900000000003</v>
      </c>
      <c r="Z113">
        <v>294.93299999999999</v>
      </c>
      <c r="AA113">
        <v>289.09199999999998</v>
      </c>
      <c r="AB113">
        <v>283.09899999999999</v>
      </c>
      <c r="AC113">
        <v>277.16500000000002</v>
      </c>
      <c r="AD113">
        <v>270.11099999999999</v>
      </c>
      <c r="AE113">
        <v>261.38499999999999</v>
      </c>
      <c r="AF113">
        <v>251.59800000000001</v>
      </c>
      <c r="AG113">
        <v>241.95</v>
      </c>
      <c r="AH113" s="20">
        <f t="shared" si="10"/>
        <v>1627254.0000000002</v>
      </c>
      <c r="AI113" s="20">
        <f t="shared" si="11"/>
        <v>1474874.9999999998</v>
      </c>
      <c r="AJ113" s="20">
        <f t="shared" si="17"/>
        <v>4404338</v>
      </c>
      <c r="AK113" s="20">
        <f t="shared" si="18"/>
        <v>1302209</v>
      </c>
      <c r="AL113" s="20">
        <f t="shared" si="19"/>
        <v>2777084</v>
      </c>
    </row>
    <row r="114" spans="8:38">
      <c r="H114" s="16" t="s">
        <v>36</v>
      </c>
      <c r="I114">
        <v>293.05200000000002</v>
      </c>
      <c r="J114">
        <v>288.61099999999999</v>
      </c>
      <c r="K114">
        <v>284.70600000000002</v>
      </c>
      <c r="L114">
        <v>281.22199999999998</v>
      </c>
      <c r="M114">
        <v>275.96699999999998</v>
      </c>
      <c r="N114">
        <v>274.24</v>
      </c>
      <c r="O114">
        <v>272.31900000000002</v>
      </c>
      <c r="P114">
        <v>270.096</v>
      </c>
      <c r="Q114">
        <v>267.46800000000002</v>
      </c>
      <c r="R114">
        <v>264.63799999999998</v>
      </c>
      <c r="S114">
        <v>261.81400000000002</v>
      </c>
      <c r="T114">
        <v>257.33699999999999</v>
      </c>
      <c r="U114">
        <v>250.48400000000001</v>
      </c>
      <c r="V114">
        <v>242.07900000000001</v>
      </c>
      <c r="W114">
        <v>233.666</v>
      </c>
      <c r="X114">
        <v>224.929</v>
      </c>
      <c r="Y114">
        <v>216.82300000000001</v>
      </c>
      <c r="Z114">
        <v>209.97499999999999</v>
      </c>
      <c r="AA114">
        <v>203.95599999999999</v>
      </c>
      <c r="AB114">
        <v>197.70699999999999</v>
      </c>
      <c r="AC114">
        <v>191.441</v>
      </c>
      <c r="AD114">
        <v>185.32300000000001</v>
      </c>
      <c r="AE114">
        <v>179.33</v>
      </c>
      <c r="AF114">
        <v>173.47900000000001</v>
      </c>
      <c r="AG114">
        <v>167.72300000000001</v>
      </c>
      <c r="AH114" s="20">
        <f t="shared" si="10"/>
        <v>1245380</v>
      </c>
      <c r="AI114" s="20">
        <f t="shared" si="11"/>
        <v>1053389.9999999998</v>
      </c>
      <c r="AJ114" s="20">
        <f t="shared" si="17"/>
        <v>3196065.9999999995</v>
      </c>
      <c r="AK114" s="20">
        <f t="shared" si="18"/>
        <v>897296</v>
      </c>
      <c r="AL114" s="20">
        <f t="shared" si="19"/>
        <v>1950686</v>
      </c>
    </row>
    <row r="115" spans="8:38">
      <c r="H115" s="16" t="s">
        <v>265</v>
      </c>
      <c r="I115">
        <v>259.70600000000002</v>
      </c>
      <c r="J115">
        <v>256.81200000000001</v>
      </c>
      <c r="K115">
        <v>253.80199999999999</v>
      </c>
      <c r="L115">
        <v>250.773</v>
      </c>
      <c r="M115">
        <v>250.14</v>
      </c>
      <c r="N115">
        <v>246.14500000000001</v>
      </c>
      <c r="O115">
        <v>242.68899999999999</v>
      </c>
      <c r="P115">
        <v>239.85900000000001</v>
      </c>
      <c r="Q115">
        <v>237.74</v>
      </c>
      <c r="R115">
        <v>236.107</v>
      </c>
      <c r="S115">
        <v>234.73400000000001</v>
      </c>
      <c r="T115">
        <v>235.26900000000001</v>
      </c>
      <c r="U115">
        <v>238.423</v>
      </c>
      <c r="V115">
        <v>243.346</v>
      </c>
      <c r="W115">
        <v>248.37899999999999</v>
      </c>
      <c r="X115">
        <v>253.738</v>
      </c>
      <c r="Y115">
        <v>258.86500000000001</v>
      </c>
      <c r="Z115">
        <v>263.27699999999999</v>
      </c>
      <c r="AA115">
        <v>267.13499999999999</v>
      </c>
      <c r="AB115">
        <v>271.161</v>
      </c>
      <c r="AC115">
        <v>275.303</v>
      </c>
      <c r="AD115">
        <v>278.45800000000003</v>
      </c>
      <c r="AE115">
        <v>280.17899999999997</v>
      </c>
      <c r="AF115">
        <v>280.89400000000001</v>
      </c>
      <c r="AG115">
        <v>281.3</v>
      </c>
      <c r="AH115" s="20">
        <f t="shared" si="10"/>
        <v>1200151</v>
      </c>
      <c r="AI115" s="20">
        <f t="shared" si="11"/>
        <v>1314176.0000000002</v>
      </c>
      <c r="AJ115" s="20">
        <f t="shared" si="17"/>
        <v>3910461.0000000005</v>
      </c>
      <c r="AK115" s="20">
        <f t="shared" si="18"/>
        <v>1396133.9999999998</v>
      </c>
      <c r="AL115" s="20">
        <f t="shared" si="19"/>
        <v>2710310.0000000005</v>
      </c>
    </row>
    <row r="116" spans="8:38">
      <c r="H116" s="16" t="s">
        <v>266</v>
      </c>
      <c r="I116">
        <v>3.26</v>
      </c>
      <c r="J116">
        <v>3.4169999999999998</v>
      </c>
      <c r="K116">
        <v>3.5310000000000001</v>
      </c>
      <c r="L116">
        <v>3.605</v>
      </c>
      <c r="M116">
        <v>3.577</v>
      </c>
      <c r="N116">
        <v>3.613</v>
      </c>
      <c r="O116">
        <v>3.6160000000000001</v>
      </c>
      <c r="P116">
        <v>3.589</v>
      </c>
      <c r="Q116">
        <v>3.5350000000000001</v>
      </c>
      <c r="R116">
        <v>3.4670000000000001</v>
      </c>
      <c r="S116">
        <v>3.3940000000000001</v>
      </c>
      <c r="T116">
        <v>3.2810000000000001</v>
      </c>
      <c r="U116">
        <v>3.1139999999999999</v>
      </c>
      <c r="V116">
        <v>2.9220000000000002</v>
      </c>
      <c r="W116">
        <v>2.74</v>
      </c>
      <c r="X116">
        <v>2.556</v>
      </c>
      <c r="Y116">
        <v>2.4510000000000001</v>
      </c>
      <c r="Z116">
        <v>2.468</v>
      </c>
      <c r="AA116">
        <v>2.5710000000000002</v>
      </c>
      <c r="AB116">
        <v>2.6739999999999999</v>
      </c>
      <c r="AC116">
        <v>2.7839999999999998</v>
      </c>
      <c r="AD116">
        <v>2.9359999999999999</v>
      </c>
      <c r="AE116">
        <v>3.1349999999999998</v>
      </c>
      <c r="AF116">
        <v>3.363</v>
      </c>
      <c r="AG116">
        <v>3.5920000000000001</v>
      </c>
      <c r="AH116" s="20">
        <f t="shared" si="10"/>
        <v>15451.000000000002</v>
      </c>
      <c r="AI116" s="20">
        <f t="shared" si="11"/>
        <v>12719.999999999998</v>
      </c>
      <c r="AJ116" s="20">
        <f t="shared" si="17"/>
        <v>43981</v>
      </c>
      <c r="AK116" s="20">
        <f t="shared" si="18"/>
        <v>15810</v>
      </c>
      <c r="AL116" s="20">
        <f t="shared" si="19"/>
        <v>28529.999999999993</v>
      </c>
    </row>
    <row r="117" spans="8:38">
      <c r="H117" s="16" t="s">
        <v>37</v>
      </c>
      <c r="I117">
        <v>367.53100000000001</v>
      </c>
      <c r="J117">
        <v>356.70800000000003</v>
      </c>
      <c r="K117">
        <v>346.596</v>
      </c>
      <c r="L117">
        <v>337.096</v>
      </c>
      <c r="M117">
        <v>327.755</v>
      </c>
      <c r="N117">
        <v>319.82900000000001</v>
      </c>
      <c r="O117">
        <v>312.05500000000001</v>
      </c>
      <c r="P117">
        <v>304.34500000000003</v>
      </c>
      <c r="Q117">
        <v>296.61099999999999</v>
      </c>
      <c r="R117">
        <v>288.95999999999998</v>
      </c>
      <c r="S117">
        <v>281.49900000000002</v>
      </c>
      <c r="T117">
        <v>273.16699999999997</v>
      </c>
      <c r="U117">
        <v>263.488</v>
      </c>
      <c r="V117">
        <v>252.958</v>
      </c>
      <c r="W117">
        <v>242.614</v>
      </c>
      <c r="X117">
        <v>232.32599999999999</v>
      </c>
      <c r="Y117">
        <v>222.214</v>
      </c>
      <c r="Z117">
        <v>212.46700000000001</v>
      </c>
      <c r="AA117">
        <v>203.06700000000001</v>
      </c>
      <c r="AB117">
        <v>193.77199999999999</v>
      </c>
      <c r="AC117">
        <v>184.58600000000001</v>
      </c>
      <c r="AD117">
        <v>176.124</v>
      </c>
      <c r="AE117">
        <v>168.655</v>
      </c>
      <c r="AF117">
        <v>161.93899999999999</v>
      </c>
      <c r="AG117">
        <v>155.477</v>
      </c>
      <c r="AH117" s="20">
        <f t="shared" si="10"/>
        <v>1313726</v>
      </c>
      <c r="AI117" s="20">
        <f t="shared" si="11"/>
        <v>1063846</v>
      </c>
      <c r="AJ117" s="20">
        <f t="shared" si="17"/>
        <v>3224353</v>
      </c>
      <c r="AK117" s="20">
        <f t="shared" si="18"/>
        <v>846781</v>
      </c>
      <c r="AL117" s="20">
        <f t="shared" si="19"/>
        <v>1910627.0000000002</v>
      </c>
    </row>
    <row r="118" spans="8:38">
      <c r="H118" s="18" t="s">
        <v>267</v>
      </c>
      <c r="I118">
        <v>2.0760000000000001</v>
      </c>
      <c r="J118">
        <v>2.101</v>
      </c>
      <c r="K118">
        <v>2.1139999999999999</v>
      </c>
      <c r="L118">
        <v>2.1150000000000002</v>
      </c>
      <c r="M118">
        <v>2.0979999999999999</v>
      </c>
      <c r="N118">
        <v>2.0840000000000001</v>
      </c>
      <c r="O118">
        <v>2.0649999999999999</v>
      </c>
      <c r="P118">
        <v>2.044</v>
      </c>
      <c r="Q118">
        <v>2.0209999999999999</v>
      </c>
      <c r="R118">
        <v>1.998</v>
      </c>
      <c r="S118">
        <v>1.978</v>
      </c>
      <c r="T118">
        <v>1.9610000000000001</v>
      </c>
      <c r="U118">
        <v>1.948</v>
      </c>
      <c r="V118">
        <v>1.9419999999999999</v>
      </c>
      <c r="W118">
        <v>1.9410000000000001</v>
      </c>
      <c r="X118">
        <v>1.9419999999999999</v>
      </c>
      <c r="Y118">
        <v>1.97</v>
      </c>
      <c r="Z118">
        <v>2.0350000000000001</v>
      </c>
      <c r="AA118">
        <v>2.1259999999999999</v>
      </c>
      <c r="AB118">
        <v>2.218</v>
      </c>
      <c r="AC118">
        <v>2.3149999999999999</v>
      </c>
      <c r="AD118">
        <v>2.4129999999999998</v>
      </c>
      <c r="AE118">
        <v>2.5099999999999998</v>
      </c>
      <c r="AF118">
        <v>2.605</v>
      </c>
      <c r="AG118">
        <v>2.7</v>
      </c>
      <c r="AH118" s="20">
        <f t="shared" si="10"/>
        <v>9770.0000000000018</v>
      </c>
      <c r="AI118" s="20">
        <f t="shared" si="11"/>
        <v>10291</v>
      </c>
      <c r="AJ118" s="20">
        <f t="shared" si="17"/>
        <v>32604.000000000007</v>
      </c>
      <c r="AK118" s="20">
        <f t="shared" si="18"/>
        <v>12543</v>
      </c>
      <c r="AL118" s="20">
        <f t="shared" si="19"/>
        <v>22834</v>
      </c>
    </row>
    <row r="119" spans="8:38">
      <c r="H119" s="16" t="s">
        <v>268</v>
      </c>
      <c r="I119">
        <v>2.0630000000000002</v>
      </c>
      <c r="J119">
        <v>1.857</v>
      </c>
      <c r="K119">
        <v>1.718</v>
      </c>
      <c r="L119">
        <v>1.6359999999999999</v>
      </c>
      <c r="M119">
        <v>1.5489999999999999</v>
      </c>
      <c r="N119">
        <v>1.6080000000000001</v>
      </c>
      <c r="O119">
        <v>1.6879999999999999</v>
      </c>
      <c r="P119">
        <v>1.7849999999999999</v>
      </c>
      <c r="Q119">
        <v>1.893</v>
      </c>
      <c r="R119">
        <v>2.012</v>
      </c>
      <c r="S119">
        <v>2.1429999999999998</v>
      </c>
      <c r="T119">
        <v>2.2480000000000002</v>
      </c>
      <c r="U119">
        <v>2.3069999999999999</v>
      </c>
      <c r="V119">
        <v>2.3340000000000001</v>
      </c>
      <c r="W119">
        <v>2.3580000000000001</v>
      </c>
      <c r="X119">
        <v>2.3690000000000002</v>
      </c>
      <c r="Y119">
        <v>2.3879999999999999</v>
      </c>
      <c r="Z119">
        <v>2.427</v>
      </c>
      <c r="AA119">
        <v>2.4700000000000002</v>
      </c>
      <c r="AB119">
        <v>2.504</v>
      </c>
      <c r="AC119">
        <v>2.5499999999999998</v>
      </c>
      <c r="AD119">
        <v>2.5129999999999999</v>
      </c>
      <c r="AE119">
        <v>2.351</v>
      </c>
      <c r="AF119">
        <v>2.117</v>
      </c>
      <c r="AG119">
        <v>1.895</v>
      </c>
      <c r="AH119" s="20">
        <f t="shared" si="10"/>
        <v>11390</v>
      </c>
      <c r="AI119" s="20">
        <f t="shared" si="11"/>
        <v>12158</v>
      </c>
      <c r="AJ119" s="20">
        <f t="shared" si="17"/>
        <v>34974</v>
      </c>
      <c r="AK119" s="20">
        <f t="shared" si="18"/>
        <v>11425.999999999998</v>
      </c>
      <c r="AL119" s="20">
        <f t="shared" si="19"/>
        <v>23583.999999999996</v>
      </c>
    </row>
    <row r="120" spans="8:38">
      <c r="H120" s="16" t="s">
        <v>38</v>
      </c>
      <c r="I120">
        <v>69.004000000000005</v>
      </c>
      <c r="J120">
        <v>67.918999999999997</v>
      </c>
      <c r="K120">
        <v>66.712000000000003</v>
      </c>
      <c r="L120">
        <v>65.397999999999996</v>
      </c>
      <c r="M120">
        <v>64.266999999999996</v>
      </c>
      <c r="N120">
        <v>62.661999999999999</v>
      </c>
      <c r="O120">
        <v>61.033000000000001</v>
      </c>
      <c r="P120">
        <v>59.393999999999998</v>
      </c>
      <c r="Q120">
        <v>57.758000000000003</v>
      </c>
      <c r="R120">
        <v>56.124000000000002</v>
      </c>
      <c r="S120">
        <v>54.493000000000002</v>
      </c>
      <c r="T120">
        <v>52.94</v>
      </c>
      <c r="U120">
        <v>51.505000000000003</v>
      </c>
      <c r="V120">
        <v>50.161000000000001</v>
      </c>
      <c r="W120">
        <v>48.841999999999999</v>
      </c>
      <c r="X120">
        <v>47.558</v>
      </c>
      <c r="Y120">
        <v>46.332999999999998</v>
      </c>
      <c r="Z120">
        <v>45.171999999999997</v>
      </c>
      <c r="AA120">
        <v>44.067999999999998</v>
      </c>
      <c r="AB120">
        <v>43.006</v>
      </c>
      <c r="AC120">
        <v>41.987000000000002</v>
      </c>
      <c r="AD120">
        <v>41.008000000000003</v>
      </c>
      <c r="AE120">
        <v>40.064999999999998</v>
      </c>
      <c r="AF120">
        <v>39.155999999999999</v>
      </c>
      <c r="AG120">
        <v>38.271000000000001</v>
      </c>
      <c r="AH120" s="20">
        <f t="shared" si="10"/>
        <v>257940.99999999997</v>
      </c>
      <c r="AI120" s="20">
        <f t="shared" si="11"/>
        <v>226136.99999999997</v>
      </c>
      <c r="AJ120" s="20">
        <f t="shared" si="17"/>
        <v>684564.99999999988</v>
      </c>
      <c r="AK120" s="20">
        <f t="shared" si="18"/>
        <v>200487.00000000003</v>
      </c>
      <c r="AL120" s="20">
        <f t="shared" si="19"/>
        <v>426623.99999999994</v>
      </c>
    </row>
    <row r="121" spans="8:38">
      <c r="H121" s="16" t="s">
        <v>269</v>
      </c>
      <c r="I121">
        <v>6.3940000000000001</v>
      </c>
      <c r="J121">
        <v>6.3049999999999997</v>
      </c>
      <c r="K121">
        <v>6.28</v>
      </c>
      <c r="L121">
        <v>6.3129999999999997</v>
      </c>
      <c r="M121">
        <v>6.4630000000000001</v>
      </c>
      <c r="N121">
        <v>6.57</v>
      </c>
      <c r="O121">
        <v>6.718</v>
      </c>
      <c r="P121">
        <v>6.9029999999999996</v>
      </c>
      <c r="Q121">
        <v>7.1189999999999998</v>
      </c>
      <c r="R121">
        <v>7.3520000000000003</v>
      </c>
      <c r="S121">
        <v>7.5919999999999996</v>
      </c>
      <c r="T121">
        <v>7.867</v>
      </c>
      <c r="U121">
        <v>8.1869999999999994</v>
      </c>
      <c r="V121">
        <v>8.5250000000000004</v>
      </c>
      <c r="W121">
        <v>8.8629999999999995</v>
      </c>
      <c r="X121">
        <v>9.2260000000000009</v>
      </c>
      <c r="Y121">
        <v>9.4570000000000007</v>
      </c>
      <c r="Z121">
        <v>9.4849999999999994</v>
      </c>
      <c r="AA121">
        <v>9.3870000000000005</v>
      </c>
      <c r="AB121">
        <v>9.2880000000000003</v>
      </c>
      <c r="AC121">
        <v>9.1319999999999997</v>
      </c>
      <c r="AD121">
        <v>9.1210000000000004</v>
      </c>
      <c r="AE121">
        <v>9.3580000000000005</v>
      </c>
      <c r="AF121">
        <v>9.7319999999999993</v>
      </c>
      <c r="AG121">
        <v>10.057</v>
      </c>
      <c r="AH121" s="20">
        <f t="shared" si="10"/>
        <v>41034</v>
      </c>
      <c r="AI121" s="20">
        <f t="shared" si="11"/>
        <v>46843</v>
      </c>
      <c r="AJ121" s="20">
        <f t="shared" si="17"/>
        <v>135277</v>
      </c>
      <c r="AK121" s="20">
        <f t="shared" si="18"/>
        <v>47400.000000000007</v>
      </c>
      <c r="AL121" s="20">
        <f t="shared" si="19"/>
        <v>94243.000000000015</v>
      </c>
    </row>
    <row r="122" spans="8:38">
      <c r="H122" s="16" t="s">
        <v>270</v>
      </c>
      <c r="I122">
        <v>3.589</v>
      </c>
      <c r="J122">
        <v>3.5489999999999999</v>
      </c>
      <c r="K122">
        <v>3.5219999999999998</v>
      </c>
      <c r="L122">
        <v>3.5070000000000001</v>
      </c>
      <c r="M122">
        <v>3.4420000000000002</v>
      </c>
      <c r="N122">
        <v>3.472</v>
      </c>
      <c r="O122">
        <v>3.4969999999999999</v>
      </c>
      <c r="P122">
        <v>3.5139999999999998</v>
      </c>
      <c r="Q122">
        <v>3.5219999999999998</v>
      </c>
      <c r="R122">
        <v>3.5249999999999999</v>
      </c>
      <c r="S122">
        <v>3.5259999999999998</v>
      </c>
      <c r="T122">
        <v>3.4910000000000001</v>
      </c>
      <c r="U122">
        <v>3.403</v>
      </c>
      <c r="V122">
        <v>3.2810000000000001</v>
      </c>
      <c r="W122">
        <v>3.157</v>
      </c>
      <c r="X122">
        <v>3.0230000000000001</v>
      </c>
      <c r="Y122">
        <v>2.903</v>
      </c>
      <c r="Z122">
        <v>2.8090000000000002</v>
      </c>
      <c r="AA122">
        <v>2.7330000000000001</v>
      </c>
      <c r="AB122">
        <v>2.6520000000000001</v>
      </c>
      <c r="AC122">
        <v>2.5750000000000002</v>
      </c>
      <c r="AD122">
        <v>2.4830000000000001</v>
      </c>
      <c r="AE122">
        <v>2.3650000000000002</v>
      </c>
      <c r="AF122">
        <v>2.2349999999999999</v>
      </c>
      <c r="AG122">
        <v>2.113</v>
      </c>
      <c r="AH122" s="20">
        <f t="shared" si="10"/>
        <v>16858</v>
      </c>
      <c r="AI122" s="20">
        <f t="shared" si="11"/>
        <v>14120.000000000002</v>
      </c>
      <c r="AJ122" s="20">
        <f t="shared" si="17"/>
        <v>42749</v>
      </c>
      <c r="AK122" s="20">
        <f t="shared" si="18"/>
        <v>11770.999999999998</v>
      </c>
      <c r="AL122" s="20">
        <f t="shared" si="19"/>
        <v>25891</v>
      </c>
    </row>
    <row r="123" spans="8:38">
      <c r="H123" s="16" t="s">
        <v>272</v>
      </c>
      <c r="I123">
        <v>1058.0540000000001</v>
      </c>
      <c r="J123">
        <v>1070.5139999999999</v>
      </c>
      <c r="K123">
        <v>1080.1990000000001</v>
      </c>
      <c r="L123">
        <v>1087.414</v>
      </c>
      <c r="M123">
        <v>1098.8699999999999</v>
      </c>
      <c r="N123">
        <v>1098.2139999999999</v>
      </c>
      <c r="O123">
        <v>1096.9380000000001</v>
      </c>
      <c r="P123">
        <v>1095.28</v>
      </c>
      <c r="Q123">
        <v>1093.4780000000001</v>
      </c>
      <c r="R123">
        <v>1091.133</v>
      </c>
      <c r="S123">
        <v>1087.8489999999999</v>
      </c>
      <c r="T123">
        <v>1087.0409999999999</v>
      </c>
      <c r="U123">
        <v>1090.22</v>
      </c>
      <c r="V123">
        <v>1095.7149999999999</v>
      </c>
      <c r="W123">
        <v>1100.673</v>
      </c>
      <c r="X123">
        <v>1106.0540000000001</v>
      </c>
      <c r="Y123">
        <v>1108.479</v>
      </c>
      <c r="Z123">
        <v>1106.1030000000001</v>
      </c>
      <c r="AA123">
        <v>1100.6990000000001</v>
      </c>
      <c r="AB123">
        <v>1095.2370000000001</v>
      </c>
      <c r="AC123">
        <v>1088.347</v>
      </c>
      <c r="AD123">
        <v>1084.489</v>
      </c>
      <c r="AE123">
        <v>1085.931</v>
      </c>
      <c r="AF123">
        <v>1090.0840000000001</v>
      </c>
      <c r="AG123">
        <v>1092.769</v>
      </c>
      <c r="AH123" s="20">
        <f t="shared" si="10"/>
        <v>5461498</v>
      </c>
      <c r="AI123" s="20">
        <f t="shared" si="11"/>
        <v>5516572.0000000009</v>
      </c>
      <c r="AJ123" s="20">
        <f t="shared" si="17"/>
        <v>16419689.999999998</v>
      </c>
      <c r="AK123" s="20">
        <f t="shared" si="18"/>
        <v>5441620.0000000009</v>
      </c>
      <c r="AL123" s="20">
        <f t="shared" si="19"/>
        <v>10958192.000000002</v>
      </c>
    </row>
    <row r="124" spans="8:38">
      <c r="H124" s="16" t="s">
        <v>274</v>
      </c>
      <c r="I124">
        <v>1.2310000000000001</v>
      </c>
      <c r="J124">
        <v>1.2010000000000001</v>
      </c>
      <c r="K124">
        <v>1.1779999999999999</v>
      </c>
      <c r="L124">
        <v>1.161</v>
      </c>
      <c r="M124">
        <v>1.1379999999999999</v>
      </c>
      <c r="N124">
        <v>1.1399999999999999</v>
      </c>
      <c r="O124">
        <v>1.1439999999999999</v>
      </c>
      <c r="P124">
        <v>1.149</v>
      </c>
      <c r="Q124">
        <v>1.155</v>
      </c>
      <c r="R124">
        <v>1.1619999999999999</v>
      </c>
      <c r="S124">
        <v>1.1719999999999999</v>
      </c>
      <c r="T124">
        <v>1.1739999999999999</v>
      </c>
      <c r="U124">
        <v>1.165</v>
      </c>
      <c r="V124">
        <v>1.149</v>
      </c>
      <c r="W124">
        <v>1.1339999999999999</v>
      </c>
      <c r="X124">
        <v>1.1160000000000001</v>
      </c>
      <c r="Y124">
        <v>1.107</v>
      </c>
      <c r="Z124">
        <v>1.1140000000000001</v>
      </c>
      <c r="AA124">
        <v>1.129</v>
      </c>
      <c r="AB124">
        <v>1.141</v>
      </c>
      <c r="AC124">
        <v>1.151</v>
      </c>
      <c r="AD124">
        <v>1.153</v>
      </c>
      <c r="AE124">
        <v>1.1419999999999999</v>
      </c>
      <c r="AF124">
        <v>1.121</v>
      </c>
      <c r="AG124">
        <v>1.1000000000000001</v>
      </c>
      <c r="AH124" s="20">
        <f t="shared" si="10"/>
        <v>5794.0000000000009</v>
      </c>
      <c r="AI124" s="20">
        <f t="shared" si="11"/>
        <v>5606.9999999999991</v>
      </c>
      <c r="AJ124" s="20">
        <f t="shared" si="17"/>
        <v>17068</v>
      </c>
      <c r="AK124" s="20">
        <f t="shared" si="18"/>
        <v>5667</v>
      </c>
      <c r="AL124" s="20">
        <f t="shared" si="19"/>
        <v>11274</v>
      </c>
    </row>
    <row r="125" spans="8:38">
      <c r="H125" s="16" t="s">
        <v>39</v>
      </c>
      <c r="I125">
        <v>35.584000000000003</v>
      </c>
      <c r="J125">
        <v>37.070999999999998</v>
      </c>
      <c r="K125">
        <v>37.908000000000001</v>
      </c>
      <c r="L125">
        <v>38.164000000000001</v>
      </c>
      <c r="M125">
        <v>38.075000000000003</v>
      </c>
      <c r="N125">
        <v>37.213999999999999</v>
      </c>
      <c r="O125">
        <v>36.048999999999999</v>
      </c>
      <c r="P125">
        <v>34.643000000000001</v>
      </c>
      <c r="Q125">
        <v>33.057000000000002</v>
      </c>
      <c r="R125">
        <v>31.335999999999999</v>
      </c>
      <c r="S125">
        <v>29.526</v>
      </c>
      <c r="T125">
        <v>27.771999999999998</v>
      </c>
      <c r="U125">
        <v>26.170999999999999</v>
      </c>
      <c r="V125">
        <v>24.731999999999999</v>
      </c>
      <c r="W125">
        <v>23.34</v>
      </c>
      <c r="X125">
        <v>21.978000000000002</v>
      </c>
      <c r="Y125">
        <v>21.094000000000001</v>
      </c>
      <c r="Z125">
        <v>20.885000000000002</v>
      </c>
      <c r="AA125">
        <v>21.166</v>
      </c>
      <c r="AB125">
        <v>21.523</v>
      </c>
      <c r="AC125">
        <v>22.004999999999999</v>
      </c>
      <c r="AD125">
        <v>22.638000000000002</v>
      </c>
      <c r="AE125">
        <v>23.381</v>
      </c>
      <c r="AF125">
        <v>24.213000000000001</v>
      </c>
      <c r="AG125">
        <v>25.079000000000001</v>
      </c>
      <c r="AH125" s="20">
        <f t="shared" si="10"/>
        <v>131541</v>
      </c>
      <c r="AI125" s="20">
        <f t="shared" si="11"/>
        <v>106646</v>
      </c>
      <c r="AJ125" s="20">
        <f t="shared" si="17"/>
        <v>355503.00000000006</v>
      </c>
      <c r="AK125" s="20">
        <f t="shared" si="18"/>
        <v>117316</v>
      </c>
      <c r="AL125" s="20">
        <f t="shared" si="19"/>
        <v>223962.00000000003</v>
      </c>
    </row>
    <row r="126" spans="8:38">
      <c r="H126" s="18" t="s">
        <v>277</v>
      </c>
      <c r="I126">
        <v>3.6419999999999999</v>
      </c>
      <c r="J126">
        <v>3.5819999999999999</v>
      </c>
      <c r="K126">
        <v>3.5430000000000001</v>
      </c>
      <c r="L126">
        <v>3.5230000000000001</v>
      </c>
      <c r="M126">
        <v>3.4689999999999999</v>
      </c>
      <c r="N126">
        <v>3.512</v>
      </c>
      <c r="O126">
        <v>3.5569999999999999</v>
      </c>
      <c r="P126">
        <v>3.6040000000000001</v>
      </c>
      <c r="Q126">
        <v>3.649</v>
      </c>
      <c r="R126">
        <v>3.6970000000000001</v>
      </c>
      <c r="S126">
        <v>3.7519999999999998</v>
      </c>
      <c r="T126">
        <v>3.7829999999999999</v>
      </c>
      <c r="U126">
        <v>3.7770000000000001</v>
      </c>
      <c r="V126">
        <v>3.75</v>
      </c>
      <c r="W126">
        <v>3.726</v>
      </c>
      <c r="X126">
        <v>3.698</v>
      </c>
      <c r="Y126">
        <v>3.6960000000000002</v>
      </c>
      <c r="Z126">
        <v>3.7360000000000002</v>
      </c>
      <c r="AA126">
        <v>3.8029999999999999</v>
      </c>
      <c r="AB126">
        <v>3.8639999999999999</v>
      </c>
      <c r="AC126">
        <v>3.9249999999999998</v>
      </c>
      <c r="AD126">
        <v>3.98</v>
      </c>
      <c r="AE126">
        <v>4.0190000000000001</v>
      </c>
      <c r="AF126">
        <v>4.0490000000000004</v>
      </c>
      <c r="AG126">
        <v>4.0839999999999996</v>
      </c>
      <c r="AH126" s="20">
        <f t="shared" si="10"/>
        <v>18788</v>
      </c>
      <c r="AI126" s="20">
        <f t="shared" si="11"/>
        <v>18797</v>
      </c>
      <c r="AJ126" s="20">
        <f t="shared" si="17"/>
        <v>57641.999999999993</v>
      </c>
      <c r="AK126" s="20">
        <f t="shared" si="18"/>
        <v>20057</v>
      </c>
      <c r="AL126" s="20">
        <f t="shared" si="19"/>
        <v>38854</v>
      </c>
    </row>
    <row r="127" spans="8:38">
      <c r="H127" s="16" t="s">
        <v>279</v>
      </c>
      <c r="I127">
        <v>309.05500000000001</v>
      </c>
      <c r="J127">
        <v>321.82400000000001</v>
      </c>
      <c r="K127">
        <v>330.73200000000003</v>
      </c>
      <c r="L127">
        <v>336.2</v>
      </c>
      <c r="M127">
        <v>343.22300000000001</v>
      </c>
      <c r="N127">
        <v>340.03500000000003</v>
      </c>
      <c r="O127">
        <v>335.48399999999998</v>
      </c>
      <c r="P127">
        <v>329.90499999999997</v>
      </c>
      <c r="Q127">
        <v>323.63299999999998</v>
      </c>
      <c r="R127">
        <v>316.584</v>
      </c>
      <c r="S127">
        <v>308.67599999999999</v>
      </c>
      <c r="T127">
        <v>302.33300000000003</v>
      </c>
      <c r="U127">
        <v>298.726</v>
      </c>
      <c r="V127">
        <v>296.93599999999998</v>
      </c>
      <c r="W127">
        <v>295.01299999999998</v>
      </c>
      <c r="X127">
        <v>293.51799999999997</v>
      </c>
      <c r="Y127">
        <v>291.66500000000002</v>
      </c>
      <c r="Z127">
        <v>288.92399999999998</v>
      </c>
      <c r="AA127">
        <v>285.88299999999998</v>
      </c>
      <c r="AB127">
        <v>283.27699999999999</v>
      </c>
      <c r="AC127">
        <v>280.49900000000002</v>
      </c>
      <c r="AD127">
        <v>280.09100000000001</v>
      </c>
      <c r="AE127">
        <v>283.24200000000002</v>
      </c>
      <c r="AF127">
        <v>288.51799999999997</v>
      </c>
      <c r="AG127">
        <v>293.53100000000001</v>
      </c>
      <c r="AH127" s="20">
        <f t="shared" si="10"/>
        <v>1501684</v>
      </c>
      <c r="AI127" s="20">
        <f t="shared" si="11"/>
        <v>1443267</v>
      </c>
      <c r="AJ127" s="20">
        <f t="shared" si="17"/>
        <v>4370832</v>
      </c>
      <c r="AK127" s="20">
        <f t="shared" si="18"/>
        <v>1425881</v>
      </c>
      <c r="AL127" s="20">
        <f t="shared" si="19"/>
        <v>2869148</v>
      </c>
    </row>
    <row r="128" spans="8:38">
      <c r="H128" s="16" t="s">
        <v>40</v>
      </c>
      <c r="I128">
        <v>529.12099999999998</v>
      </c>
      <c r="J128">
        <v>514.71100000000001</v>
      </c>
      <c r="K128">
        <v>501.23099999999999</v>
      </c>
      <c r="L128">
        <v>488.58600000000001</v>
      </c>
      <c r="M128">
        <v>477.82499999999999</v>
      </c>
      <c r="N128">
        <v>466.34899999999999</v>
      </c>
      <c r="O128">
        <v>455.41699999999997</v>
      </c>
      <c r="P128">
        <v>444.94200000000001</v>
      </c>
      <c r="Q128">
        <v>434.83800000000002</v>
      </c>
      <c r="R128">
        <v>425.005</v>
      </c>
      <c r="S128">
        <v>415.34199999999998</v>
      </c>
      <c r="T128">
        <v>405.82799999999997</v>
      </c>
      <c r="U128">
        <v>396.40199999999999</v>
      </c>
      <c r="V128">
        <v>386.93799999999999</v>
      </c>
      <c r="W128">
        <v>377.53800000000001</v>
      </c>
      <c r="X128">
        <v>368.38499999999999</v>
      </c>
      <c r="Y128">
        <v>358.05</v>
      </c>
      <c r="Z128">
        <v>345.89600000000002</v>
      </c>
      <c r="AA128">
        <v>332.62799999999999</v>
      </c>
      <c r="AB128">
        <v>319.59899999999999</v>
      </c>
      <c r="AC128">
        <v>306.55399999999997</v>
      </c>
      <c r="AD128">
        <v>294.17399999999998</v>
      </c>
      <c r="AE128">
        <v>282.94</v>
      </c>
      <c r="AF128">
        <v>272.55200000000002</v>
      </c>
      <c r="AG128">
        <v>262.23099999999999</v>
      </c>
      <c r="AH128" s="20">
        <f t="shared" si="10"/>
        <v>1982047.9999999998</v>
      </c>
      <c r="AI128" s="20">
        <f t="shared" si="11"/>
        <v>1724557.9999999998</v>
      </c>
      <c r="AJ128" s="20">
        <f t="shared" si="17"/>
        <v>5125057</v>
      </c>
      <c r="AK128" s="20">
        <f t="shared" si="18"/>
        <v>1418450.9999999998</v>
      </c>
      <c r="AL128" s="20">
        <f t="shared" si="19"/>
        <v>3143009</v>
      </c>
    </row>
    <row r="129" spans="8:38">
      <c r="H129" s="16" t="s">
        <v>41</v>
      </c>
      <c r="I129">
        <v>460.16</v>
      </c>
      <c r="J129">
        <v>449.762</v>
      </c>
      <c r="K129">
        <v>443.14499999999998</v>
      </c>
      <c r="L129">
        <v>439.88499999999999</v>
      </c>
      <c r="M129">
        <v>440.99299999999999</v>
      </c>
      <c r="N129">
        <v>443.38600000000002</v>
      </c>
      <c r="O129">
        <v>447.59199999999998</v>
      </c>
      <c r="P129">
        <v>453.25099999999998</v>
      </c>
      <c r="Q129">
        <v>460.005</v>
      </c>
      <c r="R129">
        <v>467.51</v>
      </c>
      <c r="S129">
        <v>475.42700000000002</v>
      </c>
      <c r="T129">
        <v>483.30599999999998</v>
      </c>
      <c r="U129">
        <v>490.75200000000001</v>
      </c>
      <c r="V129">
        <v>497.459</v>
      </c>
      <c r="W129">
        <v>503.88</v>
      </c>
      <c r="X129">
        <v>510.36099999999999</v>
      </c>
      <c r="Y129">
        <v>513.01700000000005</v>
      </c>
      <c r="Z129">
        <v>510.09699999999998</v>
      </c>
      <c r="AA129">
        <v>503.375</v>
      </c>
      <c r="AB129">
        <v>496.483</v>
      </c>
      <c r="AC129">
        <v>488.82400000000001</v>
      </c>
      <c r="AD129">
        <v>481.334</v>
      </c>
      <c r="AE129">
        <v>474.88499999999999</v>
      </c>
      <c r="AF129">
        <v>469.07600000000002</v>
      </c>
      <c r="AG129">
        <v>462.60300000000001</v>
      </c>
      <c r="AH129" s="20">
        <f t="shared" si="10"/>
        <v>2450824</v>
      </c>
      <c r="AI129" s="20">
        <f t="shared" si="11"/>
        <v>2533333</v>
      </c>
      <c r="AJ129" s="20">
        <f t="shared" si="17"/>
        <v>7360879</v>
      </c>
      <c r="AK129" s="20">
        <f t="shared" si="18"/>
        <v>2376722</v>
      </c>
      <c r="AL129" s="20">
        <f t="shared" si="19"/>
        <v>4910055</v>
      </c>
    </row>
    <row r="130" spans="8:38">
      <c r="H130" s="16" t="s">
        <v>280</v>
      </c>
      <c r="I130">
        <v>33.326999999999998</v>
      </c>
      <c r="J130">
        <v>33.555999999999997</v>
      </c>
      <c r="K130">
        <v>33.579000000000001</v>
      </c>
      <c r="L130">
        <v>33.417000000000002</v>
      </c>
      <c r="M130">
        <v>33.036999999999999</v>
      </c>
      <c r="N130">
        <v>32.58</v>
      </c>
      <c r="O130">
        <v>32.015000000000001</v>
      </c>
      <c r="P130">
        <v>31.361000000000001</v>
      </c>
      <c r="Q130">
        <v>30.637</v>
      </c>
      <c r="R130">
        <v>29.873000000000001</v>
      </c>
      <c r="S130">
        <v>29.097000000000001</v>
      </c>
      <c r="T130">
        <v>28.274999999999999</v>
      </c>
      <c r="U130">
        <v>27.405000000000001</v>
      </c>
      <c r="V130">
        <v>26.536000000000001</v>
      </c>
      <c r="W130">
        <v>25.68</v>
      </c>
      <c r="X130">
        <v>24.783000000000001</v>
      </c>
      <c r="Y130">
        <v>24.222999999999999</v>
      </c>
      <c r="Z130">
        <v>24.170999999999999</v>
      </c>
      <c r="AA130">
        <v>24.442</v>
      </c>
      <c r="AB130">
        <v>24.677</v>
      </c>
      <c r="AC130">
        <v>24.945</v>
      </c>
      <c r="AD130">
        <v>25.068000000000001</v>
      </c>
      <c r="AE130">
        <v>24.922000000000001</v>
      </c>
      <c r="AF130">
        <v>24.587</v>
      </c>
      <c r="AG130">
        <v>24.279</v>
      </c>
      <c r="AH130" s="20">
        <f t="shared" si="10"/>
        <v>136993</v>
      </c>
      <c r="AI130" s="20">
        <f t="shared" si="11"/>
        <v>122295.99999999999</v>
      </c>
      <c r="AJ130" s="20">
        <f t="shared" si="17"/>
        <v>383090.00000000006</v>
      </c>
      <c r="AK130" s="20">
        <f t="shared" si="18"/>
        <v>123801</v>
      </c>
      <c r="AL130" s="20">
        <f t="shared" si="19"/>
        <v>246096.99999999997</v>
      </c>
    </row>
    <row r="131" spans="8:38">
      <c r="H131" s="16" t="s">
        <v>42</v>
      </c>
      <c r="I131">
        <v>262.30700000000002</v>
      </c>
      <c r="J131">
        <v>263.63299999999998</v>
      </c>
      <c r="K131">
        <v>265.20100000000002</v>
      </c>
      <c r="L131">
        <v>267.01799999999997</v>
      </c>
      <c r="M131">
        <v>270.10899999999998</v>
      </c>
      <c r="N131">
        <v>271.89999999999998</v>
      </c>
      <c r="O131">
        <v>274.13900000000001</v>
      </c>
      <c r="P131">
        <v>276.80599999999998</v>
      </c>
      <c r="Q131">
        <v>279.88299999999998</v>
      </c>
      <c r="R131">
        <v>283.26400000000001</v>
      </c>
      <c r="S131">
        <v>286.84199999999998</v>
      </c>
      <c r="T131">
        <v>291.03699999999998</v>
      </c>
      <c r="U131">
        <v>296.00700000000001</v>
      </c>
      <c r="V131">
        <v>301.46800000000002</v>
      </c>
      <c r="W131">
        <v>306.584</v>
      </c>
      <c r="X131">
        <v>311.041</v>
      </c>
      <c r="Y131">
        <v>316.28500000000003</v>
      </c>
      <c r="Z131">
        <v>322.791</v>
      </c>
      <c r="AA131">
        <v>329.57799999999997</v>
      </c>
      <c r="AB131">
        <v>335.51299999999998</v>
      </c>
      <c r="AC131">
        <v>341.21899999999999</v>
      </c>
      <c r="AD131">
        <v>342.94200000000001</v>
      </c>
      <c r="AE131">
        <v>338.82299999999998</v>
      </c>
      <c r="AF131">
        <v>330.65100000000001</v>
      </c>
      <c r="AG131">
        <v>322.31299999999999</v>
      </c>
      <c r="AH131" s="20">
        <f t="shared" si="10"/>
        <v>1481938</v>
      </c>
      <c r="AI131" s="20">
        <f t="shared" si="11"/>
        <v>1615207.9999999998</v>
      </c>
      <c r="AJ131" s="20">
        <f t="shared" si="17"/>
        <v>4773094</v>
      </c>
      <c r="AK131" s="20">
        <f t="shared" si="18"/>
        <v>1675947.9999999998</v>
      </c>
      <c r="AL131" s="20">
        <f t="shared" si="19"/>
        <v>3291155.9999999995</v>
      </c>
    </row>
    <row r="132" spans="8:38">
      <c r="H132" s="18" t="s">
        <v>281</v>
      </c>
      <c r="I132">
        <v>82.671000000000006</v>
      </c>
      <c r="J132">
        <v>83.283000000000001</v>
      </c>
      <c r="K132">
        <v>83.921999999999997</v>
      </c>
      <c r="L132">
        <v>84.593000000000004</v>
      </c>
      <c r="M132">
        <v>86.075000000000003</v>
      </c>
      <c r="N132">
        <v>86.38</v>
      </c>
      <c r="O132">
        <v>86.82</v>
      </c>
      <c r="P132">
        <v>87.396000000000001</v>
      </c>
      <c r="Q132">
        <v>88.106999999999999</v>
      </c>
      <c r="R132">
        <v>88.87</v>
      </c>
      <c r="S132">
        <v>89.602999999999994</v>
      </c>
      <c r="T132">
        <v>90.72</v>
      </c>
      <c r="U132">
        <v>92.388000000000005</v>
      </c>
      <c r="V132">
        <v>94.356999999999999</v>
      </c>
      <c r="W132">
        <v>96.311000000000007</v>
      </c>
      <c r="X132">
        <v>98.43</v>
      </c>
      <c r="Y132">
        <v>99.811999999999998</v>
      </c>
      <c r="Z132">
        <v>100.012</v>
      </c>
      <c r="AA132">
        <v>99.49</v>
      </c>
      <c r="AB132">
        <v>99.063999999999993</v>
      </c>
      <c r="AC132">
        <v>98.471000000000004</v>
      </c>
      <c r="AD132">
        <v>98.534999999999997</v>
      </c>
      <c r="AE132">
        <v>99.716999999999999</v>
      </c>
      <c r="AF132">
        <v>101.57</v>
      </c>
      <c r="AG132">
        <v>103.181</v>
      </c>
      <c r="AH132" s="20">
        <f t="shared" si="10"/>
        <v>463379</v>
      </c>
      <c r="AI132" s="20">
        <f t="shared" si="11"/>
        <v>496808</v>
      </c>
      <c r="AJ132" s="20">
        <f t="shared" si="17"/>
        <v>1461661</v>
      </c>
      <c r="AK132" s="20">
        <f t="shared" si="18"/>
        <v>501474</v>
      </c>
      <c r="AL132" s="20">
        <f t="shared" si="19"/>
        <v>998281.99999999988</v>
      </c>
    </row>
    <row r="133" spans="8:38">
      <c r="H133" s="16" t="s">
        <v>282</v>
      </c>
      <c r="I133">
        <v>1.8280000000000001</v>
      </c>
      <c r="J133">
        <v>1.909</v>
      </c>
      <c r="K133">
        <v>1.9750000000000001</v>
      </c>
      <c r="L133">
        <v>2.028</v>
      </c>
      <c r="M133">
        <v>2.0550000000000002</v>
      </c>
      <c r="N133">
        <v>2.0880000000000001</v>
      </c>
      <c r="O133">
        <v>2.1120000000000001</v>
      </c>
      <c r="P133">
        <v>2.129</v>
      </c>
      <c r="Q133">
        <v>2.1389999999999998</v>
      </c>
      <c r="R133">
        <v>2.145</v>
      </c>
      <c r="S133">
        <v>2.149</v>
      </c>
      <c r="T133">
        <v>2.145</v>
      </c>
      <c r="U133">
        <v>2.1309999999999998</v>
      </c>
      <c r="V133">
        <v>2.1120000000000001</v>
      </c>
      <c r="W133">
        <v>2.09</v>
      </c>
      <c r="X133">
        <v>2.0550000000000002</v>
      </c>
      <c r="Y133">
        <v>2.0529999999999999</v>
      </c>
      <c r="Z133">
        <v>2.1019999999999999</v>
      </c>
      <c r="AA133">
        <v>2.1789999999999998</v>
      </c>
      <c r="AB133">
        <v>2.2509999999999999</v>
      </c>
      <c r="AC133">
        <v>2.3340000000000001</v>
      </c>
      <c r="AD133">
        <v>2.355</v>
      </c>
      <c r="AE133">
        <v>2.278</v>
      </c>
      <c r="AF133">
        <v>2.141</v>
      </c>
      <c r="AG133">
        <v>2.016</v>
      </c>
      <c r="AH133" s="20">
        <f t="shared" ref="AH133:AH196" si="20">SUM(S133:W133)*1000</f>
        <v>10627</v>
      </c>
      <c r="AI133" s="20">
        <f t="shared" ref="AI133:AI196" si="21">SUM(X133:AB133)*1000</f>
        <v>10640</v>
      </c>
      <c r="AJ133" s="20">
        <f t="shared" si="17"/>
        <v>32391</v>
      </c>
      <c r="AK133" s="20">
        <f t="shared" si="18"/>
        <v>11124</v>
      </c>
      <c r="AL133" s="20">
        <f t="shared" si="19"/>
        <v>21763.999999999996</v>
      </c>
    </row>
    <row r="134" spans="8:38">
      <c r="H134" s="17" t="s">
        <v>283</v>
      </c>
      <c r="I134">
        <v>28.648</v>
      </c>
      <c r="J134">
        <v>29.073</v>
      </c>
      <c r="K134">
        <v>29.462</v>
      </c>
      <c r="L134">
        <v>29.812999999999999</v>
      </c>
      <c r="M134">
        <v>29.751000000000001</v>
      </c>
      <c r="N134">
        <v>30.210999999999999</v>
      </c>
      <c r="O134">
        <v>30.591000000000001</v>
      </c>
      <c r="P134">
        <v>30.890999999999998</v>
      </c>
      <c r="Q134">
        <v>31.108000000000001</v>
      </c>
      <c r="R134">
        <v>31.286999999999999</v>
      </c>
      <c r="S134">
        <v>31.472999999999999</v>
      </c>
      <c r="T134">
        <v>31.434999999999999</v>
      </c>
      <c r="U134">
        <v>31.079000000000001</v>
      </c>
      <c r="V134">
        <v>30.542000000000002</v>
      </c>
      <c r="W134">
        <v>30.027999999999999</v>
      </c>
      <c r="X134">
        <v>29.466000000000001</v>
      </c>
      <c r="Y134">
        <v>29.206</v>
      </c>
      <c r="Z134">
        <v>29.437000000000001</v>
      </c>
      <c r="AA134">
        <v>29.989000000000001</v>
      </c>
      <c r="AB134">
        <v>30.484000000000002</v>
      </c>
      <c r="AC134">
        <v>30.966000000000001</v>
      </c>
      <c r="AD134">
        <v>31.48</v>
      </c>
      <c r="AE134">
        <v>32</v>
      </c>
      <c r="AF134">
        <v>32.499000000000002</v>
      </c>
      <c r="AG134">
        <v>32.997</v>
      </c>
      <c r="AH134" s="20">
        <f t="shared" si="20"/>
        <v>154557</v>
      </c>
      <c r="AI134" s="20">
        <f t="shared" si="21"/>
        <v>148582</v>
      </c>
      <c r="AJ134" s="20">
        <f t="shared" ref="AJ134:AJ197" si="22">SUM(S134:AG134)*1000</f>
        <v>463081</v>
      </c>
      <c r="AK134" s="20">
        <f t="shared" ref="AK134:AK197" si="23">SUM(AC134:AG134)*1000</f>
        <v>159942</v>
      </c>
      <c r="AL134" s="20">
        <f t="shared" ref="AL134:AL197" si="24">SUM(X134:AG134)*1000</f>
        <v>308524</v>
      </c>
    </row>
    <row r="135" spans="8:38">
      <c r="H135" s="16" t="s">
        <v>43</v>
      </c>
      <c r="I135">
        <v>63.963000000000001</v>
      </c>
      <c r="J135">
        <v>64.515000000000001</v>
      </c>
      <c r="K135">
        <v>64.873999999999995</v>
      </c>
      <c r="L135">
        <v>65.055000000000007</v>
      </c>
      <c r="M135">
        <v>65.004999999999995</v>
      </c>
      <c r="N135">
        <v>64.891999999999996</v>
      </c>
      <c r="O135">
        <v>64.653999999999996</v>
      </c>
      <c r="P135">
        <v>64.304000000000002</v>
      </c>
      <c r="Q135">
        <v>63.857999999999997</v>
      </c>
      <c r="R135">
        <v>63.338999999999999</v>
      </c>
      <c r="S135">
        <v>62.768999999999998</v>
      </c>
      <c r="T135">
        <v>62.122999999999998</v>
      </c>
      <c r="U135">
        <v>61.399000000000001</v>
      </c>
      <c r="V135">
        <v>60.637999999999998</v>
      </c>
      <c r="W135">
        <v>59.878999999999998</v>
      </c>
      <c r="X135">
        <v>59.115000000000002</v>
      </c>
      <c r="Y135">
        <v>58.472000000000001</v>
      </c>
      <c r="Z135">
        <v>58.018999999999998</v>
      </c>
      <c r="AA135">
        <v>57.71</v>
      </c>
      <c r="AB135">
        <v>57.396000000000001</v>
      </c>
      <c r="AC135">
        <v>57.06</v>
      </c>
      <c r="AD135">
        <v>56.921999999999997</v>
      </c>
      <c r="AE135">
        <v>57.063000000000002</v>
      </c>
      <c r="AF135">
        <v>57.363999999999997</v>
      </c>
      <c r="AG135">
        <v>57.643000000000001</v>
      </c>
      <c r="AH135" s="20">
        <f t="shared" si="20"/>
        <v>306808</v>
      </c>
      <c r="AI135" s="20">
        <f t="shared" si="21"/>
        <v>290712</v>
      </c>
      <c r="AJ135" s="20">
        <f t="shared" si="22"/>
        <v>883572</v>
      </c>
      <c r="AK135" s="20">
        <f t="shared" si="23"/>
        <v>286052</v>
      </c>
      <c r="AL135" s="20">
        <f t="shared" si="24"/>
        <v>576764</v>
      </c>
    </row>
    <row r="136" spans="8:38">
      <c r="H136" s="16" t="s">
        <v>44</v>
      </c>
      <c r="I136">
        <v>489.03199999999998</v>
      </c>
      <c r="J136">
        <v>471.488</v>
      </c>
      <c r="K136">
        <v>454.46100000000001</v>
      </c>
      <c r="L136">
        <v>437.93099999999998</v>
      </c>
      <c r="M136">
        <v>423.10500000000002</v>
      </c>
      <c r="N136">
        <v>407.23500000000001</v>
      </c>
      <c r="O136">
        <v>391.85899999999998</v>
      </c>
      <c r="P136">
        <v>376.94900000000001</v>
      </c>
      <c r="Q136">
        <v>362.47899999999998</v>
      </c>
      <c r="R136">
        <v>348.44600000000003</v>
      </c>
      <c r="S136">
        <v>334.85</v>
      </c>
      <c r="T136">
        <v>321.53199999999998</v>
      </c>
      <c r="U136">
        <v>308.411</v>
      </c>
      <c r="V136">
        <v>295.53899999999999</v>
      </c>
      <c r="W136">
        <v>283.05900000000003</v>
      </c>
      <c r="X136">
        <v>270.95400000000001</v>
      </c>
      <c r="Y136">
        <v>259.14</v>
      </c>
      <c r="Z136">
        <v>247.595</v>
      </c>
      <c r="AA136">
        <v>236.35</v>
      </c>
      <c r="AB136">
        <v>225.49100000000001</v>
      </c>
      <c r="AC136">
        <v>215.03800000000001</v>
      </c>
      <c r="AD136">
        <v>204.893</v>
      </c>
      <c r="AE136">
        <v>195.02699999999999</v>
      </c>
      <c r="AF136">
        <v>185.50899999999999</v>
      </c>
      <c r="AG136">
        <v>176.423</v>
      </c>
      <c r="AH136" s="20">
        <f t="shared" si="20"/>
        <v>1543391</v>
      </c>
      <c r="AI136" s="20">
        <f t="shared" si="21"/>
        <v>1239530.0000000002</v>
      </c>
      <c r="AJ136" s="20">
        <f t="shared" si="22"/>
        <v>3759810.9999999995</v>
      </c>
      <c r="AK136" s="20">
        <f t="shared" si="23"/>
        <v>976890.00000000012</v>
      </c>
      <c r="AL136" s="20">
        <f t="shared" si="24"/>
        <v>2216420</v>
      </c>
    </row>
    <row r="137" spans="8:38">
      <c r="H137" s="16" t="s">
        <v>45</v>
      </c>
      <c r="I137">
        <v>3410.8620000000001</v>
      </c>
      <c r="J137">
        <v>3336.2660000000001</v>
      </c>
      <c r="K137">
        <v>3259.8969999999999</v>
      </c>
      <c r="L137">
        <v>3182.0219999999999</v>
      </c>
      <c r="M137">
        <v>3115.53</v>
      </c>
      <c r="N137">
        <v>3031.098</v>
      </c>
      <c r="O137">
        <v>2946.96</v>
      </c>
      <c r="P137">
        <v>2863.2779999999998</v>
      </c>
      <c r="Q137">
        <v>2780.2179999999998</v>
      </c>
      <c r="R137">
        <v>2697.5859999999998</v>
      </c>
      <c r="S137">
        <v>2615.1880000000001</v>
      </c>
      <c r="T137">
        <v>2534.9789999999998</v>
      </c>
      <c r="U137">
        <v>2457.8389999999999</v>
      </c>
      <c r="V137">
        <v>2382.86</v>
      </c>
      <c r="W137">
        <v>2308.828</v>
      </c>
      <c r="X137">
        <v>2236.681</v>
      </c>
      <c r="Y137">
        <v>2162.721</v>
      </c>
      <c r="Z137">
        <v>2085.21</v>
      </c>
      <c r="AA137">
        <v>2006.271</v>
      </c>
      <c r="AB137">
        <v>1929.809</v>
      </c>
      <c r="AC137">
        <v>1855.0940000000001</v>
      </c>
      <c r="AD137">
        <v>1784.6120000000001</v>
      </c>
      <c r="AE137">
        <v>1720.0160000000001</v>
      </c>
      <c r="AF137">
        <v>1660.2750000000001</v>
      </c>
      <c r="AG137">
        <v>1602.289</v>
      </c>
      <c r="AH137" s="20">
        <f t="shared" si="20"/>
        <v>12299694</v>
      </c>
      <c r="AI137" s="20">
        <f t="shared" si="21"/>
        <v>10420692</v>
      </c>
      <c r="AJ137" s="20">
        <f t="shared" si="22"/>
        <v>31342672.000000007</v>
      </c>
      <c r="AK137" s="20">
        <f t="shared" si="23"/>
        <v>8622286</v>
      </c>
      <c r="AL137" s="20">
        <f t="shared" si="24"/>
        <v>19042978.000000004</v>
      </c>
    </row>
    <row r="138" spans="8:38">
      <c r="H138" s="18" t="s">
        <v>285</v>
      </c>
      <c r="I138">
        <v>10.614000000000001</v>
      </c>
      <c r="J138">
        <v>10.86</v>
      </c>
      <c r="K138">
        <v>11.029</v>
      </c>
      <c r="L138">
        <v>11.132</v>
      </c>
      <c r="M138">
        <v>11.359</v>
      </c>
      <c r="N138">
        <v>11.257999999999999</v>
      </c>
      <c r="O138">
        <v>11.148999999999999</v>
      </c>
      <c r="P138">
        <v>11.042</v>
      </c>
      <c r="Q138">
        <v>10.944000000000001</v>
      </c>
      <c r="R138">
        <v>10.848000000000001</v>
      </c>
      <c r="S138">
        <v>10.742000000000001</v>
      </c>
      <c r="T138">
        <v>10.733000000000001</v>
      </c>
      <c r="U138">
        <v>10.87</v>
      </c>
      <c r="V138">
        <v>11.103</v>
      </c>
      <c r="W138">
        <v>11.346</v>
      </c>
      <c r="X138">
        <v>11.631</v>
      </c>
      <c r="Y138">
        <v>11.862</v>
      </c>
      <c r="Z138">
        <v>11.988</v>
      </c>
      <c r="AA138">
        <v>12.06</v>
      </c>
      <c r="AB138">
        <v>12.163</v>
      </c>
      <c r="AC138">
        <v>12.254</v>
      </c>
      <c r="AD138">
        <v>12.484999999999999</v>
      </c>
      <c r="AE138">
        <v>12.93</v>
      </c>
      <c r="AF138">
        <v>13.504</v>
      </c>
      <c r="AG138">
        <v>14.051</v>
      </c>
      <c r="AH138" s="20">
        <f t="shared" si="20"/>
        <v>54794</v>
      </c>
      <c r="AI138" s="20">
        <f t="shared" si="21"/>
        <v>59704.000000000007</v>
      </c>
      <c r="AJ138" s="20">
        <f t="shared" si="22"/>
        <v>179721.99999999997</v>
      </c>
      <c r="AK138" s="20">
        <f t="shared" si="23"/>
        <v>65223.999999999993</v>
      </c>
      <c r="AL138" s="20">
        <f t="shared" si="24"/>
        <v>124928.00000000003</v>
      </c>
    </row>
    <row r="139" spans="8:38">
      <c r="H139" s="18" t="s">
        <v>290</v>
      </c>
      <c r="I139">
        <v>28.437999999999999</v>
      </c>
      <c r="J139">
        <v>28.949000000000002</v>
      </c>
      <c r="K139">
        <v>29.388000000000002</v>
      </c>
      <c r="L139">
        <v>29.760999999999999</v>
      </c>
      <c r="M139">
        <v>29.712</v>
      </c>
      <c r="N139">
        <v>30.109000000000002</v>
      </c>
      <c r="O139">
        <v>30.440999999999999</v>
      </c>
      <c r="P139">
        <v>30.713000000000001</v>
      </c>
      <c r="Q139">
        <v>30.928000000000001</v>
      </c>
      <c r="R139">
        <v>31.116</v>
      </c>
      <c r="S139">
        <v>31.303000000000001</v>
      </c>
      <c r="T139">
        <v>31.381</v>
      </c>
      <c r="U139">
        <v>31.31</v>
      </c>
      <c r="V139">
        <v>31.163</v>
      </c>
      <c r="W139">
        <v>31.027000000000001</v>
      </c>
      <c r="X139">
        <v>30.858000000000001</v>
      </c>
      <c r="Y139">
        <v>30.914999999999999</v>
      </c>
      <c r="Z139">
        <v>31.329000000000001</v>
      </c>
      <c r="AA139">
        <v>31.972000000000001</v>
      </c>
      <c r="AB139">
        <v>32.585000000000001</v>
      </c>
      <c r="AC139">
        <v>33.212000000000003</v>
      </c>
      <c r="AD139">
        <v>33.787999999999997</v>
      </c>
      <c r="AE139">
        <v>34.252000000000002</v>
      </c>
      <c r="AF139">
        <v>34.634999999999998</v>
      </c>
      <c r="AG139">
        <v>35.018999999999998</v>
      </c>
      <c r="AH139" s="20">
        <f t="shared" si="20"/>
        <v>156184</v>
      </c>
      <c r="AI139" s="20">
        <f t="shared" si="21"/>
        <v>157659.00000000003</v>
      </c>
      <c r="AJ139" s="20">
        <f t="shared" si="22"/>
        <v>484748.99999999994</v>
      </c>
      <c r="AK139" s="20">
        <f t="shared" si="23"/>
        <v>170906</v>
      </c>
      <c r="AL139" s="20">
        <f t="shared" si="24"/>
        <v>328565.00000000006</v>
      </c>
    </row>
    <row r="140" spans="8:38">
      <c r="H140" s="16" t="s">
        <v>293</v>
      </c>
      <c r="I140">
        <v>46.865000000000002</v>
      </c>
      <c r="J140">
        <v>45.396999999999998</v>
      </c>
      <c r="K140">
        <v>43.874000000000002</v>
      </c>
      <c r="L140">
        <v>42.311</v>
      </c>
      <c r="M140">
        <v>40.604999999999997</v>
      </c>
      <c r="N140">
        <v>39.101999999999997</v>
      </c>
      <c r="O140">
        <v>37.561999999999998</v>
      </c>
      <c r="P140">
        <v>36.002000000000002</v>
      </c>
      <c r="Q140">
        <v>34.441000000000003</v>
      </c>
      <c r="R140">
        <v>32.918999999999997</v>
      </c>
      <c r="S140">
        <v>31.474</v>
      </c>
      <c r="T140">
        <v>30.016999999999999</v>
      </c>
      <c r="U140">
        <v>28.523</v>
      </c>
      <c r="V140">
        <v>27.074999999999999</v>
      </c>
      <c r="W140">
        <v>25.792000000000002</v>
      </c>
      <c r="X140">
        <v>24.663</v>
      </c>
      <c r="Y140">
        <v>23.85</v>
      </c>
      <c r="Z140">
        <v>23.452000000000002</v>
      </c>
      <c r="AA140">
        <v>23.420999999999999</v>
      </c>
      <c r="AB140">
        <v>23.515999999999998</v>
      </c>
      <c r="AC140">
        <v>23.672999999999998</v>
      </c>
      <c r="AD140">
        <v>24.46</v>
      </c>
      <c r="AE140">
        <v>26.1</v>
      </c>
      <c r="AF140">
        <v>28.285</v>
      </c>
      <c r="AG140">
        <v>30.417999999999999</v>
      </c>
      <c r="AH140" s="20">
        <f t="shared" si="20"/>
        <v>142881</v>
      </c>
      <c r="AI140" s="20">
        <f t="shared" si="21"/>
        <v>118901.99999999999</v>
      </c>
      <c r="AJ140" s="20">
        <f t="shared" si="22"/>
        <v>394719.00000000006</v>
      </c>
      <c r="AK140" s="20">
        <f t="shared" si="23"/>
        <v>132936</v>
      </c>
      <c r="AL140" s="20">
        <f t="shared" si="24"/>
        <v>251838</v>
      </c>
    </row>
    <row r="141" spans="8:38">
      <c r="H141" s="16" t="s">
        <v>46</v>
      </c>
      <c r="I141">
        <v>2777.0610000000001</v>
      </c>
      <c r="J141">
        <v>2716.1979999999999</v>
      </c>
      <c r="K141">
        <v>2658.384</v>
      </c>
      <c r="L141">
        <v>2603.5189999999998</v>
      </c>
      <c r="M141">
        <v>2553.8029999999999</v>
      </c>
      <c r="N141">
        <v>2505.9450000000002</v>
      </c>
      <c r="O141">
        <v>2460.0619999999999</v>
      </c>
      <c r="P141">
        <v>2416.145</v>
      </c>
      <c r="Q141">
        <v>2374.1880000000001</v>
      </c>
      <c r="R141">
        <v>2334.2339999999999</v>
      </c>
      <c r="S141">
        <v>2296.328</v>
      </c>
      <c r="T141">
        <v>2260.2060000000001</v>
      </c>
      <c r="U141">
        <v>2225.7579999999998</v>
      </c>
      <c r="V141">
        <v>2193.1309999999999</v>
      </c>
      <c r="W141">
        <v>2161.8249999999998</v>
      </c>
      <c r="X141">
        <v>2131.0369999999998</v>
      </c>
      <c r="Y141">
        <v>2104.7489999999998</v>
      </c>
      <c r="Z141">
        <v>2084.6019999999999</v>
      </c>
      <c r="AA141">
        <v>2068.2449999999999</v>
      </c>
      <c r="AB141">
        <v>2051.3249999999998</v>
      </c>
      <c r="AC141">
        <v>2034.278</v>
      </c>
      <c r="AD141">
        <v>2015.1869999999999</v>
      </c>
      <c r="AE141">
        <v>1992.511</v>
      </c>
      <c r="AF141">
        <v>1966.674</v>
      </c>
      <c r="AG141">
        <v>1939.9269999999999</v>
      </c>
      <c r="AH141" s="20">
        <f t="shared" si="20"/>
        <v>11137248</v>
      </c>
      <c r="AI141" s="20">
        <f t="shared" si="21"/>
        <v>10439957.999999998</v>
      </c>
      <c r="AJ141" s="20">
        <f t="shared" si="22"/>
        <v>31525782.999999993</v>
      </c>
      <c r="AK141" s="20">
        <f t="shared" si="23"/>
        <v>9948577.0000000019</v>
      </c>
      <c r="AL141" s="20">
        <f t="shared" si="24"/>
        <v>20388534.999999996</v>
      </c>
    </row>
    <row r="142" spans="8:38">
      <c r="H142" s="16" t="s">
        <v>294</v>
      </c>
      <c r="I142">
        <v>37.786000000000001</v>
      </c>
      <c r="J142">
        <v>38.005000000000003</v>
      </c>
      <c r="K142">
        <v>38.113</v>
      </c>
      <c r="L142">
        <v>38.122</v>
      </c>
      <c r="M142">
        <v>38.146999999999998</v>
      </c>
      <c r="N142">
        <v>37.933</v>
      </c>
      <c r="O142">
        <v>37.677999999999997</v>
      </c>
      <c r="P142">
        <v>37.392000000000003</v>
      </c>
      <c r="Q142">
        <v>37.082999999999998</v>
      </c>
      <c r="R142">
        <v>36.753</v>
      </c>
      <c r="S142">
        <v>36.402999999999999</v>
      </c>
      <c r="T142">
        <v>36.082999999999998</v>
      </c>
      <c r="U142">
        <v>35.817999999999998</v>
      </c>
      <c r="V142">
        <v>35.594999999999999</v>
      </c>
      <c r="W142">
        <v>35.356999999999999</v>
      </c>
      <c r="X142">
        <v>35.098999999999997</v>
      </c>
      <c r="Y142">
        <v>34.906999999999996</v>
      </c>
      <c r="Z142">
        <v>34.81</v>
      </c>
      <c r="AA142">
        <v>34.765000000000001</v>
      </c>
      <c r="AB142">
        <v>34.713000000000001</v>
      </c>
      <c r="AC142">
        <v>34.683</v>
      </c>
      <c r="AD142">
        <v>34.530999999999999</v>
      </c>
      <c r="AE142">
        <v>34.185000000000002</v>
      </c>
      <c r="AF142">
        <v>33.718000000000004</v>
      </c>
      <c r="AG142">
        <v>33.268000000000001</v>
      </c>
      <c r="AH142" s="20">
        <f t="shared" si="20"/>
        <v>179256</v>
      </c>
      <c r="AI142" s="20">
        <f t="shared" si="21"/>
        <v>174294</v>
      </c>
      <c r="AJ142" s="20">
        <f t="shared" si="22"/>
        <v>523935.00000000006</v>
      </c>
      <c r="AK142" s="20">
        <f t="shared" si="23"/>
        <v>170385.00000000003</v>
      </c>
      <c r="AL142" s="20">
        <f t="shared" si="24"/>
        <v>344679</v>
      </c>
    </row>
    <row r="143" spans="8:38">
      <c r="H143" s="16" t="s">
        <v>47</v>
      </c>
      <c r="I143">
        <v>108.88500000000001</v>
      </c>
      <c r="J143">
        <v>107.176</v>
      </c>
      <c r="K143">
        <v>105.65300000000001</v>
      </c>
      <c r="L143">
        <v>104.289</v>
      </c>
      <c r="M143">
        <v>102.928</v>
      </c>
      <c r="N143">
        <v>101.94</v>
      </c>
      <c r="O143">
        <v>101.005</v>
      </c>
      <c r="P143">
        <v>100.101</v>
      </c>
      <c r="Q143">
        <v>99.206999999999994</v>
      </c>
      <c r="R143">
        <v>98.325999999999993</v>
      </c>
      <c r="S143">
        <v>97.463999999999999</v>
      </c>
      <c r="T143">
        <v>96.465999999999994</v>
      </c>
      <c r="U143">
        <v>95.259</v>
      </c>
      <c r="V143">
        <v>93.9</v>
      </c>
      <c r="W143">
        <v>92.504999999999995</v>
      </c>
      <c r="X143">
        <v>91.033000000000001</v>
      </c>
      <c r="Y143">
        <v>89.558999999999997</v>
      </c>
      <c r="Z143">
        <v>88.126000000000005</v>
      </c>
      <c r="AA143">
        <v>86.682000000000002</v>
      </c>
      <c r="AB143">
        <v>85.183000000000007</v>
      </c>
      <c r="AC143">
        <v>83.703999999999994</v>
      </c>
      <c r="AD143">
        <v>81.899000000000001</v>
      </c>
      <c r="AE143">
        <v>79.611000000000004</v>
      </c>
      <c r="AF143">
        <v>77.037000000000006</v>
      </c>
      <c r="AG143">
        <v>74.52</v>
      </c>
      <c r="AH143" s="20">
        <f t="shared" si="20"/>
        <v>475594.00000000006</v>
      </c>
      <c r="AI143" s="20">
        <f t="shared" si="21"/>
        <v>440582.99999999994</v>
      </c>
      <c r="AJ143" s="20">
        <f t="shared" si="22"/>
        <v>1312948</v>
      </c>
      <c r="AK143" s="20">
        <f t="shared" si="23"/>
        <v>396770.99999999994</v>
      </c>
      <c r="AL143" s="20">
        <f t="shared" si="24"/>
        <v>837353.99999999988</v>
      </c>
    </row>
    <row r="144" spans="8:38">
      <c r="H144" s="16" t="s">
        <v>295</v>
      </c>
      <c r="I144">
        <v>69.314999999999998</v>
      </c>
      <c r="J144">
        <v>68.706999999999994</v>
      </c>
      <c r="K144">
        <v>68.191999999999993</v>
      </c>
      <c r="L144">
        <v>67.760000000000005</v>
      </c>
      <c r="M144">
        <v>66.923000000000002</v>
      </c>
      <c r="N144">
        <v>66.897000000000006</v>
      </c>
      <c r="O144">
        <v>66.864999999999995</v>
      </c>
      <c r="P144">
        <v>66.819999999999993</v>
      </c>
      <c r="Q144">
        <v>66.756</v>
      </c>
      <c r="R144">
        <v>66.710999999999999</v>
      </c>
      <c r="S144">
        <v>66.722999999999999</v>
      </c>
      <c r="T144">
        <v>66.557000000000002</v>
      </c>
      <c r="U144">
        <v>66.117000000000004</v>
      </c>
      <c r="V144">
        <v>65.531999999999996</v>
      </c>
      <c r="W144">
        <v>64.957999999999998</v>
      </c>
      <c r="X144">
        <v>64.28</v>
      </c>
      <c r="Y144">
        <v>64.034000000000006</v>
      </c>
      <c r="Z144">
        <v>64.474999999999994</v>
      </c>
      <c r="AA144">
        <v>65.316000000000003</v>
      </c>
      <c r="AB144">
        <v>66.043000000000006</v>
      </c>
      <c r="AC144">
        <v>66.796000000000006</v>
      </c>
      <c r="AD144">
        <v>67.117000000000004</v>
      </c>
      <c r="AE144">
        <v>66.734999999999999</v>
      </c>
      <c r="AF144">
        <v>65.88</v>
      </c>
      <c r="AG144">
        <v>65.033000000000001</v>
      </c>
      <c r="AH144" s="20">
        <f t="shared" si="20"/>
        <v>329886.99999999994</v>
      </c>
      <c r="AI144" s="20">
        <f t="shared" si="21"/>
        <v>324148</v>
      </c>
      <c r="AJ144" s="20">
        <f t="shared" si="22"/>
        <v>985596</v>
      </c>
      <c r="AK144" s="20">
        <f t="shared" si="23"/>
        <v>331561.00000000006</v>
      </c>
      <c r="AL144" s="20">
        <f t="shared" si="24"/>
        <v>655709.00000000012</v>
      </c>
    </row>
    <row r="145" spans="8:38">
      <c r="H145" s="16" t="s">
        <v>296</v>
      </c>
      <c r="I145">
        <v>294.827</v>
      </c>
      <c r="J145">
        <v>282.02199999999999</v>
      </c>
      <c r="K145">
        <v>272.74599999999998</v>
      </c>
      <c r="L145">
        <v>266.55599999999998</v>
      </c>
      <c r="M145">
        <v>256.25900000000001</v>
      </c>
      <c r="N145">
        <v>259.392</v>
      </c>
      <c r="O145">
        <v>263.14100000000002</v>
      </c>
      <c r="P145">
        <v>267.16300000000001</v>
      </c>
      <c r="Q145">
        <v>271.11200000000002</v>
      </c>
      <c r="R145">
        <v>275.63</v>
      </c>
      <c r="S145">
        <v>281.35500000000002</v>
      </c>
      <c r="T145">
        <v>283.029</v>
      </c>
      <c r="U145">
        <v>278.33999999999997</v>
      </c>
      <c r="V145">
        <v>269.89600000000002</v>
      </c>
      <c r="W145">
        <v>262.08800000000002</v>
      </c>
      <c r="X145">
        <v>253.41</v>
      </c>
      <c r="Y145">
        <v>249.33099999999999</v>
      </c>
      <c r="Z145">
        <v>252.815</v>
      </c>
      <c r="AA145">
        <v>261.01499999999999</v>
      </c>
      <c r="AB145">
        <v>268.14800000000002</v>
      </c>
      <c r="AC145">
        <v>275.40899999999999</v>
      </c>
      <c r="AD145">
        <v>280.66699999999997</v>
      </c>
      <c r="AE145">
        <v>282.29399999999998</v>
      </c>
      <c r="AF145">
        <v>281.42700000000002</v>
      </c>
      <c r="AG145">
        <v>280.97199999999998</v>
      </c>
      <c r="AH145" s="20">
        <f t="shared" si="20"/>
        <v>1374707.9999999998</v>
      </c>
      <c r="AI145" s="20">
        <f t="shared" si="21"/>
        <v>1284719</v>
      </c>
      <c r="AJ145" s="20">
        <f t="shared" si="22"/>
        <v>4060196</v>
      </c>
      <c r="AK145" s="20">
        <f t="shared" si="23"/>
        <v>1400769</v>
      </c>
      <c r="AL145" s="20">
        <f t="shared" si="24"/>
        <v>2685488.0000000005</v>
      </c>
    </row>
    <row r="146" spans="8:38">
      <c r="H146" s="16" t="s">
        <v>48</v>
      </c>
      <c r="I146">
        <v>967.90499999999997</v>
      </c>
      <c r="J146">
        <v>1018.056</v>
      </c>
      <c r="K146">
        <v>1056.838</v>
      </c>
      <c r="L146">
        <v>1085.32</v>
      </c>
      <c r="M146">
        <v>1112.3889999999999</v>
      </c>
      <c r="N146">
        <v>1116.8440000000001</v>
      </c>
      <c r="O146">
        <v>1116.3879999999999</v>
      </c>
      <c r="P146">
        <v>1111.7850000000001</v>
      </c>
      <c r="Q146">
        <v>1103.797</v>
      </c>
      <c r="R146">
        <v>1092.7</v>
      </c>
      <c r="S146">
        <v>1078.7729999999999</v>
      </c>
      <c r="T146">
        <v>1065.203</v>
      </c>
      <c r="U146">
        <v>1053.723</v>
      </c>
      <c r="V146">
        <v>1043.6410000000001</v>
      </c>
      <c r="W146">
        <v>1032.155</v>
      </c>
      <c r="X146">
        <v>1019.377</v>
      </c>
      <c r="Y146">
        <v>1009.328</v>
      </c>
      <c r="Z146">
        <v>1003.591</v>
      </c>
      <c r="AA146">
        <v>1000.487</v>
      </c>
      <c r="AB146">
        <v>996.35400000000004</v>
      </c>
      <c r="AC146">
        <v>991.44399999999996</v>
      </c>
      <c r="AD146">
        <v>986.16499999999996</v>
      </c>
      <c r="AE146">
        <v>980.19200000000001</v>
      </c>
      <c r="AF146">
        <v>973.07399999999996</v>
      </c>
      <c r="AG146">
        <v>965.44100000000003</v>
      </c>
      <c r="AH146" s="20">
        <f t="shared" si="20"/>
        <v>5273495</v>
      </c>
      <c r="AI146" s="20">
        <f t="shared" si="21"/>
        <v>5029137</v>
      </c>
      <c r="AJ146" s="20">
        <f t="shared" si="22"/>
        <v>15198947.999999998</v>
      </c>
      <c r="AK146" s="20">
        <f t="shared" si="23"/>
        <v>4896316</v>
      </c>
      <c r="AL146" s="20">
        <f t="shared" si="24"/>
        <v>9925453.0000000019</v>
      </c>
    </row>
    <row r="147" spans="8:38">
      <c r="H147" s="18" t="s">
        <v>297</v>
      </c>
      <c r="I147">
        <v>186.26499999999999</v>
      </c>
      <c r="J147">
        <v>184.46600000000001</v>
      </c>
      <c r="K147">
        <v>183.571</v>
      </c>
      <c r="L147">
        <v>183.42500000000001</v>
      </c>
      <c r="M147">
        <v>176.76900000000001</v>
      </c>
      <c r="N147">
        <v>181.52600000000001</v>
      </c>
      <c r="O147">
        <v>185.68799999999999</v>
      </c>
      <c r="P147">
        <v>189.15600000000001</v>
      </c>
      <c r="Q147">
        <v>191.827</v>
      </c>
      <c r="R147">
        <v>194.30699999999999</v>
      </c>
      <c r="S147">
        <v>197.2</v>
      </c>
      <c r="T147">
        <v>196.88200000000001</v>
      </c>
      <c r="U147">
        <v>191.846</v>
      </c>
      <c r="V147">
        <v>184.10300000000001</v>
      </c>
      <c r="W147">
        <v>176.99299999999999</v>
      </c>
      <c r="X147">
        <v>169.631</v>
      </c>
      <c r="Y147">
        <v>165.84800000000001</v>
      </c>
      <c r="Z147">
        <v>167.82300000000001</v>
      </c>
      <c r="AA147">
        <v>173.8</v>
      </c>
      <c r="AB147">
        <v>179.53899999999999</v>
      </c>
      <c r="AC147">
        <v>185.523</v>
      </c>
      <c r="AD147">
        <v>192.96799999999999</v>
      </c>
      <c r="AE147">
        <v>201.93700000000001</v>
      </c>
      <c r="AF147">
        <v>211.87899999999999</v>
      </c>
      <c r="AG147">
        <v>222.34200000000001</v>
      </c>
      <c r="AH147" s="20">
        <f t="shared" si="20"/>
        <v>947023.99999999988</v>
      </c>
      <c r="AI147" s="20">
        <f t="shared" si="21"/>
        <v>856641.00000000012</v>
      </c>
      <c r="AJ147" s="20">
        <f t="shared" si="22"/>
        <v>2818314</v>
      </c>
      <c r="AK147" s="20">
        <f t="shared" si="23"/>
        <v>1014649</v>
      </c>
      <c r="AL147" s="20">
        <f t="shared" si="24"/>
        <v>1871290</v>
      </c>
    </row>
    <row r="148" spans="8:38">
      <c r="H148" s="18" t="s">
        <v>299</v>
      </c>
      <c r="I148">
        <v>38.283999999999999</v>
      </c>
      <c r="J148">
        <v>38.713000000000001</v>
      </c>
      <c r="K148">
        <v>39.292999999999999</v>
      </c>
      <c r="L148">
        <v>40.003999999999998</v>
      </c>
      <c r="M148">
        <v>40.646000000000001</v>
      </c>
      <c r="N148">
        <v>41.671999999999997</v>
      </c>
      <c r="O148">
        <v>42.74</v>
      </c>
      <c r="P148">
        <v>43.831000000000003</v>
      </c>
      <c r="Q148">
        <v>44.926000000000002</v>
      </c>
      <c r="R148">
        <v>46.033000000000001</v>
      </c>
      <c r="S148">
        <v>47.161999999999999</v>
      </c>
      <c r="T148">
        <v>48.155000000000001</v>
      </c>
      <c r="U148">
        <v>48.942</v>
      </c>
      <c r="V148">
        <v>49.582999999999998</v>
      </c>
      <c r="W148">
        <v>50.201999999999998</v>
      </c>
      <c r="X148">
        <v>50.758000000000003</v>
      </c>
      <c r="Y148">
        <v>51.341999999999999</v>
      </c>
      <c r="Z148">
        <v>52.006999999999998</v>
      </c>
      <c r="AA148">
        <v>52.694000000000003</v>
      </c>
      <c r="AB148">
        <v>53.338000000000001</v>
      </c>
      <c r="AC148">
        <v>54.003999999999998</v>
      </c>
      <c r="AD148">
        <v>54.411999999999999</v>
      </c>
      <c r="AE148">
        <v>54.432000000000002</v>
      </c>
      <c r="AF148">
        <v>54.222999999999999</v>
      </c>
      <c r="AG148">
        <v>54.103999999999999</v>
      </c>
      <c r="AH148" s="20">
        <f t="shared" si="20"/>
        <v>244044</v>
      </c>
      <c r="AI148" s="20">
        <f t="shared" si="21"/>
        <v>260139</v>
      </c>
      <c r="AJ148" s="20">
        <f t="shared" si="22"/>
        <v>775358.00000000012</v>
      </c>
      <c r="AK148" s="20">
        <f t="shared" si="23"/>
        <v>271175</v>
      </c>
      <c r="AL148" s="20">
        <f t="shared" si="24"/>
        <v>531314.00000000012</v>
      </c>
    </row>
    <row r="149" spans="8:38">
      <c r="H149" s="16" t="s">
        <v>300</v>
      </c>
      <c r="I149">
        <v>6.1970000000000001</v>
      </c>
      <c r="J149">
        <v>7.5490000000000004</v>
      </c>
      <c r="K149">
        <v>9.0109999999999992</v>
      </c>
      <c r="L149">
        <v>10.544</v>
      </c>
      <c r="M149">
        <v>12.217000000000001</v>
      </c>
      <c r="N149">
        <v>13.82</v>
      </c>
      <c r="O149">
        <v>15.361000000000001</v>
      </c>
      <c r="P149">
        <v>16.797999999999998</v>
      </c>
      <c r="Q149">
        <v>18.093</v>
      </c>
      <c r="R149">
        <v>19.297000000000001</v>
      </c>
      <c r="S149">
        <v>20.462</v>
      </c>
      <c r="T149">
        <v>21.093</v>
      </c>
      <c r="U149">
        <v>20.966999999999999</v>
      </c>
      <c r="V149">
        <v>20.318999999999999</v>
      </c>
      <c r="W149">
        <v>19.648</v>
      </c>
      <c r="X149">
        <v>18.908000000000001</v>
      </c>
      <c r="Y149">
        <v>18.099</v>
      </c>
      <c r="Z149">
        <v>17.289000000000001</v>
      </c>
      <c r="AA149">
        <v>16.504999999999999</v>
      </c>
      <c r="AB149">
        <v>15.672000000000001</v>
      </c>
      <c r="AC149">
        <v>14.760999999999999</v>
      </c>
      <c r="AD149">
        <v>14.223000000000001</v>
      </c>
      <c r="AE149">
        <v>14.260999999999999</v>
      </c>
      <c r="AF149">
        <v>14.679</v>
      </c>
      <c r="AG149">
        <v>15.087999999999999</v>
      </c>
      <c r="AH149" s="20">
        <f t="shared" si="20"/>
        <v>102488.99999999999</v>
      </c>
      <c r="AI149" s="20">
        <f t="shared" si="21"/>
        <v>86473</v>
      </c>
      <c r="AJ149" s="20">
        <f t="shared" si="22"/>
        <v>261974</v>
      </c>
      <c r="AK149" s="20">
        <f t="shared" si="23"/>
        <v>73012</v>
      </c>
      <c r="AL149" s="20">
        <f t="shared" si="24"/>
        <v>159484.99999999997</v>
      </c>
    </row>
    <row r="150" spans="8:38">
      <c r="H150" s="16" t="s">
        <v>301</v>
      </c>
      <c r="I150">
        <v>12.932</v>
      </c>
      <c r="J150">
        <v>13.143000000000001</v>
      </c>
      <c r="K150">
        <v>13.286</v>
      </c>
      <c r="L150">
        <v>13.364000000000001</v>
      </c>
      <c r="M150">
        <v>13.256</v>
      </c>
      <c r="N150">
        <v>13.233000000000001</v>
      </c>
      <c r="O150">
        <v>13.151</v>
      </c>
      <c r="P150">
        <v>13.012</v>
      </c>
      <c r="Q150">
        <v>12.818</v>
      </c>
      <c r="R150">
        <v>12.593999999999999</v>
      </c>
      <c r="S150">
        <v>12.363</v>
      </c>
      <c r="T150">
        <v>12.021000000000001</v>
      </c>
      <c r="U150">
        <v>11.526999999999999</v>
      </c>
      <c r="V150">
        <v>10.948</v>
      </c>
      <c r="W150">
        <v>10.416</v>
      </c>
      <c r="X150">
        <v>9.9339999999999993</v>
      </c>
      <c r="Y150">
        <v>9.5030000000000001</v>
      </c>
      <c r="Z150">
        <v>9.1479999999999997</v>
      </c>
      <c r="AA150">
        <v>8.8919999999999995</v>
      </c>
      <c r="AB150">
        <v>8.6980000000000004</v>
      </c>
      <c r="AC150">
        <v>8.5250000000000004</v>
      </c>
      <c r="AD150">
        <v>8.7159999999999993</v>
      </c>
      <c r="AE150">
        <v>9.4220000000000006</v>
      </c>
      <c r="AF150">
        <v>10.476000000000001</v>
      </c>
      <c r="AG150">
        <v>11.519</v>
      </c>
      <c r="AH150" s="20">
        <f t="shared" si="20"/>
        <v>57275.000000000007</v>
      </c>
      <c r="AI150" s="20">
        <f t="shared" si="21"/>
        <v>46175</v>
      </c>
      <c r="AJ150" s="20">
        <f t="shared" si="22"/>
        <v>152108</v>
      </c>
      <c r="AK150" s="20">
        <f t="shared" si="23"/>
        <v>48658</v>
      </c>
      <c r="AL150" s="20">
        <f t="shared" si="24"/>
        <v>94833</v>
      </c>
    </row>
    <row r="151" spans="8:38">
      <c r="H151" s="16" t="s">
        <v>302</v>
      </c>
      <c r="I151">
        <v>161.21299999999999</v>
      </c>
      <c r="J151">
        <v>180.261</v>
      </c>
      <c r="K151">
        <v>195.11</v>
      </c>
      <c r="L151">
        <v>206.24600000000001</v>
      </c>
      <c r="M151">
        <v>215.33500000000001</v>
      </c>
      <c r="N151">
        <v>219.006</v>
      </c>
      <c r="O151">
        <v>221.03399999999999</v>
      </c>
      <c r="P151">
        <v>221.80199999999999</v>
      </c>
      <c r="Q151">
        <v>221.69</v>
      </c>
      <c r="R151">
        <v>220.98699999999999</v>
      </c>
      <c r="S151">
        <v>219.98099999999999</v>
      </c>
      <c r="T151">
        <v>219.52500000000001</v>
      </c>
      <c r="U151">
        <v>220.18899999999999</v>
      </c>
      <c r="V151">
        <v>222.072</v>
      </c>
      <c r="W151">
        <v>223.887</v>
      </c>
      <c r="X151">
        <v>224.91</v>
      </c>
      <c r="Y151">
        <v>231.048</v>
      </c>
      <c r="Z151">
        <v>244.797</v>
      </c>
      <c r="AA151">
        <v>263.13200000000001</v>
      </c>
      <c r="AB151">
        <v>280.64400000000001</v>
      </c>
      <c r="AC151">
        <v>298.55799999999999</v>
      </c>
      <c r="AD151">
        <v>312.488</v>
      </c>
      <c r="AE151">
        <v>319.75</v>
      </c>
      <c r="AF151">
        <v>322.33</v>
      </c>
      <c r="AG151">
        <v>325.74700000000001</v>
      </c>
      <c r="AH151" s="20">
        <f t="shared" si="20"/>
        <v>1105654</v>
      </c>
      <c r="AI151" s="20">
        <f t="shared" si="21"/>
        <v>1244531</v>
      </c>
      <c r="AJ151" s="20">
        <f t="shared" si="22"/>
        <v>3929058</v>
      </c>
      <c r="AK151" s="20">
        <f t="shared" si="23"/>
        <v>1578873</v>
      </c>
      <c r="AL151" s="20">
        <f t="shared" si="24"/>
        <v>2823404</v>
      </c>
    </row>
    <row r="152" spans="8:38">
      <c r="H152" s="18" t="s">
        <v>303</v>
      </c>
      <c r="I152">
        <v>18.606999999999999</v>
      </c>
      <c r="J152">
        <v>19.548999999999999</v>
      </c>
      <c r="K152">
        <v>20.292000000000002</v>
      </c>
      <c r="L152">
        <v>20.853000000000002</v>
      </c>
      <c r="M152">
        <v>20.975999999999999</v>
      </c>
      <c r="N152">
        <v>21.355</v>
      </c>
      <c r="O152">
        <v>21.588999999999999</v>
      </c>
      <c r="P152">
        <v>21.693999999999999</v>
      </c>
      <c r="Q152">
        <v>21.687000000000001</v>
      </c>
      <c r="R152">
        <v>21.622</v>
      </c>
      <c r="S152">
        <v>21.552</v>
      </c>
      <c r="T152">
        <v>21.306000000000001</v>
      </c>
      <c r="U152">
        <v>20.824999999999999</v>
      </c>
      <c r="V152">
        <v>20.238</v>
      </c>
      <c r="W152">
        <v>19.727</v>
      </c>
      <c r="X152">
        <v>19.247</v>
      </c>
      <c r="Y152">
        <v>19.119</v>
      </c>
      <c r="Z152">
        <v>19.518999999999998</v>
      </c>
      <c r="AA152">
        <v>20.318000000000001</v>
      </c>
      <c r="AB152">
        <v>21.172999999999998</v>
      </c>
      <c r="AC152">
        <v>22.109000000000002</v>
      </c>
      <c r="AD152">
        <v>23.334</v>
      </c>
      <c r="AE152">
        <v>24.902999999999999</v>
      </c>
      <c r="AF152">
        <v>26.716000000000001</v>
      </c>
      <c r="AG152">
        <v>28.498999999999999</v>
      </c>
      <c r="AH152" s="20">
        <f t="shared" si="20"/>
        <v>103648.00000000001</v>
      </c>
      <c r="AI152" s="20">
        <f t="shared" si="21"/>
        <v>99376</v>
      </c>
      <c r="AJ152" s="20">
        <f t="shared" si="22"/>
        <v>328585.00000000012</v>
      </c>
      <c r="AK152" s="20">
        <f t="shared" si="23"/>
        <v>125561</v>
      </c>
      <c r="AL152" s="20">
        <f t="shared" si="24"/>
        <v>224937</v>
      </c>
    </row>
    <row r="153" spans="8:38">
      <c r="H153" s="16" t="s">
        <v>304</v>
      </c>
      <c r="I153">
        <v>6.2930000000000001</v>
      </c>
      <c r="J153">
        <v>6.3920000000000003</v>
      </c>
      <c r="K153">
        <v>6.4740000000000002</v>
      </c>
      <c r="L153">
        <v>6.54</v>
      </c>
      <c r="M153">
        <v>6.6890000000000001</v>
      </c>
      <c r="N153">
        <v>6.6779999999999999</v>
      </c>
      <c r="O153">
        <v>6.6689999999999996</v>
      </c>
      <c r="P153">
        <v>6.6630000000000003</v>
      </c>
      <c r="Q153">
        <v>6.66</v>
      </c>
      <c r="R153">
        <v>6.6529999999999996</v>
      </c>
      <c r="S153">
        <v>6.6310000000000002</v>
      </c>
      <c r="T153">
        <v>6.649</v>
      </c>
      <c r="U153">
        <v>6.7290000000000001</v>
      </c>
      <c r="V153">
        <v>6.8419999999999996</v>
      </c>
      <c r="W153">
        <v>6.9409999999999998</v>
      </c>
      <c r="X153">
        <v>7.0430000000000001</v>
      </c>
      <c r="Y153">
        <v>7.0679999999999996</v>
      </c>
      <c r="Z153">
        <v>6.9749999999999996</v>
      </c>
      <c r="AA153">
        <v>6.8040000000000003</v>
      </c>
      <c r="AB153">
        <v>6.6379999999999999</v>
      </c>
      <c r="AC153">
        <v>6.4660000000000002</v>
      </c>
      <c r="AD153">
        <v>6.2949999999999999</v>
      </c>
      <c r="AE153">
        <v>6.14</v>
      </c>
      <c r="AF153">
        <v>5.9960000000000004</v>
      </c>
      <c r="AG153">
        <v>5.8470000000000004</v>
      </c>
      <c r="AH153" s="20">
        <f t="shared" si="20"/>
        <v>33792</v>
      </c>
      <c r="AI153" s="20">
        <f t="shared" si="21"/>
        <v>34528</v>
      </c>
      <c r="AJ153" s="20">
        <f t="shared" si="22"/>
        <v>99064</v>
      </c>
      <c r="AK153" s="20">
        <f t="shared" si="23"/>
        <v>30744</v>
      </c>
      <c r="AL153" s="20">
        <f t="shared" si="24"/>
        <v>65272.000000000007</v>
      </c>
    </row>
    <row r="154" spans="8:38">
      <c r="H154" s="18" t="s">
        <v>305</v>
      </c>
      <c r="I154">
        <v>95.265000000000001</v>
      </c>
      <c r="J154">
        <v>92.49</v>
      </c>
      <c r="K154">
        <v>90.957999999999998</v>
      </c>
      <c r="L154">
        <v>90.492999999999995</v>
      </c>
      <c r="M154">
        <v>87.914000000000001</v>
      </c>
      <c r="N154">
        <v>91.015000000000001</v>
      </c>
      <c r="O154">
        <v>94.17</v>
      </c>
      <c r="P154">
        <v>97.242999999999995</v>
      </c>
      <c r="Q154">
        <v>100.096</v>
      </c>
      <c r="R154">
        <v>102.959</v>
      </c>
      <c r="S154">
        <v>106.063</v>
      </c>
      <c r="T154">
        <v>107.43300000000001</v>
      </c>
      <c r="U154">
        <v>106.196</v>
      </c>
      <c r="V154">
        <v>103.318</v>
      </c>
      <c r="W154">
        <v>100.592</v>
      </c>
      <c r="X154">
        <v>97.606999999999999</v>
      </c>
      <c r="Y154">
        <v>95.600999999999999</v>
      </c>
      <c r="Z154">
        <v>95.352000000000004</v>
      </c>
      <c r="AA154">
        <v>96.268000000000001</v>
      </c>
      <c r="AB154">
        <v>97.14</v>
      </c>
      <c r="AC154">
        <v>98.41</v>
      </c>
      <c r="AD154">
        <v>99.254000000000005</v>
      </c>
      <c r="AE154">
        <v>99.206999999999994</v>
      </c>
      <c r="AF154">
        <v>98.856999999999999</v>
      </c>
      <c r="AG154">
        <v>98.668000000000006</v>
      </c>
      <c r="AH154" s="20">
        <f t="shared" si="20"/>
        <v>523602</v>
      </c>
      <c r="AI154" s="20">
        <f t="shared" si="21"/>
        <v>481967.99999999994</v>
      </c>
      <c r="AJ154" s="20">
        <f t="shared" si="22"/>
        <v>1499966</v>
      </c>
      <c r="AK154" s="20">
        <f t="shared" si="23"/>
        <v>494395.99999999994</v>
      </c>
      <c r="AL154" s="20">
        <f t="shared" si="24"/>
        <v>976363.99999999988</v>
      </c>
    </row>
    <row r="155" spans="8:38">
      <c r="H155" s="18" t="s">
        <v>306</v>
      </c>
      <c r="I155">
        <v>875.68700000000001</v>
      </c>
      <c r="J155">
        <v>903.89099999999996</v>
      </c>
      <c r="K155">
        <v>922.17499999999995</v>
      </c>
      <c r="L155">
        <v>931.50900000000001</v>
      </c>
      <c r="M155">
        <v>937.18200000000002</v>
      </c>
      <c r="N155">
        <v>928.06100000000004</v>
      </c>
      <c r="O155">
        <v>913.803</v>
      </c>
      <c r="P155">
        <v>895.31</v>
      </c>
      <c r="Q155">
        <v>873.47900000000004</v>
      </c>
      <c r="R155">
        <v>848.75099999999998</v>
      </c>
      <c r="S155">
        <v>821.56299999999999</v>
      </c>
      <c r="T155">
        <v>795.11800000000005</v>
      </c>
      <c r="U155">
        <v>771.23599999999999</v>
      </c>
      <c r="V155">
        <v>749.43399999999997</v>
      </c>
      <c r="W155">
        <v>729.15800000000002</v>
      </c>
      <c r="X155">
        <v>712.61699999999996</v>
      </c>
      <c r="Y155">
        <v>694.16700000000003</v>
      </c>
      <c r="Z155">
        <v>671.62900000000002</v>
      </c>
      <c r="AA155">
        <v>649.36900000000003</v>
      </c>
      <c r="AB155">
        <v>632.73699999999997</v>
      </c>
      <c r="AC155">
        <v>619.23500000000001</v>
      </c>
      <c r="AD155">
        <v>623.99599999999998</v>
      </c>
      <c r="AE155">
        <v>654.64499999999998</v>
      </c>
      <c r="AF155">
        <v>704.11400000000003</v>
      </c>
      <c r="AG155">
        <v>753.37099999999998</v>
      </c>
      <c r="AH155" s="20">
        <f t="shared" si="20"/>
        <v>3866508.9999999995</v>
      </c>
      <c r="AI155" s="20">
        <f t="shared" si="21"/>
        <v>3360519</v>
      </c>
      <c r="AJ155" s="20">
        <f t="shared" si="22"/>
        <v>10582388.999999998</v>
      </c>
      <c r="AK155" s="20">
        <f t="shared" si="23"/>
        <v>3355361</v>
      </c>
      <c r="AL155" s="20">
        <f t="shared" si="24"/>
        <v>6715880</v>
      </c>
    </row>
    <row r="156" spans="8:38">
      <c r="H156" s="16" t="s">
        <v>49</v>
      </c>
      <c r="I156">
        <v>196.11699999999999</v>
      </c>
      <c r="J156">
        <v>189.00399999999999</v>
      </c>
      <c r="K156">
        <v>182.93199999999999</v>
      </c>
      <c r="L156">
        <v>177.78</v>
      </c>
      <c r="M156">
        <v>171.85</v>
      </c>
      <c r="N156">
        <v>169.315</v>
      </c>
      <c r="O156">
        <v>167.011</v>
      </c>
      <c r="P156">
        <v>164.84899999999999</v>
      </c>
      <c r="Q156">
        <v>162.739</v>
      </c>
      <c r="R156">
        <v>160.76400000000001</v>
      </c>
      <c r="S156">
        <v>159.005</v>
      </c>
      <c r="T156">
        <v>156.51599999999999</v>
      </c>
      <c r="U156">
        <v>152.864</v>
      </c>
      <c r="V156">
        <v>148.47399999999999</v>
      </c>
      <c r="W156">
        <v>144.202</v>
      </c>
      <c r="X156">
        <v>139.87</v>
      </c>
      <c r="Y156">
        <v>135.81899999999999</v>
      </c>
      <c r="Z156">
        <v>132.30199999999999</v>
      </c>
      <c r="AA156">
        <v>129.143</v>
      </c>
      <c r="AB156">
        <v>125.96299999999999</v>
      </c>
      <c r="AC156">
        <v>122.895</v>
      </c>
      <c r="AD156">
        <v>119.76600000000001</v>
      </c>
      <c r="AE156">
        <v>116.46899999999999</v>
      </c>
      <c r="AF156">
        <v>113.155</v>
      </c>
      <c r="AG156">
        <v>109.98399999999999</v>
      </c>
      <c r="AH156" s="20">
        <f t="shared" si="20"/>
        <v>761060.99999999988</v>
      </c>
      <c r="AI156" s="20">
        <f t="shared" si="21"/>
        <v>663097</v>
      </c>
      <c r="AJ156" s="20">
        <f t="shared" si="22"/>
        <v>2006427</v>
      </c>
      <c r="AK156" s="20">
        <f t="shared" si="23"/>
        <v>582269</v>
      </c>
      <c r="AL156" s="20">
        <f t="shared" si="24"/>
        <v>1245365.9999999998</v>
      </c>
    </row>
    <row r="157" spans="8:38">
      <c r="H157" s="16" t="s">
        <v>307</v>
      </c>
      <c r="I157">
        <v>1.054</v>
      </c>
      <c r="J157">
        <v>1.07</v>
      </c>
      <c r="K157">
        <v>1.08</v>
      </c>
      <c r="L157">
        <v>1.085</v>
      </c>
      <c r="M157">
        <v>1.1040000000000001</v>
      </c>
      <c r="N157">
        <v>1.093</v>
      </c>
      <c r="O157">
        <v>1.083</v>
      </c>
      <c r="P157">
        <v>1.0760000000000001</v>
      </c>
      <c r="Q157">
        <v>1.0720000000000001</v>
      </c>
      <c r="R157">
        <v>1.0720000000000001</v>
      </c>
      <c r="S157">
        <v>1.0720000000000001</v>
      </c>
      <c r="T157">
        <v>1.0860000000000001</v>
      </c>
      <c r="U157">
        <v>1.1180000000000001</v>
      </c>
      <c r="V157">
        <v>1.1619999999999999</v>
      </c>
      <c r="W157">
        <v>1.2070000000000001</v>
      </c>
      <c r="X157">
        <v>1.254</v>
      </c>
      <c r="Y157">
        <v>1.306</v>
      </c>
      <c r="Z157">
        <v>1.3660000000000001</v>
      </c>
      <c r="AA157">
        <v>1.43</v>
      </c>
      <c r="AB157">
        <v>1.4910000000000001</v>
      </c>
      <c r="AC157">
        <v>1.55</v>
      </c>
      <c r="AD157">
        <v>1.601</v>
      </c>
      <c r="AE157">
        <v>1.6419999999999999</v>
      </c>
      <c r="AF157">
        <v>1.6719999999999999</v>
      </c>
      <c r="AG157">
        <v>1.7</v>
      </c>
      <c r="AH157" s="20">
        <f t="shared" si="20"/>
        <v>5645.0000000000009</v>
      </c>
      <c r="AI157" s="20">
        <f t="shared" si="21"/>
        <v>6846.9999999999991</v>
      </c>
      <c r="AJ157" s="20">
        <f t="shared" si="22"/>
        <v>20657</v>
      </c>
      <c r="AK157" s="20">
        <f t="shared" si="23"/>
        <v>8164.9999999999991</v>
      </c>
      <c r="AL157" s="20">
        <f t="shared" si="24"/>
        <v>15012</v>
      </c>
    </row>
    <row r="158" spans="8:38">
      <c r="H158" s="16" t="s">
        <v>308</v>
      </c>
      <c r="I158">
        <v>0.71499999999999997</v>
      </c>
      <c r="J158">
        <v>0.75</v>
      </c>
      <c r="K158">
        <v>0.77800000000000002</v>
      </c>
      <c r="L158">
        <v>0.79900000000000004</v>
      </c>
      <c r="M158">
        <v>0.82499999999999996</v>
      </c>
      <c r="N158">
        <v>0.82699999999999996</v>
      </c>
      <c r="O158">
        <v>0.82699999999999996</v>
      </c>
      <c r="P158">
        <v>0.82599999999999996</v>
      </c>
      <c r="Q158">
        <v>0.82499999999999996</v>
      </c>
      <c r="R158">
        <v>0.82299999999999995</v>
      </c>
      <c r="S158">
        <v>0.81899999999999995</v>
      </c>
      <c r="T158">
        <v>0.82099999999999995</v>
      </c>
      <c r="U158">
        <v>0.83</v>
      </c>
      <c r="V158">
        <v>0.84299999999999997</v>
      </c>
      <c r="W158">
        <v>0.85499999999999998</v>
      </c>
      <c r="X158">
        <v>0.86599999999999999</v>
      </c>
      <c r="Y158">
        <v>0.878</v>
      </c>
      <c r="Z158">
        <v>0.89100000000000001</v>
      </c>
      <c r="AA158">
        <v>0.90400000000000003</v>
      </c>
      <c r="AB158">
        <v>0.91600000000000004</v>
      </c>
      <c r="AC158">
        <v>0.92900000000000005</v>
      </c>
      <c r="AD158">
        <v>0.93</v>
      </c>
      <c r="AE158">
        <v>0.91300000000000003</v>
      </c>
      <c r="AF158">
        <v>0.88400000000000001</v>
      </c>
      <c r="AG158">
        <v>0.85599999999999998</v>
      </c>
      <c r="AH158" s="20">
        <f t="shared" si="20"/>
        <v>4167.9999999999991</v>
      </c>
      <c r="AI158" s="20">
        <f t="shared" si="21"/>
        <v>4455</v>
      </c>
      <c r="AJ158" s="20">
        <f t="shared" si="22"/>
        <v>13135</v>
      </c>
      <c r="AK158" s="20">
        <f t="shared" si="23"/>
        <v>4512</v>
      </c>
      <c r="AL158" s="20">
        <f t="shared" si="24"/>
        <v>8967</v>
      </c>
    </row>
    <row r="159" spans="8:38">
      <c r="H159" s="16" t="s">
        <v>309</v>
      </c>
      <c r="I159">
        <v>2.8639999999999999</v>
      </c>
      <c r="J159">
        <v>2.7349999999999999</v>
      </c>
      <c r="K159">
        <v>2.6269999999999998</v>
      </c>
      <c r="L159">
        <v>2.536</v>
      </c>
      <c r="M159">
        <v>2.4550000000000001</v>
      </c>
      <c r="N159">
        <v>2.4260000000000002</v>
      </c>
      <c r="O159">
        <v>2.3980000000000001</v>
      </c>
      <c r="P159">
        <v>2.37</v>
      </c>
      <c r="Q159">
        <v>2.3410000000000002</v>
      </c>
      <c r="R159">
        <v>2.3119999999999998</v>
      </c>
      <c r="S159">
        <v>2.286</v>
      </c>
      <c r="T159">
        <v>2.2440000000000002</v>
      </c>
      <c r="U159">
        <v>2.1789999999999998</v>
      </c>
      <c r="V159">
        <v>2.0990000000000002</v>
      </c>
      <c r="W159">
        <v>2.02</v>
      </c>
      <c r="X159">
        <v>1.9390000000000001</v>
      </c>
      <c r="Y159">
        <v>1.865</v>
      </c>
      <c r="Z159">
        <v>1.8029999999999999</v>
      </c>
      <c r="AA159">
        <v>1.7490000000000001</v>
      </c>
      <c r="AB159">
        <v>1.6930000000000001</v>
      </c>
      <c r="AC159">
        <v>1.635</v>
      </c>
      <c r="AD159">
        <v>1.5840000000000001</v>
      </c>
      <c r="AE159">
        <v>1.5409999999999999</v>
      </c>
      <c r="AF159">
        <v>1.504</v>
      </c>
      <c r="AG159">
        <v>1.468</v>
      </c>
      <c r="AH159" s="20">
        <f t="shared" si="20"/>
        <v>10828</v>
      </c>
      <c r="AI159" s="20">
        <f t="shared" si="21"/>
        <v>9049</v>
      </c>
      <c r="AJ159" s="20">
        <f t="shared" si="22"/>
        <v>27609</v>
      </c>
      <c r="AK159" s="20">
        <f t="shared" si="23"/>
        <v>7731.9999999999991</v>
      </c>
      <c r="AL159" s="20">
        <f t="shared" si="24"/>
        <v>16781</v>
      </c>
    </row>
    <row r="160" spans="8:38">
      <c r="H160" s="16" t="s">
        <v>50</v>
      </c>
      <c r="I160">
        <v>3.1760000000000002</v>
      </c>
      <c r="J160">
        <v>3.141</v>
      </c>
      <c r="K160">
        <v>3.113</v>
      </c>
      <c r="L160">
        <v>3.09</v>
      </c>
      <c r="M160">
        <v>3.073</v>
      </c>
      <c r="N160">
        <v>3.0569999999999999</v>
      </c>
      <c r="O160">
        <v>3.0409999999999999</v>
      </c>
      <c r="P160">
        <v>3.0219999999999998</v>
      </c>
      <c r="Q160">
        <v>2.9990000000000001</v>
      </c>
      <c r="R160">
        <v>2.9729999999999999</v>
      </c>
      <c r="S160">
        <v>2.9430000000000001</v>
      </c>
      <c r="T160">
        <v>2.9009999999999998</v>
      </c>
      <c r="U160">
        <v>2.8410000000000002</v>
      </c>
      <c r="V160">
        <v>2.7669999999999999</v>
      </c>
      <c r="W160">
        <v>2.6909999999999998</v>
      </c>
      <c r="X160">
        <v>2.6139999999999999</v>
      </c>
      <c r="Y160">
        <v>2.5169999999999999</v>
      </c>
      <c r="Z160">
        <v>2.3940000000000001</v>
      </c>
      <c r="AA160">
        <v>2.254</v>
      </c>
      <c r="AB160">
        <v>2.117</v>
      </c>
      <c r="AC160">
        <v>1.978</v>
      </c>
      <c r="AD160">
        <v>1.8560000000000001</v>
      </c>
      <c r="AE160">
        <v>1.7609999999999999</v>
      </c>
      <c r="AF160">
        <v>1.6859999999999999</v>
      </c>
      <c r="AG160">
        <v>1.6120000000000001</v>
      </c>
      <c r="AH160" s="20">
        <f t="shared" si="20"/>
        <v>14142.999999999996</v>
      </c>
      <c r="AI160" s="20">
        <f t="shared" si="21"/>
        <v>11896</v>
      </c>
      <c r="AJ160" s="20">
        <f t="shared" si="22"/>
        <v>34932.000000000007</v>
      </c>
      <c r="AK160" s="20">
        <f t="shared" si="23"/>
        <v>8893</v>
      </c>
      <c r="AL160" s="20">
        <f t="shared" si="24"/>
        <v>20789</v>
      </c>
    </row>
    <row r="161" spans="8:38">
      <c r="H161" s="16" t="s">
        <v>310</v>
      </c>
      <c r="I161">
        <v>284.44299999999998</v>
      </c>
      <c r="J161">
        <v>292.17700000000002</v>
      </c>
      <c r="K161">
        <v>297.291</v>
      </c>
      <c r="L161">
        <v>300.01299999999998</v>
      </c>
      <c r="M161">
        <v>299.94</v>
      </c>
      <c r="N161">
        <v>298.23399999999998</v>
      </c>
      <c r="O161">
        <v>295.00200000000001</v>
      </c>
      <c r="P161">
        <v>290.44200000000001</v>
      </c>
      <c r="Q161">
        <v>284.74900000000002</v>
      </c>
      <c r="R161">
        <v>278.30900000000003</v>
      </c>
      <c r="S161">
        <v>271.50799999999998</v>
      </c>
      <c r="T161">
        <v>263.59500000000003</v>
      </c>
      <c r="U161">
        <v>254.387</v>
      </c>
      <c r="V161">
        <v>244.649</v>
      </c>
      <c r="W161">
        <v>235.363</v>
      </c>
      <c r="X161">
        <v>226.37899999999999</v>
      </c>
      <c r="Y161">
        <v>219.63399999999999</v>
      </c>
      <c r="Z161">
        <v>216.21199999999999</v>
      </c>
      <c r="AA161">
        <v>215.453</v>
      </c>
      <c r="AB161">
        <v>215.00899999999999</v>
      </c>
      <c r="AC161">
        <v>214.62700000000001</v>
      </c>
      <c r="AD161">
        <v>217.89099999999999</v>
      </c>
      <c r="AE161">
        <v>226.11699999999999</v>
      </c>
      <c r="AF161">
        <v>237.423</v>
      </c>
      <c r="AG161">
        <v>248.66399999999999</v>
      </c>
      <c r="AH161" s="20">
        <f t="shared" si="20"/>
        <v>1269502.0000000002</v>
      </c>
      <c r="AI161" s="20">
        <f t="shared" si="21"/>
        <v>1092687</v>
      </c>
      <c r="AJ161" s="20">
        <f t="shared" si="22"/>
        <v>3506911</v>
      </c>
      <c r="AK161" s="20">
        <f t="shared" si="23"/>
        <v>1144722</v>
      </c>
      <c r="AL161" s="20">
        <f t="shared" si="24"/>
        <v>2237408.9999999995</v>
      </c>
    </row>
    <row r="162" spans="8:38">
      <c r="H162" s="16" t="s">
        <v>51</v>
      </c>
      <c r="I162">
        <v>258.30599999999998</v>
      </c>
      <c r="J162">
        <v>257.54500000000002</v>
      </c>
      <c r="K162">
        <v>255.702</v>
      </c>
      <c r="L162">
        <v>252.881</v>
      </c>
      <c r="M162">
        <v>249.57400000000001</v>
      </c>
      <c r="N162">
        <v>244.791</v>
      </c>
      <c r="O162">
        <v>239.46899999999999</v>
      </c>
      <c r="P162">
        <v>233.691</v>
      </c>
      <c r="Q162">
        <v>227.54</v>
      </c>
      <c r="R162">
        <v>221.101</v>
      </c>
      <c r="S162">
        <v>214.459</v>
      </c>
      <c r="T162">
        <v>207.685</v>
      </c>
      <c r="U162">
        <v>200.858</v>
      </c>
      <c r="V162">
        <v>194.06700000000001</v>
      </c>
      <c r="W162">
        <v>187.27799999999999</v>
      </c>
      <c r="X162">
        <v>180.441</v>
      </c>
      <c r="Y162">
        <v>174.29599999999999</v>
      </c>
      <c r="Z162">
        <v>169.19200000000001</v>
      </c>
      <c r="AA162">
        <v>164.81899999999999</v>
      </c>
      <c r="AB162">
        <v>160.50700000000001</v>
      </c>
      <c r="AC162">
        <v>156.37299999999999</v>
      </c>
      <c r="AD162">
        <v>152.33799999999999</v>
      </c>
      <c r="AE162">
        <v>148.28899999999999</v>
      </c>
      <c r="AF162">
        <v>144.279</v>
      </c>
      <c r="AG162">
        <v>140.46899999999999</v>
      </c>
      <c r="AH162" s="20">
        <f t="shared" si="20"/>
        <v>1004347</v>
      </c>
      <c r="AI162" s="20">
        <f t="shared" si="21"/>
        <v>849254.99999999988</v>
      </c>
      <c r="AJ162" s="20">
        <f t="shared" si="22"/>
        <v>2595350</v>
      </c>
      <c r="AK162" s="20">
        <f t="shared" si="23"/>
        <v>741748</v>
      </c>
      <c r="AL162" s="20">
        <f t="shared" si="24"/>
        <v>1591003</v>
      </c>
    </row>
    <row r="163" spans="8:38">
      <c r="H163" s="18" t="s">
        <v>311</v>
      </c>
      <c r="I163">
        <v>41.43</v>
      </c>
      <c r="J163">
        <v>40.792000000000002</v>
      </c>
      <c r="K163">
        <v>40.506</v>
      </c>
      <c r="L163">
        <v>40.53</v>
      </c>
      <c r="M163">
        <v>40.393000000000001</v>
      </c>
      <c r="N163">
        <v>41.213000000000001</v>
      </c>
      <c r="O163">
        <v>42.134999999999998</v>
      </c>
      <c r="P163">
        <v>43.127000000000002</v>
      </c>
      <c r="Q163">
        <v>44.155999999999999</v>
      </c>
      <c r="R163">
        <v>45.234000000000002</v>
      </c>
      <c r="S163">
        <v>46.37</v>
      </c>
      <c r="T163">
        <v>47.317</v>
      </c>
      <c r="U163">
        <v>47.957999999999998</v>
      </c>
      <c r="V163">
        <v>48.389000000000003</v>
      </c>
      <c r="W163">
        <v>48.854999999999997</v>
      </c>
      <c r="X163">
        <v>49.341000000000001</v>
      </c>
      <c r="Y163">
        <v>49.720999999999997</v>
      </c>
      <c r="Z163">
        <v>49.966000000000001</v>
      </c>
      <c r="AA163">
        <v>50.143999999999998</v>
      </c>
      <c r="AB163">
        <v>50.33</v>
      </c>
      <c r="AC163">
        <v>50.484999999999999</v>
      </c>
      <c r="AD163">
        <v>50.872999999999998</v>
      </c>
      <c r="AE163">
        <v>51.624000000000002</v>
      </c>
      <c r="AF163">
        <v>52.616999999999997</v>
      </c>
      <c r="AG163">
        <v>53.552999999999997</v>
      </c>
      <c r="AH163" s="20">
        <f t="shared" si="20"/>
        <v>238888.99999999997</v>
      </c>
      <c r="AI163" s="20">
        <f t="shared" si="21"/>
        <v>249502</v>
      </c>
      <c r="AJ163" s="20">
        <f t="shared" si="22"/>
        <v>747543</v>
      </c>
      <c r="AK163" s="20">
        <f t="shared" si="23"/>
        <v>259152</v>
      </c>
      <c r="AL163" s="20">
        <f t="shared" si="24"/>
        <v>508654.00000000006</v>
      </c>
    </row>
    <row r="164" spans="8:38">
      <c r="H164" s="16" t="s">
        <v>312</v>
      </c>
      <c r="I164">
        <v>0.77</v>
      </c>
      <c r="J164">
        <v>0.77900000000000003</v>
      </c>
      <c r="K164">
        <v>0.78400000000000003</v>
      </c>
      <c r="L164">
        <v>0.78600000000000003</v>
      </c>
      <c r="M164">
        <v>0.78</v>
      </c>
      <c r="N164">
        <v>0.78</v>
      </c>
      <c r="O164">
        <v>0.77800000000000002</v>
      </c>
      <c r="P164">
        <v>0.77300000000000002</v>
      </c>
      <c r="Q164">
        <v>0.76500000000000001</v>
      </c>
      <c r="R164">
        <v>0.75600000000000001</v>
      </c>
      <c r="S164">
        <v>0.746</v>
      </c>
      <c r="T164">
        <v>0.73199999999999998</v>
      </c>
      <c r="U164">
        <v>0.71099999999999997</v>
      </c>
      <c r="V164">
        <v>0.68799999999999994</v>
      </c>
      <c r="W164">
        <v>0.66500000000000004</v>
      </c>
      <c r="X164">
        <v>0.64200000000000002</v>
      </c>
      <c r="Y164">
        <v>0.624</v>
      </c>
      <c r="Z164">
        <v>0.61699999999999999</v>
      </c>
      <c r="AA164">
        <v>0.61599999999999999</v>
      </c>
      <c r="AB164">
        <v>0.61499999999999999</v>
      </c>
      <c r="AC164">
        <v>0.61299999999999999</v>
      </c>
      <c r="AD164">
        <v>0.61699999999999999</v>
      </c>
      <c r="AE164">
        <v>0.628</v>
      </c>
      <c r="AF164">
        <v>0.64300000000000002</v>
      </c>
      <c r="AG164">
        <v>0.65800000000000003</v>
      </c>
      <c r="AH164" s="20">
        <f t="shared" si="20"/>
        <v>3542</v>
      </c>
      <c r="AI164" s="20">
        <f t="shared" si="21"/>
        <v>3114</v>
      </c>
      <c r="AJ164" s="20">
        <f t="shared" si="22"/>
        <v>9815</v>
      </c>
      <c r="AK164" s="20">
        <f t="shared" si="23"/>
        <v>3159.0000000000005</v>
      </c>
      <c r="AL164" s="20">
        <f t="shared" si="24"/>
        <v>6273</v>
      </c>
    </row>
    <row r="165" spans="8:38">
      <c r="H165" s="16" t="s">
        <v>52</v>
      </c>
      <c r="I165">
        <v>119.126</v>
      </c>
      <c r="J165">
        <v>116.55500000000001</v>
      </c>
      <c r="K165">
        <v>114.256</v>
      </c>
      <c r="L165">
        <v>112.19</v>
      </c>
      <c r="M165">
        <v>110.048</v>
      </c>
      <c r="N165">
        <v>108.623</v>
      </c>
      <c r="O165">
        <v>107.23</v>
      </c>
      <c r="P165">
        <v>105.83799999999999</v>
      </c>
      <c r="Q165">
        <v>104.414</v>
      </c>
      <c r="R165">
        <v>102.988</v>
      </c>
      <c r="S165">
        <v>101.595</v>
      </c>
      <c r="T165">
        <v>99.875</v>
      </c>
      <c r="U165">
        <v>97.665999999999997</v>
      </c>
      <c r="V165">
        <v>95.131</v>
      </c>
      <c r="W165">
        <v>92.605000000000004</v>
      </c>
      <c r="X165">
        <v>90.036000000000001</v>
      </c>
      <c r="Y165">
        <v>87.492999999999995</v>
      </c>
      <c r="Z165">
        <v>85.049000000000007</v>
      </c>
      <c r="AA165">
        <v>82.674000000000007</v>
      </c>
      <c r="AB165">
        <v>80.259</v>
      </c>
      <c r="AC165">
        <v>77.816999999999993</v>
      </c>
      <c r="AD165">
        <v>75.477999999999994</v>
      </c>
      <c r="AE165">
        <v>73.292000000000002</v>
      </c>
      <c r="AF165">
        <v>71.212999999999994</v>
      </c>
      <c r="AG165">
        <v>69.147999999999996</v>
      </c>
      <c r="AH165" s="20">
        <f t="shared" si="20"/>
        <v>486871.99999999994</v>
      </c>
      <c r="AI165" s="20">
        <f t="shared" si="21"/>
        <v>425510.99999999994</v>
      </c>
      <c r="AJ165" s="20">
        <f t="shared" si="22"/>
        <v>1279330.9999999998</v>
      </c>
      <c r="AK165" s="20">
        <f t="shared" si="23"/>
        <v>366948</v>
      </c>
      <c r="AL165" s="20">
        <f t="shared" si="24"/>
        <v>792459</v>
      </c>
    </row>
    <row r="166" spans="8:38">
      <c r="H166" s="16" t="s">
        <v>313</v>
      </c>
      <c r="I166">
        <v>27.436</v>
      </c>
      <c r="J166">
        <v>25.443000000000001</v>
      </c>
      <c r="K166">
        <v>23.88</v>
      </c>
      <c r="L166">
        <v>22.71</v>
      </c>
      <c r="M166">
        <v>20.922000000000001</v>
      </c>
      <c r="N166">
        <v>21.04</v>
      </c>
      <c r="O166">
        <v>21.277000000000001</v>
      </c>
      <c r="P166">
        <v>21.611000000000001</v>
      </c>
      <c r="Q166">
        <v>22.021999999999998</v>
      </c>
      <c r="R166">
        <v>22.574000000000002</v>
      </c>
      <c r="S166">
        <v>23.33</v>
      </c>
      <c r="T166">
        <v>23.844999999999999</v>
      </c>
      <c r="U166">
        <v>23.927</v>
      </c>
      <c r="V166">
        <v>23.811</v>
      </c>
      <c r="W166">
        <v>23.811</v>
      </c>
      <c r="X166">
        <v>23.733000000000001</v>
      </c>
      <c r="Y166">
        <v>24.428999999999998</v>
      </c>
      <c r="Z166">
        <v>26.312999999999999</v>
      </c>
      <c r="AA166">
        <v>28.925999999999998</v>
      </c>
      <c r="AB166">
        <v>31.422000000000001</v>
      </c>
      <c r="AC166">
        <v>34.005000000000003</v>
      </c>
      <c r="AD166">
        <v>36.04</v>
      </c>
      <c r="AE166">
        <v>37.139000000000003</v>
      </c>
      <c r="AF166">
        <v>37.61</v>
      </c>
      <c r="AG166">
        <v>38.189</v>
      </c>
      <c r="AH166" s="20">
        <f t="shared" si="20"/>
        <v>118724.00000000001</v>
      </c>
      <c r="AI166" s="20">
        <f t="shared" si="21"/>
        <v>134823</v>
      </c>
      <c r="AJ166" s="20">
        <f t="shared" si="22"/>
        <v>436530.00000000006</v>
      </c>
      <c r="AK166" s="20">
        <f t="shared" si="23"/>
        <v>182982.99999999997</v>
      </c>
      <c r="AL166" s="20">
        <f t="shared" si="24"/>
        <v>317806.00000000006</v>
      </c>
    </row>
    <row r="167" spans="8:38">
      <c r="H167" s="18" t="s">
        <v>314</v>
      </c>
      <c r="I167">
        <v>27.911000000000001</v>
      </c>
      <c r="J167">
        <v>27.844999999999999</v>
      </c>
      <c r="K167">
        <v>27.802</v>
      </c>
      <c r="L167">
        <v>27.774999999999999</v>
      </c>
      <c r="M167">
        <v>27.271000000000001</v>
      </c>
      <c r="N167">
        <v>27.533999999999999</v>
      </c>
      <c r="O167">
        <v>27.73</v>
      </c>
      <c r="P167">
        <v>27.86</v>
      </c>
      <c r="Q167">
        <v>27.92</v>
      </c>
      <c r="R167">
        <v>27.963999999999999</v>
      </c>
      <c r="S167">
        <v>28.044</v>
      </c>
      <c r="T167">
        <v>27.888000000000002</v>
      </c>
      <c r="U167">
        <v>27.387</v>
      </c>
      <c r="V167">
        <v>26.701000000000001</v>
      </c>
      <c r="W167">
        <v>26.1</v>
      </c>
      <c r="X167">
        <v>25.527999999999999</v>
      </c>
      <c r="Y167">
        <v>25.247</v>
      </c>
      <c r="Z167">
        <v>25.413</v>
      </c>
      <c r="AA167">
        <v>25.920999999999999</v>
      </c>
      <c r="AB167">
        <v>26.451000000000001</v>
      </c>
      <c r="AC167">
        <v>26.997</v>
      </c>
      <c r="AD167">
        <v>27.904</v>
      </c>
      <c r="AE167">
        <v>29.289000000000001</v>
      </c>
      <c r="AF167">
        <v>30.975999999999999</v>
      </c>
      <c r="AG167">
        <v>32.676000000000002</v>
      </c>
      <c r="AH167" s="20">
        <f t="shared" si="20"/>
        <v>136120</v>
      </c>
      <c r="AI167" s="20">
        <f t="shared" si="21"/>
        <v>128560</v>
      </c>
      <c r="AJ167" s="20">
        <f t="shared" si="22"/>
        <v>412522</v>
      </c>
      <c r="AK167" s="20">
        <f t="shared" si="23"/>
        <v>147841.99999999997</v>
      </c>
      <c r="AL167" s="20">
        <f t="shared" si="24"/>
        <v>276402</v>
      </c>
    </row>
    <row r="168" spans="8:38">
      <c r="H168" s="18" t="s">
        <v>315</v>
      </c>
      <c r="I168">
        <v>9.3279999999999994</v>
      </c>
      <c r="J168">
        <v>9.7710000000000008</v>
      </c>
      <c r="K168">
        <v>10.117000000000001</v>
      </c>
      <c r="L168">
        <v>10.372999999999999</v>
      </c>
      <c r="M168">
        <v>10.428000000000001</v>
      </c>
      <c r="N168">
        <v>10.571</v>
      </c>
      <c r="O168">
        <v>10.643000000000001</v>
      </c>
      <c r="P168">
        <v>10.65</v>
      </c>
      <c r="Q168">
        <v>10.599</v>
      </c>
      <c r="R168">
        <v>10.509</v>
      </c>
      <c r="S168">
        <v>10.4</v>
      </c>
      <c r="T168">
        <v>10.214</v>
      </c>
      <c r="U168">
        <v>9.9329999999999998</v>
      </c>
      <c r="V168">
        <v>9.6020000000000003</v>
      </c>
      <c r="W168">
        <v>9.2780000000000005</v>
      </c>
      <c r="X168">
        <v>8.9450000000000003</v>
      </c>
      <c r="Y168">
        <v>8.7289999999999992</v>
      </c>
      <c r="Z168">
        <v>8.6980000000000004</v>
      </c>
      <c r="AA168">
        <v>8.7989999999999995</v>
      </c>
      <c r="AB168">
        <v>8.9109999999999996</v>
      </c>
      <c r="AC168">
        <v>9.0549999999999997</v>
      </c>
      <c r="AD168">
        <v>9.2330000000000005</v>
      </c>
      <c r="AE168">
        <v>9.4309999999999992</v>
      </c>
      <c r="AF168">
        <v>9.657</v>
      </c>
      <c r="AG168">
        <v>9.9169999999999998</v>
      </c>
      <c r="AH168" s="20">
        <f t="shared" si="20"/>
        <v>49427</v>
      </c>
      <c r="AI168" s="20">
        <f t="shared" si="21"/>
        <v>44082</v>
      </c>
      <c r="AJ168" s="20">
        <f t="shared" si="22"/>
        <v>140802.00000000003</v>
      </c>
      <c r="AK168" s="20">
        <f t="shared" si="23"/>
        <v>47293.000000000007</v>
      </c>
      <c r="AL168" s="20">
        <f t="shared" si="24"/>
        <v>91375</v>
      </c>
    </row>
    <row r="169" spans="8:38">
      <c r="H169" s="16" t="s">
        <v>53</v>
      </c>
      <c r="I169">
        <v>10.151999999999999</v>
      </c>
      <c r="J169">
        <v>10.048</v>
      </c>
      <c r="K169">
        <v>9.9019999999999992</v>
      </c>
      <c r="L169">
        <v>9.7210000000000001</v>
      </c>
      <c r="M169">
        <v>9.6050000000000004</v>
      </c>
      <c r="N169">
        <v>9.3149999999999995</v>
      </c>
      <c r="O169">
        <v>9.02</v>
      </c>
      <c r="P169">
        <v>8.7219999999999995</v>
      </c>
      <c r="Q169">
        <v>8.4280000000000008</v>
      </c>
      <c r="R169">
        <v>8.1319999999999997</v>
      </c>
      <c r="S169">
        <v>7.8289999999999997</v>
      </c>
      <c r="T169">
        <v>7.5720000000000001</v>
      </c>
      <c r="U169">
        <v>7.3849999999999998</v>
      </c>
      <c r="V169">
        <v>7.2439999999999998</v>
      </c>
      <c r="W169">
        <v>7.1</v>
      </c>
      <c r="X169">
        <v>6.9649999999999999</v>
      </c>
      <c r="Y169">
        <v>6.8159999999999998</v>
      </c>
      <c r="Z169">
        <v>6.6369999999999996</v>
      </c>
      <c r="AA169">
        <v>6.44</v>
      </c>
      <c r="AB169">
        <v>6.2530000000000001</v>
      </c>
      <c r="AC169">
        <v>6.0750000000000002</v>
      </c>
      <c r="AD169">
        <v>5.8890000000000002</v>
      </c>
      <c r="AE169">
        <v>5.6920000000000002</v>
      </c>
      <c r="AF169">
        <v>5.4909999999999997</v>
      </c>
      <c r="AG169">
        <v>5.2969999999999997</v>
      </c>
      <c r="AH169" s="20">
        <f t="shared" si="20"/>
        <v>37130</v>
      </c>
      <c r="AI169" s="20">
        <f t="shared" si="21"/>
        <v>33111.000000000007</v>
      </c>
      <c r="AJ169" s="20">
        <f t="shared" si="22"/>
        <v>98684.999999999985</v>
      </c>
      <c r="AK169" s="20">
        <f t="shared" si="23"/>
        <v>28444</v>
      </c>
      <c r="AL169" s="20">
        <f t="shared" si="24"/>
        <v>61555.000000000007</v>
      </c>
    </row>
    <row r="170" spans="8:38">
      <c r="H170" s="16" t="s">
        <v>54</v>
      </c>
      <c r="I170">
        <v>295.66699999999997</v>
      </c>
      <c r="J170">
        <v>282.92899999999997</v>
      </c>
      <c r="K170">
        <v>271.60899999999998</v>
      </c>
      <c r="L170">
        <v>261.56900000000002</v>
      </c>
      <c r="M170">
        <v>252.19800000000001</v>
      </c>
      <c r="N170">
        <v>245.00399999999999</v>
      </c>
      <c r="O170">
        <v>238.47300000000001</v>
      </c>
      <c r="P170">
        <v>232.48099999999999</v>
      </c>
      <c r="Q170">
        <v>226.90600000000001</v>
      </c>
      <c r="R170">
        <v>221.779</v>
      </c>
      <c r="S170">
        <v>217.131</v>
      </c>
      <c r="T170">
        <v>212.06399999999999</v>
      </c>
      <c r="U170">
        <v>206.143</v>
      </c>
      <c r="V170">
        <v>199.71</v>
      </c>
      <c r="W170">
        <v>193.45400000000001</v>
      </c>
      <c r="X170">
        <v>187.131</v>
      </c>
      <c r="Y170">
        <v>181.21600000000001</v>
      </c>
      <c r="Z170">
        <v>175.97800000000001</v>
      </c>
      <c r="AA170">
        <v>171.09200000000001</v>
      </c>
      <c r="AB170">
        <v>166.09100000000001</v>
      </c>
      <c r="AC170">
        <v>161.227</v>
      </c>
      <c r="AD170">
        <v>155.435</v>
      </c>
      <c r="AE170">
        <v>148.18899999999999</v>
      </c>
      <c r="AF170">
        <v>140.05799999999999</v>
      </c>
      <c r="AG170">
        <v>132.15100000000001</v>
      </c>
      <c r="AH170" s="20">
        <f t="shared" si="20"/>
        <v>1028502</v>
      </c>
      <c r="AI170" s="20">
        <f t="shared" si="21"/>
        <v>881508</v>
      </c>
      <c r="AJ170" s="20">
        <f t="shared" si="22"/>
        <v>2647069.9999999995</v>
      </c>
      <c r="AK170" s="20">
        <f t="shared" si="23"/>
        <v>737060</v>
      </c>
      <c r="AL170" s="20">
        <f t="shared" si="24"/>
        <v>1618568.0000000002</v>
      </c>
    </row>
    <row r="171" spans="8:38">
      <c r="H171" s="16" t="s">
        <v>317</v>
      </c>
      <c r="I171">
        <v>556.64400000000001</v>
      </c>
      <c r="J171">
        <v>567.29100000000005</v>
      </c>
      <c r="K171">
        <v>574.83799999999997</v>
      </c>
      <c r="L171">
        <v>579.52800000000002</v>
      </c>
      <c r="M171">
        <v>577.76900000000001</v>
      </c>
      <c r="N171">
        <v>578.995</v>
      </c>
      <c r="O171">
        <v>577.92100000000005</v>
      </c>
      <c r="P171">
        <v>574.76099999999997</v>
      </c>
      <c r="Q171">
        <v>569.72900000000004</v>
      </c>
      <c r="R171">
        <v>563.48500000000001</v>
      </c>
      <c r="S171">
        <v>556.69000000000005</v>
      </c>
      <c r="T171">
        <v>547.32399999999996</v>
      </c>
      <c r="U171">
        <v>534.70799999999997</v>
      </c>
      <c r="V171">
        <v>520.39499999999998</v>
      </c>
      <c r="W171">
        <v>506.387</v>
      </c>
      <c r="X171">
        <v>492.00599999999997</v>
      </c>
      <c r="Y171">
        <v>481.92399999999998</v>
      </c>
      <c r="Z171">
        <v>478.58600000000001</v>
      </c>
      <c r="AA171">
        <v>479.97699999999998</v>
      </c>
      <c r="AB171">
        <v>481.31400000000002</v>
      </c>
      <c r="AC171">
        <v>483.16800000000001</v>
      </c>
      <c r="AD171">
        <v>486.65300000000002</v>
      </c>
      <c r="AE171">
        <v>491.72</v>
      </c>
      <c r="AF171">
        <v>497.86399999999998</v>
      </c>
      <c r="AG171">
        <v>504.14800000000002</v>
      </c>
      <c r="AH171" s="20">
        <f t="shared" si="20"/>
        <v>2665504.0000000005</v>
      </c>
      <c r="AI171" s="20">
        <f t="shared" si="21"/>
        <v>2413807</v>
      </c>
      <c r="AJ171" s="20">
        <f t="shared" si="22"/>
        <v>7542864.0000000009</v>
      </c>
      <c r="AK171" s="20">
        <f t="shared" si="23"/>
        <v>2463553.0000000005</v>
      </c>
      <c r="AL171" s="20">
        <f t="shared" si="24"/>
        <v>4877360</v>
      </c>
    </row>
    <row r="172" spans="8:38">
      <c r="H172" s="16" t="s">
        <v>55</v>
      </c>
      <c r="I172">
        <v>174.483</v>
      </c>
      <c r="J172">
        <v>170.89</v>
      </c>
      <c r="K172">
        <v>167.376</v>
      </c>
      <c r="L172">
        <v>163.929</v>
      </c>
      <c r="M172">
        <v>161.17699999999999</v>
      </c>
      <c r="N172">
        <v>157.97499999999999</v>
      </c>
      <c r="O172">
        <v>154.785</v>
      </c>
      <c r="P172">
        <v>151.59299999999999</v>
      </c>
      <c r="Q172">
        <v>148.38900000000001</v>
      </c>
      <c r="R172">
        <v>145.21799999999999</v>
      </c>
      <c r="S172">
        <v>142.12700000000001</v>
      </c>
      <c r="T172">
        <v>138.81399999999999</v>
      </c>
      <c r="U172">
        <v>135.15100000000001</v>
      </c>
      <c r="V172">
        <v>131.30000000000001</v>
      </c>
      <c r="W172">
        <v>127.499</v>
      </c>
      <c r="X172">
        <v>123.637</v>
      </c>
      <c r="Y172">
        <v>120.193</v>
      </c>
      <c r="Z172">
        <v>117.41</v>
      </c>
      <c r="AA172">
        <v>115.038</v>
      </c>
      <c r="AB172">
        <v>112.60899999999999</v>
      </c>
      <c r="AC172">
        <v>110.238</v>
      </c>
      <c r="AD172">
        <v>107.613</v>
      </c>
      <c r="AE172">
        <v>104.536</v>
      </c>
      <c r="AF172">
        <v>101.172</v>
      </c>
      <c r="AG172">
        <v>97.88</v>
      </c>
      <c r="AH172" s="20">
        <f t="shared" si="20"/>
        <v>674891.00000000012</v>
      </c>
      <c r="AI172" s="20">
        <f t="shared" si="21"/>
        <v>588887</v>
      </c>
      <c r="AJ172" s="20">
        <f t="shared" si="22"/>
        <v>1785217</v>
      </c>
      <c r="AK172" s="20">
        <f t="shared" si="23"/>
        <v>521438.99999999994</v>
      </c>
      <c r="AL172" s="20">
        <f t="shared" si="24"/>
        <v>1110326</v>
      </c>
    </row>
    <row r="173" spans="8:38">
      <c r="H173" s="18" t="s">
        <v>323</v>
      </c>
      <c r="I173">
        <v>188.279</v>
      </c>
      <c r="J173">
        <v>191.791</v>
      </c>
      <c r="K173">
        <v>196.21700000000001</v>
      </c>
      <c r="L173">
        <v>201.32900000000001</v>
      </c>
      <c r="M173">
        <v>200.06399999999999</v>
      </c>
      <c r="N173">
        <v>209.66399999999999</v>
      </c>
      <c r="O173">
        <v>218.429</v>
      </c>
      <c r="P173">
        <v>226.17599999999999</v>
      </c>
      <c r="Q173">
        <v>232.72300000000001</v>
      </c>
      <c r="R173">
        <v>238.66900000000001</v>
      </c>
      <c r="S173">
        <v>244.61199999999999</v>
      </c>
      <c r="T173">
        <v>246.46700000000001</v>
      </c>
      <c r="U173">
        <v>242.49199999999999</v>
      </c>
      <c r="V173">
        <v>234.84700000000001</v>
      </c>
      <c r="W173">
        <v>227.29</v>
      </c>
      <c r="X173">
        <v>218.899</v>
      </c>
      <c r="Y173">
        <v>213.19499999999999</v>
      </c>
      <c r="Z173">
        <v>212.25800000000001</v>
      </c>
      <c r="AA173">
        <v>214.464</v>
      </c>
      <c r="AB173">
        <v>216.18299999999999</v>
      </c>
      <c r="AC173">
        <v>218.232</v>
      </c>
      <c r="AD173">
        <v>220.125</v>
      </c>
      <c r="AE173">
        <v>221.28899999999999</v>
      </c>
      <c r="AF173">
        <v>222.23</v>
      </c>
      <c r="AG173">
        <v>224.203</v>
      </c>
      <c r="AH173" s="20">
        <f t="shared" si="20"/>
        <v>1195708</v>
      </c>
      <c r="AI173" s="20">
        <f t="shared" si="21"/>
        <v>1074999</v>
      </c>
      <c r="AJ173" s="20">
        <f t="shared" si="22"/>
        <v>3376786</v>
      </c>
      <c r="AK173" s="20">
        <f t="shared" si="23"/>
        <v>1106079</v>
      </c>
      <c r="AL173" s="20">
        <f t="shared" si="24"/>
        <v>2181078</v>
      </c>
    </row>
    <row r="174" spans="8:38">
      <c r="H174" s="16" t="s">
        <v>56</v>
      </c>
      <c r="I174">
        <v>165.691</v>
      </c>
      <c r="J174">
        <v>164.858</v>
      </c>
      <c r="K174">
        <v>164.571</v>
      </c>
      <c r="L174">
        <v>164.74199999999999</v>
      </c>
      <c r="M174">
        <v>164.88200000000001</v>
      </c>
      <c r="N174">
        <v>166.137</v>
      </c>
      <c r="O174">
        <v>167.44</v>
      </c>
      <c r="P174">
        <v>168.72300000000001</v>
      </c>
      <c r="Q174">
        <v>169.917</v>
      </c>
      <c r="R174">
        <v>171.00800000000001</v>
      </c>
      <c r="S174">
        <v>171.98</v>
      </c>
      <c r="T174">
        <v>172.501</v>
      </c>
      <c r="U174">
        <v>172.39699999999999</v>
      </c>
      <c r="V174">
        <v>171.75899999999999</v>
      </c>
      <c r="W174">
        <v>171.03299999999999</v>
      </c>
      <c r="X174">
        <v>170.34800000000001</v>
      </c>
      <c r="Y174">
        <v>168.654</v>
      </c>
      <c r="Z174">
        <v>165.54400000000001</v>
      </c>
      <c r="AA174">
        <v>161.59100000000001</v>
      </c>
      <c r="AB174">
        <v>157.703</v>
      </c>
      <c r="AC174">
        <v>153.61000000000001</v>
      </c>
      <c r="AD174">
        <v>150.57400000000001</v>
      </c>
      <c r="AE174">
        <v>149.28700000000001</v>
      </c>
      <c r="AF174">
        <v>149.16300000000001</v>
      </c>
      <c r="AG174">
        <v>149</v>
      </c>
      <c r="AH174" s="20">
        <f t="shared" si="20"/>
        <v>859670</v>
      </c>
      <c r="AI174" s="20">
        <f t="shared" si="21"/>
        <v>823840</v>
      </c>
      <c r="AJ174" s="20">
        <f t="shared" si="22"/>
        <v>2435144</v>
      </c>
      <c r="AK174" s="20">
        <f t="shared" si="23"/>
        <v>751634</v>
      </c>
      <c r="AL174" s="20">
        <f t="shared" si="24"/>
        <v>1575474.0000000002</v>
      </c>
    </row>
    <row r="175" spans="8:38">
      <c r="H175" s="16" t="s">
        <v>57</v>
      </c>
      <c r="I175">
        <v>66.040999999999997</v>
      </c>
      <c r="J175">
        <v>67.224999999999994</v>
      </c>
      <c r="K175">
        <v>67.855999999999995</v>
      </c>
      <c r="L175">
        <v>67.991</v>
      </c>
      <c r="M175">
        <v>68.063999999999993</v>
      </c>
      <c r="N175">
        <v>67.120999999999995</v>
      </c>
      <c r="O175">
        <v>65.938999999999993</v>
      </c>
      <c r="P175">
        <v>64.563000000000002</v>
      </c>
      <c r="Q175">
        <v>63.037999999999997</v>
      </c>
      <c r="R175">
        <v>61.399000000000001</v>
      </c>
      <c r="S175">
        <v>59.683</v>
      </c>
      <c r="T175">
        <v>57.978000000000002</v>
      </c>
      <c r="U175">
        <v>56.345999999999997</v>
      </c>
      <c r="V175">
        <v>54.805999999999997</v>
      </c>
      <c r="W175">
        <v>53.259</v>
      </c>
      <c r="X175">
        <v>51.658999999999999</v>
      </c>
      <c r="Y175">
        <v>50.503</v>
      </c>
      <c r="Z175">
        <v>50.009</v>
      </c>
      <c r="AA175">
        <v>49.94</v>
      </c>
      <c r="AB175">
        <v>49.807000000000002</v>
      </c>
      <c r="AC175">
        <v>49.665999999999997</v>
      </c>
      <c r="AD175">
        <v>49.457000000000001</v>
      </c>
      <c r="AE175">
        <v>49.09</v>
      </c>
      <c r="AF175">
        <v>48.564</v>
      </c>
      <c r="AG175">
        <v>48.040999999999997</v>
      </c>
      <c r="AH175" s="20">
        <f t="shared" si="20"/>
        <v>282072</v>
      </c>
      <c r="AI175" s="20">
        <f t="shared" si="21"/>
        <v>251918</v>
      </c>
      <c r="AJ175" s="20">
        <f t="shared" si="22"/>
        <v>778808</v>
      </c>
      <c r="AK175" s="20">
        <f t="shared" si="23"/>
        <v>244817.99999999997</v>
      </c>
      <c r="AL175" s="20">
        <f t="shared" si="24"/>
        <v>496736</v>
      </c>
    </row>
    <row r="176" spans="8:38">
      <c r="H176" s="16" t="s">
        <v>58</v>
      </c>
      <c r="I176">
        <v>640.19799999999998</v>
      </c>
      <c r="J176">
        <v>626.85299999999995</v>
      </c>
      <c r="K176">
        <v>614.42200000000003</v>
      </c>
      <c r="L176">
        <v>602.79700000000003</v>
      </c>
      <c r="M176">
        <v>592.73099999999999</v>
      </c>
      <c r="N176">
        <v>582.44899999999996</v>
      </c>
      <c r="O176">
        <v>572.59400000000005</v>
      </c>
      <c r="P176">
        <v>563.06799999999998</v>
      </c>
      <c r="Q176">
        <v>553.77300000000002</v>
      </c>
      <c r="R176">
        <v>544.65</v>
      </c>
      <c r="S176">
        <v>535.64200000000005</v>
      </c>
      <c r="T176">
        <v>526.44600000000003</v>
      </c>
      <c r="U176">
        <v>516.88199999999995</v>
      </c>
      <c r="V176">
        <v>506.97300000000001</v>
      </c>
      <c r="W176">
        <v>496.97199999999998</v>
      </c>
      <c r="X176">
        <v>486.88900000000001</v>
      </c>
      <c r="Y176">
        <v>476.09300000000002</v>
      </c>
      <c r="Z176">
        <v>464.31599999999997</v>
      </c>
      <c r="AA176">
        <v>451.81799999999998</v>
      </c>
      <c r="AB176">
        <v>439.20600000000002</v>
      </c>
      <c r="AC176">
        <v>426.45</v>
      </c>
      <c r="AD176">
        <v>413.35</v>
      </c>
      <c r="AE176">
        <v>399.89699999999999</v>
      </c>
      <c r="AF176">
        <v>386.22500000000002</v>
      </c>
      <c r="AG176">
        <v>372.666</v>
      </c>
      <c r="AH176" s="20">
        <f t="shared" si="20"/>
        <v>2582915</v>
      </c>
      <c r="AI176" s="20">
        <f t="shared" si="21"/>
        <v>2318322</v>
      </c>
      <c r="AJ176" s="20">
        <f t="shared" si="22"/>
        <v>6899825.0000000009</v>
      </c>
      <c r="AK176" s="20">
        <f t="shared" si="23"/>
        <v>1998588</v>
      </c>
      <c r="AL176" s="20">
        <f t="shared" si="24"/>
        <v>4316910</v>
      </c>
    </row>
    <row r="177" spans="8:38">
      <c r="H177" s="16" t="s">
        <v>325</v>
      </c>
      <c r="I177">
        <v>4.9829999999999997</v>
      </c>
      <c r="J177">
        <v>5.0250000000000004</v>
      </c>
      <c r="K177">
        <v>5.056</v>
      </c>
      <c r="L177">
        <v>5.0759999999999996</v>
      </c>
      <c r="M177">
        <v>5.1100000000000003</v>
      </c>
      <c r="N177">
        <v>5.0999999999999996</v>
      </c>
      <c r="O177">
        <v>5.085</v>
      </c>
      <c r="P177">
        <v>5.0679999999999996</v>
      </c>
      <c r="Q177">
        <v>5.0469999999999997</v>
      </c>
      <c r="R177">
        <v>5.0229999999999997</v>
      </c>
      <c r="S177">
        <v>4.9960000000000004</v>
      </c>
      <c r="T177">
        <v>4.9720000000000004</v>
      </c>
      <c r="U177">
        <v>4.9569999999999999</v>
      </c>
      <c r="V177">
        <v>4.9459999999999997</v>
      </c>
      <c r="W177">
        <v>4.9329999999999998</v>
      </c>
      <c r="X177">
        <v>4.92</v>
      </c>
      <c r="Y177">
        <v>4.9000000000000004</v>
      </c>
      <c r="Z177">
        <v>4.8680000000000003</v>
      </c>
      <c r="AA177">
        <v>4.8280000000000003</v>
      </c>
      <c r="AB177">
        <v>4.7859999999999996</v>
      </c>
      <c r="AC177">
        <v>4.7380000000000004</v>
      </c>
      <c r="AD177">
        <v>4.7060000000000004</v>
      </c>
      <c r="AE177">
        <v>4.6989999999999998</v>
      </c>
      <c r="AF177">
        <v>4.7050000000000001</v>
      </c>
      <c r="AG177">
        <v>4.7060000000000004</v>
      </c>
      <c r="AH177" s="20">
        <f t="shared" si="20"/>
        <v>24804.000000000004</v>
      </c>
      <c r="AI177" s="20">
        <f t="shared" si="21"/>
        <v>24302</v>
      </c>
      <c r="AJ177" s="20">
        <f t="shared" si="22"/>
        <v>72660.000000000015</v>
      </c>
      <c r="AK177" s="20">
        <f t="shared" si="23"/>
        <v>23554</v>
      </c>
      <c r="AL177" s="20">
        <f t="shared" si="24"/>
        <v>47856</v>
      </c>
    </row>
    <row r="178" spans="8:38">
      <c r="H178" s="18" t="s">
        <v>327</v>
      </c>
      <c r="I178">
        <v>58.631999999999998</v>
      </c>
      <c r="J178">
        <v>58.408000000000001</v>
      </c>
      <c r="K178">
        <v>58.241999999999997</v>
      </c>
      <c r="L178">
        <v>58.116999999999997</v>
      </c>
      <c r="M178">
        <v>57.154000000000003</v>
      </c>
      <c r="N178">
        <v>57.508000000000003</v>
      </c>
      <c r="O178">
        <v>57.75</v>
      </c>
      <c r="P178">
        <v>57.874000000000002</v>
      </c>
      <c r="Q178">
        <v>57.874000000000002</v>
      </c>
      <c r="R178">
        <v>57.811</v>
      </c>
      <c r="S178">
        <v>57.747999999999998</v>
      </c>
      <c r="T178">
        <v>57.335000000000001</v>
      </c>
      <c r="U178">
        <v>56.429000000000002</v>
      </c>
      <c r="V178">
        <v>55.228999999999999</v>
      </c>
      <c r="W178">
        <v>54.203000000000003</v>
      </c>
      <c r="X178">
        <v>53.405000000000001</v>
      </c>
      <c r="Y178">
        <v>52.521999999999998</v>
      </c>
      <c r="Z178">
        <v>51.491</v>
      </c>
      <c r="AA178">
        <v>50.558999999999997</v>
      </c>
      <c r="AB178">
        <v>49.7</v>
      </c>
      <c r="AC178">
        <v>48.512999999999998</v>
      </c>
      <c r="AD178">
        <v>49.365000000000002</v>
      </c>
      <c r="AE178">
        <v>53.302999999999997</v>
      </c>
      <c r="AF178">
        <v>59.067999999999998</v>
      </c>
      <c r="AG178">
        <v>64.510999999999996</v>
      </c>
      <c r="AH178" s="20">
        <f t="shared" si="20"/>
        <v>280943.99999999994</v>
      </c>
      <c r="AI178" s="20">
        <f t="shared" si="21"/>
        <v>257677.00000000003</v>
      </c>
      <c r="AJ178" s="20">
        <f t="shared" si="22"/>
        <v>813381</v>
      </c>
      <c r="AK178" s="20">
        <f t="shared" si="23"/>
        <v>274760</v>
      </c>
      <c r="AL178" s="20">
        <f t="shared" si="24"/>
        <v>532437</v>
      </c>
    </row>
    <row r="179" spans="8:38">
      <c r="H179" s="18" t="s">
        <v>328</v>
      </c>
      <c r="I179">
        <v>44.051000000000002</v>
      </c>
      <c r="J179">
        <v>44.122999999999998</v>
      </c>
      <c r="K179">
        <v>44</v>
      </c>
      <c r="L179">
        <v>43.716999999999999</v>
      </c>
      <c r="M179">
        <v>43.084000000000003</v>
      </c>
      <c r="N179">
        <v>42.604999999999997</v>
      </c>
      <c r="O179">
        <v>42.073</v>
      </c>
      <c r="P179">
        <v>41.52</v>
      </c>
      <c r="Q179">
        <v>40.978999999999999</v>
      </c>
      <c r="R179">
        <v>40.454000000000001</v>
      </c>
      <c r="S179">
        <v>39.953000000000003</v>
      </c>
      <c r="T179">
        <v>39.633000000000003</v>
      </c>
      <c r="U179">
        <v>39.578000000000003</v>
      </c>
      <c r="V179">
        <v>39.743000000000002</v>
      </c>
      <c r="W179">
        <v>39.981999999999999</v>
      </c>
      <c r="X179">
        <v>40.302</v>
      </c>
      <c r="Y179">
        <v>40.857999999999997</v>
      </c>
      <c r="Z179">
        <v>41.707999999999998</v>
      </c>
      <c r="AA179">
        <v>42.783000000000001</v>
      </c>
      <c r="AB179">
        <v>43.920999999999999</v>
      </c>
      <c r="AC179">
        <v>45.110999999999997</v>
      </c>
      <c r="AD179">
        <v>46.447000000000003</v>
      </c>
      <c r="AE179">
        <v>47.942999999999998</v>
      </c>
      <c r="AF179">
        <v>49.529000000000003</v>
      </c>
      <c r="AG179">
        <v>51.127000000000002</v>
      </c>
      <c r="AH179" s="20">
        <f t="shared" si="20"/>
        <v>198889</v>
      </c>
      <c r="AI179" s="20">
        <f t="shared" si="21"/>
        <v>209572</v>
      </c>
      <c r="AJ179" s="20">
        <f t="shared" si="22"/>
        <v>648617.99999999988</v>
      </c>
      <c r="AK179" s="20">
        <f t="shared" si="23"/>
        <v>240156.99999999997</v>
      </c>
      <c r="AL179" s="20">
        <f t="shared" si="24"/>
        <v>449729</v>
      </c>
    </row>
    <row r="180" spans="8:38">
      <c r="H180" s="16" t="s">
        <v>329</v>
      </c>
      <c r="I180">
        <v>195.874</v>
      </c>
      <c r="J180">
        <v>184.59299999999999</v>
      </c>
      <c r="K180">
        <v>175.86500000000001</v>
      </c>
      <c r="L180">
        <v>169.39599999999999</v>
      </c>
      <c r="M180">
        <v>168.297</v>
      </c>
      <c r="N180">
        <v>168.83</v>
      </c>
      <c r="O180">
        <v>169.755</v>
      </c>
      <c r="P180">
        <v>170.87</v>
      </c>
      <c r="Q180">
        <v>171.97300000000001</v>
      </c>
      <c r="R180">
        <v>173.38800000000001</v>
      </c>
      <c r="S180">
        <v>175.43700000000001</v>
      </c>
      <c r="T180">
        <v>175.298</v>
      </c>
      <c r="U180">
        <v>171.721</v>
      </c>
      <c r="V180">
        <v>166.077</v>
      </c>
      <c r="W180">
        <v>160.72499999999999</v>
      </c>
      <c r="X180">
        <v>154.876</v>
      </c>
      <c r="Y180">
        <v>151.25700000000001</v>
      </c>
      <c r="Z180">
        <v>151.36199999999999</v>
      </c>
      <c r="AA180">
        <v>153.756</v>
      </c>
      <c r="AB180">
        <v>155.733</v>
      </c>
      <c r="AC180">
        <v>158.1</v>
      </c>
      <c r="AD180">
        <v>158.762</v>
      </c>
      <c r="AE180">
        <v>156.49100000000001</v>
      </c>
      <c r="AF180">
        <v>152.47399999999999</v>
      </c>
      <c r="AG180">
        <v>148.90100000000001</v>
      </c>
      <c r="AH180" s="20">
        <f t="shared" si="20"/>
        <v>849258</v>
      </c>
      <c r="AI180" s="20">
        <f t="shared" si="21"/>
        <v>766983.99999999988</v>
      </c>
      <c r="AJ180" s="20">
        <f t="shared" si="22"/>
        <v>2390970.0000000005</v>
      </c>
      <c r="AK180" s="20">
        <f t="shared" si="23"/>
        <v>774728.00000000012</v>
      </c>
      <c r="AL180" s="20">
        <f t="shared" si="24"/>
        <v>1541712</v>
      </c>
    </row>
    <row r="181" spans="8:38">
      <c r="H181" s="16" t="s">
        <v>59</v>
      </c>
      <c r="I181">
        <v>132.31200000000001</v>
      </c>
      <c r="J181">
        <v>132.71799999999999</v>
      </c>
      <c r="K181">
        <v>131.89699999999999</v>
      </c>
      <c r="L181">
        <v>130.005</v>
      </c>
      <c r="M181">
        <v>127.651</v>
      </c>
      <c r="N181">
        <v>123.72199999999999</v>
      </c>
      <c r="O181">
        <v>119.30500000000001</v>
      </c>
      <c r="P181">
        <v>114.53700000000001</v>
      </c>
      <c r="Q181">
        <v>109.55500000000001</v>
      </c>
      <c r="R181">
        <v>104.43899999999999</v>
      </c>
      <c r="S181">
        <v>99.271000000000001</v>
      </c>
      <c r="T181">
        <v>94.459000000000003</v>
      </c>
      <c r="U181">
        <v>90.248000000000005</v>
      </c>
      <c r="V181">
        <v>86.608999999999995</v>
      </c>
      <c r="W181">
        <v>83.093999999999994</v>
      </c>
      <c r="X181">
        <v>79.575999999999993</v>
      </c>
      <c r="Y181">
        <v>77.5</v>
      </c>
      <c r="Z181">
        <v>77.471000000000004</v>
      </c>
      <c r="AA181">
        <v>78.786000000000001</v>
      </c>
      <c r="AB181">
        <v>80.165999999999997</v>
      </c>
      <c r="AC181">
        <v>81.900999999999996</v>
      </c>
      <c r="AD181">
        <v>83.03</v>
      </c>
      <c r="AE181">
        <v>82.956000000000003</v>
      </c>
      <c r="AF181">
        <v>82.123999999999995</v>
      </c>
      <c r="AG181">
        <v>81.444999999999993</v>
      </c>
      <c r="AH181" s="20">
        <f t="shared" si="20"/>
        <v>453681</v>
      </c>
      <c r="AI181" s="20">
        <f t="shared" si="21"/>
        <v>393498.99999999994</v>
      </c>
      <c r="AJ181" s="20">
        <f t="shared" si="22"/>
        <v>1258635.9999999998</v>
      </c>
      <c r="AK181" s="20">
        <f t="shared" si="23"/>
        <v>411455.99999999994</v>
      </c>
      <c r="AL181" s="20">
        <f t="shared" si="24"/>
        <v>804954.99999999988</v>
      </c>
    </row>
    <row r="182" spans="8:38">
      <c r="H182" s="16" t="s">
        <v>330</v>
      </c>
      <c r="I182">
        <v>344.53100000000001</v>
      </c>
      <c r="J182">
        <v>349.61900000000003</v>
      </c>
      <c r="K182">
        <v>354.61200000000002</v>
      </c>
      <c r="L182">
        <v>359.53300000000002</v>
      </c>
      <c r="M182">
        <v>363.00700000000001</v>
      </c>
      <c r="N182">
        <v>368.36399999999998</v>
      </c>
      <c r="O182">
        <v>373.62900000000002</v>
      </c>
      <c r="P182">
        <v>378.82900000000001</v>
      </c>
      <c r="Q182">
        <v>383.98700000000002</v>
      </c>
      <c r="R182">
        <v>389.23099999999999</v>
      </c>
      <c r="S182">
        <v>394.68799999999999</v>
      </c>
      <c r="T182">
        <v>399.87</v>
      </c>
      <c r="U182">
        <v>404.59899999999999</v>
      </c>
      <c r="V182">
        <v>409.20600000000002</v>
      </c>
      <c r="W182">
        <v>413.76600000000002</v>
      </c>
      <c r="X182">
        <v>417.73599999999999</v>
      </c>
      <c r="Y182">
        <v>423.97</v>
      </c>
      <c r="Z182">
        <v>433.72500000000002</v>
      </c>
      <c r="AA182">
        <v>445.43200000000002</v>
      </c>
      <c r="AB182">
        <v>456.24900000000002</v>
      </c>
      <c r="AC182">
        <v>466.72699999999998</v>
      </c>
      <c r="AD182">
        <v>474.87900000000002</v>
      </c>
      <c r="AE182">
        <v>479.423</v>
      </c>
      <c r="AF182">
        <v>481.18700000000001</v>
      </c>
      <c r="AG182">
        <v>483.12400000000002</v>
      </c>
      <c r="AH182" s="20">
        <f t="shared" si="20"/>
        <v>2022129</v>
      </c>
      <c r="AI182" s="20">
        <f t="shared" si="21"/>
        <v>2177112</v>
      </c>
      <c r="AJ182" s="20">
        <f t="shared" si="22"/>
        <v>6584580.9999999991</v>
      </c>
      <c r="AK182" s="20">
        <f t="shared" si="23"/>
        <v>2385340</v>
      </c>
      <c r="AL182" s="20">
        <f t="shared" si="24"/>
        <v>4562451.9999999991</v>
      </c>
    </row>
    <row r="183" spans="8:38">
      <c r="H183" s="16" t="s">
        <v>61</v>
      </c>
      <c r="I183">
        <v>19.059999999999999</v>
      </c>
      <c r="J183">
        <v>17.829999999999998</v>
      </c>
      <c r="K183">
        <v>16.853000000000002</v>
      </c>
      <c r="L183">
        <v>16.102</v>
      </c>
      <c r="M183">
        <v>15.563000000000001</v>
      </c>
      <c r="N183">
        <v>15.247</v>
      </c>
      <c r="O183">
        <v>15.052</v>
      </c>
      <c r="P183">
        <v>14.956</v>
      </c>
      <c r="Q183">
        <v>14.941000000000001</v>
      </c>
      <c r="R183">
        <v>14.987</v>
      </c>
      <c r="S183">
        <v>15.077</v>
      </c>
      <c r="T183">
        <v>15.182</v>
      </c>
      <c r="U183">
        <v>15.276999999999999</v>
      </c>
      <c r="V183">
        <v>15.348000000000001</v>
      </c>
      <c r="W183">
        <v>15.429</v>
      </c>
      <c r="X183">
        <v>15.542999999999999</v>
      </c>
      <c r="Y183">
        <v>15.455</v>
      </c>
      <c r="Z183">
        <v>15.061</v>
      </c>
      <c r="AA183">
        <v>14.471</v>
      </c>
      <c r="AB183">
        <v>13.885</v>
      </c>
      <c r="AC183">
        <v>13.246</v>
      </c>
      <c r="AD183">
        <v>12.733000000000001</v>
      </c>
      <c r="AE183">
        <v>12.449</v>
      </c>
      <c r="AF183">
        <v>12.301</v>
      </c>
      <c r="AG183">
        <v>12.103</v>
      </c>
      <c r="AH183" s="20">
        <f t="shared" si="20"/>
        <v>76313</v>
      </c>
      <c r="AI183" s="20">
        <f t="shared" si="21"/>
        <v>74415</v>
      </c>
      <c r="AJ183" s="20">
        <f t="shared" si="22"/>
        <v>213560</v>
      </c>
      <c r="AK183" s="20">
        <f t="shared" si="23"/>
        <v>62832</v>
      </c>
      <c r="AL183" s="20">
        <f t="shared" si="24"/>
        <v>137247</v>
      </c>
    </row>
    <row r="184" spans="8:38">
      <c r="H184" s="16" t="s">
        <v>62</v>
      </c>
      <c r="I184">
        <v>124.461</v>
      </c>
      <c r="J184">
        <v>122.163</v>
      </c>
      <c r="K184">
        <v>119.99299999999999</v>
      </c>
      <c r="L184">
        <v>117.928</v>
      </c>
      <c r="M184">
        <v>115.83499999999999</v>
      </c>
      <c r="N184">
        <v>114.045</v>
      </c>
      <c r="O184">
        <v>112.251</v>
      </c>
      <c r="P184">
        <v>110.429</v>
      </c>
      <c r="Q184">
        <v>108.559</v>
      </c>
      <c r="R184">
        <v>106.657</v>
      </c>
      <c r="S184">
        <v>104.741</v>
      </c>
      <c r="T184">
        <v>102.593</v>
      </c>
      <c r="U184">
        <v>100.11</v>
      </c>
      <c r="V184">
        <v>97.39</v>
      </c>
      <c r="W184">
        <v>94.667000000000002</v>
      </c>
      <c r="X184">
        <v>91.94</v>
      </c>
      <c r="Y184">
        <v>89.087000000000003</v>
      </c>
      <c r="Z184">
        <v>86.084000000000003</v>
      </c>
      <c r="AA184">
        <v>83.010999999999996</v>
      </c>
      <c r="AB184">
        <v>79.975999999999999</v>
      </c>
      <c r="AC184">
        <v>76.971000000000004</v>
      </c>
      <c r="AD184">
        <v>74.150999999999996</v>
      </c>
      <c r="AE184">
        <v>71.605999999999995</v>
      </c>
      <c r="AF184">
        <v>69.293999999999997</v>
      </c>
      <c r="AG184">
        <v>67.034000000000006</v>
      </c>
      <c r="AH184" s="20">
        <f t="shared" si="20"/>
        <v>499501</v>
      </c>
      <c r="AI184" s="20">
        <f t="shared" si="21"/>
        <v>430097.99999999994</v>
      </c>
      <c r="AJ184" s="20">
        <f t="shared" si="22"/>
        <v>1288655.0000000002</v>
      </c>
      <c r="AK184" s="20">
        <f t="shared" si="23"/>
        <v>359056</v>
      </c>
      <c r="AL184" s="20">
        <f t="shared" si="24"/>
        <v>789153.99999999988</v>
      </c>
    </row>
    <row r="185" spans="8:38">
      <c r="H185" s="16" t="s">
        <v>331</v>
      </c>
      <c r="I185">
        <v>1.1599999999999999</v>
      </c>
      <c r="J185">
        <v>1.179</v>
      </c>
      <c r="K185">
        <v>1.1930000000000001</v>
      </c>
      <c r="L185">
        <v>1.2010000000000001</v>
      </c>
      <c r="M185">
        <v>1.228</v>
      </c>
      <c r="N185">
        <v>1.2170000000000001</v>
      </c>
      <c r="O185">
        <v>1.2050000000000001</v>
      </c>
      <c r="P185">
        <v>1.1919999999999999</v>
      </c>
      <c r="Q185">
        <v>1.18</v>
      </c>
      <c r="R185">
        <v>1.165</v>
      </c>
      <c r="S185">
        <v>1.149</v>
      </c>
      <c r="T185">
        <v>1.137</v>
      </c>
      <c r="U185">
        <v>1.1339999999999999</v>
      </c>
      <c r="V185">
        <v>1.1339999999999999</v>
      </c>
      <c r="W185">
        <v>1.133</v>
      </c>
      <c r="X185">
        <v>1.131</v>
      </c>
      <c r="Y185">
        <v>1.1200000000000001</v>
      </c>
      <c r="Z185">
        <v>1.093</v>
      </c>
      <c r="AA185">
        <v>1.0569999999999999</v>
      </c>
      <c r="AB185">
        <v>1.0209999999999999</v>
      </c>
      <c r="AC185">
        <v>0.98399999999999999</v>
      </c>
      <c r="AD185">
        <v>0.94599999999999995</v>
      </c>
      <c r="AE185">
        <v>0.90700000000000003</v>
      </c>
      <c r="AF185">
        <v>0.86799999999999999</v>
      </c>
      <c r="AG185">
        <v>0.82899999999999996</v>
      </c>
      <c r="AH185" s="20">
        <f t="shared" si="20"/>
        <v>5687</v>
      </c>
      <c r="AI185" s="20">
        <f t="shared" si="21"/>
        <v>5422</v>
      </c>
      <c r="AJ185" s="20">
        <f t="shared" si="22"/>
        <v>15643.000000000002</v>
      </c>
      <c r="AK185" s="20">
        <f t="shared" si="23"/>
        <v>4534</v>
      </c>
      <c r="AL185" s="20">
        <f t="shared" si="24"/>
        <v>9956.0000000000018</v>
      </c>
    </row>
    <row r="186" spans="8:38">
      <c r="H186" s="16" t="s">
        <v>332</v>
      </c>
      <c r="I186">
        <v>8.4039999999999999</v>
      </c>
      <c r="J186">
        <v>8.6869999999999994</v>
      </c>
      <c r="K186">
        <v>8.9290000000000003</v>
      </c>
      <c r="L186">
        <v>9.1300000000000008</v>
      </c>
      <c r="M186">
        <v>9.2550000000000008</v>
      </c>
      <c r="N186">
        <v>9.4</v>
      </c>
      <c r="O186">
        <v>9.5060000000000002</v>
      </c>
      <c r="P186">
        <v>9.577</v>
      </c>
      <c r="Q186">
        <v>9.6129999999999995</v>
      </c>
      <c r="R186">
        <v>9.6229999999999993</v>
      </c>
      <c r="S186">
        <v>9.6150000000000002</v>
      </c>
      <c r="T186">
        <v>9.5589999999999993</v>
      </c>
      <c r="U186">
        <v>9.4429999999999996</v>
      </c>
      <c r="V186">
        <v>9.2899999999999991</v>
      </c>
      <c r="W186">
        <v>9.1389999999999993</v>
      </c>
      <c r="X186">
        <v>8.9949999999999992</v>
      </c>
      <c r="Y186">
        <v>8.8490000000000002</v>
      </c>
      <c r="Z186">
        <v>8.7059999999999995</v>
      </c>
      <c r="AA186">
        <v>8.58</v>
      </c>
      <c r="AB186">
        <v>8.4740000000000002</v>
      </c>
      <c r="AC186">
        <v>8.3789999999999996</v>
      </c>
      <c r="AD186">
        <v>8.3829999999999991</v>
      </c>
      <c r="AE186">
        <v>8.5280000000000005</v>
      </c>
      <c r="AF186">
        <v>8.7759999999999998</v>
      </c>
      <c r="AG186">
        <v>9.0340000000000007</v>
      </c>
      <c r="AH186" s="20">
        <f t="shared" si="20"/>
        <v>47045.999999999993</v>
      </c>
      <c r="AI186" s="20">
        <f t="shared" si="21"/>
        <v>43604</v>
      </c>
      <c r="AJ186" s="20">
        <f t="shared" si="22"/>
        <v>133750</v>
      </c>
      <c r="AK186" s="20">
        <f t="shared" si="23"/>
        <v>43100</v>
      </c>
      <c r="AL186" s="20">
        <f t="shared" si="24"/>
        <v>86704.000000000015</v>
      </c>
    </row>
    <row r="187" spans="8:38">
      <c r="H187" s="16" t="s">
        <v>333</v>
      </c>
      <c r="I187">
        <v>92.769000000000005</v>
      </c>
      <c r="J187">
        <v>97.477000000000004</v>
      </c>
      <c r="K187">
        <v>100.459</v>
      </c>
      <c r="L187">
        <v>101.917</v>
      </c>
      <c r="M187">
        <v>103.601</v>
      </c>
      <c r="N187">
        <v>101.524</v>
      </c>
      <c r="O187">
        <v>98.825999999999993</v>
      </c>
      <c r="P187">
        <v>95.674000000000007</v>
      </c>
      <c r="Q187">
        <v>92.234999999999999</v>
      </c>
      <c r="R187">
        <v>88.513000000000005</v>
      </c>
      <c r="S187">
        <v>84.509</v>
      </c>
      <c r="T187">
        <v>81.218000000000004</v>
      </c>
      <c r="U187">
        <v>79.135000000000005</v>
      </c>
      <c r="V187">
        <v>77.935000000000002</v>
      </c>
      <c r="W187">
        <v>76.768000000000001</v>
      </c>
      <c r="X187">
        <v>75.777000000000001</v>
      </c>
      <c r="Y187">
        <v>75.256</v>
      </c>
      <c r="Z187">
        <v>75.260000000000005</v>
      </c>
      <c r="AA187">
        <v>75.713999999999999</v>
      </c>
      <c r="AB187">
        <v>76.400999999999996</v>
      </c>
      <c r="AC187">
        <v>77.256</v>
      </c>
      <c r="AD187">
        <v>78.617000000000004</v>
      </c>
      <c r="AE187">
        <v>80.591999999999999</v>
      </c>
      <c r="AF187">
        <v>82.959000000000003</v>
      </c>
      <c r="AG187">
        <v>85.403000000000006</v>
      </c>
      <c r="AH187" s="20">
        <f t="shared" si="20"/>
        <v>399565.00000000006</v>
      </c>
      <c r="AI187" s="20">
        <f t="shared" si="21"/>
        <v>378408</v>
      </c>
      <c r="AJ187" s="20">
        <f t="shared" si="22"/>
        <v>1182800</v>
      </c>
      <c r="AK187" s="20">
        <f t="shared" si="23"/>
        <v>404827</v>
      </c>
      <c r="AL187" s="20">
        <f t="shared" si="24"/>
        <v>783234.99999999988</v>
      </c>
    </row>
    <row r="188" spans="8:38">
      <c r="H188" s="16" t="s">
        <v>334</v>
      </c>
      <c r="I188">
        <v>627.20299999999997</v>
      </c>
      <c r="J188">
        <v>641.44100000000003</v>
      </c>
      <c r="K188">
        <v>652.53800000000001</v>
      </c>
      <c r="L188">
        <v>660.82500000000005</v>
      </c>
      <c r="M188">
        <v>670.75300000000004</v>
      </c>
      <c r="N188">
        <v>671.38</v>
      </c>
      <c r="O188">
        <v>670.88099999999997</v>
      </c>
      <c r="P188">
        <v>669.53</v>
      </c>
      <c r="Q188">
        <v>667.601</v>
      </c>
      <c r="R188">
        <v>664.94200000000001</v>
      </c>
      <c r="S188">
        <v>661.40099999999995</v>
      </c>
      <c r="T188">
        <v>659.37699999999995</v>
      </c>
      <c r="U188">
        <v>659.995</v>
      </c>
      <c r="V188">
        <v>662.25300000000004</v>
      </c>
      <c r="W188">
        <v>663.82799999999997</v>
      </c>
      <c r="X188">
        <v>664.947</v>
      </c>
      <c r="Y188">
        <v>666.11099999999999</v>
      </c>
      <c r="Z188">
        <v>667.255</v>
      </c>
      <c r="AA188">
        <v>668.09500000000003</v>
      </c>
      <c r="AB188">
        <v>668.93700000000001</v>
      </c>
      <c r="AC188">
        <v>670.35699999999997</v>
      </c>
      <c r="AD188">
        <v>668.56299999999999</v>
      </c>
      <c r="AE188">
        <v>661.9</v>
      </c>
      <c r="AF188">
        <v>652.35599999999999</v>
      </c>
      <c r="AG188">
        <v>643.28599999999994</v>
      </c>
      <c r="AH188" s="20">
        <f t="shared" si="20"/>
        <v>3306854</v>
      </c>
      <c r="AI188" s="20">
        <f t="shared" si="21"/>
        <v>3335345.0000000005</v>
      </c>
      <c r="AJ188" s="20">
        <f t="shared" si="22"/>
        <v>9938661</v>
      </c>
      <c r="AK188" s="20">
        <f t="shared" si="23"/>
        <v>3296462.0000000005</v>
      </c>
      <c r="AL188" s="20">
        <f t="shared" si="24"/>
        <v>6631807</v>
      </c>
    </row>
    <row r="189" spans="8:38">
      <c r="H189" s="16" t="s">
        <v>335</v>
      </c>
      <c r="I189">
        <v>59.985999999999997</v>
      </c>
      <c r="J189">
        <v>64.56</v>
      </c>
      <c r="K189">
        <v>67.522999999999996</v>
      </c>
      <c r="L189">
        <v>69.061000000000007</v>
      </c>
      <c r="M189">
        <v>71.581999999999994</v>
      </c>
      <c r="N189">
        <v>69.411000000000001</v>
      </c>
      <c r="O189">
        <v>66.747</v>
      </c>
      <c r="P189">
        <v>63.746000000000002</v>
      </c>
      <c r="Q189">
        <v>60.561</v>
      </c>
      <c r="R189">
        <v>57.118000000000002</v>
      </c>
      <c r="S189">
        <v>53.344999999999999</v>
      </c>
      <c r="T189">
        <v>50.524000000000001</v>
      </c>
      <c r="U189">
        <v>49.261000000000003</v>
      </c>
      <c r="V189">
        <v>49.030999999999999</v>
      </c>
      <c r="W189">
        <v>48.779000000000003</v>
      </c>
      <c r="X189">
        <v>48.808</v>
      </c>
      <c r="Y189">
        <v>48.530999999999999</v>
      </c>
      <c r="Z189">
        <v>47.58</v>
      </c>
      <c r="AA189">
        <v>46.326999999999998</v>
      </c>
      <c r="AB189">
        <v>45.335999999999999</v>
      </c>
      <c r="AC189">
        <v>44.287999999999997</v>
      </c>
      <c r="AD189">
        <v>44.347999999999999</v>
      </c>
      <c r="AE189">
        <v>46.09</v>
      </c>
      <c r="AF189">
        <v>48.843000000000004</v>
      </c>
      <c r="AG189">
        <v>51.396000000000001</v>
      </c>
      <c r="AH189" s="20">
        <f t="shared" si="20"/>
        <v>250940</v>
      </c>
      <c r="AI189" s="20">
        <f t="shared" si="21"/>
        <v>236582</v>
      </c>
      <c r="AJ189" s="20">
        <f t="shared" si="22"/>
        <v>722486.99999999988</v>
      </c>
      <c r="AK189" s="20">
        <f t="shared" si="23"/>
        <v>234965.00000000003</v>
      </c>
      <c r="AL189" s="20">
        <f t="shared" si="24"/>
        <v>471547</v>
      </c>
    </row>
    <row r="190" spans="8:38">
      <c r="H190" s="16" t="s">
        <v>63</v>
      </c>
      <c r="I190">
        <v>786.96199999999999</v>
      </c>
      <c r="J190">
        <v>774.697</v>
      </c>
      <c r="K190">
        <v>761.53599999999994</v>
      </c>
      <c r="L190">
        <v>747.553</v>
      </c>
      <c r="M190">
        <v>732.17899999999997</v>
      </c>
      <c r="N190">
        <v>716.65899999999999</v>
      </c>
      <c r="O190">
        <v>700.57399999999996</v>
      </c>
      <c r="P190">
        <v>683.99</v>
      </c>
      <c r="Q190">
        <v>666.97699999999998</v>
      </c>
      <c r="R190">
        <v>649.62400000000002</v>
      </c>
      <c r="S190">
        <v>632.02200000000005</v>
      </c>
      <c r="T190">
        <v>614.12599999999998</v>
      </c>
      <c r="U190">
        <v>595.95899999999995</v>
      </c>
      <c r="V190">
        <v>577.65700000000004</v>
      </c>
      <c r="W190">
        <v>559.34100000000001</v>
      </c>
      <c r="X190">
        <v>541</v>
      </c>
      <c r="Y190">
        <v>523.101</v>
      </c>
      <c r="Z190">
        <v>505.89600000000002</v>
      </c>
      <c r="AA190">
        <v>489.23500000000001</v>
      </c>
      <c r="AB190">
        <v>472.68599999999998</v>
      </c>
      <c r="AC190">
        <v>456.30200000000002</v>
      </c>
      <c r="AD190">
        <v>440.36700000000002</v>
      </c>
      <c r="AE190">
        <v>424.96699999999998</v>
      </c>
      <c r="AF190">
        <v>409.99799999999999</v>
      </c>
      <c r="AG190">
        <v>395.286</v>
      </c>
      <c r="AH190" s="20">
        <f t="shared" si="20"/>
        <v>2979105</v>
      </c>
      <c r="AI190" s="20">
        <f t="shared" si="21"/>
        <v>2531918</v>
      </c>
      <c r="AJ190" s="20">
        <f t="shared" si="22"/>
        <v>7637942.9999999981</v>
      </c>
      <c r="AK190" s="20">
        <f t="shared" si="23"/>
        <v>2126920</v>
      </c>
      <c r="AL190" s="20">
        <f t="shared" si="24"/>
        <v>4658838.0000000009</v>
      </c>
    </row>
    <row r="191" spans="8:38">
      <c r="H191" s="18" t="s">
        <v>336</v>
      </c>
      <c r="I191">
        <v>184.56200000000001</v>
      </c>
      <c r="J191">
        <v>201.94</v>
      </c>
      <c r="K191">
        <v>216.006</v>
      </c>
      <c r="L191">
        <v>226.994</v>
      </c>
      <c r="M191">
        <v>230.57400000000001</v>
      </c>
      <c r="N191">
        <v>237.90600000000001</v>
      </c>
      <c r="O191">
        <v>242.66</v>
      </c>
      <c r="P191">
        <v>245.036</v>
      </c>
      <c r="Q191">
        <v>245.23099999999999</v>
      </c>
      <c r="R191">
        <v>243.995</v>
      </c>
      <c r="S191">
        <v>242.077</v>
      </c>
      <c r="T191">
        <v>236.92</v>
      </c>
      <c r="U191">
        <v>227.62</v>
      </c>
      <c r="V191">
        <v>216.029</v>
      </c>
      <c r="W191">
        <v>204.76900000000001</v>
      </c>
      <c r="X191">
        <v>193.15799999999999</v>
      </c>
      <c r="Y191">
        <v>185.803</v>
      </c>
      <c r="Z191">
        <v>185.214</v>
      </c>
      <c r="AA191">
        <v>189.49799999999999</v>
      </c>
      <c r="AB191">
        <v>194.095</v>
      </c>
      <c r="AC191">
        <v>199.73699999999999</v>
      </c>
      <c r="AD191">
        <v>207.26599999999999</v>
      </c>
      <c r="AE191">
        <v>216.58500000000001</v>
      </c>
      <c r="AF191">
        <v>227.50700000000001</v>
      </c>
      <c r="AG191">
        <v>239.143</v>
      </c>
      <c r="AH191" s="20">
        <f t="shared" si="20"/>
        <v>1127415</v>
      </c>
      <c r="AI191" s="20">
        <f t="shared" si="21"/>
        <v>947768</v>
      </c>
      <c r="AJ191" s="20">
        <f t="shared" si="22"/>
        <v>3165421</v>
      </c>
      <c r="AK191" s="20">
        <f t="shared" si="23"/>
        <v>1090238</v>
      </c>
      <c r="AL191" s="20">
        <f t="shared" si="24"/>
        <v>2038006.0000000002</v>
      </c>
    </row>
    <row r="192" spans="8:38">
      <c r="H192" s="16" t="s">
        <v>338</v>
      </c>
      <c r="I192">
        <v>45.863</v>
      </c>
      <c r="J192">
        <v>48.228000000000002</v>
      </c>
      <c r="K192">
        <v>49.893999999999998</v>
      </c>
      <c r="L192">
        <v>50.927</v>
      </c>
      <c r="M192">
        <v>51.063000000000002</v>
      </c>
      <c r="N192">
        <v>51.033000000000001</v>
      </c>
      <c r="O192">
        <v>50.616</v>
      </c>
      <c r="P192">
        <v>49.868000000000002</v>
      </c>
      <c r="Q192">
        <v>48.841999999999999</v>
      </c>
      <c r="R192">
        <v>47.655000000000001</v>
      </c>
      <c r="S192">
        <v>46.421999999999997</v>
      </c>
      <c r="T192">
        <v>44.892000000000003</v>
      </c>
      <c r="U192">
        <v>42.997</v>
      </c>
      <c r="V192">
        <v>40.973999999999997</v>
      </c>
      <c r="W192">
        <v>39.161000000000001</v>
      </c>
      <c r="X192">
        <v>37.527999999999999</v>
      </c>
      <c r="Y192">
        <v>36.551000000000002</v>
      </c>
      <c r="Z192">
        <v>36.518000000000001</v>
      </c>
      <c r="AA192">
        <v>37.287999999999997</v>
      </c>
      <c r="AB192">
        <v>38.325000000000003</v>
      </c>
      <c r="AC192">
        <v>39.598999999999997</v>
      </c>
      <c r="AD192">
        <v>41.95</v>
      </c>
      <c r="AE192">
        <v>45.698999999999998</v>
      </c>
      <c r="AF192">
        <v>50.442</v>
      </c>
      <c r="AG192">
        <v>55.16</v>
      </c>
      <c r="AH192" s="20">
        <f t="shared" si="20"/>
        <v>214445.99999999997</v>
      </c>
      <c r="AI192" s="20">
        <f t="shared" si="21"/>
        <v>186209.99999999997</v>
      </c>
      <c r="AJ192" s="20">
        <f t="shared" si="22"/>
        <v>633506</v>
      </c>
      <c r="AK192" s="20">
        <f t="shared" si="23"/>
        <v>232850</v>
      </c>
      <c r="AL192" s="20">
        <f t="shared" si="24"/>
        <v>419059.99999999994</v>
      </c>
    </row>
    <row r="193" spans="8:38">
      <c r="H193" s="18" t="s">
        <v>339</v>
      </c>
      <c r="I193">
        <v>363.25299999999999</v>
      </c>
      <c r="J193">
        <v>378.37400000000002</v>
      </c>
      <c r="K193">
        <v>389.79899999999998</v>
      </c>
      <c r="L193">
        <v>397.88200000000001</v>
      </c>
      <c r="M193">
        <v>398.74400000000003</v>
      </c>
      <c r="N193">
        <v>402.51400000000001</v>
      </c>
      <c r="O193">
        <v>403.97899999999998</v>
      </c>
      <c r="P193">
        <v>403.43799999999999</v>
      </c>
      <c r="Q193">
        <v>401.18799999999999</v>
      </c>
      <c r="R193">
        <v>397.85500000000002</v>
      </c>
      <c r="S193">
        <v>394.06400000000002</v>
      </c>
      <c r="T193">
        <v>388.48200000000003</v>
      </c>
      <c r="U193">
        <v>380.75299999999999</v>
      </c>
      <c r="V193">
        <v>372.15600000000001</v>
      </c>
      <c r="W193">
        <v>363.839</v>
      </c>
      <c r="X193">
        <v>354.99099999999999</v>
      </c>
      <c r="Y193">
        <v>351.45800000000003</v>
      </c>
      <c r="Z193">
        <v>356.08199999999999</v>
      </c>
      <c r="AA193">
        <v>366.16199999999998</v>
      </c>
      <c r="AB193">
        <v>376.00799999999998</v>
      </c>
      <c r="AC193">
        <v>386.58600000000001</v>
      </c>
      <c r="AD193">
        <v>396.81200000000001</v>
      </c>
      <c r="AE193">
        <v>405.51799999999997</v>
      </c>
      <c r="AF193">
        <v>413.245</v>
      </c>
      <c r="AG193">
        <v>421.52699999999999</v>
      </c>
      <c r="AH193" s="20">
        <f t="shared" si="20"/>
        <v>1899293.9999999998</v>
      </c>
      <c r="AI193" s="20">
        <f t="shared" si="21"/>
        <v>1804701</v>
      </c>
      <c r="AJ193" s="20">
        <f t="shared" si="22"/>
        <v>5727682.9999999991</v>
      </c>
      <c r="AK193" s="20">
        <f t="shared" si="23"/>
        <v>2023688</v>
      </c>
      <c r="AL193" s="20">
        <f t="shared" si="24"/>
        <v>3828389</v>
      </c>
    </row>
    <row r="194" spans="8:38">
      <c r="H194" s="16" t="s">
        <v>352</v>
      </c>
      <c r="I194">
        <v>992.88199999999995</v>
      </c>
      <c r="J194">
        <v>965.86</v>
      </c>
      <c r="K194">
        <v>940.72</v>
      </c>
      <c r="L194">
        <v>917.20899999999995</v>
      </c>
      <c r="M194">
        <v>892.74599999999998</v>
      </c>
      <c r="N194">
        <v>873.65300000000002</v>
      </c>
      <c r="O194">
        <v>854.91300000000001</v>
      </c>
      <c r="P194">
        <v>836.31899999999996</v>
      </c>
      <c r="Q194">
        <v>817.66600000000005</v>
      </c>
      <c r="R194">
        <v>799.16800000000001</v>
      </c>
      <c r="S194">
        <v>781.04300000000001</v>
      </c>
      <c r="T194">
        <v>760.97</v>
      </c>
      <c r="U194">
        <v>737.899</v>
      </c>
      <c r="V194">
        <v>712.89099999999996</v>
      </c>
      <c r="W194">
        <v>688.39800000000002</v>
      </c>
      <c r="X194">
        <v>664.34</v>
      </c>
      <c r="Y194">
        <v>639.88499999999999</v>
      </c>
      <c r="Z194">
        <v>615</v>
      </c>
      <c r="AA194">
        <v>590.27499999999998</v>
      </c>
      <c r="AB194">
        <v>565.95500000000004</v>
      </c>
      <c r="AC194">
        <v>541.53499999999997</v>
      </c>
      <c r="AD194">
        <v>520.83600000000001</v>
      </c>
      <c r="AE194">
        <v>505.64100000000002</v>
      </c>
      <c r="AF194">
        <v>494.12799999999999</v>
      </c>
      <c r="AG194">
        <v>482.71</v>
      </c>
      <c r="AH194" s="20">
        <f t="shared" si="20"/>
        <v>3681201</v>
      </c>
      <c r="AI194" s="20">
        <f t="shared" si="21"/>
        <v>3075455</v>
      </c>
      <c r="AJ194" s="20">
        <f t="shared" si="22"/>
        <v>9301506</v>
      </c>
      <c r="AK194" s="20">
        <f t="shared" si="23"/>
        <v>2544850.0000000005</v>
      </c>
      <c r="AL194" s="20">
        <f t="shared" si="24"/>
        <v>5620304.9999999991</v>
      </c>
    </row>
    <row r="195" spans="8:38">
      <c r="H195" s="16" t="s">
        <v>340</v>
      </c>
      <c r="I195">
        <v>1922.53</v>
      </c>
      <c r="J195">
        <v>1916.4649999999999</v>
      </c>
      <c r="K195">
        <v>1916.403</v>
      </c>
      <c r="L195">
        <v>1921.537</v>
      </c>
      <c r="M195">
        <v>1907.921</v>
      </c>
      <c r="N195">
        <v>1933.5840000000001</v>
      </c>
      <c r="O195">
        <v>1959.2059999999999</v>
      </c>
      <c r="P195">
        <v>1984.1759999999999</v>
      </c>
      <c r="Q195">
        <v>2007.885</v>
      </c>
      <c r="R195">
        <v>2031.77</v>
      </c>
      <c r="S195">
        <v>2057.2710000000002</v>
      </c>
      <c r="T195">
        <v>2073.5329999999999</v>
      </c>
      <c r="U195">
        <v>2075.85</v>
      </c>
      <c r="V195">
        <v>2069.7570000000001</v>
      </c>
      <c r="W195">
        <v>2065.241</v>
      </c>
      <c r="X195">
        <v>2059.9969999999998</v>
      </c>
      <c r="Y195">
        <v>2061.8919999999998</v>
      </c>
      <c r="Z195">
        <v>2075.759</v>
      </c>
      <c r="AA195">
        <v>2097.9479999999999</v>
      </c>
      <c r="AB195">
        <v>2117.8119999999999</v>
      </c>
      <c r="AC195">
        <v>2134.877</v>
      </c>
      <c r="AD195">
        <v>2160.1379999999999</v>
      </c>
      <c r="AE195">
        <v>2197.1619999999998</v>
      </c>
      <c r="AF195">
        <v>2239.9569999999999</v>
      </c>
      <c r="AG195">
        <v>2280.2860000000001</v>
      </c>
      <c r="AH195" s="20">
        <f t="shared" si="20"/>
        <v>10341652</v>
      </c>
      <c r="AI195" s="20">
        <f t="shared" si="21"/>
        <v>10413408</v>
      </c>
      <c r="AJ195" s="20">
        <f t="shared" si="22"/>
        <v>31767479.999999996</v>
      </c>
      <c r="AK195" s="20">
        <f t="shared" si="23"/>
        <v>11012420</v>
      </c>
      <c r="AL195" s="20">
        <f t="shared" si="24"/>
        <v>21425827.999999996</v>
      </c>
    </row>
    <row r="196" spans="8:38">
      <c r="H196" s="16" t="s">
        <v>341</v>
      </c>
      <c r="I196">
        <v>0.55300000000000005</v>
      </c>
      <c r="J196">
        <v>0.57399999999999995</v>
      </c>
      <c r="K196">
        <v>0.59499999999999997</v>
      </c>
      <c r="L196">
        <v>0.61599999999999999</v>
      </c>
      <c r="M196">
        <v>0.625</v>
      </c>
      <c r="N196">
        <v>0.65100000000000002</v>
      </c>
      <c r="O196">
        <v>0.67400000000000004</v>
      </c>
      <c r="P196">
        <v>0.69399999999999995</v>
      </c>
      <c r="Q196">
        <v>0.71</v>
      </c>
      <c r="R196">
        <v>0.72499999999999998</v>
      </c>
      <c r="S196">
        <v>0.73899999999999999</v>
      </c>
      <c r="T196">
        <v>0.74199999999999999</v>
      </c>
      <c r="U196">
        <v>0.73099999999999998</v>
      </c>
      <c r="V196">
        <v>0.71099999999999997</v>
      </c>
      <c r="W196">
        <v>0.69099999999999995</v>
      </c>
      <c r="X196">
        <v>0.66800000000000004</v>
      </c>
      <c r="Y196">
        <v>0.65100000000000002</v>
      </c>
      <c r="Z196">
        <v>0.64300000000000002</v>
      </c>
      <c r="AA196">
        <v>0.64100000000000001</v>
      </c>
      <c r="AB196">
        <v>0.63600000000000001</v>
      </c>
      <c r="AC196">
        <v>0.63</v>
      </c>
      <c r="AD196">
        <v>0.628</v>
      </c>
      <c r="AE196">
        <v>0.63100000000000001</v>
      </c>
      <c r="AF196">
        <v>0.63700000000000001</v>
      </c>
      <c r="AG196">
        <v>0.64300000000000002</v>
      </c>
      <c r="AH196" s="20">
        <f t="shared" si="20"/>
        <v>3613.9999999999995</v>
      </c>
      <c r="AI196" s="20">
        <f t="shared" si="21"/>
        <v>3239</v>
      </c>
      <c r="AJ196" s="20">
        <f t="shared" si="22"/>
        <v>10022</v>
      </c>
      <c r="AK196" s="20">
        <f t="shared" si="23"/>
        <v>3168.9999999999995</v>
      </c>
      <c r="AL196" s="20">
        <f t="shared" si="24"/>
        <v>6408</v>
      </c>
    </row>
    <row r="197" spans="8:38">
      <c r="H197" s="16" t="s">
        <v>343</v>
      </c>
      <c r="I197">
        <v>23.03</v>
      </c>
      <c r="J197">
        <v>23.184999999999999</v>
      </c>
      <c r="K197">
        <v>23.271999999999998</v>
      </c>
      <c r="L197">
        <v>23.300999999999998</v>
      </c>
      <c r="M197">
        <v>23.501000000000001</v>
      </c>
      <c r="N197">
        <v>23.326000000000001</v>
      </c>
      <c r="O197">
        <v>23.158999999999999</v>
      </c>
      <c r="P197">
        <v>23.007000000000001</v>
      </c>
      <c r="Q197">
        <v>22.882000000000001</v>
      </c>
      <c r="R197">
        <v>22.766999999999999</v>
      </c>
      <c r="S197">
        <v>22.646999999999998</v>
      </c>
      <c r="T197">
        <v>22.657</v>
      </c>
      <c r="U197">
        <v>22.856000000000002</v>
      </c>
      <c r="V197">
        <v>23.18</v>
      </c>
      <c r="W197">
        <v>23.501999999999999</v>
      </c>
      <c r="X197">
        <v>23.843</v>
      </c>
      <c r="Y197">
        <v>24.146999999999998</v>
      </c>
      <c r="Z197">
        <v>24.370999999999999</v>
      </c>
      <c r="AA197">
        <v>24.54</v>
      </c>
      <c r="AB197">
        <v>24.710999999999999</v>
      </c>
      <c r="AC197">
        <v>24.856999999999999</v>
      </c>
      <c r="AD197">
        <v>25.012</v>
      </c>
      <c r="AE197">
        <v>25.195</v>
      </c>
      <c r="AF197">
        <v>25.373000000000001</v>
      </c>
      <c r="AG197">
        <v>25.513999999999999</v>
      </c>
      <c r="AH197" s="20">
        <f t="shared" ref="AH197:AH205" si="25">SUM(S197:W197)*1000</f>
        <v>114842</v>
      </c>
      <c r="AI197" s="20">
        <f t="shared" ref="AI197:AI205" si="26">SUM(X197:AB197)*1000</f>
        <v>121611.99999999999</v>
      </c>
      <c r="AJ197" s="20">
        <f t="shared" si="22"/>
        <v>362405.00000000006</v>
      </c>
      <c r="AK197" s="20">
        <f t="shared" si="23"/>
        <v>125951</v>
      </c>
      <c r="AL197" s="20">
        <f t="shared" si="24"/>
        <v>247563</v>
      </c>
    </row>
    <row r="198" spans="8:38">
      <c r="H198" s="16" t="s">
        <v>64</v>
      </c>
      <c r="I198">
        <v>332.81400000000002</v>
      </c>
      <c r="J198">
        <v>335.38799999999998</v>
      </c>
      <c r="K198">
        <v>335.86700000000002</v>
      </c>
      <c r="L198">
        <v>334.48099999999999</v>
      </c>
      <c r="M198">
        <v>328.64800000000002</v>
      </c>
      <c r="N198">
        <v>325.60199999999998</v>
      </c>
      <c r="O198">
        <v>321.13099999999997</v>
      </c>
      <c r="P198">
        <v>315.45800000000003</v>
      </c>
      <c r="Q198">
        <v>308.80399999999997</v>
      </c>
      <c r="R198">
        <v>301.68400000000003</v>
      </c>
      <c r="S198">
        <v>294.61</v>
      </c>
      <c r="T198">
        <v>286.35300000000001</v>
      </c>
      <c r="U198">
        <v>276.55399999999997</v>
      </c>
      <c r="V198">
        <v>266.30900000000003</v>
      </c>
      <c r="W198">
        <v>256.67099999999999</v>
      </c>
      <c r="X198">
        <v>246.95699999999999</v>
      </c>
      <c r="Y198">
        <v>241.929</v>
      </c>
      <c r="Z198">
        <v>243.91499999999999</v>
      </c>
      <c r="AA198">
        <v>250.70400000000001</v>
      </c>
      <c r="AB198">
        <v>257.291</v>
      </c>
      <c r="AC198">
        <v>264.12099999999998</v>
      </c>
      <c r="AD198">
        <v>272.05399999999997</v>
      </c>
      <c r="AE198">
        <v>280.83199999999999</v>
      </c>
      <c r="AF198">
        <v>289.85300000000001</v>
      </c>
      <c r="AG198">
        <v>298.84199999999998</v>
      </c>
      <c r="AH198" s="20">
        <f t="shared" si="25"/>
        <v>1380497</v>
      </c>
      <c r="AI198" s="20">
        <f t="shared" si="26"/>
        <v>1240795.9999999998</v>
      </c>
      <c r="AJ198" s="20">
        <f t="shared" ref="AJ198:AJ205" si="27">SUM(S198:AG198)*1000</f>
        <v>4026995.0000000009</v>
      </c>
      <c r="AK198" s="20">
        <f t="shared" ref="AK198:AK205" si="28">SUM(AC198:AG198)*1000</f>
        <v>1405701.9999999998</v>
      </c>
      <c r="AL198" s="20">
        <f t="shared" ref="AL198:AL205" si="29">SUM(X198:AG198)*1000</f>
        <v>2646498</v>
      </c>
    </row>
    <row r="199" spans="8:38">
      <c r="H199" s="16" t="s">
        <v>344</v>
      </c>
      <c r="I199">
        <v>4.2519999999999998</v>
      </c>
      <c r="J199">
        <v>4.117</v>
      </c>
      <c r="K199">
        <v>4.008</v>
      </c>
      <c r="L199">
        <v>3.9209999999999998</v>
      </c>
      <c r="M199">
        <v>3.7480000000000002</v>
      </c>
      <c r="N199">
        <v>3.7509999999999999</v>
      </c>
      <c r="O199">
        <v>3.7509999999999999</v>
      </c>
      <c r="P199">
        <v>3.7440000000000002</v>
      </c>
      <c r="Q199">
        <v>3.7280000000000002</v>
      </c>
      <c r="R199">
        <v>3.71</v>
      </c>
      <c r="S199">
        <v>3.698</v>
      </c>
      <c r="T199">
        <v>3.6349999999999998</v>
      </c>
      <c r="U199">
        <v>3.4980000000000002</v>
      </c>
      <c r="V199">
        <v>3.3159999999999998</v>
      </c>
      <c r="W199">
        <v>3.14</v>
      </c>
      <c r="X199">
        <v>2.9609999999999999</v>
      </c>
      <c r="Y199">
        <v>2.8130000000000002</v>
      </c>
      <c r="Z199">
        <v>2.718</v>
      </c>
      <c r="AA199">
        <v>2.6619999999999999</v>
      </c>
      <c r="AB199">
        <v>2.6</v>
      </c>
      <c r="AC199">
        <v>2.536</v>
      </c>
      <c r="AD199">
        <v>2.5049999999999999</v>
      </c>
      <c r="AE199">
        <v>2.5179999999999998</v>
      </c>
      <c r="AF199">
        <v>2.5579999999999998</v>
      </c>
      <c r="AG199">
        <v>2.597</v>
      </c>
      <c r="AH199" s="20">
        <f t="shared" si="25"/>
        <v>17287</v>
      </c>
      <c r="AI199" s="20">
        <f t="shared" si="26"/>
        <v>13754</v>
      </c>
      <c r="AJ199" s="20">
        <f t="shared" si="27"/>
        <v>43755</v>
      </c>
      <c r="AK199" s="20">
        <f t="shared" si="28"/>
        <v>12714</v>
      </c>
      <c r="AL199" s="20">
        <f t="shared" si="29"/>
        <v>26468</v>
      </c>
    </row>
    <row r="200" spans="8:38">
      <c r="H200" s="16" t="s">
        <v>360</v>
      </c>
      <c r="I200">
        <v>206.435</v>
      </c>
      <c r="J200">
        <v>225.244</v>
      </c>
      <c r="K200">
        <v>240.32499999999999</v>
      </c>
      <c r="L200">
        <v>252.00800000000001</v>
      </c>
      <c r="M200">
        <v>263.94400000000002</v>
      </c>
      <c r="N200">
        <v>267.392</v>
      </c>
      <c r="O200">
        <v>269.20100000000002</v>
      </c>
      <c r="P200">
        <v>269.60300000000001</v>
      </c>
      <c r="Q200">
        <v>268.827</v>
      </c>
      <c r="R200">
        <v>266.78500000000003</v>
      </c>
      <c r="S200">
        <v>263.38799999999998</v>
      </c>
      <c r="T200">
        <v>260.46600000000001</v>
      </c>
      <c r="U200">
        <v>258.88799999999998</v>
      </c>
      <c r="V200">
        <v>257.92599999999999</v>
      </c>
      <c r="W200">
        <v>256.32600000000002</v>
      </c>
      <c r="X200">
        <v>254.755</v>
      </c>
      <c r="Y200">
        <v>251.27</v>
      </c>
      <c r="Z200">
        <v>244.916</v>
      </c>
      <c r="AA200">
        <v>236.905</v>
      </c>
      <c r="AB200">
        <v>229.26900000000001</v>
      </c>
      <c r="AC200">
        <v>221.43299999999999</v>
      </c>
      <c r="AD200">
        <v>215.73599999999999</v>
      </c>
      <c r="AE200">
        <v>213.49299999999999</v>
      </c>
      <c r="AF200">
        <v>213.59299999999999</v>
      </c>
      <c r="AG200">
        <v>213.422</v>
      </c>
      <c r="AH200" s="20">
        <f t="shared" si="25"/>
        <v>1296994</v>
      </c>
      <c r="AI200" s="20">
        <f t="shared" si="26"/>
        <v>1217115</v>
      </c>
      <c r="AJ200" s="20">
        <f t="shared" si="27"/>
        <v>3591785.9999999991</v>
      </c>
      <c r="AK200" s="20">
        <f t="shared" si="28"/>
        <v>1077677</v>
      </c>
      <c r="AL200" s="20">
        <f t="shared" si="29"/>
        <v>2294792</v>
      </c>
    </row>
    <row r="201" spans="8:38">
      <c r="H201" s="16" t="s">
        <v>65</v>
      </c>
      <c r="I201">
        <v>754.78399999999999</v>
      </c>
      <c r="J201">
        <v>751.58600000000001</v>
      </c>
      <c r="K201">
        <v>747.05700000000002</v>
      </c>
      <c r="L201">
        <v>741.35299999999995</v>
      </c>
      <c r="M201">
        <v>729.58</v>
      </c>
      <c r="N201">
        <v>724.87199999999996</v>
      </c>
      <c r="O201">
        <v>718.73</v>
      </c>
      <c r="P201">
        <v>711.37599999999998</v>
      </c>
      <c r="Q201">
        <v>703.03200000000004</v>
      </c>
      <c r="R201">
        <v>694.38400000000001</v>
      </c>
      <c r="S201">
        <v>686.12099999999998</v>
      </c>
      <c r="T201">
        <v>676.13900000000001</v>
      </c>
      <c r="U201">
        <v>663.73199999999997</v>
      </c>
      <c r="V201">
        <v>650.51599999999996</v>
      </c>
      <c r="W201">
        <v>639.27</v>
      </c>
      <c r="X201">
        <v>629.98699999999997</v>
      </c>
      <c r="Y201">
        <v>624.04399999999998</v>
      </c>
      <c r="Z201">
        <v>622.58799999999997</v>
      </c>
      <c r="AA201">
        <v>625.61400000000003</v>
      </c>
      <c r="AB201">
        <v>629.34500000000003</v>
      </c>
      <c r="AC201">
        <v>631.38800000000003</v>
      </c>
      <c r="AD201">
        <v>647.82500000000005</v>
      </c>
      <c r="AE201">
        <v>685.27</v>
      </c>
      <c r="AF201">
        <v>734.94200000000001</v>
      </c>
      <c r="AG201">
        <v>782.52800000000002</v>
      </c>
      <c r="AH201" s="20">
        <f t="shared" si="25"/>
        <v>3315778</v>
      </c>
      <c r="AI201" s="20">
        <f t="shared" si="26"/>
        <v>3131578.0000000005</v>
      </c>
      <c r="AJ201" s="20">
        <f t="shared" si="27"/>
        <v>9929309</v>
      </c>
      <c r="AK201" s="20">
        <f t="shared" si="28"/>
        <v>3481953.0000000005</v>
      </c>
      <c r="AL201" s="20">
        <f t="shared" si="29"/>
        <v>6613531</v>
      </c>
    </row>
    <row r="202" spans="8:38">
      <c r="H202" s="16" t="s">
        <v>66</v>
      </c>
      <c r="I202">
        <v>5.3220000000000001</v>
      </c>
      <c r="J202">
        <v>5.5019999999999998</v>
      </c>
      <c r="K202">
        <v>5.6150000000000002</v>
      </c>
      <c r="L202">
        <v>5.67</v>
      </c>
      <c r="M202">
        <v>5.7389999999999999</v>
      </c>
      <c r="N202">
        <v>5.649</v>
      </c>
      <c r="O202">
        <v>5.5389999999999997</v>
      </c>
      <c r="P202">
        <v>5.4139999999999997</v>
      </c>
      <c r="Q202">
        <v>5.2809999999999997</v>
      </c>
      <c r="R202">
        <v>5.1379999999999999</v>
      </c>
      <c r="S202">
        <v>4.9829999999999997</v>
      </c>
      <c r="T202">
        <v>4.8650000000000002</v>
      </c>
      <c r="U202">
        <v>4.8090000000000002</v>
      </c>
      <c r="V202">
        <v>4.7960000000000003</v>
      </c>
      <c r="W202">
        <v>4.782</v>
      </c>
      <c r="X202">
        <v>4.7779999999999996</v>
      </c>
      <c r="Y202">
        <v>4.7759999999999998</v>
      </c>
      <c r="Z202">
        <v>4.7690000000000001</v>
      </c>
      <c r="AA202">
        <v>4.7629999999999999</v>
      </c>
      <c r="AB202">
        <v>4.7670000000000003</v>
      </c>
      <c r="AC202">
        <v>4.7699999999999996</v>
      </c>
      <c r="AD202">
        <v>4.806</v>
      </c>
      <c r="AE202">
        <v>4.8869999999999996</v>
      </c>
      <c r="AF202">
        <v>4.9939999999999998</v>
      </c>
      <c r="AG202">
        <v>5.0949999999999998</v>
      </c>
      <c r="AH202" s="20">
        <f t="shared" si="25"/>
        <v>24235</v>
      </c>
      <c r="AI202" s="20">
        <f t="shared" si="26"/>
        <v>23852.999999999996</v>
      </c>
      <c r="AJ202" s="20">
        <f t="shared" si="27"/>
        <v>72640</v>
      </c>
      <c r="AK202" s="20">
        <f t="shared" si="28"/>
        <v>24552</v>
      </c>
      <c r="AL202" s="20">
        <f t="shared" si="29"/>
        <v>48404.999999999993</v>
      </c>
    </row>
    <row r="203" spans="8:38">
      <c r="H203" s="16" t="s">
        <v>67</v>
      </c>
      <c r="I203">
        <v>403.62799999999999</v>
      </c>
      <c r="J203">
        <v>403.80099999999999</v>
      </c>
      <c r="K203">
        <v>402.49099999999999</v>
      </c>
      <c r="L203">
        <v>399.85300000000001</v>
      </c>
      <c r="M203">
        <v>397.54500000000002</v>
      </c>
      <c r="N203">
        <v>391.79300000000001</v>
      </c>
      <c r="O203">
        <v>385.41199999999998</v>
      </c>
      <c r="P203">
        <v>378.53</v>
      </c>
      <c r="Q203">
        <v>371.27100000000002</v>
      </c>
      <c r="R203">
        <v>363.66699999999997</v>
      </c>
      <c r="S203">
        <v>355.74700000000001</v>
      </c>
      <c r="T203">
        <v>348.11799999999999</v>
      </c>
      <c r="U203">
        <v>341.096</v>
      </c>
      <c r="V203">
        <v>334.52199999999999</v>
      </c>
      <c r="W203">
        <v>327.98</v>
      </c>
      <c r="X203">
        <v>321.62900000000002</v>
      </c>
      <c r="Y203">
        <v>315.42899999999997</v>
      </c>
      <c r="Z203">
        <v>309.34100000000001</v>
      </c>
      <c r="AA203">
        <v>303.49799999999999</v>
      </c>
      <c r="AB203">
        <v>297.66199999999998</v>
      </c>
      <c r="AC203">
        <v>291.39400000000001</v>
      </c>
      <c r="AD203">
        <v>287.07400000000001</v>
      </c>
      <c r="AE203">
        <v>285.70800000000003</v>
      </c>
      <c r="AF203">
        <v>285.94900000000001</v>
      </c>
      <c r="AG203">
        <v>285.69900000000001</v>
      </c>
      <c r="AH203" s="20">
        <f t="shared" si="25"/>
        <v>1707463</v>
      </c>
      <c r="AI203" s="20">
        <f t="shared" si="26"/>
        <v>1547559</v>
      </c>
      <c r="AJ203" s="20">
        <f t="shared" si="27"/>
        <v>4690846</v>
      </c>
      <c r="AK203" s="20">
        <f t="shared" si="28"/>
        <v>1435824.0000000002</v>
      </c>
      <c r="AL203" s="20">
        <f t="shared" si="29"/>
        <v>2983383.0000000005</v>
      </c>
    </row>
    <row r="204" spans="8:38">
      <c r="H204" s="16" t="s">
        <v>68</v>
      </c>
      <c r="I204">
        <v>293.06</v>
      </c>
      <c r="J204">
        <v>290.37599999999998</v>
      </c>
      <c r="K204">
        <v>287.173</v>
      </c>
      <c r="L204">
        <v>283.49200000000002</v>
      </c>
      <c r="M204">
        <v>280.702</v>
      </c>
      <c r="N204">
        <v>275.42200000000003</v>
      </c>
      <c r="O204">
        <v>270</v>
      </c>
      <c r="P204">
        <v>264.45400000000001</v>
      </c>
      <c r="Q204">
        <v>258.80200000000002</v>
      </c>
      <c r="R204">
        <v>253.001</v>
      </c>
      <c r="S204">
        <v>247.00399999999999</v>
      </c>
      <c r="T204">
        <v>241.15</v>
      </c>
      <c r="U204">
        <v>235.58500000000001</v>
      </c>
      <c r="V204">
        <v>230.136</v>
      </c>
      <c r="W204">
        <v>224.58</v>
      </c>
      <c r="X204">
        <v>219.078</v>
      </c>
      <c r="Y204">
        <v>212.93899999999999</v>
      </c>
      <c r="Z204">
        <v>205.83500000000001</v>
      </c>
      <c r="AA204">
        <v>198.14500000000001</v>
      </c>
      <c r="AB204">
        <v>190.58600000000001</v>
      </c>
      <c r="AC204">
        <v>183.02</v>
      </c>
      <c r="AD204">
        <v>175.857</v>
      </c>
      <c r="AE204">
        <v>169.37200000000001</v>
      </c>
      <c r="AF204">
        <v>163.39099999999999</v>
      </c>
      <c r="AG204">
        <v>157.43299999999999</v>
      </c>
      <c r="AH204" s="20">
        <f t="shared" si="25"/>
        <v>1178455</v>
      </c>
      <c r="AI204" s="20">
        <f t="shared" si="26"/>
        <v>1026583.0000000001</v>
      </c>
      <c r="AJ204" s="20">
        <f t="shared" si="27"/>
        <v>3054111</v>
      </c>
      <c r="AK204" s="20">
        <f t="shared" si="28"/>
        <v>849073</v>
      </c>
      <c r="AL204" s="20">
        <f t="shared" si="29"/>
        <v>1875656.0000000002</v>
      </c>
    </row>
    <row r="205" spans="8:38">
      <c r="H205" s="16" t="s">
        <v>69</v>
      </c>
      <c r="I205">
        <v>193.286</v>
      </c>
      <c r="J205">
        <v>206.15799999999999</v>
      </c>
      <c r="K205">
        <v>215.375</v>
      </c>
      <c r="L205">
        <v>221.29599999999999</v>
      </c>
      <c r="M205">
        <v>227.28399999999999</v>
      </c>
      <c r="N205">
        <v>225.55699999999999</v>
      </c>
      <c r="O205">
        <v>222.26</v>
      </c>
      <c r="P205">
        <v>217.66800000000001</v>
      </c>
      <c r="Q205">
        <v>212.05699999999999</v>
      </c>
      <c r="R205">
        <v>205.452</v>
      </c>
      <c r="S205">
        <v>197.881</v>
      </c>
      <c r="T205">
        <v>190.864</v>
      </c>
      <c r="U205">
        <v>185.17500000000001</v>
      </c>
      <c r="V205">
        <v>180.34299999999999</v>
      </c>
      <c r="W205">
        <v>175.096</v>
      </c>
      <c r="X205">
        <v>169.65799999999999</v>
      </c>
      <c r="Y205">
        <v>164.56399999999999</v>
      </c>
      <c r="Z205">
        <v>159.94499999999999</v>
      </c>
      <c r="AA205">
        <v>155.67099999999999</v>
      </c>
      <c r="AB205">
        <v>151.554</v>
      </c>
      <c r="AC205">
        <v>147.71799999999999</v>
      </c>
      <c r="AD205">
        <v>143.70099999999999</v>
      </c>
      <c r="AE205">
        <v>139.28299999999999</v>
      </c>
      <c r="AF205">
        <v>134.72999999999999</v>
      </c>
      <c r="AG205">
        <v>130.37200000000001</v>
      </c>
      <c r="AH205" s="20">
        <f t="shared" si="25"/>
        <v>929359</v>
      </c>
      <c r="AI205" s="20">
        <f t="shared" si="26"/>
        <v>801391.99999999988</v>
      </c>
      <c r="AJ205" s="20">
        <f t="shared" si="27"/>
        <v>2426555.0000000005</v>
      </c>
      <c r="AK205" s="20">
        <f t="shared" si="28"/>
        <v>695804.00000000012</v>
      </c>
      <c r="AL205" s="20">
        <f t="shared" si="29"/>
        <v>1497196</v>
      </c>
    </row>
    <row r="215" spans="8:17">
      <c r="H215" s="51" t="s">
        <v>397</v>
      </c>
      <c r="I215" s="51"/>
      <c r="J215" s="51"/>
      <c r="K215" s="51"/>
      <c r="L215" s="51"/>
      <c r="M215" s="51"/>
      <c r="N215" s="51"/>
      <c r="O215" s="51"/>
      <c r="P215" s="51"/>
      <c r="Q215" s="51"/>
    </row>
    <row r="216" spans="8:17">
      <c r="H216" s="4"/>
      <c r="I216" s="4"/>
      <c r="J216" s="4"/>
      <c r="K216" s="4"/>
      <c r="L216" s="4"/>
      <c r="M216" s="4"/>
      <c r="N216" s="4"/>
      <c r="O216" s="4"/>
      <c r="P216" s="4" t="s">
        <v>166</v>
      </c>
      <c r="Q216" s="4"/>
    </row>
    <row r="217" spans="8:17">
      <c r="H217" s="4"/>
      <c r="I217" s="4"/>
      <c r="J217" s="4"/>
      <c r="K217" s="4"/>
      <c r="L217" s="4"/>
      <c r="M217" s="4"/>
      <c r="N217" s="4"/>
      <c r="O217" s="4"/>
      <c r="P217" s="4" t="s">
        <v>167</v>
      </c>
      <c r="Q217" s="4">
        <v>2019</v>
      </c>
    </row>
    <row r="218" spans="8:17">
      <c r="H218" s="8" t="s">
        <v>1</v>
      </c>
      <c r="I218" s="4">
        <f>VLOOKUP(H218:H287, P218:Q469, 2, FALSE)</f>
        <v>8929462</v>
      </c>
      <c r="J218" s="4"/>
      <c r="K218" s="4"/>
      <c r="L218" s="4"/>
      <c r="M218" s="4"/>
      <c r="N218" s="4"/>
      <c r="O218" s="4"/>
      <c r="P218" s="4" t="s">
        <v>1</v>
      </c>
      <c r="Q218" s="4">
        <v>8929462</v>
      </c>
    </row>
    <row r="219" spans="8:17">
      <c r="H219" s="9" t="s">
        <v>2</v>
      </c>
      <c r="I219" s="4">
        <f t="shared" ref="I219:I282" si="30">VLOOKUP(H219:H288, P219:Q470, 2, FALSE)</f>
        <v>45732681</v>
      </c>
      <c r="J219" s="4"/>
      <c r="K219" s="4"/>
      <c r="L219" s="4"/>
      <c r="M219" s="4"/>
      <c r="N219" s="4"/>
      <c r="O219" s="4"/>
      <c r="P219" s="4" t="s">
        <v>168</v>
      </c>
      <c r="Q219" s="4">
        <v>316123535.00000006</v>
      </c>
    </row>
    <row r="220" spans="8:17">
      <c r="H220" s="9" t="s">
        <v>3</v>
      </c>
      <c r="I220" s="4">
        <f t="shared" si="30"/>
        <v>2798003</v>
      </c>
      <c r="J220" s="4"/>
      <c r="K220" s="4"/>
      <c r="L220" s="4"/>
      <c r="M220" s="4"/>
      <c r="N220" s="4"/>
      <c r="O220" s="4"/>
      <c r="P220" s="4" t="s">
        <v>169</v>
      </c>
      <c r="Q220" s="4">
        <v>671440</v>
      </c>
    </row>
    <row r="221" spans="8:17">
      <c r="H221" s="9" t="s">
        <v>4</v>
      </c>
      <c r="I221" s="4">
        <f t="shared" si="30"/>
        <v>205441.99999999991</v>
      </c>
      <c r="J221" s="4"/>
      <c r="K221" s="4"/>
      <c r="L221" s="4"/>
      <c r="M221" s="4"/>
      <c r="N221" s="4"/>
      <c r="O221" s="4"/>
      <c r="P221" s="4" t="s">
        <v>170</v>
      </c>
      <c r="Q221" s="4">
        <v>10920580.000000002</v>
      </c>
    </row>
    <row r="222" spans="8:17">
      <c r="H222" s="9" t="s">
        <v>5</v>
      </c>
      <c r="I222" s="4">
        <f t="shared" si="30"/>
        <v>2950644</v>
      </c>
      <c r="J222" s="4"/>
      <c r="K222" s="4"/>
      <c r="L222" s="4"/>
      <c r="M222" s="4"/>
      <c r="N222" s="4"/>
      <c r="O222" s="4"/>
      <c r="P222" s="4" t="s">
        <v>171</v>
      </c>
      <c r="Q222" s="4">
        <v>7335458.0000000009</v>
      </c>
    </row>
    <row r="223" spans="8:17">
      <c r="H223" s="9" t="s">
        <v>6</v>
      </c>
      <c r="I223" s="4">
        <f t="shared" si="30"/>
        <v>4735853.9999999981</v>
      </c>
      <c r="J223" s="4"/>
      <c r="K223" s="4"/>
      <c r="L223" s="4"/>
      <c r="M223" s="4"/>
      <c r="N223" s="4"/>
      <c r="O223" s="4"/>
      <c r="P223" s="4" t="s">
        <v>172</v>
      </c>
      <c r="Q223" s="4">
        <v>25912.000000000004</v>
      </c>
    </row>
    <row r="224" spans="8:17">
      <c r="H224" s="9" t="s">
        <v>7</v>
      </c>
      <c r="I224" s="4">
        <f t="shared" si="30"/>
        <v>2700731</v>
      </c>
      <c r="J224" s="4"/>
      <c r="K224" s="4"/>
      <c r="L224" s="4"/>
      <c r="M224" s="4"/>
      <c r="N224" s="4"/>
      <c r="O224" s="4"/>
      <c r="P224" s="4" t="s">
        <v>173</v>
      </c>
      <c r="Q224" s="4">
        <v>11274035</v>
      </c>
    </row>
    <row r="225" spans="8:17">
      <c r="H225" s="9" t="s">
        <v>8</v>
      </c>
      <c r="I225" s="4">
        <f t="shared" si="30"/>
        <v>4458264.9999999981</v>
      </c>
      <c r="J225" s="4"/>
      <c r="K225" s="4"/>
      <c r="L225" s="4"/>
      <c r="M225" s="4"/>
      <c r="N225" s="4"/>
      <c r="O225" s="4"/>
      <c r="P225" s="4" t="s">
        <v>174</v>
      </c>
      <c r="Q225" s="4">
        <v>749473.99999999988</v>
      </c>
    </row>
    <row r="226" spans="8:17">
      <c r="H226" s="9" t="s">
        <v>9</v>
      </c>
      <c r="I226" s="4">
        <f t="shared" si="30"/>
        <v>6268992.0000000019</v>
      </c>
      <c r="J226" s="4"/>
      <c r="K226" s="4"/>
      <c r="L226" s="4"/>
      <c r="M226" s="4"/>
      <c r="N226" s="4"/>
      <c r="O226" s="4"/>
      <c r="P226" s="4" t="s">
        <v>175</v>
      </c>
      <c r="Q226" s="4">
        <v>24589.000000000007</v>
      </c>
    </row>
    <row r="227" spans="8:17">
      <c r="H227" s="9" t="s">
        <v>10</v>
      </c>
      <c r="I227" s="4">
        <f t="shared" si="30"/>
        <v>1112178.9999999998</v>
      </c>
      <c r="J227" s="4"/>
      <c r="K227" s="4"/>
      <c r="L227" s="4"/>
      <c r="M227" s="4"/>
      <c r="N227" s="4"/>
      <c r="O227" s="4"/>
      <c r="P227" s="4" t="s">
        <v>176</v>
      </c>
      <c r="Q227" s="4">
        <v>1162505495.0000002</v>
      </c>
    </row>
    <row r="228" spans="8:17">
      <c r="H228" s="9" t="s">
        <v>11</v>
      </c>
      <c r="I228" s="4">
        <f t="shared" si="30"/>
        <v>3602955.0000000014</v>
      </c>
      <c r="J228" s="4"/>
      <c r="K228" s="4"/>
      <c r="L228" s="4"/>
      <c r="M228" s="4"/>
      <c r="N228" s="4"/>
      <c r="O228" s="4"/>
      <c r="P228" s="4" t="s">
        <v>177</v>
      </c>
      <c r="Q228" s="4">
        <v>5884512.0000000009</v>
      </c>
    </row>
    <row r="229" spans="8:17">
      <c r="H229" s="9" t="s">
        <v>12</v>
      </c>
      <c r="I229" s="4">
        <f t="shared" si="30"/>
        <v>209696.99999999994</v>
      </c>
      <c r="J229" s="4"/>
      <c r="K229" s="4"/>
      <c r="L229" s="4"/>
      <c r="M229" s="4"/>
      <c r="N229" s="4"/>
      <c r="O229" s="4"/>
      <c r="P229" s="4" t="s">
        <v>178</v>
      </c>
      <c r="Q229" s="4">
        <v>6984597.9999999981</v>
      </c>
    </row>
    <row r="230" spans="8:17">
      <c r="H230" s="9" t="s">
        <v>13</v>
      </c>
      <c r="I230" s="4">
        <f t="shared" si="30"/>
        <v>1294873</v>
      </c>
      <c r="J230" s="4"/>
      <c r="K230" s="4"/>
      <c r="L230" s="4"/>
      <c r="M230" s="4"/>
      <c r="N230" s="4"/>
      <c r="O230" s="4"/>
      <c r="P230" s="4" t="s">
        <v>179</v>
      </c>
      <c r="Q230" s="4">
        <v>1968225.9999999998</v>
      </c>
    </row>
    <row r="231" spans="8:17">
      <c r="H231" s="9" t="s">
        <v>14</v>
      </c>
      <c r="I231" s="4">
        <f t="shared" si="30"/>
        <v>6227653</v>
      </c>
      <c r="J231" s="4"/>
      <c r="K231" s="4"/>
      <c r="L231" s="4"/>
      <c r="M231" s="4"/>
      <c r="N231" s="4"/>
      <c r="O231" s="4"/>
      <c r="P231" s="4" t="s">
        <v>180</v>
      </c>
      <c r="Q231" s="4">
        <v>2631017</v>
      </c>
    </row>
    <row r="232" spans="8:17">
      <c r="H232" s="9" t="s">
        <v>15</v>
      </c>
      <c r="I232" s="4">
        <f t="shared" si="30"/>
        <v>253972</v>
      </c>
      <c r="J232" s="4"/>
      <c r="K232" s="4"/>
      <c r="L232" s="4"/>
      <c r="M232" s="4"/>
      <c r="N232" s="4"/>
      <c r="O232" s="4"/>
      <c r="P232" s="4" t="s">
        <v>181</v>
      </c>
      <c r="Q232" s="4">
        <v>107002.00000000003</v>
      </c>
    </row>
    <row r="233" spans="8:17">
      <c r="H233" s="9" t="s">
        <v>16</v>
      </c>
      <c r="I233" s="4">
        <f t="shared" si="30"/>
        <v>6548199</v>
      </c>
      <c r="J233" s="4"/>
      <c r="K233" s="4"/>
      <c r="L233" s="4"/>
      <c r="M233" s="4"/>
      <c r="N233" s="4"/>
      <c r="O233" s="4"/>
      <c r="P233" s="4" t="s">
        <v>182</v>
      </c>
      <c r="Q233" s="4">
        <v>348371.00000000012</v>
      </c>
    </row>
    <row r="234" spans="8:17">
      <c r="H234" s="9" t="s">
        <v>17</v>
      </c>
      <c r="I234" s="4">
        <f t="shared" si="30"/>
        <v>19352020</v>
      </c>
      <c r="J234" s="4"/>
      <c r="K234" s="4"/>
      <c r="L234" s="4"/>
      <c r="M234" s="4"/>
      <c r="N234" s="4"/>
      <c r="O234" s="4"/>
      <c r="P234" s="4" t="s">
        <v>2</v>
      </c>
      <c r="Q234" s="4">
        <v>45732681</v>
      </c>
    </row>
    <row r="235" spans="8:17">
      <c r="H235" s="9" t="s">
        <v>18</v>
      </c>
      <c r="I235" s="4">
        <f t="shared" si="30"/>
        <v>24938352</v>
      </c>
      <c r="J235" s="4"/>
      <c r="K235" s="4"/>
      <c r="L235" s="4"/>
      <c r="M235" s="4"/>
      <c r="N235" s="4"/>
      <c r="O235" s="4"/>
      <c r="P235" s="4" t="s">
        <v>183</v>
      </c>
      <c r="Q235" s="4">
        <v>67159</v>
      </c>
    </row>
    <row r="236" spans="8:17">
      <c r="H236" s="9" t="s">
        <v>19</v>
      </c>
      <c r="I236" s="4">
        <f t="shared" si="30"/>
        <v>823546.00000000035</v>
      </c>
      <c r="J236" s="4"/>
      <c r="K236" s="4"/>
      <c r="L236" s="4"/>
      <c r="M236" s="4"/>
      <c r="N236" s="4"/>
      <c r="O236" s="4"/>
      <c r="P236" s="4" t="s">
        <v>184</v>
      </c>
      <c r="Q236" s="4">
        <v>2176505.0000000005</v>
      </c>
    </row>
    <row r="237" spans="8:17">
      <c r="H237" s="9" t="s">
        <v>20</v>
      </c>
      <c r="I237" s="4">
        <f t="shared" si="30"/>
        <v>27620497.999999993</v>
      </c>
      <c r="J237" s="4"/>
      <c r="K237" s="4"/>
      <c r="L237" s="4"/>
      <c r="M237" s="4"/>
      <c r="N237" s="4"/>
      <c r="O237" s="4"/>
      <c r="P237" s="4" t="s">
        <v>185</v>
      </c>
      <c r="Q237" s="4">
        <v>2487337.9999999995</v>
      </c>
    </row>
    <row r="238" spans="8:17">
      <c r="H238" s="9" t="s">
        <v>21</v>
      </c>
      <c r="I238" s="4">
        <f t="shared" si="30"/>
        <v>564689</v>
      </c>
      <c r="J238" s="4"/>
      <c r="K238" s="4"/>
      <c r="L238" s="4"/>
      <c r="M238" s="4"/>
      <c r="N238" s="4"/>
      <c r="O238" s="4"/>
      <c r="P238" s="4" t="s">
        <v>186</v>
      </c>
      <c r="Q238" s="4">
        <v>109293.99999999997</v>
      </c>
    </row>
    <row r="239" spans="8:17">
      <c r="H239" s="9" t="s">
        <v>22</v>
      </c>
      <c r="I239" s="4">
        <f t="shared" si="30"/>
        <v>7567054.9999999991</v>
      </c>
      <c r="J239" s="4"/>
      <c r="K239" s="4"/>
      <c r="L239" s="4"/>
      <c r="M239" s="4"/>
      <c r="N239" s="4"/>
      <c r="O239" s="4"/>
      <c r="P239" s="4" t="s">
        <v>3</v>
      </c>
      <c r="Q239" s="4">
        <v>2798003</v>
      </c>
    </row>
    <row r="240" spans="8:17">
      <c r="H240" s="9" t="s">
        <v>23</v>
      </c>
      <c r="I240" s="4">
        <f t="shared" si="30"/>
        <v>3117489</v>
      </c>
      <c r="J240" s="4"/>
      <c r="K240" s="4"/>
      <c r="L240" s="4"/>
      <c r="M240" s="4"/>
      <c r="N240" s="4"/>
      <c r="O240" s="4"/>
      <c r="P240" s="4" t="s">
        <v>4</v>
      </c>
      <c r="Q240" s="4">
        <v>205441.99999999991</v>
      </c>
    </row>
    <row r="241" spans="8:17">
      <c r="H241" s="9" t="s">
        <v>24</v>
      </c>
      <c r="I241" s="4">
        <f t="shared" si="30"/>
        <v>478856.00000000006</v>
      </c>
      <c r="J241" s="4"/>
      <c r="K241" s="4"/>
      <c r="L241" s="4"/>
      <c r="M241" s="4"/>
      <c r="N241" s="4"/>
      <c r="O241" s="4"/>
      <c r="P241" s="4" t="s">
        <v>5</v>
      </c>
      <c r="Q241" s="4">
        <v>2950644</v>
      </c>
    </row>
    <row r="242" spans="8:17">
      <c r="H242" s="9" t="s">
        <v>25</v>
      </c>
      <c r="I242" s="4">
        <f t="shared" si="30"/>
        <v>3014738.0000000009</v>
      </c>
      <c r="J242" s="4"/>
      <c r="K242" s="4"/>
      <c r="L242" s="4"/>
      <c r="M242" s="4"/>
      <c r="N242" s="4"/>
      <c r="O242" s="4"/>
      <c r="P242" s="4" t="s">
        <v>187</v>
      </c>
      <c r="Q242" s="4">
        <v>734857.99999999988</v>
      </c>
    </row>
    <row r="243" spans="8:17">
      <c r="H243" s="9" t="s">
        <v>26</v>
      </c>
      <c r="I243" s="4">
        <f t="shared" si="30"/>
        <v>2667625.9999999995</v>
      </c>
      <c r="J243" s="4"/>
      <c r="K243" s="4"/>
      <c r="L243" s="4"/>
      <c r="M243" s="4"/>
      <c r="N243" s="4"/>
      <c r="O243" s="4"/>
      <c r="P243" s="4" t="s">
        <v>188</v>
      </c>
      <c r="Q243" s="4">
        <v>631354.99999999988</v>
      </c>
    </row>
    <row r="244" spans="8:17">
      <c r="H244" s="9" t="s">
        <v>27</v>
      </c>
      <c r="I244" s="4">
        <f t="shared" si="30"/>
        <v>353356940.00000006</v>
      </c>
      <c r="J244" s="4"/>
      <c r="K244" s="4"/>
      <c r="L244" s="4"/>
      <c r="M244" s="4"/>
      <c r="N244" s="4"/>
      <c r="O244" s="4"/>
      <c r="P244" s="4" t="s">
        <v>189</v>
      </c>
      <c r="Q244" s="4">
        <v>57089299</v>
      </c>
    </row>
    <row r="245" spans="8:17">
      <c r="H245" s="9" t="s">
        <v>28</v>
      </c>
      <c r="I245" s="4">
        <f t="shared" si="30"/>
        <v>71651521</v>
      </c>
      <c r="J245" s="4"/>
      <c r="K245" s="4"/>
      <c r="L245" s="4"/>
      <c r="M245" s="4"/>
      <c r="N245" s="4"/>
      <c r="O245" s="4"/>
      <c r="P245" s="4" t="s">
        <v>190</v>
      </c>
      <c r="Q245" s="4">
        <v>117809.99999999999</v>
      </c>
    </row>
    <row r="246" spans="8:17">
      <c r="H246" s="9" t="s">
        <v>29</v>
      </c>
      <c r="I246" s="4">
        <f t="shared" si="30"/>
        <v>9901625.9999999944</v>
      </c>
      <c r="J246" s="4"/>
      <c r="K246" s="4"/>
      <c r="L246" s="4"/>
      <c r="M246" s="4"/>
      <c r="N246" s="4"/>
      <c r="O246" s="4"/>
      <c r="P246" s="4" t="s">
        <v>191</v>
      </c>
      <c r="Q246" s="4">
        <v>1482788.0000000002</v>
      </c>
    </row>
    <row r="247" spans="8:17">
      <c r="H247" s="9" t="s">
        <v>30</v>
      </c>
      <c r="I247" s="4">
        <f t="shared" si="30"/>
        <v>13652231.000000002</v>
      </c>
      <c r="J247" s="4"/>
      <c r="K247" s="4"/>
      <c r="L247" s="4"/>
      <c r="M247" s="4"/>
      <c r="N247" s="4"/>
      <c r="O247" s="4"/>
      <c r="P247" s="4" t="s">
        <v>6</v>
      </c>
      <c r="Q247" s="4">
        <v>4735853.9999999981</v>
      </c>
    </row>
    <row r="248" spans="8:17">
      <c r="H248" s="9" t="s">
        <v>31</v>
      </c>
      <c r="I248" s="4">
        <f t="shared" si="30"/>
        <v>1619998.9999999998</v>
      </c>
      <c r="J248" s="4"/>
      <c r="K248" s="4"/>
      <c r="L248" s="4"/>
      <c r="M248" s="4"/>
      <c r="N248" s="4"/>
      <c r="O248" s="4"/>
      <c r="P248" s="4" t="s">
        <v>7</v>
      </c>
      <c r="Q248" s="4">
        <v>2700731</v>
      </c>
    </row>
    <row r="249" spans="8:17">
      <c r="H249" s="9" t="s">
        <v>32</v>
      </c>
      <c r="I249" s="4">
        <f t="shared" si="30"/>
        <v>1923163</v>
      </c>
      <c r="J249" s="4"/>
      <c r="K249" s="4"/>
      <c r="L249" s="4"/>
      <c r="M249" s="4"/>
      <c r="N249" s="4"/>
      <c r="O249" s="4"/>
      <c r="P249" s="4" t="s">
        <v>192</v>
      </c>
      <c r="Q249" s="4">
        <v>147278.00000000003</v>
      </c>
    </row>
    <row r="250" spans="8:17">
      <c r="H250" s="9" t="s">
        <v>33</v>
      </c>
      <c r="I250" s="4">
        <f t="shared" si="30"/>
        <v>556394</v>
      </c>
      <c r="J250" s="4"/>
      <c r="K250" s="4"/>
      <c r="L250" s="4"/>
      <c r="M250" s="4"/>
      <c r="N250" s="4"/>
      <c r="O250" s="4"/>
      <c r="P250" s="4" t="s">
        <v>8</v>
      </c>
      <c r="Q250" s="4">
        <v>4458264.9999999981</v>
      </c>
    </row>
    <row r="251" spans="8:17">
      <c r="H251" s="9" t="s">
        <v>34</v>
      </c>
      <c r="I251" s="4">
        <f t="shared" si="30"/>
        <v>1189169.9999999998</v>
      </c>
      <c r="J251" s="4"/>
      <c r="K251" s="4"/>
      <c r="L251" s="4"/>
      <c r="M251" s="4"/>
      <c r="N251" s="4"/>
      <c r="O251" s="4"/>
      <c r="P251" s="4" t="s">
        <v>9</v>
      </c>
      <c r="Q251" s="4">
        <v>6268992.0000000019</v>
      </c>
    </row>
    <row r="252" spans="8:17">
      <c r="H252" s="9" t="s">
        <v>35</v>
      </c>
      <c r="I252" s="4">
        <f t="shared" si="30"/>
        <v>6647864</v>
      </c>
      <c r="J252" s="4"/>
      <c r="K252" s="4"/>
      <c r="L252" s="4"/>
      <c r="M252" s="4"/>
      <c r="N252" s="4"/>
      <c r="O252" s="4"/>
      <c r="P252" s="4" t="s">
        <v>193</v>
      </c>
      <c r="Q252" s="4">
        <v>8500515</v>
      </c>
    </row>
    <row r="253" spans="8:17">
      <c r="H253" s="9" t="s">
        <v>36</v>
      </c>
      <c r="I253" s="4">
        <f t="shared" si="30"/>
        <v>4548340</v>
      </c>
      <c r="J253" s="4"/>
      <c r="K253" s="4"/>
      <c r="L253" s="4"/>
      <c r="M253" s="4"/>
      <c r="N253" s="4"/>
      <c r="O253" s="4"/>
      <c r="P253" s="4" t="s">
        <v>10</v>
      </c>
      <c r="Q253" s="4">
        <v>1112178.9999999998</v>
      </c>
    </row>
    <row r="254" spans="8:17">
      <c r="H254" s="9" t="s">
        <v>37</v>
      </c>
      <c r="I254" s="4">
        <f t="shared" si="30"/>
        <v>4385364.0000000009</v>
      </c>
      <c r="J254" s="4"/>
      <c r="K254" s="4"/>
      <c r="L254" s="4"/>
      <c r="M254" s="4"/>
      <c r="N254" s="4"/>
      <c r="O254" s="4"/>
      <c r="P254" s="4" t="s">
        <v>194</v>
      </c>
      <c r="Q254" s="4">
        <v>10814761.999999998</v>
      </c>
    </row>
    <row r="255" spans="8:17">
      <c r="H255" s="9" t="s">
        <v>38</v>
      </c>
      <c r="I255" s="4">
        <f t="shared" si="30"/>
        <v>1106209.9999999995</v>
      </c>
      <c r="J255" s="4"/>
      <c r="K255" s="4"/>
      <c r="L255" s="4"/>
      <c r="M255" s="4"/>
      <c r="N255" s="4"/>
      <c r="O255" s="4"/>
      <c r="P255" s="4" t="s">
        <v>195</v>
      </c>
      <c r="Q255" s="4">
        <v>48169732</v>
      </c>
    </row>
    <row r="256" spans="8:17">
      <c r="H256" s="9" t="s">
        <v>39</v>
      </c>
      <c r="I256" s="4">
        <f t="shared" si="30"/>
        <v>850978.99999999988</v>
      </c>
      <c r="J256" s="4"/>
      <c r="K256" s="4"/>
      <c r="L256" s="4"/>
      <c r="M256" s="4"/>
      <c r="N256" s="4"/>
      <c r="O256" s="4"/>
      <c r="P256" s="4" t="s">
        <v>196</v>
      </c>
      <c r="Q256" s="4">
        <v>518613223.99999994</v>
      </c>
    </row>
    <row r="257" spans="8:17">
      <c r="H257" s="9" t="s">
        <v>40</v>
      </c>
      <c r="I257" s="4">
        <f t="shared" si="30"/>
        <v>7308645.0000000019</v>
      </c>
      <c r="J257" s="4"/>
      <c r="K257" s="4"/>
      <c r="L257" s="4"/>
      <c r="M257" s="4"/>
      <c r="N257" s="4"/>
      <c r="O257" s="4"/>
      <c r="P257" s="4" t="s">
        <v>197</v>
      </c>
      <c r="Q257" s="4">
        <v>18862536.000000004</v>
      </c>
    </row>
    <row r="258" spans="8:17">
      <c r="H258" s="8" t="s">
        <v>41</v>
      </c>
      <c r="I258" s="4">
        <f t="shared" si="30"/>
        <v>15014155</v>
      </c>
      <c r="J258" s="4"/>
      <c r="K258" s="4"/>
      <c r="L258" s="4"/>
      <c r="M258" s="4"/>
      <c r="N258" s="4"/>
      <c r="O258" s="4"/>
      <c r="P258" s="4" t="s">
        <v>11</v>
      </c>
      <c r="Q258" s="4">
        <v>3602955.0000000014</v>
      </c>
    </row>
    <row r="259" spans="8:17">
      <c r="H259" s="8" t="s">
        <v>42</v>
      </c>
      <c r="I259" s="4">
        <f t="shared" si="30"/>
        <v>8839765.9999999981</v>
      </c>
      <c r="J259" s="4"/>
      <c r="K259" s="4"/>
      <c r="L259" s="4"/>
      <c r="M259" s="4"/>
      <c r="N259" s="4"/>
      <c r="O259" s="4"/>
      <c r="P259" s="4" t="s">
        <v>198</v>
      </c>
      <c r="Q259" s="4">
        <v>39482</v>
      </c>
    </row>
    <row r="260" spans="8:17">
      <c r="H260" s="9" t="s">
        <v>43</v>
      </c>
      <c r="I260" s="4">
        <f t="shared" si="30"/>
        <v>1786206.0000000002</v>
      </c>
      <c r="J260" s="4"/>
      <c r="K260" s="4"/>
      <c r="L260" s="4"/>
      <c r="M260" s="4"/>
      <c r="N260" s="4"/>
      <c r="O260" s="4"/>
      <c r="P260" s="4" t="s">
        <v>199</v>
      </c>
      <c r="Q260" s="4">
        <v>4814774</v>
      </c>
    </row>
    <row r="261" spans="8:17">
      <c r="H261" s="9" t="s">
        <v>44</v>
      </c>
      <c r="I261" s="4">
        <f t="shared" si="30"/>
        <v>4892347</v>
      </c>
      <c r="J261" s="4"/>
      <c r="K261" s="4"/>
      <c r="L261" s="4"/>
      <c r="M261" s="4"/>
      <c r="N261" s="4"/>
      <c r="O261" s="4"/>
      <c r="P261" s="4" t="s">
        <v>200</v>
      </c>
      <c r="Q261" s="4">
        <v>347636034</v>
      </c>
    </row>
    <row r="262" spans="8:17">
      <c r="H262" s="9" t="s">
        <v>45</v>
      </c>
      <c r="I262" s="4">
        <f t="shared" si="30"/>
        <v>46216829.999999993</v>
      </c>
      <c r="J262" s="4"/>
      <c r="K262" s="4"/>
      <c r="L262" s="4"/>
      <c r="M262" s="4"/>
      <c r="N262" s="4"/>
      <c r="O262" s="4"/>
      <c r="P262" s="4" t="s">
        <v>201</v>
      </c>
      <c r="Q262" s="4">
        <v>1932601</v>
      </c>
    </row>
    <row r="263" spans="8:17">
      <c r="H263" s="9" t="s">
        <v>46</v>
      </c>
      <c r="I263" s="4">
        <f t="shared" si="30"/>
        <v>54257490.999999985</v>
      </c>
      <c r="J263" s="4"/>
      <c r="K263" s="4"/>
      <c r="L263" s="4"/>
      <c r="M263" s="4"/>
      <c r="N263" s="4"/>
      <c r="O263" s="4"/>
      <c r="P263" s="4" t="s">
        <v>202</v>
      </c>
      <c r="Q263" s="4">
        <v>174646.00000000003</v>
      </c>
    </row>
    <row r="264" spans="8:17">
      <c r="H264" s="9" t="s">
        <v>47</v>
      </c>
      <c r="I264" s="4">
        <f t="shared" si="30"/>
        <v>2212709</v>
      </c>
      <c r="J264" s="4"/>
      <c r="K264" s="4"/>
      <c r="L264" s="4"/>
      <c r="M264" s="4"/>
      <c r="N264" s="4"/>
      <c r="O264" s="4"/>
      <c r="P264" s="4" t="s">
        <v>203</v>
      </c>
      <c r="Q264" s="4">
        <v>5828885.9999999991</v>
      </c>
    </row>
    <row r="265" spans="8:17">
      <c r="H265" s="9" t="s">
        <v>48</v>
      </c>
      <c r="I265" s="4">
        <f t="shared" si="30"/>
        <v>28058769.999999996</v>
      </c>
      <c r="J265" s="4"/>
      <c r="K265" s="4"/>
      <c r="L265" s="4"/>
      <c r="M265" s="4"/>
      <c r="N265" s="4"/>
      <c r="O265" s="4"/>
      <c r="P265" s="4" t="s">
        <v>204</v>
      </c>
      <c r="Q265" s="4">
        <v>13634239.000000004</v>
      </c>
    </row>
    <row r="266" spans="8:17">
      <c r="H266" s="9" t="s">
        <v>49</v>
      </c>
      <c r="I266" s="4">
        <f t="shared" si="30"/>
        <v>3204027.9999999991</v>
      </c>
      <c r="J266" s="4"/>
      <c r="K266" s="4"/>
      <c r="L266" s="4"/>
      <c r="M266" s="4"/>
      <c r="N266" s="4"/>
      <c r="O266" s="4"/>
      <c r="P266" s="4" t="s">
        <v>12</v>
      </c>
      <c r="Q266" s="4">
        <v>209696.99999999994</v>
      </c>
    </row>
    <row r="267" spans="8:17">
      <c r="H267" s="9" t="s">
        <v>50</v>
      </c>
      <c r="I267" s="4">
        <f t="shared" si="30"/>
        <v>50373.000000000015</v>
      </c>
      <c r="J267" s="4"/>
      <c r="K267" s="4"/>
      <c r="L267" s="4"/>
      <c r="M267" s="4"/>
      <c r="N267" s="4"/>
      <c r="O267" s="4"/>
      <c r="P267" s="4" t="s">
        <v>13</v>
      </c>
      <c r="Q267" s="4">
        <v>1294873</v>
      </c>
    </row>
    <row r="268" spans="8:17">
      <c r="H268" s="9" t="s">
        <v>51</v>
      </c>
      <c r="I268" s="4">
        <f t="shared" si="30"/>
        <v>4001599.9999999995</v>
      </c>
      <c r="J268" s="4"/>
      <c r="K268" s="4"/>
      <c r="L268" s="4"/>
      <c r="M268" s="4"/>
      <c r="N268" s="4"/>
      <c r="O268" s="4"/>
      <c r="P268" s="4" t="s">
        <v>205</v>
      </c>
      <c r="Q268" s="4">
        <v>1313796.9999999995</v>
      </c>
    </row>
    <row r="269" spans="8:17">
      <c r="H269" s="9" t="s">
        <v>52</v>
      </c>
      <c r="I269" s="4">
        <f t="shared" si="30"/>
        <v>1914451.9999999998</v>
      </c>
      <c r="J269" s="4"/>
      <c r="K269" s="4"/>
      <c r="L269" s="4"/>
      <c r="M269" s="4"/>
      <c r="N269" s="4"/>
      <c r="O269" s="4"/>
      <c r="P269" s="4" t="s">
        <v>14</v>
      </c>
      <c r="Q269" s="4">
        <v>6227653</v>
      </c>
    </row>
    <row r="270" spans="8:17">
      <c r="H270" s="9" t="s">
        <v>53</v>
      </c>
      <c r="I270" s="4">
        <f t="shared" si="30"/>
        <v>160888.00000000006</v>
      </c>
      <c r="J270" s="4"/>
      <c r="K270" s="4"/>
      <c r="L270" s="4"/>
      <c r="M270" s="4"/>
      <c r="N270" s="4"/>
      <c r="O270" s="4"/>
      <c r="P270" s="4" t="s">
        <v>206</v>
      </c>
      <c r="Q270" s="4">
        <v>878995.99999999988</v>
      </c>
    </row>
    <row r="271" spans="8:17">
      <c r="H271" s="9" t="s">
        <v>54</v>
      </c>
      <c r="I271" s="4">
        <f t="shared" si="30"/>
        <v>3457639.9999999995</v>
      </c>
      <c r="J271" s="4"/>
      <c r="K271" s="4"/>
      <c r="L271" s="4"/>
      <c r="M271" s="4"/>
      <c r="N271" s="4"/>
      <c r="O271" s="4"/>
      <c r="P271" s="4" t="s">
        <v>207</v>
      </c>
      <c r="Q271" s="4">
        <v>2574010.9999999995</v>
      </c>
    </row>
    <row r="272" spans="8:17">
      <c r="H272" s="9" t="s">
        <v>118</v>
      </c>
      <c r="I272" s="4">
        <f t="shared" si="30"/>
        <v>15903241.000000002</v>
      </c>
      <c r="J272" s="4"/>
      <c r="K272" s="4"/>
      <c r="L272" s="4"/>
      <c r="M272" s="4"/>
      <c r="N272" s="4"/>
      <c r="O272" s="4"/>
      <c r="P272" s="4" t="s">
        <v>208</v>
      </c>
      <c r="Q272" s="4">
        <v>37039</v>
      </c>
    </row>
    <row r="273" spans="8:17">
      <c r="H273" s="9" t="s">
        <v>55</v>
      </c>
      <c r="I273" s="4">
        <f t="shared" si="30"/>
        <v>2650055.0000000005</v>
      </c>
      <c r="J273" s="4"/>
      <c r="K273" s="4"/>
      <c r="L273" s="4"/>
      <c r="M273" s="4"/>
      <c r="N273" s="4"/>
      <c r="O273" s="4"/>
      <c r="P273" s="4" t="s">
        <v>209</v>
      </c>
      <c r="Q273" s="4">
        <v>304823.99999999994</v>
      </c>
    </row>
    <row r="274" spans="8:17">
      <c r="H274" s="9" t="s">
        <v>56</v>
      </c>
      <c r="I274" s="4">
        <f t="shared" si="30"/>
        <v>5326818.9999999991</v>
      </c>
      <c r="J274" s="4"/>
      <c r="K274" s="4"/>
      <c r="L274" s="4"/>
      <c r="M274" s="4"/>
      <c r="N274" s="4"/>
      <c r="O274" s="4"/>
      <c r="P274" s="4" t="s">
        <v>210</v>
      </c>
      <c r="Q274" s="4">
        <v>2388591</v>
      </c>
    </row>
    <row r="275" spans="8:17">
      <c r="H275" s="9" t="s">
        <v>57</v>
      </c>
      <c r="I275" s="4">
        <f t="shared" si="30"/>
        <v>1245041.0000000005</v>
      </c>
      <c r="J275" s="4"/>
      <c r="K275" s="4"/>
      <c r="L275" s="4"/>
      <c r="M275" s="4"/>
      <c r="N275" s="4"/>
      <c r="O275" s="4"/>
      <c r="P275" s="4" t="s">
        <v>16</v>
      </c>
      <c r="Q275" s="4">
        <v>6548199</v>
      </c>
    </row>
    <row r="276" spans="8:17">
      <c r="H276" s="9" t="s">
        <v>58</v>
      </c>
      <c r="I276" s="4">
        <f t="shared" si="30"/>
        <v>10414375</v>
      </c>
      <c r="J276" s="4"/>
      <c r="K276" s="4"/>
      <c r="L276" s="4"/>
      <c r="M276" s="4"/>
      <c r="N276" s="4"/>
      <c r="O276" s="4"/>
      <c r="P276" s="4" t="s">
        <v>17</v>
      </c>
      <c r="Q276" s="4">
        <v>19352020</v>
      </c>
    </row>
    <row r="277" spans="8:17">
      <c r="H277" s="9" t="s">
        <v>59</v>
      </c>
      <c r="I277" s="4">
        <f t="shared" si="30"/>
        <v>2315457</v>
      </c>
      <c r="J277" s="4"/>
      <c r="K277" s="4"/>
      <c r="L277" s="4"/>
      <c r="M277" s="4"/>
      <c r="N277" s="4"/>
      <c r="O277" s="4"/>
      <c r="P277" s="4" t="s">
        <v>211</v>
      </c>
      <c r="Q277" s="4">
        <v>1249483</v>
      </c>
    </row>
    <row r="278" spans="8:17">
      <c r="H278" s="9" t="s">
        <v>60</v>
      </c>
      <c r="I278" s="4">
        <f t="shared" si="30"/>
        <v>13655243</v>
      </c>
      <c r="J278" s="4"/>
      <c r="K278" s="4"/>
      <c r="L278" s="4"/>
      <c r="M278" s="4"/>
      <c r="N278" s="4"/>
      <c r="O278" s="4"/>
      <c r="P278" s="4" t="s">
        <v>15</v>
      </c>
      <c r="Q278" s="4">
        <v>253972</v>
      </c>
    </row>
    <row r="279" spans="8:17">
      <c r="H279" s="9" t="s">
        <v>61</v>
      </c>
      <c r="I279" s="4">
        <f t="shared" si="30"/>
        <v>316655.99999999994</v>
      </c>
      <c r="J279" s="4"/>
      <c r="K279" s="4"/>
      <c r="L279" s="4"/>
      <c r="M279" s="4"/>
      <c r="N279" s="4"/>
      <c r="O279" s="4"/>
      <c r="P279" s="4" t="s">
        <v>212</v>
      </c>
      <c r="Q279" s="4">
        <v>2795402.0000000009</v>
      </c>
    </row>
    <row r="280" spans="8:17">
      <c r="H280" s="9" t="s">
        <v>62</v>
      </c>
      <c r="I280" s="4">
        <f t="shared" si="30"/>
        <v>1983590.0000000002</v>
      </c>
      <c r="J280" s="4"/>
      <c r="K280" s="4"/>
      <c r="L280" s="4"/>
      <c r="M280" s="4"/>
      <c r="N280" s="4"/>
      <c r="O280" s="4"/>
      <c r="P280" s="4" t="s">
        <v>213</v>
      </c>
      <c r="Q280" s="4">
        <v>106014503.00000003</v>
      </c>
    </row>
    <row r="281" spans="8:17">
      <c r="H281" s="9" t="s">
        <v>63</v>
      </c>
      <c r="I281" s="4">
        <f t="shared" si="30"/>
        <v>10515537</v>
      </c>
      <c r="J281" s="4"/>
      <c r="K281" s="4"/>
      <c r="L281" s="4"/>
      <c r="M281" s="4"/>
      <c r="N281" s="4"/>
      <c r="O281" s="4"/>
      <c r="P281" s="4" t="s">
        <v>214</v>
      </c>
      <c r="Q281" s="4">
        <v>574579914.99999976</v>
      </c>
    </row>
    <row r="282" spans="8:17">
      <c r="H282" s="9" t="s">
        <v>64</v>
      </c>
      <c r="I282" s="4">
        <f t="shared" si="30"/>
        <v>8869184</v>
      </c>
      <c r="J282" s="4"/>
      <c r="K282" s="4"/>
      <c r="L282" s="4"/>
      <c r="M282" s="4"/>
      <c r="N282" s="4"/>
      <c r="O282" s="4"/>
      <c r="P282" s="4" t="s">
        <v>215</v>
      </c>
      <c r="Q282" s="4">
        <v>400143032.00000006</v>
      </c>
    </row>
    <row r="283" spans="8:17">
      <c r="H283" s="9" t="s">
        <v>65</v>
      </c>
      <c r="I283" s="4">
        <f t="shared" ref="I283:I287" si="31">VLOOKUP(H283:H352, P283:Q534, 2, FALSE)</f>
        <v>25489272.000000004</v>
      </c>
      <c r="J283" s="4"/>
      <c r="K283" s="4"/>
      <c r="L283" s="4"/>
      <c r="M283" s="4"/>
      <c r="N283" s="4"/>
      <c r="O283" s="4"/>
      <c r="P283" s="4" t="s">
        <v>216</v>
      </c>
      <c r="Q283" s="4">
        <v>68128495.000000015</v>
      </c>
    </row>
    <row r="284" spans="8:17">
      <c r="H284" s="9" t="s">
        <v>66</v>
      </c>
      <c r="I284" s="4">
        <f t="shared" si="31"/>
        <v>160321</v>
      </c>
      <c r="J284" s="4"/>
      <c r="K284" s="4"/>
      <c r="L284" s="4"/>
      <c r="M284" s="4"/>
      <c r="N284" s="4"/>
      <c r="O284" s="4"/>
      <c r="P284" s="4" t="s">
        <v>217</v>
      </c>
      <c r="Q284" s="4">
        <v>4550155.9999999991</v>
      </c>
    </row>
    <row r="285" spans="8:17">
      <c r="H285" s="9" t="s">
        <v>67</v>
      </c>
      <c r="I285" s="4">
        <f t="shared" si="31"/>
        <v>7408593.0000000009</v>
      </c>
      <c r="J285" s="4"/>
      <c r="K285" s="4"/>
      <c r="L285" s="4"/>
      <c r="M285" s="4"/>
      <c r="N285" s="4"/>
      <c r="O285" s="4"/>
      <c r="P285" s="4" t="s">
        <v>18</v>
      </c>
      <c r="Q285" s="4">
        <v>24938352</v>
      </c>
    </row>
    <row r="286" spans="8:17">
      <c r="H286" s="9" t="s">
        <v>68</v>
      </c>
      <c r="I286" s="4">
        <f t="shared" si="31"/>
        <v>4349193</v>
      </c>
      <c r="J286" s="4"/>
      <c r="K286" s="4"/>
      <c r="L286" s="4"/>
      <c r="M286" s="4"/>
      <c r="N286" s="4"/>
      <c r="O286" s="4"/>
      <c r="P286" s="4" t="s">
        <v>218</v>
      </c>
      <c r="Q286" s="4">
        <v>1818171.0000000002</v>
      </c>
    </row>
    <row r="287" spans="8:17">
      <c r="H287" s="9" t="s">
        <v>69</v>
      </c>
      <c r="I287" s="4">
        <f t="shared" si="31"/>
        <v>3795302</v>
      </c>
      <c r="J287" s="4"/>
      <c r="K287" s="4"/>
      <c r="L287" s="4"/>
      <c r="M287" s="4"/>
      <c r="N287" s="4"/>
      <c r="O287" s="4"/>
      <c r="P287" s="4" t="s">
        <v>219</v>
      </c>
      <c r="Q287" s="4">
        <v>300287</v>
      </c>
    </row>
    <row r="288" spans="8:17">
      <c r="H288" s="4"/>
      <c r="I288" s="4">
        <f>SUM(I218:I287)</f>
        <v>955338051</v>
      </c>
      <c r="J288" s="4"/>
      <c r="K288" s="4"/>
      <c r="L288" s="4"/>
      <c r="M288" s="4"/>
      <c r="N288" s="4"/>
      <c r="O288" s="4"/>
      <c r="P288" s="4" t="s">
        <v>19</v>
      </c>
      <c r="Q288" s="4">
        <v>823546.00000000035</v>
      </c>
    </row>
    <row r="289" spans="8:17">
      <c r="H289" s="4"/>
      <c r="I289" s="4"/>
      <c r="J289" s="4"/>
      <c r="K289" s="4"/>
      <c r="L289" s="4"/>
      <c r="M289" s="4"/>
      <c r="N289" s="4"/>
      <c r="O289" s="4"/>
      <c r="P289" s="4" t="s">
        <v>220</v>
      </c>
      <c r="Q289" s="4">
        <v>284079</v>
      </c>
    </row>
    <row r="290" spans="8:17">
      <c r="H290" s="4"/>
      <c r="I290" s="4"/>
      <c r="J290" s="4"/>
      <c r="K290" s="4"/>
      <c r="L290" s="4"/>
      <c r="M290" s="4"/>
      <c r="N290" s="4"/>
      <c r="O290" s="4"/>
      <c r="P290" s="4" t="s">
        <v>221</v>
      </c>
      <c r="Q290" s="4">
        <v>307887.00000000006</v>
      </c>
    </row>
    <row r="291" spans="8:17">
      <c r="H291" s="4"/>
      <c r="I291" s="4"/>
      <c r="J291" s="4"/>
      <c r="K291" s="4"/>
      <c r="L291" s="4"/>
      <c r="M291" s="4"/>
      <c r="N291" s="4"/>
      <c r="O291" s="4"/>
      <c r="P291" s="4" t="s">
        <v>20</v>
      </c>
      <c r="Q291" s="4">
        <v>27620497.999999993</v>
      </c>
    </row>
    <row r="292" spans="8:17">
      <c r="H292" s="4"/>
      <c r="I292" s="4"/>
      <c r="J292" s="4"/>
      <c r="K292" s="4"/>
      <c r="L292" s="4"/>
      <c r="M292" s="4"/>
      <c r="N292" s="4"/>
      <c r="O292" s="4"/>
      <c r="P292" s="4" t="s">
        <v>222</v>
      </c>
      <c r="Q292" s="4">
        <v>330689656</v>
      </c>
    </row>
    <row r="293" spans="8:17">
      <c r="H293" s="4"/>
      <c r="I293" s="4"/>
      <c r="J293" s="4"/>
      <c r="K293" s="4"/>
      <c r="L293" s="4"/>
      <c r="M293" s="4"/>
      <c r="N293" s="4"/>
      <c r="O293" s="4"/>
      <c r="P293" s="4" t="s">
        <v>223</v>
      </c>
      <c r="Q293" s="4">
        <v>248950900</v>
      </c>
    </row>
    <row r="294" spans="8:17">
      <c r="H294" s="4"/>
      <c r="I294" s="4"/>
      <c r="J294" s="4"/>
      <c r="K294" s="4"/>
      <c r="L294" s="4"/>
      <c r="M294" s="4"/>
      <c r="N294" s="4"/>
      <c r="O294" s="4"/>
      <c r="P294" s="4" t="s">
        <v>224</v>
      </c>
      <c r="Q294" s="4">
        <v>222065.99999999997</v>
      </c>
    </row>
    <row r="295" spans="8:17">
      <c r="H295" s="4"/>
      <c r="I295" s="4"/>
      <c r="J295" s="4"/>
      <c r="K295" s="4"/>
      <c r="L295" s="4"/>
      <c r="M295" s="4"/>
      <c r="N295" s="4"/>
      <c r="O295" s="4"/>
      <c r="P295" s="4" t="s">
        <v>225</v>
      </c>
      <c r="Q295" s="4">
        <v>1138312.9999999998</v>
      </c>
    </row>
    <row r="296" spans="8:17">
      <c r="H296" s="4"/>
      <c r="I296" s="4"/>
      <c r="J296" s="4"/>
      <c r="K296" s="4"/>
      <c r="L296" s="4"/>
      <c r="M296" s="4"/>
      <c r="N296" s="4"/>
      <c r="O296" s="4"/>
      <c r="P296" s="4" t="s">
        <v>226</v>
      </c>
      <c r="Q296" s="4">
        <v>13926851.999999996</v>
      </c>
    </row>
    <row r="297" spans="8:17">
      <c r="H297" s="4"/>
      <c r="I297" s="4"/>
      <c r="J297" s="4"/>
      <c r="K297" s="4"/>
      <c r="L297" s="4"/>
      <c r="M297" s="4"/>
      <c r="N297" s="4"/>
      <c r="O297" s="4"/>
      <c r="P297" s="4" t="s">
        <v>227</v>
      </c>
      <c r="Q297" s="4">
        <v>75512.000000000015</v>
      </c>
    </row>
    <row r="298" spans="8:17">
      <c r="H298" s="4"/>
      <c r="I298" s="4"/>
      <c r="J298" s="4"/>
      <c r="K298" s="4"/>
      <c r="L298" s="4"/>
      <c r="M298" s="4"/>
      <c r="N298" s="4"/>
      <c r="O298" s="4"/>
      <c r="P298" s="4" t="s">
        <v>228</v>
      </c>
      <c r="Q298" s="4">
        <v>71936</v>
      </c>
    </row>
    <row r="299" spans="8:17">
      <c r="H299" s="4"/>
      <c r="I299" s="4"/>
      <c r="J299" s="4"/>
      <c r="K299" s="4"/>
      <c r="L299" s="4"/>
      <c r="M299" s="4"/>
      <c r="N299" s="4"/>
      <c r="O299" s="4"/>
      <c r="P299" s="4" t="s">
        <v>229</v>
      </c>
      <c r="Q299" s="4">
        <v>541353</v>
      </c>
    </row>
    <row r="300" spans="8:17">
      <c r="H300" s="4"/>
      <c r="I300" s="4"/>
      <c r="J300" s="4"/>
      <c r="K300" s="4"/>
      <c r="L300" s="4"/>
      <c r="M300" s="4"/>
      <c r="N300" s="4"/>
      <c r="O300" s="4"/>
      <c r="P300" s="4" t="s">
        <v>21</v>
      </c>
      <c r="Q300" s="4">
        <v>564689</v>
      </c>
    </row>
    <row r="301" spans="8:17">
      <c r="H301" s="4"/>
      <c r="I301" s="4"/>
      <c r="J301" s="4"/>
      <c r="K301" s="4"/>
      <c r="L301" s="4"/>
      <c r="M301" s="4"/>
      <c r="N301" s="4"/>
      <c r="O301" s="4"/>
      <c r="P301" s="4" t="s">
        <v>230</v>
      </c>
      <c r="Q301" s="4">
        <v>0</v>
      </c>
    </row>
    <row r="302" spans="8:17">
      <c r="H302" s="4"/>
      <c r="I302" s="4"/>
      <c r="J302" s="4"/>
      <c r="K302" s="4"/>
      <c r="L302" s="4"/>
      <c r="M302" s="4"/>
      <c r="N302" s="4"/>
      <c r="O302" s="4"/>
      <c r="P302" s="4" t="s">
        <v>231</v>
      </c>
      <c r="Q302" s="4">
        <v>905414.99999999977</v>
      </c>
    </row>
    <row r="303" spans="8:17">
      <c r="H303" s="4"/>
      <c r="I303" s="4"/>
      <c r="J303" s="4"/>
      <c r="K303" s="4"/>
      <c r="L303" s="4"/>
      <c r="M303" s="4"/>
      <c r="N303" s="4"/>
      <c r="O303" s="4"/>
      <c r="P303" s="4" t="s">
        <v>232</v>
      </c>
      <c r="Q303" s="4">
        <v>16903211</v>
      </c>
    </row>
    <row r="304" spans="8:17">
      <c r="H304" s="4"/>
      <c r="I304" s="4"/>
      <c r="J304" s="4"/>
      <c r="K304" s="4"/>
      <c r="L304" s="4"/>
      <c r="M304" s="4"/>
      <c r="N304" s="4"/>
      <c r="O304" s="4"/>
      <c r="P304" s="4" t="s">
        <v>22</v>
      </c>
      <c r="Q304" s="4">
        <v>7567054.9999999991</v>
      </c>
    </row>
    <row r="305" spans="8:17">
      <c r="H305" s="4"/>
      <c r="I305" s="4"/>
      <c r="J305" s="4"/>
      <c r="K305" s="4"/>
      <c r="L305" s="4"/>
      <c r="M305" s="4"/>
      <c r="N305" s="4"/>
      <c r="O305" s="4"/>
      <c r="P305" s="4" t="s">
        <v>233</v>
      </c>
      <c r="Q305" s="4">
        <v>2233841.9999999995</v>
      </c>
    </row>
    <row r="306" spans="8:17">
      <c r="H306" s="4"/>
      <c r="I306" s="4"/>
      <c r="J306" s="4"/>
      <c r="K306" s="4"/>
      <c r="L306" s="4"/>
      <c r="M306" s="4"/>
      <c r="N306" s="4"/>
      <c r="O306" s="4"/>
      <c r="P306" s="4" t="s">
        <v>234</v>
      </c>
      <c r="Q306" s="4">
        <v>27928.999999999996</v>
      </c>
    </row>
    <row r="307" spans="8:17">
      <c r="H307" s="4"/>
      <c r="I307" s="4"/>
      <c r="J307" s="4"/>
      <c r="K307" s="4"/>
      <c r="L307" s="4"/>
      <c r="M307" s="4"/>
      <c r="N307" s="4"/>
      <c r="O307" s="4"/>
      <c r="P307" s="4" t="s">
        <v>235</v>
      </c>
      <c r="Q307" s="4">
        <v>87094</v>
      </c>
    </row>
    <row r="308" spans="8:17">
      <c r="H308" s="4"/>
      <c r="I308" s="4"/>
      <c r="J308" s="4"/>
      <c r="K308" s="4"/>
      <c r="L308" s="4"/>
      <c r="M308" s="4"/>
      <c r="N308" s="4"/>
      <c r="O308" s="4"/>
      <c r="P308" s="4" t="s">
        <v>236</v>
      </c>
      <c r="Q308" s="4">
        <v>40297.999999999993</v>
      </c>
    </row>
    <row r="309" spans="8:17">
      <c r="H309" s="4"/>
      <c r="I309" s="4"/>
      <c r="J309" s="4"/>
      <c r="K309" s="4"/>
      <c r="L309" s="4"/>
      <c r="M309" s="4"/>
      <c r="N309" s="4"/>
      <c r="O309" s="4"/>
      <c r="P309" s="4" t="s">
        <v>237</v>
      </c>
      <c r="Q309" s="4">
        <v>4752160.0000000009</v>
      </c>
    </row>
    <row r="310" spans="8:17">
      <c r="H310" s="4"/>
      <c r="I310" s="4"/>
      <c r="J310" s="4"/>
      <c r="K310" s="4"/>
      <c r="L310" s="4"/>
      <c r="M310" s="4"/>
      <c r="N310" s="4"/>
      <c r="O310" s="4"/>
      <c r="P310" s="4" t="s">
        <v>23</v>
      </c>
      <c r="Q310" s="4">
        <v>3117489</v>
      </c>
    </row>
    <row r="311" spans="8:17">
      <c r="H311" s="4"/>
      <c r="I311" s="4"/>
      <c r="J311" s="4"/>
      <c r="K311" s="4"/>
      <c r="L311" s="4"/>
      <c r="M311" s="4"/>
      <c r="N311" s="4"/>
      <c r="O311" s="4"/>
      <c r="P311" s="4" t="s">
        <v>24</v>
      </c>
      <c r="Q311" s="4">
        <v>478856.00000000006</v>
      </c>
    </row>
    <row r="312" spans="8:17">
      <c r="H312" s="4"/>
      <c r="I312" s="4"/>
      <c r="J312" s="4"/>
      <c r="K312" s="4"/>
      <c r="L312" s="4"/>
      <c r="M312" s="4"/>
      <c r="N312" s="4"/>
      <c r="O312" s="4"/>
      <c r="P312" s="4" t="s">
        <v>238</v>
      </c>
      <c r="Q312" s="4">
        <v>199933</v>
      </c>
    </row>
    <row r="313" spans="8:17">
      <c r="H313" s="4"/>
      <c r="I313" s="4"/>
      <c r="J313" s="4"/>
      <c r="K313" s="4"/>
      <c r="L313" s="4"/>
      <c r="M313" s="4"/>
      <c r="N313" s="4"/>
      <c r="O313" s="4"/>
      <c r="P313" s="4" t="s">
        <v>25</v>
      </c>
      <c r="Q313" s="4">
        <v>3014738.0000000009</v>
      </c>
    </row>
    <row r="314" spans="8:17">
      <c r="H314" s="4"/>
      <c r="I314" s="4"/>
      <c r="J314" s="4"/>
      <c r="K314" s="4"/>
      <c r="L314" s="4"/>
      <c r="M314" s="4"/>
      <c r="N314" s="4"/>
      <c r="O314" s="4"/>
      <c r="P314" s="4" t="s">
        <v>239</v>
      </c>
      <c r="Q314" s="4">
        <v>280064279.00000006</v>
      </c>
    </row>
    <row r="315" spans="8:17">
      <c r="H315" s="4"/>
      <c r="I315" s="4"/>
      <c r="J315" s="4"/>
      <c r="K315" s="4"/>
      <c r="L315" s="4"/>
      <c r="M315" s="4"/>
      <c r="N315" s="4"/>
      <c r="O315" s="4"/>
      <c r="P315" s="4" t="s">
        <v>26</v>
      </c>
      <c r="Q315" s="4">
        <v>2667625.9999999995</v>
      </c>
    </row>
    <row r="316" spans="8:17">
      <c r="H316" s="4"/>
      <c r="I316" s="4"/>
      <c r="J316" s="4"/>
      <c r="K316" s="4"/>
      <c r="L316" s="4"/>
      <c r="M316" s="4"/>
      <c r="N316" s="4"/>
      <c r="O316" s="4"/>
      <c r="P316" s="4" t="s">
        <v>240</v>
      </c>
      <c r="Q316" s="4">
        <v>2229892.9999999995</v>
      </c>
    </row>
    <row r="317" spans="8:17">
      <c r="H317" s="4"/>
      <c r="I317" s="4"/>
      <c r="J317" s="4"/>
      <c r="K317" s="4"/>
      <c r="L317" s="4"/>
      <c r="M317" s="4"/>
      <c r="N317" s="4"/>
      <c r="O317" s="4"/>
      <c r="P317" s="4" t="s">
        <v>241</v>
      </c>
      <c r="Q317" s="4">
        <v>77955.999999999985</v>
      </c>
    </row>
    <row r="318" spans="8:17">
      <c r="H318" s="4"/>
      <c r="I318" s="4"/>
      <c r="J318" s="4"/>
      <c r="K318" s="4"/>
      <c r="L318" s="4"/>
      <c r="M318" s="4"/>
      <c r="N318" s="4"/>
      <c r="O318" s="4"/>
      <c r="P318" s="4" t="s">
        <v>27</v>
      </c>
      <c r="Q318" s="4">
        <v>353356940.00000006</v>
      </c>
    </row>
    <row r="319" spans="8:17">
      <c r="H319" s="4"/>
      <c r="I319" s="4"/>
      <c r="J319" s="4"/>
      <c r="K319" s="4"/>
      <c r="L319" s="4"/>
      <c r="M319" s="4"/>
      <c r="N319" s="4"/>
      <c r="O319" s="4"/>
      <c r="P319" s="4" t="s">
        <v>28</v>
      </c>
      <c r="Q319" s="4">
        <v>71651521</v>
      </c>
    </row>
    <row r="320" spans="8:17">
      <c r="H320" s="4"/>
      <c r="I320" s="4"/>
      <c r="J320" s="4"/>
      <c r="K320" s="4"/>
      <c r="L320" s="4"/>
      <c r="M320" s="4"/>
      <c r="N320" s="4"/>
      <c r="O320" s="4"/>
      <c r="P320" s="4" t="s">
        <v>242</v>
      </c>
      <c r="Q320" s="4">
        <v>22989256</v>
      </c>
    </row>
    <row r="321" spans="8:17">
      <c r="H321" s="4"/>
      <c r="I321" s="4"/>
      <c r="J321" s="4"/>
      <c r="K321" s="4"/>
      <c r="L321" s="4"/>
      <c r="M321" s="4"/>
      <c r="N321" s="4"/>
      <c r="O321" s="4"/>
      <c r="P321" s="4" t="s">
        <v>29</v>
      </c>
      <c r="Q321" s="4">
        <v>9901625.9999999944</v>
      </c>
    </row>
    <row r="322" spans="8:17">
      <c r="H322" s="4"/>
      <c r="I322" s="4"/>
      <c r="J322" s="4"/>
      <c r="K322" s="4"/>
      <c r="L322" s="4"/>
      <c r="M322" s="4"/>
      <c r="N322" s="4"/>
      <c r="O322" s="4"/>
      <c r="P322" s="4" t="s">
        <v>243</v>
      </c>
      <c r="Q322" s="4">
        <v>1167724.0000000002</v>
      </c>
    </row>
    <row r="323" spans="8:17">
      <c r="H323" s="4"/>
      <c r="I323" s="4"/>
      <c r="J323" s="4"/>
      <c r="K323" s="4"/>
      <c r="L323" s="4"/>
      <c r="M323" s="4"/>
      <c r="N323" s="4"/>
      <c r="O323" s="4"/>
      <c r="P323" s="4" t="s">
        <v>244</v>
      </c>
      <c r="Q323" s="4">
        <v>1965408</v>
      </c>
    </row>
    <row r="324" spans="8:17">
      <c r="H324" s="4"/>
      <c r="I324" s="4"/>
      <c r="J324" s="4"/>
      <c r="K324" s="4"/>
      <c r="L324" s="4"/>
      <c r="M324" s="4"/>
      <c r="N324" s="4"/>
      <c r="O324" s="4"/>
      <c r="P324" s="4" t="s">
        <v>245</v>
      </c>
      <c r="Q324" s="4">
        <v>12521530.000000002</v>
      </c>
    </row>
    <row r="325" spans="8:17">
      <c r="H325" s="4"/>
      <c r="I325" s="4"/>
      <c r="J325" s="4"/>
      <c r="K325" s="4"/>
      <c r="L325" s="4"/>
      <c r="M325" s="4"/>
      <c r="N325" s="4"/>
      <c r="O325" s="4"/>
      <c r="P325" s="4" t="s">
        <v>246</v>
      </c>
      <c r="Q325" s="4">
        <v>783055.00000000012</v>
      </c>
    </row>
    <row r="326" spans="8:17">
      <c r="H326" s="4"/>
      <c r="I326" s="4"/>
      <c r="J326" s="4"/>
      <c r="K326" s="4"/>
      <c r="L326" s="4"/>
      <c r="M326" s="4"/>
      <c r="N326" s="4"/>
      <c r="O326" s="4"/>
      <c r="P326" s="4" t="s">
        <v>247</v>
      </c>
      <c r="Q326" s="4">
        <v>25215665</v>
      </c>
    </row>
    <row r="327" spans="8:17">
      <c r="H327" s="4"/>
      <c r="I327" s="4"/>
      <c r="J327" s="4"/>
      <c r="K327" s="4"/>
      <c r="L327" s="4"/>
      <c r="M327" s="4"/>
      <c r="N327" s="4"/>
      <c r="O327" s="4"/>
      <c r="P327" s="4" t="s">
        <v>248</v>
      </c>
      <c r="Q327" s="4">
        <v>2655131.9999999995</v>
      </c>
    </row>
    <row r="328" spans="8:17">
      <c r="H328" s="4"/>
      <c r="I328" s="4"/>
      <c r="J328" s="4"/>
      <c r="K328" s="4"/>
      <c r="L328" s="4"/>
      <c r="M328" s="4"/>
      <c r="N328" s="4"/>
      <c r="O328" s="4"/>
      <c r="P328" s="4" t="s">
        <v>249</v>
      </c>
      <c r="Q328" s="4">
        <v>4492843.0000000009</v>
      </c>
    </row>
    <row r="329" spans="8:17">
      <c r="H329" s="4"/>
      <c r="I329" s="4"/>
      <c r="J329" s="4"/>
      <c r="K329" s="4"/>
      <c r="L329" s="4"/>
      <c r="M329" s="4"/>
      <c r="N329" s="4"/>
      <c r="O329" s="4"/>
      <c r="P329" s="4" t="s">
        <v>30</v>
      </c>
      <c r="Q329" s="4">
        <v>13652231.000000002</v>
      </c>
    </row>
    <row r="330" spans="8:17">
      <c r="H330" s="4"/>
      <c r="I330" s="4"/>
      <c r="J330" s="4"/>
      <c r="K330" s="4"/>
      <c r="L330" s="4"/>
      <c r="M330" s="4"/>
      <c r="N330" s="4"/>
      <c r="O330" s="4"/>
      <c r="P330" s="4" t="s">
        <v>250</v>
      </c>
      <c r="Q330" s="4">
        <v>29541</v>
      </c>
    </row>
    <row r="331" spans="8:17">
      <c r="H331" s="4"/>
      <c r="I331" s="4"/>
      <c r="J331" s="4"/>
      <c r="K331" s="4"/>
      <c r="L331" s="4"/>
      <c r="M331" s="4"/>
      <c r="N331" s="4"/>
      <c r="O331" s="4"/>
      <c r="P331" s="4" t="s">
        <v>251</v>
      </c>
      <c r="Q331" s="4">
        <v>960157.99999999988</v>
      </c>
    </row>
    <row r="332" spans="8:17">
      <c r="H332" s="4"/>
      <c r="I332" s="4"/>
      <c r="J332" s="4"/>
      <c r="K332" s="4"/>
      <c r="L332" s="4"/>
      <c r="M332" s="4"/>
      <c r="N332" s="4"/>
      <c r="O332" s="4"/>
      <c r="P332" s="4" t="s">
        <v>31</v>
      </c>
      <c r="Q332" s="4">
        <v>1619998.9999999998</v>
      </c>
    </row>
    <row r="333" spans="8:17">
      <c r="H333" s="4"/>
      <c r="I333" s="4"/>
      <c r="J333" s="4"/>
      <c r="K333" s="4"/>
      <c r="L333" s="4"/>
      <c r="M333" s="4"/>
      <c r="N333" s="4"/>
      <c r="O333" s="4"/>
      <c r="P333" s="4" t="s">
        <v>252</v>
      </c>
      <c r="Q333" s="4">
        <v>128950678</v>
      </c>
    </row>
    <row r="334" spans="8:17">
      <c r="H334" s="4"/>
      <c r="I334" s="4"/>
      <c r="J334" s="4"/>
      <c r="K334" s="4"/>
      <c r="L334" s="4"/>
      <c r="M334" s="4"/>
      <c r="N334" s="4"/>
      <c r="O334" s="4"/>
      <c r="P334" s="4" t="s">
        <v>32</v>
      </c>
      <c r="Q334" s="4">
        <v>1923163</v>
      </c>
    </row>
    <row r="335" spans="8:17">
      <c r="H335" s="4"/>
      <c r="I335" s="4"/>
      <c r="J335" s="4"/>
      <c r="K335" s="4"/>
      <c r="L335" s="4"/>
      <c r="M335" s="4"/>
      <c r="N335" s="4"/>
      <c r="O335" s="4"/>
      <c r="P335" s="4" t="s">
        <v>253</v>
      </c>
      <c r="Q335" s="4">
        <v>344607230.00000006</v>
      </c>
    </row>
    <row r="336" spans="8:17">
      <c r="H336" s="4"/>
      <c r="I336" s="4"/>
      <c r="J336" s="4"/>
      <c r="K336" s="4"/>
      <c r="L336" s="4"/>
      <c r="M336" s="4"/>
      <c r="N336" s="4"/>
      <c r="O336" s="4"/>
      <c r="P336" s="4" t="s">
        <v>254</v>
      </c>
      <c r="Q336" s="4">
        <v>400594.00000000006</v>
      </c>
    </row>
    <row r="337" spans="8:17">
      <c r="H337" s="4"/>
      <c r="I337" s="4"/>
      <c r="J337" s="4"/>
      <c r="K337" s="4"/>
      <c r="L337" s="4"/>
      <c r="M337" s="4"/>
      <c r="N337" s="4"/>
      <c r="O337" s="4"/>
      <c r="P337" s="4" t="s">
        <v>255</v>
      </c>
      <c r="Q337" s="4">
        <v>257646468.99999991</v>
      </c>
    </row>
    <row r="338" spans="8:17">
      <c r="H338" s="4"/>
      <c r="I338" s="4"/>
      <c r="J338" s="4"/>
      <c r="K338" s="4"/>
      <c r="L338" s="4"/>
      <c r="M338" s="4"/>
      <c r="N338" s="4"/>
      <c r="O338" s="4"/>
      <c r="P338" s="4" t="s">
        <v>256</v>
      </c>
      <c r="Q338" s="4">
        <v>1873044</v>
      </c>
    </row>
    <row r="339" spans="8:17">
      <c r="H339" s="4"/>
      <c r="I339" s="4"/>
      <c r="J339" s="4"/>
      <c r="K339" s="4"/>
      <c r="L339" s="4"/>
      <c r="M339" s="4"/>
      <c r="N339" s="4"/>
      <c r="O339" s="4"/>
      <c r="P339" s="4" t="s">
        <v>33</v>
      </c>
      <c r="Q339" s="4">
        <v>556394</v>
      </c>
    </row>
    <row r="340" spans="8:17">
      <c r="H340" s="4"/>
      <c r="I340" s="4"/>
      <c r="J340" s="4"/>
      <c r="K340" s="4"/>
      <c r="L340" s="4"/>
      <c r="M340" s="4"/>
      <c r="N340" s="4"/>
      <c r="O340" s="4"/>
      <c r="P340" s="4" t="s">
        <v>257</v>
      </c>
      <c r="Q340" s="4">
        <v>1628756881.9999995</v>
      </c>
    </row>
    <row r="341" spans="8:17">
      <c r="H341" s="4"/>
      <c r="I341" s="4"/>
      <c r="J341" s="4"/>
      <c r="K341" s="4"/>
      <c r="L341" s="4"/>
      <c r="M341" s="4"/>
      <c r="N341" s="4"/>
      <c r="O341" s="4"/>
      <c r="P341" s="4" t="s">
        <v>258</v>
      </c>
      <c r="Q341" s="4">
        <v>1273184715</v>
      </c>
    </row>
    <row r="342" spans="8:17">
      <c r="H342" s="4"/>
      <c r="I342" s="4"/>
      <c r="J342" s="4"/>
      <c r="K342" s="4"/>
      <c r="L342" s="4"/>
      <c r="M342" s="4"/>
      <c r="N342" s="4"/>
      <c r="O342" s="4"/>
      <c r="P342" s="4" t="s">
        <v>259</v>
      </c>
      <c r="Q342" s="4">
        <v>1371110412.9999998</v>
      </c>
    </row>
    <row r="343" spans="8:17">
      <c r="H343" s="4"/>
      <c r="I343" s="4"/>
      <c r="J343" s="4"/>
      <c r="K343" s="4"/>
      <c r="L343" s="4"/>
      <c r="M343" s="4"/>
      <c r="N343" s="4"/>
      <c r="O343" s="4"/>
      <c r="P343" s="4" t="s">
        <v>34</v>
      </c>
      <c r="Q343" s="4">
        <v>1189169.9999999998</v>
      </c>
    </row>
    <row r="344" spans="8:17">
      <c r="H344" s="4"/>
      <c r="I344" s="4"/>
      <c r="J344" s="4"/>
      <c r="K344" s="4"/>
      <c r="L344" s="4"/>
      <c r="M344" s="4"/>
      <c r="N344" s="4"/>
      <c r="O344" s="4"/>
      <c r="P344" s="4" t="s">
        <v>260</v>
      </c>
      <c r="Q344" s="4">
        <v>1895507.0000000002</v>
      </c>
    </row>
    <row r="345" spans="8:17">
      <c r="H345" s="4"/>
      <c r="I345" s="4"/>
      <c r="J345" s="4"/>
      <c r="K345" s="4"/>
      <c r="L345" s="4"/>
      <c r="M345" s="4"/>
      <c r="N345" s="4"/>
      <c r="O345" s="4"/>
      <c r="P345" s="4" t="s">
        <v>261</v>
      </c>
      <c r="Q345" s="4">
        <v>577161.99999999988</v>
      </c>
    </row>
    <row r="346" spans="8:17">
      <c r="H346" s="4"/>
      <c r="I346" s="4"/>
      <c r="J346" s="4"/>
      <c r="K346" s="4"/>
      <c r="L346" s="4"/>
      <c r="M346" s="4"/>
      <c r="N346" s="4"/>
      <c r="O346" s="4"/>
      <c r="P346" s="4" t="s">
        <v>262</v>
      </c>
      <c r="Q346" s="4">
        <v>785605997</v>
      </c>
    </row>
    <row r="347" spans="8:17">
      <c r="H347" s="4"/>
      <c r="I347" s="4"/>
      <c r="J347" s="4"/>
      <c r="K347" s="4"/>
      <c r="L347" s="4"/>
      <c r="M347" s="4"/>
      <c r="N347" s="4"/>
      <c r="O347" s="4"/>
      <c r="P347" s="4" t="s">
        <v>263</v>
      </c>
      <c r="Q347" s="4">
        <v>182937691.00000003</v>
      </c>
    </row>
    <row r="348" spans="8:17">
      <c r="H348" s="4"/>
      <c r="I348" s="4"/>
      <c r="J348" s="4"/>
      <c r="K348" s="4"/>
      <c r="L348" s="4"/>
      <c r="M348" s="4"/>
      <c r="N348" s="4"/>
      <c r="O348" s="4"/>
      <c r="P348" s="4" t="s">
        <v>264</v>
      </c>
      <c r="Q348" s="4">
        <v>150305.00000000003</v>
      </c>
    </row>
    <row r="349" spans="8:17">
      <c r="H349" s="4"/>
      <c r="I349" s="4"/>
      <c r="J349" s="4"/>
      <c r="K349" s="4"/>
      <c r="L349" s="4"/>
      <c r="M349" s="4"/>
      <c r="N349" s="4"/>
      <c r="O349" s="4"/>
      <c r="P349" s="4" t="s">
        <v>35</v>
      </c>
      <c r="Q349" s="4">
        <v>6647864</v>
      </c>
    </row>
    <row r="350" spans="8:17">
      <c r="H350" s="4"/>
      <c r="I350" s="4"/>
      <c r="J350" s="4"/>
      <c r="K350" s="4"/>
      <c r="L350" s="4"/>
      <c r="M350" s="4"/>
      <c r="N350" s="4"/>
      <c r="O350" s="4"/>
      <c r="P350" s="4" t="s">
        <v>36</v>
      </c>
      <c r="Q350" s="4">
        <v>4548340</v>
      </c>
    </row>
    <row r="351" spans="8:17">
      <c r="H351" s="4"/>
      <c r="I351" s="4"/>
      <c r="J351" s="4"/>
      <c r="K351" s="4"/>
      <c r="L351" s="4"/>
      <c r="M351" s="4"/>
      <c r="N351" s="4"/>
      <c r="O351" s="4"/>
      <c r="P351" s="4" t="s">
        <v>265</v>
      </c>
      <c r="Q351" s="4">
        <v>8627236</v>
      </c>
    </row>
    <row r="352" spans="8:17">
      <c r="H352" s="4"/>
      <c r="I352" s="4"/>
      <c r="J352" s="4"/>
      <c r="K352" s="4"/>
      <c r="L352" s="4"/>
      <c r="M352" s="4"/>
      <c r="N352" s="4"/>
      <c r="O352" s="4"/>
      <c r="P352" s="4" t="s">
        <v>266</v>
      </c>
      <c r="Q352" s="4">
        <v>112830.99999999999</v>
      </c>
    </row>
    <row r="353" spans="8:17">
      <c r="H353" s="4"/>
      <c r="I353" s="4"/>
      <c r="J353" s="4"/>
      <c r="K353" s="4"/>
      <c r="L353" s="4"/>
      <c r="M353" s="4"/>
      <c r="N353" s="4"/>
      <c r="O353" s="4"/>
      <c r="P353" s="4" t="s">
        <v>37</v>
      </c>
      <c r="Q353" s="4">
        <v>4385364.0000000009</v>
      </c>
    </row>
    <row r="354" spans="8:17">
      <c r="H354" s="4"/>
      <c r="I354" s="4"/>
      <c r="J354" s="4"/>
      <c r="K354" s="4"/>
      <c r="L354" s="4"/>
      <c r="M354" s="4"/>
      <c r="N354" s="4"/>
      <c r="O354" s="4"/>
      <c r="P354" s="4" t="s">
        <v>267</v>
      </c>
      <c r="Q354" s="4">
        <v>97214</v>
      </c>
    </row>
    <row r="355" spans="8:17">
      <c r="H355" s="4"/>
      <c r="I355" s="4"/>
      <c r="J355" s="4"/>
      <c r="K355" s="4"/>
      <c r="L355" s="4"/>
      <c r="M355" s="4"/>
      <c r="N355" s="4"/>
      <c r="O355" s="4"/>
      <c r="P355" s="4" t="s">
        <v>268</v>
      </c>
      <c r="Q355" s="4">
        <v>78511</v>
      </c>
    </row>
    <row r="356" spans="8:17">
      <c r="H356" s="4"/>
      <c r="I356" s="4"/>
      <c r="J356" s="4"/>
      <c r="K356" s="4"/>
      <c r="L356" s="4"/>
      <c r="M356" s="4"/>
      <c r="N356" s="4"/>
      <c r="O356" s="4"/>
      <c r="P356" s="4" t="s">
        <v>38</v>
      </c>
      <c r="Q356" s="4">
        <v>1106209.9999999995</v>
      </c>
    </row>
    <row r="357" spans="8:17">
      <c r="H357" s="4"/>
      <c r="I357" s="4"/>
      <c r="J357" s="4"/>
      <c r="K357" s="4"/>
      <c r="L357" s="4"/>
      <c r="M357" s="4"/>
      <c r="N357" s="4"/>
      <c r="O357" s="4"/>
      <c r="P357" s="4" t="s">
        <v>269</v>
      </c>
      <c r="Q357" s="4">
        <v>321422</v>
      </c>
    </row>
    <row r="358" spans="8:17">
      <c r="H358" s="4"/>
      <c r="I358" s="4"/>
      <c r="J358" s="4"/>
      <c r="K358" s="4"/>
      <c r="L358" s="4"/>
      <c r="M358" s="4"/>
      <c r="N358" s="4"/>
      <c r="O358" s="4"/>
      <c r="P358" s="4" t="s">
        <v>270</v>
      </c>
      <c r="Q358" s="4">
        <v>67190.000000000029</v>
      </c>
    </row>
    <row r="359" spans="8:17">
      <c r="H359" s="4"/>
      <c r="I359" s="4"/>
      <c r="J359" s="4"/>
      <c r="K359" s="4"/>
      <c r="L359" s="4"/>
      <c r="M359" s="4"/>
      <c r="N359" s="4"/>
      <c r="O359" s="4"/>
      <c r="P359" s="4" t="s">
        <v>271</v>
      </c>
      <c r="Q359" s="4">
        <v>2741471.9999999995</v>
      </c>
    </row>
    <row r="360" spans="8:17">
      <c r="H360" s="4"/>
      <c r="I360" s="4"/>
      <c r="J360" s="4"/>
      <c r="K360" s="4"/>
      <c r="L360" s="4"/>
      <c r="M360" s="4"/>
      <c r="N360" s="4"/>
      <c r="O360" s="4"/>
      <c r="P360" s="4" t="s">
        <v>272</v>
      </c>
      <c r="Q360" s="4">
        <v>34639117.000000007</v>
      </c>
    </row>
    <row r="361" spans="8:17">
      <c r="H361" s="4"/>
      <c r="I361" s="4"/>
      <c r="J361" s="4"/>
      <c r="K361" s="4"/>
      <c r="L361" s="4"/>
      <c r="M361" s="4"/>
      <c r="N361" s="4"/>
      <c r="O361" s="4"/>
      <c r="P361" s="4" t="s">
        <v>273</v>
      </c>
      <c r="Q361" s="4">
        <v>133319</v>
      </c>
    </row>
    <row r="362" spans="8:17">
      <c r="H362" s="4"/>
      <c r="I362" s="4"/>
      <c r="J362" s="4"/>
      <c r="K362" s="4"/>
      <c r="L362" s="4"/>
      <c r="M362" s="4"/>
      <c r="N362" s="4"/>
      <c r="O362" s="4"/>
      <c r="P362" s="4" t="s">
        <v>274</v>
      </c>
      <c r="Q362" s="4">
        <v>29007.000000000004</v>
      </c>
    </row>
    <row r="363" spans="8:17">
      <c r="H363" s="4"/>
      <c r="I363" s="4"/>
      <c r="J363" s="4"/>
      <c r="K363" s="4"/>
      <c r="L363" s="4"/>
      <c r="M363" s="4"/>
      <c r="N363" s="4"/>
      <c r="O363" s="4"/>
      <c r="P363" s="4" t="s">
        <v>275</v>
      </c>
      <c r="Q363" s="4">
        <v>39858489.999999993</v>
      </c>
    </row>
    <row r="364" spans="8:17">
      <c r="H364" s="4"/>
      <c r="I364" s="4"/>
      <c r="J364" s="4"/>
      <c r="K364" s="4"/>
      <c r="L364" s="4"/>
      <c r="M364" s="4"/>
      <c r="N364" s="4"/>
      <c r="O364" s="4"/>
      <c r="P364" s="4" t="s">
        <v>276</v>
      </c>
      <c r="Q364" s="4">
        <v>1446202826.9999998</v>
      </c>
    </row>
    <row r="365" spans="8:17">
      <c r="H365" s="4"/>
      <c r="I365" s="4"/>
      <c r="J365" s="4"/>
      <c r="K365" s="4"/>
      <c r="L365" s="4"/>
      <c r="M365" s="4"/>
      <c r="N365" s="4"/>
      <c r="O365" s="4"/>
      <c r="P365" s="4" t="s">
        <v>39</v>
      </c>
      <c r="Q365" s="4">
        <v>850978.99999999988</v>
      </c>
    </row>
    <row r="366" spans="8:17">
      <c r="H366" s="4"/>
      <c r="I366" s="4"/>
      <c r="J366" s="4"/>
      <c r="K366" s="4"/>
      <c r="L366" s="4"/>
      <c r="M366" s="4"/>
      <c r="N366" s="4"/>
      <c r="O366" s="4"/>
      <c r="P366" s="4" t="s">
        <v>277</v>
      </c>
      <c r="Q366" s="4">
        <v>145762</v>
      </c>
    </row>
    <row r="367" spans="8:17">
      <c r="H367" s="4"/>
      <c r="I367" s="4"/>
      <c r="J367" s="4"/>
      <c r="K367" s="4"/>
      <c r="L367" s="4"/>
      <c r="M367" s="4"/>
      <c r="N367" s="4"/>
      <c r="O367" s="4"/>
      <c r="P367" s="4" t="s">
        <v>278</v>
      </c>
      <c r="Q367" s="4">
        <v>281151163</v>
      </c>
    </row>
    <row r="368" spans="8:17">
      <c r="H368" s="4"/>
      <c r="I368" s="4"/>
      <c r="J368" s="4"/>
      <c r="K368" s="4"/>
      <c r="L368" s="4"/>
      <c r="M368" s="4"/>
      <c r="N368" s="4"/>
      <c r="O368" s="4"/>
      <c r="P368" s="4" t="s">
        <v>279</v>
      </c>
      <c r="Q368" s="4">
        <v>9521455</v>
      </c>
    </row>
    <row r="369" spans="8:17">
      <c r="H369" s="4"/>
      <c r="I369" s="4"/>
      <c r="J369" s="4"/>
      <c r="K369" s="4"/>
      <c r="L369" s="4"/>
      <c r="M369" s="4"/>
      <c r="N369" s="4"/>
      <c r="O369" s="4"/>
      <c r="P369" s="4" t="s">
        <v>40</v>
      </c>
      <c r="Q369" s="4">
        <v>7308645.0000000019</v>
      </c>
    </row>
    <row r="370" spans="8:17">
      <c r="H370" s="4"/>
      <c r="I370" s="4"/>
      <c r="J370" s="4"/>
      <c r="K370" s="4"/>
      <c r="L370" s="4"/>
      <c r="M370" s="4"/>
      <c r="N370" s="4"/>
      <c r="O370" s="4"/>
      <c r="P370" s="4" t="s">
        <v>41</v>
      </c>
      <c r="Q370" s="4">
        <v>15014155</v>
      </c>
    </row>
    <row r="371" spans="8:17">
      <c r="H371" s="4"/>
      <c r="I371" s="4"/>
      <c r="J371" s="4"/>
      <c r="K371" s="4"/>
      <c r="L371" s="4"/>
      <c r="M371" s="4"/>
      <c r="N371" s="4"/>
      <c r="O371" s="4"/>
      <c r="P371" s="4" t="s">
        <v>280</v>
      </c>
      <c r="Q371" s="4">
        <v>658061</v>
      </c>
    </row>
    <row r="372" spans="8:17">
      <c r="H372" s="4"/>
      <c r="I372" s="4"/>
      <c r="J372" s="4"/>
      <c r="K372" s="4"/>
      <c r="L372" s="4"/>
      <c r="M372" s="4"/>
      <c r="N372" s="4"/>
      <c r="O372" s="4"/>
      <c r="P372" s="4" t="s">
        <v>42</v>
      </c>
      <c r="Q372" s="4">
        <v>8839765.9999999981</v>
      </c>
    </row>
    <row r="373" spans="8:17">
      <c r="H373" s="4"/>
      <c r="I373" s="4"/>
      <c r="J373" s="4"/>
      <c r="K373" s="4"/>
      <c r="L373" s="4"/>
      <c r="M373" s="4"/>
      <c r="N373" s="4"/>
      <c r="O373" s="4"/>
      <c r="P373" s="4" t="s">
        <v>281</v>
      </c>
      <c r="Q373" s="4">
        <v>3656526.9999999995</v>
      </c>
    </row>
    <row r="374" spans="8:17">
      <c r="H374" s="4"/>
      <c r="I374" s="4"/>
      <c r="J374" s="4"/>
      <c r="K374" s="4"/>
      <c r="L374" s="4"/>
      <c r="M374" s="4"/>
      <c r="N374" s="4"/>
      <c r="O374" s="4"/>
      <c r="P374" s="4" t="s">
        <v>282</v>
      </c>
      <c r="Q374" s="4">
        <v>71919</v>
      </c>
    </row>
    <row r="375" spans="8:17">
      <c r="H375" s="4"/>
      <c r="I375" s="4"/>
      <c r="J375" s="4"/>
      <c r="K375" s="4"/>
      <c r="L375" s="4"/>
      <c r="M375" s="4"/>
      <c r="N375" s="4"/>
      <c r="O375" s="4"/>
      <c r="P375" s="4" t="s">
        <v>283</v>
      </c>
      <c r="Q375" s="4">
        <v>1100086</v>
      </c>
    </row>
    <row r="376" spans="8:17">
      <c r="H376" s="4"/>
      <c r="I376" s="4"/>
      <c r="J376" s="4"/>
      <c r="K376" s="4"/>
      <c r="L376" s="4"/>
      <c r="M376" s="4"/>
      <c r="N376" s="4"/>
      <c r="O376" s="4"/>
      <c r="P376" s="4" t="s">
        <v>43</v>
      </c>
      <c r="Q376" s="4">
        <v>1786206.0000000002</v>
      </c>
    </row>
    <row r="377" spans="8:17">
      <c r="H377" s="4"/>
      <c r="I377" s="4"/>
      <c r="J377" s="4"/>
      <c r="K377" s="4"/>
      <c r="L377" s="4"/>
      <c r="M377" s="4"/>
      <c r="N377" s="4"/>
      <c r="O377" s="4"/>
      <c r="P377" s="4" t="s">
        <v>44</v>
      </c>
      <c r="Q377" s="4">
        <v>4892347</v>
      </c>
    </row>
    <row r="378" spans="8:17">
      <c r="H378" s="4"/>
      <c r="I378" s="4"/>
      <c r="J378" s="4"/>
      <c r="K378" s="4"/>
      <c r="L378" s="4"/>
      <c r="M378" s="4"/>
      <c r="N378" s="4"/>
      <c r="O378" s="4"/>
      <c r="P378" s="4" t="s">
        <v>45</v>
      </c>
      <c r="Q378" s="4">
        <v>46216829.999999993</v>
      </c>
    </row>
    <row r="379" spans="8:17">
      <c r="H379" s="4"/>
      <c r="I379" s="4"/>
      <c r="J379" s="4"/>
      <c r="K379" s="4"/>
      <c r="L379" s="4"/>
      <c r="M379" s="4"/>
      <c r="N379" s="4"/>
      <c r="O379" s="4"/>
      <c r="P379" s="4" t="s">
        <v>284</v>
      </c>
      <c r="Q379" s="4">
        <v>703248</v>
      </c>
    </row>
    <row r="380" spans="8:17">
      <c r="H380" s="4"/>
      <c r="I380" s="4"/>
      <c r="J380" s="4"/>
      <c r="K380" s="4"/>
      <c r="L380" s="4"/>
      <c r="M380" s="4"/>
      <c r="N380" s="4"/>
      <c r="O380" s="4"/>
      <c r="P380" s="4" t="s">
        <v>285</v>
      </c>
      <c r="Q380" s="4">
        <v>506567</v>
      </c>
    </row>
    <row r="381" spans="8:17">
      <c r="H381" s="4"/>
      <c r="I381" s="4"/>
      <c r="J381" s="4"/>
      <c r="K381" s="4"/>
      <c r="L381" s="4"/>
      <c r="M381" s="4"/>
      <c r="N381" s="4"/>
      <c r="O381" s="4"/>
      <c r="P381" s="4" t="s">
        <v>286</v>
      </c>
      <c r="Q381" s="4">
        <v>60865790.999999985</v>
      </c>
    </row>
    <row r="382" spans="8:17">
      <c r="H382" s="4"/>
      <c r="I382" s="4"/>
      <c r="J382" s="4"/>
      <c r="K382" s="4"/>
      <c r="L382" s="4"/>
      <c r="M382" s="4"/>
      <c r="N382" s="4"/>
      <c r="O382" s="4"/>
      <c r="P382" s="4" t="s">
        <v>287</v>
      </c>
      <c r="Q382" s="4">
        <v>130178146.99999997</v>
      </c>
    </row>
    <row r="383" spans="8:17">
      <c r="H383" s="4"/>
      <c r="I383" s="4"/>
      <c r="J383" s="4"/>
      <c r="K383" s="4"/>
      <c r="L383" s="4"/>
      <c r="M383" s="4"/>
      <c r="N383" s="4"/>
      <c r="O383" s="4"/>
      <c r="P383" s="4" t="s">
        <v>288</v>
      </c>
      <c r="Q383" s="4">
        <v>167212143.99999997</v>
      </c>
    </row>
    <row r="384" spans="8:17">
      <c r="H384" s="4"/>
      <c r="I384" s="4"/>
      <c r="J384" s="4"/>
      <c r="K384" s="4"/>
      <c r="L384" s="4"/>
      <c r="M384" s="4"/>
      <c r="N384" s="4"/>
      <c r="O384" s="4"/>
      <c r="P384" s="4" t="s">
        <v>289</v>
      </c>
      <c r="Q384" s="4">
        <v>23339731.999999996</v>
      </c>
    </row>
    <row r="385" spans="8:17">
      <c r="H385" s="4"/>
      <c r="I385" s="4"/>
      <c r="J385" s="4"/>
      <c r="K385" s="4"/>
      <c r="L385" s="4"/>
      <c r="M385" s="4"/>
      <c r="N385" s="4"/>
      <c r="O385" s="4"/>
      <c r="P385" s="4" t="s">
        <v>290</v>
      </c>
      <c r="Q385" s="4">
        <v>1215505.0000000002</v>
      </c>
    </row>
    <row r="386" spans="8:17">
      <c r="H386" s="4"/>
      <c r="I386" s="4"/>
      <c r="J386" s="4"/>
      <c r="K386" s="4"/>
      <c r="L386" s="4"/>
      <c r="M386" s="4"/>
      <c r="N386" s="4"/>
      <c r="O386" s="4"/>
      <c r="P386" s="4" t="s">
        <v>291</v>
      </c>
      <c r="Q386" s="4">
        <v>10024499.999999996</v>
      </c>
    </row>
    <row r="387" spans="8:17">
      <c r="H387" s="4"/>
      <c r="I387" s="4"/>
      <c r="J387" s="4"/>
      <c r="K387" s="4"/>
      <c r="L387" s="4"/>
      <c r="M387" s="4"/>
      <c r="N387" s="4"/>
      <c r="O387" s="4"/>
      <c r="P387" s="4" t="s">
        <v>292</v>
      </c>
      <c r="Q387" s="4">
        <v>3039902.0000000005</v>
      </c>
    </row>
    <row r="388" spans="8:17">
      <c r="H388" s="4"/>
      <c r="I388" s="4"/>
      <c r="J388" s="4"/>
      <c r="K388" s="4"/>
      <c r="L388" s="4"/>
      <c r="M388" s="4"/>
      <c r="N388" s="4"/>
      <c r="O388" s="4"/>
      <c r="P388" s="4" t="s">
        <v>293</v>
      </c>
      <c r="Q388" s="4">
        <v>960700.99999999988</v>
      </c>
    </row>
    <row r="389" spans="8:17">
      <c r="H389" s="4"/>
      <c r="I389" s="4"/>
      <c r="J389" s="4"/>
      <c r="K389" s="4"/>
      <c r="L389" s="4"/>
      <c r="M389" s="4"/>
      <c r="N389" s="4"/>
      <c r="O389" s="4"/>
      <c r="P389" s="4" t="s">
        <v>46</v>
      </c>
      <c r="Q389" s="4">
        <v>54257490.999999985</v>
      </c>
    </row>
    <row r="390" spans="8:17">
      <c r="H390" s="4"/>
      <c r="I390" s="4"/>
      <c r="J390" s="4"/>
      <c r="K390" s="4"/>
      <c r="L390" s="4"/>
      <c r="M390" s="4"/>
      <c r="N390" s="4"/>
      <c r="O390" s="4"/>
      <c r="P390" s="4" t="s">
        <v>294</v>
      </c>
      <c r="Q390" s="4">
        <v>1083361</v>
      </c>
    </row>
    <row r="391" spans="8:17">
      <c r="H391" s="4"/>
      <c r="I391" s="4"/>
      <c r="J391" s="4"/>
      <c r="K391" s="4"/>
      <c r="L391" s="4"/>
      <c r="M391" s="4"/>
      <c r="N391" s="4"/>
      <c r="O391" s="4"/>
      <c r="P391" s="4" t="s">
        <v>47</v>
      </c>
      <c r="Q391" s="4">
        <v>2212709</v>
      </c>
    </row>
    <row r="392" spans="8:17">
      <c r="H392" s="4"/>
      <c r="I392" s="4"/>
      <c r="J392" s="4"/>
      <c r="K392" s="4"/>
      <c r="L392" s="4"/>
      <c r="M392" s="4"/>
      <c r="N392" s="4"/>
      <c r="O392" s="4"/>
      <c r="P392" s="4" t="s">
        <v>295</v>
      </c>
      <c r="Q392" s="4">
        <v>1841034.9999999995</v>
      </c>
    </row>
    <row r="393" spans="8:17">
      <c r="H393" s="4"/>
      <c r="I393" s="4"/>
      <c r="J393" s="4"/>
      <c r="K393" s="4"/>
      <c r="L393" s="4"/>
      <c r="M393" s="4"/>
      <c r="N393" s="4"/>
      <c r="O393" s="4"/>
      <c r="P393" s="4" t="s">
        <v>296</v>
      </c>
      <c r="Q393" s="4">
        <v>8608599</v>
      </c>
    </row>
    <row r="394" spans="8:17">
      <c r="H394" s="4"/>
      <c r="I394" s="4"/>
      <c r="J394" s="4"/>
      <c r="K394" s="4"/>
      <c r="L394" s="4"/>
      <c r="M394" s="4"/>
      <c r="N394" s="4"/>
      <c r="O394" s="4"/>
      <c r="P394" s="4" t="s">
        <v>48</v>
      </c>
      <c r="Q394" s="4">
        <v>28058769.999999996</v>
      </c>
    </row>
    <row r="395" spans="8:17">
      <c r="H395" s="4"/>
      <c r="I395" s="4"/>
      <c r="J395" s="4"/>
      <c r="K395" s="4"/>
      <c r="L395" s="4"/>
      <c r="M395" s="4"/>
      <c r="N395" s="4"/>
      <c r="O395" s="4"/>
      <c r="P395" s="4" t="s">
        <v>297</v>
      </c>
      <c r="Q395" s="4">
        <v>8728774.0000000019</v>
      </c>
    </row>
    <row r="396" spans="8:17">
      <c r="H396" s="4"/>
      <c r="I396" s="4"/>
      <c r="J396" s="4"/>
      <c r="K396" s="4"/>
      <c r="L396" s="4"/>
      <c r="M396" s="4"/>
      <c r="N396" s="4"/>
      <c r="O396" s="4"/>
      <c r="P396" s="4" t="s">
        <v>298</v>
      </c>
      <c r="Q396" s="4">
        <v>165111</v>
      </c>
    </row>
    <row r="397" spans="8:17">
      <c r="H397" s="4"/>
      <c r="I397" s="4"/>
      <c r="J397" s="4"/>
      <c r="K397" s="4"/>
      <c r="L397" s="4"/>
      <c r="M397" s="4"/>
      <c r="N397" s="4"/>
      <c r="O397" s="4"/>
      <c r="P397" s="4" t="s">
        <v>299</v>
      </c>
      <c r="Q397" s="4">
        <v>2271107</v>
      </c>
    </row>
    <row r="398" spans="8:17">
      <c r="H398" s="4"/>
      <c r="I398" s="4"/>
      <c r="J398" s="4"/>
      <c r="K398" s="4"/>
      <c r="L398" s="4"/>
      <c r="M398" s="4"/>
      <c r="N398" s="4"/>
      <c r="O398" s="4"/>
      <c r="P398" s="4" t="s">
        <v>300</v>
      </c>
      <c r="Q398" s="4">
        <v>637859.99999999977</v>
      </c>
    </row>
    <row r="399" spans="8:17">
      <c r="H399" s="4"/>
      <c r="I399" s="4"/>
      <c r="J399" s="4"/>
      <c r="K399" s="4"/>
      <c r="L399" s="4"/>
      <c r="M399" s="4"/>
      <c r="N399" s="4"/>
      <c r="O399" s="4"/>
      <c r="P399" s="4" t="s">
        <v>301</v>
      </c>
      <c r="Q399" s="4">
        <v>441303.99999999988</v>
      </c>
    </row>
    <row r="400" spans="8:17">
      <c r="H400" s="4"/>
      <c r="I400" s="4"/>
      <c r="J400" s="4"/>
      <c r="K400" s="4"/>
      <c r="L400" s="4"/>
      <c r="M400" s="4"/>
      <c r="N400" s="4"/>
      <c r="O400" s="4"/>
      <c r="P400" s="4" t="s">
        <v>302</v>
      </c>
      <c r="Q400" s="4">
        <v>11956022.000000002</v>
      </c>
    </row>
    <row r="401" spans="8:17">
      <c r="H401" s="4"/>
      <c r="I401" s="4"/>
      <c r="J401" s="4"/>
      <c r="K401" s="4"/>
      <c r="L401" s="4"/>
      <c r="M401" s="4"/>
      <c r="N401" s="4"/>
      <c r="O401" s="4"/>
      <c r="P401" s="4" t="s">
        <v>303</v>
      </c>
      <c r="Q401" s="4">
        <v>1052574</v>
      </c>
    </row>
    <row r="402" spans="8:17">
      <c r="H402" s="4"/>
      <c r="I402" s="4"/>
      <c r="J402" s="4"/>
      <c r="K402" s="4"/>
      <c r="L402" s="4"/>
      <c r="M402" s="4"/>
      <c r="N402" s="4"/>
      <c r="O402" s="4"/>
      <c r="P402" s="4" t="s">
        <v>304</v>
      </c>
      <c r="Q402" s="4">
        <v>210114.00000000003</v>
      </c>
    </row>
    <row r="403" spans="8:17">
      <c r="H403" s="4"/>
      <c r="I403" s="4"/>
      <c r="J403" s="4"/>
      <c r="K403" s="4"/>
      <c r="L403" s="4"/>
      <c r="M403" s="4"/>
      <c r="N403" s="4"/>
      <c r="O403" s="4"/>
      <c r="P403" s="4" t="s">
        <v>305</v>
      </c>
      <c r="Q403" s="4">
        <v>4303663</v>
      </c>
    </row>
    <row r="404" spans="8:17">
      <c r="H404" s="4"/>
      <c r="I404" s="4"/>
      <c r="J404" s="4"/>
      <c r="K404" s="4"/>
      <c r="L404" s="4"/>
      <c r="M404" s="4"/>
      <c r="N404" s="4"/>
      <c r="O404" s="4"/>
      <c r="P404" s="4" t="s">
        <v>306</v>
      </c>
      <c r="Q404" s="4">
        <v>34152197</v>
      </c>
    </row>
    <row r="405" spans="8:17">
      <c r="H405" s="4"/>
      <c r="I405" s="4"/>
      <c r="J405" s="4"/>
      <c r="K405" s="4"/>
      <c r="L405" s="4"/>
      <c r="M405" s="4"/>
      <c r="N405" s="4"/>
      <c r="O405" s="4"/>
      <c r="P405" s="4" t="s">
        <v>49</v>
      </c>
      <c r="Q405" s="4">
        <v>3204027.9999999991</v>
      </c>
    </row>
    <row r="406" spans="8:17">
      <c r="H406" s="4"/>
      <c r="I406" s="4"/>
      <c r="J406" s="4"/>
      <c r="K406" s="4"/>
      <c r="L406" s="4"/>
      <c r="M406" s="4"/>
      <c r="N406" s="4"/>
      <c r="O406" s="4"/>
      <c r="P406" s="4" t="s">
        <v>307</v>
      </c>
      <c r="Q406" s="4">
        <v>50917</v>
      </c>
    </row>
    <row r="407" spans="8:17">
      <c r="H407" s="4"/>
      <c r="I407" s="4"/>
      <c r="J407" s="4"/>
      <c r="K407" s="4"/>
      <c r="L407" s="4"/>
      <c r="M407" s="4"/>
      <c r="N407" s="4"/>
      <c r="O407" s="4"/>
      <c r="P407" s="4" t="s">
        <v>308</v>
      </c>
      <c r="Q407" s="4">
        <v>27884</v>
      </c>
    </row>
    <row r="408" spans="8:17">
      <c r="H408" s="4"/>
      <c r="I408" s="4"/>
      <c r="J408" s="4"/>
      <c r="K408" s="4"/>
      <c r="L408" s="4"/>
      <c r="M408" s="4"/>
      <c r="N408" s="4"/>
      <c r="O408" s="4"/>
      <c r="P408" s="4" t="s">
        <v>309</v>
      </c>
      <c r="Q408" s="4">
        <v>43200.000000000007</v>
      </c>
    </row>
    <row r="409" spans="8:17">
      <c r="H409" s="4"/>
      <c r="I409" s="4"/>
      <c r="J409" s="4"/>
      <c r="K409" s="4"/>
      <c r="L409" s="4"/>
      <c r="M409" s="4"/>
      <c r="N409" s="4"/>
      <c r="O409" s="4"/>
      <c r="P409" s="4" t="s">
        <v>50</v>
      </c>
      <c r="Q409" s="4">
        <v>50373.000000000015</v>
      </c>
    </row>
    <row r="410" spans="8:17">
      <c r="H410" s="4"/>
      <c r="I410" s="4"/>
      <c r="J410" s="4"/>
      <c r="K410" s="4"/>
      <c r="L410" s="4"/>
      <c r="M410" s="4"/>
      <c r="N410" s="4"/>
      <c r="O410" s="4"/>
      <c r="P410" s="4" t="s">
        <v>310</v>
      </c>
      <c r="Q410" s="4">
        <v>8477504</v>
      </c>
    </row>
    <row r="411" spans="8:17">
      <c r="H411" s="4"/>
      <c r="I411" s="4"/>
      <c r="J411" s="4"/>
      <c r="K411" s="4"/>
      <c r="L411" s="4"/>
      <c r="M411" s="4"/>
      <c r="N411" s="4"/>
      <c r="O411" s="4"/>
      <c r="P411" s="4" t="s">
        <v>51</v>
      </c>
      <c r="Q411" s="4">
        <v>4001599.9999999995</v>
      </c>
    </row>
    <row r="412" spans="8:17">
      <c r="H412" s="4"/>
      <c r="I412" s="4"/>
      <c r="J412" s="4"/>
      <c r="K412" s="4"/>
      <c r="L412" s="4"/>
      <c r="M412" s="4"/>
      <c r="N412" s="4"/>
      <c r="O412" s="4"/>
      <c r="P412" s="4" t="s">
        <v>311</v>
      </c>
      <c r="Q412" s="4">
        <v>2005971.0000000002</v>
      </c>
    </row>
    <row r="413" spans="8:17">
      <c r="H413" s="4"/>
      <c r="I413" s="4"/>
      <c r="J413" s="4"/>
      <c r="K413" s="4"/>
      <c r="L413" s="4"/>
      <c r="M413" s="4"/>
      <c r="N413" s="4"/>
      <c r="O413" s="4"/>
      <c r="P413" s="4" t="s">
        <v>312</v>
      </c>
      <c r="Q413" s="4">
        <v>23254.999999999996</v>
      </c>
    </row>
    <row r="414" spans="8:17">
      <c r="H414" s="4"/>
      <c r="I414" s="4"/>
      <c r="J414" s="4"/>
      <c r="K414" s="4"/>
      <c r="L414" s="4"/>
      <c r="M414" s="4"/>
      <c r="N414" s="4"/>
      <c r="O414" s="4"/>
      <c r="P414" s="4" t="s">
        <v>52</v>
      </c>
      <c r="Q414" s="4">
        <v>1914451.9999999998</v>
      </c>
    </row>
    <row r="415" spans="8:17">
      <c r="H415" s="4"/>
      <c r="I415" s="4"/>
      <c r="J415" s="4"/>
      <c r="K415" s="4"/>
      <c r="L415" s="4"/>
      <c r="M415" s="4"/>
      <c r="N415" s="4"/>
      <c r="O415" s="4"/>
      <c r="P415" s="4" t="s">
        <v>313</v>
      </c>
      <c r="Q415" s="4">
        <v>1404877.9999999998</v>
      </c>
    </row>
    <row r="416" spans="8:17">
      <c r="H416" s="4"/>
      <c r="I416" s="4"/>
      <c r="J416" s="4"/>
      <c r="K416" s="4"/>
      <c r="L416" s="4"/>
      <c r="M416" s="4"/>
      <c r="N416" s="4"/>
      <c r="O416" s="4"/>
      <c r="P416" s="4" t="s">
        <v>314</v>
      </c>
      <c r="Q416" s="4">
        <v>1294343.9999999998</v>
      </c>
    </row>
    <row r="417" spans="8:17">
      <c r="H417" s="4"/>
      <c r="I417" s="4"/>
      <c r="J417" s="4"/>
      <c r="K417" s="4"/>
      <c r="L417" s="4"/>
      <c r="M417" s="4"/>
      <c r="N417" s="4"/>
      <c r="O417" s="4"/>
      <c r="P417" s="4" t="s">
        <v>315</v>
      </c>
      <c r="Q417" s="4">
        <v>429371</v>
      </c>
    </row>
    <row r="418" spans="8:17">
      <c r="H418" s="4"/>
      <c r="I418" s="4"/>
      <c r="J418" s="4"/>
      <c r="K418" s="4"/>
      <c r="L418" s="4"/>
      <c r="M418" s="4"/>
      <c r="N418" s="4"/>
      <c r="O418" s="4"/>
      <c r="P418" s="4" t="s">
        <v>316</v>
      </c>
      <c r="Q418" s="4">
        <v>17728571.000000004</v>
      </c>
    </row>
    <row r="419" spans="8:17">
      <c r="H419" s="4"/>
      <c r="I419" s="4"/>
      <c r="J419" s="4"/>
      <c r="K419" s="4"/>
      <c r="L419" s="4"/>
      <c r="M419" s="4"/>
      <c r="N419" s="4"/>
      <c r="O419" s="4"/>
      <c r="P419" s="4" t="s">
        <v>53</v>
      </c>
      <c r="Q419" s="4">
        <v>160888.00000000006</v>
      </c>
    </row>
    <row r="420" spans="8:17">
      <c r="H420" s="4"/>
      <c r="I420" s="4"/>
      <c r="J420" s="4"/>
      <c r="K420" s="4"/>
      <c r="L420" s="4"/>
      <c r="M420" s="4"/>
      <c r="N420" s="4"/>
      <c r="O420" s="4"/>
      <c r="P420" s="4" t="s">
        <v>54</v>
      </c>
      <c r="Q420" s="4">
        <v>3457639.9999999995</v>
      </c>
    </row>
    <row r="421" spans="8:17">
      <c r="H421" s="4"/>
      <c r="I421" s="4"/>
      <c r="J421" s="4"/>
      <c r="K421" s="4"/>
      <c r="L421" s="4"/>
      <c r="M421" s="4"/>
      <c r="N421" s="4"/>
      <c r="O421" s="4"/>
      <c r="P421" s="4" t="s">
        <v>317</v>
      </c>
      <c r="Q421" s="4">
        <v>15903241.000000002</v>
      </c>
    </row>
    <row r="422" spans="8:17">
      <c r="H422" s="4"/>
      <c r="I422" s="4"/>
      <c r="J422" s="4"/>
      <c r="K422" s="4"/>
      <c r="L422" s="4"/>
      <c r="M422" s="4"/>
      <c r="N422" s="4"/>
      <c r="O422" s="4"/>
      <c r="P422" s="4" t="s">
        <v>318</v>
      </c>
      <c r="Q422" s="4">
        <v>113319121</v>
      </c>
    </row>
    <row r="423" spans="8:17">
      <c r="H423" s="4"/>
      <c r="I423" s="4"/>
      <c r="J423" s="4"/>
      <c r="K423" s="4"/>
      <c r="L423" s="4"/>
      <c r="M423" s="4"/>
      <c r="N423" s="4"/>
      <c r="O423" s="4"/>
      <c r="P423" s="4" t="s">
        <v>55</v>
      </c>
      <c r="Q423" s="4">
        <v>2650055.0000000005</v>
      </c>
    </row>
    <row r="424" spans="8:17">
      <c r="H424" s="4"/>
      <c r="I424" s="4"/>
      <c r="J424" s="4"/>
      <c r="K424" s="4"/>
      <c r="L424" s="4"/>
      <c r="M424" s="4"/>
      <c r="N424" s="4"/>
      <c r="O424" s="4"/>
      <c r="P424" s="4" t="s">
        <v>319</v>
      </c>
      <c r="Q424" s="4">
        <v>174436883</v>
      </c>
    </row>
    <row r="425" spans="8:17">
      <c r="H425" s="4"/>
      <c r="I425" s="4"/>
      <c r="J425" s="4"/>
      <c r="K425" s="4"/>
      <c r="L425" s="4"/>
      <c r="M425" s="4"/>
      <c r="N425" s="4"/>
      <c r="O425" s="4"/>
      <c r="P425" s="4" t="s">
        <v>320</v>
      </c>
      <c r="Q425" s="4">
        <v>18056938</v>
      </c>
    </row>
    <row r="426" spans="8:17">
      <c r="H426" s="4"/>
      <c r="I426" s="4"/>
      <c r="J426" s="4"/>
      <c r="K426" s="4"/>
      <c r="L426" s="4"/>
      <c r="M426" s="4"/>
      <c r="N426" s="4"/>
      <c r="O426" s="4"/>
      <c r="P426" s="4" t="s">
        <v>321</v>
      </c>
      <c r="Q426" s="4">
        <v>499750688.00000012</v>
      </c>
    </row>
    <row r="427" spans="8:17">
      <c r="H427" s="4"/>
      <c r="I427" s="4"/>
      <c r="J427" s="4"/>
      <c r="K427" s="4"/>
      <c r="L427" s="4"/>
      <c r="M427" s="4"/>
      <c r="N427" s="4"/>
      <c r="O427" s="4"/>
      <c r="P427" s="4" t="s">
        <v>322</v>
      </c>
      <c r="Q427" s="4">
        <v>32856706.999999996</v>
      </c>
    </row>
    <row r="428" spans="8:17">
      <c r="H428" s="4"/>
      <c r="I428" s="4"/>
      <c r="J428" s="4"/>
      <c r="K428" s="4"/>
      <c r="L428" s="4"/>
      <c r="M428" s="4"/>
      <c r="N428" s="4"/>
      <c r="O428" s="4"/>
      <c r="P428" s="4" t="s">
        <v>323</v>
      </c>
      <c r="Q428" s="4">
        <v>10326979.000000004</v>
      </c>
    </row>
    <row r="429" spans="8:17">
      <c r="H429" s="4"/>
      <c r="I429" s="4"/>
      <c r="J429" s="4"/>
      <c r="K429" s="4"/>
      <c r="L429" s="4"/>
      <c r="M429" s="4"/>
      <c r="N429" s="4"/>
      <c r="O429" s="4"/>
      <c r="P429" s="4" t="s">
        <v>56</v>
      </c>
      <c r="Q429" s="4">
        <v>5326818.9999999991</v>
      </c>
    </row>
    <row r="430" spans="8:17">
      <c r="H430" s="4"/>
      <c r="I430" s="4"/>
      <c r="J430" s="4"/>
      <c r="K430" s="4"/>
      <c r="L430" s="4"/>
      <c r="M430" s="4"/>
      <c r="N430" s="4"/>
      <c r="O430" s="4"/>
      <c r="P430" s="4" t="s">
        <v>57</v>
      </c>
      <c r="Q430" s="4">
        <v>1245041.0000000005</v>
      </c>
    </row>
    <row r="431" spans="8:17">
      <c r="H431" s="4"/>
      <c r="I431" s="4"/>
      <c r="J431" s="4"/>
      <c r="K431" s="4"/>
      <c r="L431" s="4"/>
      <c r="M431" s="4"/>
      <c r="N431" s="4"/>
      <c r="O431" s="4"/>
      <c r="P431" s="4" t="s">
        <v>324</v>
      </c>
      <c r="Q431" s="4">
        <v>255257743.99999997</v>
      </c>
    </row>
    <row r="432" spans="8:17">
      <c r="H432" s="4"/>
      <c r="I432" s="4"/>
      <c r="J432" s="4"/>
      <c r="K432" s="4"/>
      <c r="L432" s="4"/>
      <c r="M432" s="4"/>
      <c r="N432" s="4"/>
      <c r="O432" s="4"/>
      <c r="P432" s="4" t="s">
        <v>58</v>
      </c>
      <c r="Q432" s="4">
        <v>10414375</v>
      </c>
    </row>
    <row r="433" spans="8:17">
      <c r="H433" s="4"/>
      <c r="I433" s="4"/>
      <c r="J433" s="4"/>
      <c r="K433" s="4"/>
      <c r="L433" s="4"/>
      <c r="M433" s="4"/>
      <c r="N433" s="4"/>
      <c r="O433" s="4"/>
      <c r="P433" s="4" t="s">
        <v>325</v>
      </c>
      <c r="Q433" s="4">
        <v>147656.99999999997</v>
      </c>
    </row>
    <row r="434" spans="8:17">
      <c r="H434" s="4"/>
      <c r="I434" s="4"/>
      <c r="J434" s="4"/>
      <c r="K434" s="4"/>
      <c r="L434" s="4"/>
      <c r="M434" s="4"/>
      <c r="N434" s="4"/>
      <c r="O434" s="4"/>
      <c r="P434" s="4" t="s">
        <v>326</v>
      </c>
      <c r="Q434" s="4">
        <v>0</v>
      </c>
    </row>
    <row r="435" spans="8:17">
      <c r="H435" s="4"/>
      <c r="I435" s="4"/>
      <c r="J435" s="4"/>
      <c r="K435" s="4"/>
      <c r="L435" s="4"/>
      <c r="M435" s="4"/>
      <c r="N435" s="4"/>
      <c r="O435" s="4"/>
      <c r="P435" s="4" t="s">
        <v>327</v>
      </c>
      <c r="Q435" s="4">
        <v>2153609</v>
      </c>
    </row>
    <row r="436" spans="8:17">
      <c r="H436" s="4"/>
      <c r="I436" s="4"/>
      <c r="J436" s="4"/>
      <c r="K436" s="4"/>
      <c r="L436" s="4"/>
      <c r="M436" s="4"/>
      <c r="N436" s="4"/>
      <c r="O436" s="4"/>
      <c r="P436" s="4" t="s">
        <v>328</v>
      </c>
      <c r="Q436" s="4">
        <v>1911713.0000000002</v>
      </c>
    </row>
    <row r="437" spans="8:17">
      <c r="H437" s="4"/>
      <c r="I437" s="4"/>
      <c r="J437" s="4"/>
      <c r="K437" s="4"/>
      <c r="L437" s="4"/>
      <c r="M437" s="4"/>
      <c r="N437" s="4"/>
      <c r="O437" s="4"/>
      <c r="P437" s="4" t="s">
        <v>329</v>
      </c>
      <c r="Q437" s="4">
        <v>4615782</v>
      </c>
    </row>
    <row r="438" spans="8:17">
      <c r="H438" s="4"/>
      <c r="I438" s="4"/>
      <c r="J438" s="4"/>
      <c r="K438" s="4"/>
      <c r="L438" s="4"/>
      <c r="M438" s="4"/>
      <c r="N438" s="4"/>
      <c r="O438" s="4"/>
      <c r="P438" s="4" t="s">
        <v>59</v>
      </c>
      <c r="Q438" s="4">
        <v>2315457</v>
      </c>
    </row>
    <row r="439" spans="8:17">
      <c r="H439" s="4"/>
      <c r="I439" s="4"/>
      <c r="J439" s="4"/>
      <c r="K439" s="4"/>
      <c r="L439" s="4"/>
      <c r="M439" s="4"/>
      <c r="N439" s="4"/>
      <c r="O439" s="4"/>
      <c r="P439" s="4" t="s">
        <v>330</v>
      </c>
      <c r="Q439" s="4">
        <v>17375157.000000004</v>
      </c>
    </row>
    <row r="440" spans="8:17">
      <c r="H440" s="4"/>
      <c r="I440" s="4"/>
      <c r="J440" s="4"/>
      <c r="K440" s="4"/>
      <c r="L440" s="4"/>
      <c r="M440" s="4"/>
      <c r="N440" s="4"/>
      <c r="O440" s="4"/>
      <c r="P440" s="4" t="s">
        <v>61</v>
      </c>
      <c r="Q440" s="4">
        <v>316655.99999999994</v>
      </c>
    </row>
    <row r="441" spans="8:17">
      <c r="H441" s="4"/>
      <c r="I441" s="4"/>
      <c r="J441" s="4"/>
      <c r="K441" s="4"/>
      <c r="L441" s="4"/>
      <c r="M441" s="4"/>
      <c r="N441" s="4"/>
      <c r="O441" s="4"/>
      <c r="P441" s="4" t="s">
        <v>62</v>
      </c>
      <c r="Q441" s="4">
        <v>1983590.0000000002</v>
      </c>
    </row>
    <row r="442" spans="8:17">
      <c r="H442" s="4"/>
      <c r="I442" s="4"/>
      <c r="J442" s="4"/>
      <c r="K442" s="4"/>
      <c r="L442" s="4"/>
      <c r="M442" s="4"/>
      <c r="N442" s="4"/>
      <c r="O442" s="4"/>
      <c r="P442" s="4" t="s">
        <v>331</v>
      </c>
      <c r="Q442" s="4">
        <v>25503.000000000007</v>
      </c>
    </row>
    <row r="443" spans="8:17">
      <c r="H443" s="4"/>
      <c r="I443" s="4"/>
      <c r="J443" s="4"/>
      <c r="K443" s="4"/>
      <c r="L443" s="4"/>
      <c r="M443" s="4"/>
      <c r="N443" s="4"/>
      <c r="O443" s="4"/>
      <c r="P443" s="4" t="s">
        <v>332</v>
      </c>
      <c r="Q443" s="4">
        <v>352878.99999999994</v>
      </c>
    </row>
    <row r="444" spans="8:17">
      <c r="H444" s="4"/>
      <c r="I444" s="4"/>
      <c r="J444" s="4"/>
      <c r="K444" s="4"/>
      <c r="L444" s="4"/>
      <c r="M444" s="4"/>
      <c r="N444" s="4"/>
      <c r="O444" s="4"/>
      <c r="P444" s="4" t="s">
        <v>333</v>
      </c>
      <c r="Q444" s="4">
        <v>3015200.9999999995</v>
      </c>
    </row>
    <row r="445" spans="8:17">
      <c r="H445" s="4"/>
      <c r="I445" s="4"/>
      <c r="J445" s="4"/>
      <c r="K445" s="4"/>
      <c r="L445" s="4"/>
      <c r="M445" s="4"/>
      <c r="N445" s="4"/>
      <c r="O445" s="4"/>
      <c r="P445" s="4" t="s">
        <v>334</v>
      </c>
      <c r="Q445" s="4">
        <v>21848066.000000004</v>
      </c>
    </row>
    <row r="446" spans="8:17">
      <c r="H446" s="4"/>
      <c r="I446" s="4"/>
      <c r="J446" s="4"/>
      <c r="K446" s="4"/>
      <c r="L446" s="4"/>
      <c r="M446" s="4"/>
      <c r="N446" s="4"/>
      <c r="O446" s="4"/>
      <c r="P446" s="4" t="s">
        <v>335</v>
      </c>
      <c r="Q446" s="4">
        <v>1565053</v>
      </c>
    </row>
    <row r="447" spans="8:17">
      <c r="H447" s="4"/>
      <c r="I447" s="4"/>
      <c r="J447" s="4"/>
      <c r="K447" s="4"/>
      <c r="L447" s="4"/>
      <c r="M447" s="4"/>
      <c r="N447" s="4"/>
      <c r="O447" s="4"/>
      <c r="P447" s="4" t="s">
        <v>63</v>
      </c>
      <c r="Q447" s="4">
        <v>10515537</v>
      </c>
    </row>
    <row r="448" spans="8:17">
      <c r="H448" s="4"/>
      <c r="I448" s="4"/>
      <c r="J448" s="4"/>
      <c r="K448" s="4"/>
      <c r="L448" s="4"/>
      <c r="M448" s="4"/>
      <c r="N448" s="4"/>
      <c r="O448" s="4"/>
      <c r="P448" s="4" t="s">
        <v>336</v>
      </c>
      <c r="Q448" s="4">
        <v>10319166.000000004</v>
      </c>
    </row>
    <row r="449" spans="8:17">
      <c r="H449" s="4"/>
      <c r="I449" s="4"/>
      <c r="J449" s="4"/>
      <c r="K449" s="4"/>
      <c r="L449" s="4"/>
      <c r="M449" s="4"/>
      <c r="N449" s="4"/>
      <c r="O449" s="4"/>
      <c r="P449" s="4" t="s">
        <v>337</v>
      </c>
      <c r="Q449" s="4">
        <v>0</v>
      </c>
    </row>
    <row r="450" spans="8:17">
      <c r="H450" s="4"/>
      <c r="I450" s="4"/>
      <c r="J450" s="4"/>
      <c r="K450" s="4"/>
      <c r="L450" s="4"/>
      <c r="M450" s="4"/>
      <c r="N450" s="4"/>
      <c r="O450" s="4"/>
      <c r="P450" s="4" t="s">
        <v>338</v>
      </c>
      <c r="Q450" s="4">
        <v>2020896.0000000002</v>
      </c>
    </row>
    <row r="451" spans="8:17">
      <c r="H451" s="4"/>
      <c r="I451" s="4"/>
      <c r="J451" s="4"/>
      <c r="K451" s="4"/>
      <c r="L451" s="4"/>
      <c r="M451" s="4"/>
      <c r="N451" s="4"/>
      <c r="O451" s="4"/>
      <c r="P451" s="4" t="s">
        <v>339</v>
      </c>
      <c r="Q451" s="4">
        <v>15008714.999999996</v>
      </c>
    </row>
    <row r="452" spans="8:17">
      <c r="H452" s="4"/>
      <c r="I452" s="4"/>
      <c r="J452" s="4"/>
      <c r="K452" s="4"/>
      <c r="L452" s="4"/>
      <c r="M452" s="4"/>
      <c r="N452" s="4"/>
      <c r="O452" s="4"/>
      <c r="P452" s="4" t="s">
        <v>60</v>
      </c>
      <c r="Q452" s="4">
        <v>13655243</v>
      </c>
    </row>
    <row r="453" spans="8:17">
      <c r="H453" s="4"/>
      <c r="I453" s="4"/>
      <c r="J453" s="4"/>
      <c r="K453" s="4"/>
      <c r="L453" s="4"/>
      <c r="M453" s="4"/>
      <c r="N453" s="4"/>
      <c r="O453" s="4"/>
      <c r="P453" s="4" t="s">
        <v>340</v>
      </c>
      <c r="Q453" s="4">
        <v>75078844</v>
      </c>
    </row>
    <row r="454" spans="8:17">
      <c r="H454" s="4"/>
      <c r="I454" s="4"/>
      <c r="J454" s="4"/>
      <c r="K454" s="4"/>
      <c r="L454" s="4"/>
      <c r="M454" s="4"/>
      <c r="N454" s="4"/>
      <c r="O454" s="4"/>
      <c r="P454" s="4" t="s">
        <v>341</v>
      </c>
      <c r="Q454" s="4">
        <v>21474.999999999996</v>
      </c>
    </row>
    <row r="455" spans="8:17">
      <c r="H455" s="4"/>
      <c r="I455" s="4"/>
      <c r="J455" s="4"/>
      <c r="K455" s="4"/>
      <c r="L455" s="4"/>
      <c r="M455" s="4"/>
      <c r="N455" s="4"/>
      <c r="O455" s="4"/>
      <c r="P455" s="4" t="s">
        <v>342</v>
      </c>
      <c r="Q455" s="4">
        <v>660596830.00000012</v>
      </c>
    </row>
    <row r="456" spans="8:17">
      <c r="H456" s="4"/>
      <c r="I456" s="4"/>
      <c r="J456" s="4"/>
      <c r="K456" s="4"/>
      <c r="L456" s="4"/>
      <c r="M456" s="4"/>
      <c r="N456" s="4"/>
      <c r="O456" s="4"/>
      <c r="P456" s="4" t="s">
        <v>343</v>
      </c>
      <c r="Q456" s="4">
        <v>831009.00000000012</v>
      </c>
    </row>
    <row r="457" spans="8:17">
      <c r="H457" s="4"/>
      <c r="I457" s="4"/>
      <c r="J457" s="4"/>
      <c r="K457" s="4"/>
      <c r="L457" s="4"/>
      <c r="M457" s="4"/>
      <c r="N457" s="4"/>
      <c r="O457" s="4"/>
      <c r="P457" s="4" t="s">
        <v>64</v>
      </c>
      <c r="Q457" s="4">
        <v>8869184</v>
      </c>
    </row>
    <row r="458" spans="8:17">
      <c r="H458" s="4"/>
      <c r="I458" s="4"/>
      <c r="J458" s="4"/>
      <c r="K458" s="4"/>
      <c r="L458" s="4"/>
      <c r="M458" s="4"/>
      <c r="N458" s="4"/>
      <c r="O458" s="4"/>
      <c r="P458" s="4" t="s">
        <v>344</v>
      </c>
      <c r="Q458" s="4">
        <v>73890.000000000015</v>
      </c>
    </row>
    <row r="459" spans="8:17">
      <c r="H459" s="4"/>
      <c r="I459" s="4"/>
      <c r="J459" s="4"/>
      <c r="K459" s="4"/>
      <c r="L459" s="4"/>
      <c r="M459" s="4"/>
      <c r="N459" s="4"/>
      <c r="O459" s="4"/>
      <c r="P459" s="4" t="s">
        <v>345</v>
      </c>
      <c r="Q459" s="4">
        <v>7301532.0000000009</v>
      </c>
    </row>
    <row r="460" spans="8:17">
      <c r="H460" s="4"/>
      <c r="I460" s="4"/>
      <c r="J460" s="4"/>
      <c r="K460" s="4"/>
      <c r="L460" s="4"/>
      <c r="M460" s="4"/>
      <c r="N460" s="4"/>
      <c r="O460" s="4"/>
      <c r="P460" s="4" t="s">
        <v>65</v>
      </c>
      <c r="Q460" s="4">
        <v>25489272.000000004</v>
      </c>
    </row>
    <row r="461" spans="8:17">
      <c r="H461" s="4"/>
      <c r="I461" s="4"/>
      <c r="J461" s="4"/>
      <c r="K461" s="4"/>
      <c r="L461" s="4"/>
      <c r="M461" s="4"/>
      <c r="N461" s="4"/>
      <c r="O461" s="4"/>
      <c r="P461" s="4" t="s">
        <v>346</v>
      </c>
      <c r="Q461" s="4">
        <v>91327813.00000006</v>
      </c>
    </row>
    <row r="462" spans="8:17">
      <c r="H462" s="4"/>
      <c r="I462" s="4"/>
      <c r="J462" s="4"/>
      <c r="K462" s="4"/>
      <c r="L462" s="4"/>
      <c r="M462" s="4"/>
      <c r="N462" s="4"/>
      <c r="O462" s="4"/>
      <c r="P462" s="4" t="s">
        <v>347</v>
      </c>
      <c r="Q462" s="4">
        <v>69312356.000000015</v>
      </c>
    </row>
    <row r="463" spans="8:17">
      <c r="H463" s="4"/>
      <c r="I463" s="4"/>
      <c r="J463" s="4"/>
      <c r="K463" s="4"/>
      <c r="L463" s="4"/>
      <c r="M463" s="4"/>
      <c r="N463" s="4"/>
      <c r="O463" s="4"/>
      <c r="P463" s="4" t="s">
        <v>348</v>
      </c>
      <c r="Q463" s="4">
        <v>41019893.999999993</v>
      </c>
    </row>
    <row r="464" spans="8:17">
      <c r="H464" s="4"/>
      <c r="I464" s="4"/>
      <c r="J464" s="4"/>
      <c r="K464" s="4"/>
      <c r="L464" s="4"/>
      <c r="M464" s="4"/>
      <c r="N464" s="4"/>
      <c r="O464" s="4"/>
      <c r="P464" s="4" t="s">
        <v>66</v>
      </c>
      <c r="Q464" s="4">
        <v>160321</v>
      </c>
    </row>
    <row r="465" spans="8:17">
      <c r="H465" s="4"/>
      <c r="I465" s="4"/>
      <c r="J465" s="4"/>
      <c r="K465" s="4"/>
      <c r="L465" s="4"/>
      <c r="M465" s="4"/>
      <c r="N465" s="4"/>
      <c r="O465" s="4"/>
      <c r="P465" s="4" t="s">
        <v>349</v>
      </c>
      <c r="Q465" s="4">
        <v>1909908045</v>
      </c>
    </row>
    <row r="466" spans="8:17">
      <c r="H466" s="4"/>
      <c r="I466" s="4"/>
      <c r="J466" s="4"/>
      <c r="K466" s="4"/>
      <c r="L466" s="4"/>
      <c r="M466" s="4"/>
      <c r="N466" s="4"/>
      <c r="O466" s="4"/>
      <c r="P466" s="4" t="s">
        <v>350</v>
      </c>
      <c r="Q466" s="4">
        <v>0</v>
      </c>
    </row>
    <row r="467" spans="8:17">
      <c r="H467" s="4"/>
      <c r="I467" s="4"/>
      <c r="J467" s="4"/>
      <c r="K467" s="4"/>
      <c r="L467" s="4"/>
      <c r="M467" s="4"/>
      <c r="N467" s="4"/>
      <c r="O467" s="4"/>
      <c r="P467" s="4" t="s">
        <v>67</v>
      </c>
      <c r="Q467" s="4">
        <v>7408593.0000000009</v>
      </c>
    </row>
    <row r="468" spans="8:17">
      <c r="H468" s="4"/>
      <c r="I468" s="4"/>
      <c r="J468" s="4"/>
      <c r="K468" s="4"/>
      <c r="L468" s="4"/>
      <c r="M468" s="4"/>
      <c r="N468" s="4"/>
      <c r="O468" s="4"/>
      <c r="P468" s="4" t="s">
        <v>68</v>
      </c>
      <c r="Q468" s="4">
        <v>4349193</v>
      </c>
    </row>
    <row r="469" spans="8:17">
      <c r="H469" s="4"/>
      <c r="I469" s="4"/>
      <c r="J469" s="4"/>
      <c r="K469" s="4"/>
      <c r="L469" s="4"/>
      <c r="M469" s="4"/>
      <c r="N469" s="4"/>
      <c r="O469" s="4"/>
      <c r="P469" s="4" t="s">
        <v>69</v>
      </c>
      <c r="Q469" s="4">
        <v>3795302</v>
      </c>
    </row>
    <row r="470" spans="8:17">
      <c r="H470" s="4"/>
      <c r="I470" s="4"/>
      <c r="J470" s="4"/>
      <c r="K470" s="4"/>
      <c r="L470" s="4"/>
      <c r="M470" s="4"/>
      <c r="N470" s="4"/>
      <c r="O470" s="4"/>
      <c r="P470" s="4" t="s">
        <v>351</v>
      </c>
      <c r="Q470" s="4">
        <v>18022275282</v>
      </c>
    </row>
  </sheetData>
  <autoFilter ref="H4:AL4" xr:uid="{0C6761AB-7CB5-41F9-A69D-658D9C573CFE}">
    <sortState ref="H5:AL205">
      <sortCondition ref="H4"/>
    </sortState>
  </autoFilter>
  <mergeCells count="1">
    <mergeCell ref="H215:Q2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1CE7-81D2-E447-AD21-DA7165751102}">
  <dimension ref="A1:BT11"/>
  <sheetViews>
    <sheetView workbookViewId="0">
      <selection activeCell="A9" sqref="A9"/>
    </sheetView>
  </sheetViews>
  <sheetFormatPr baseColWidth="10" defaultRowHeight="15"/>
  <cols>
    <col min="1" max="1" width="40.1640625" bestFit="1" customWidth="1"/>
  </cols>
  <sheetData>
    <row r="1" spans="1:72">
      <c r="A1" t="s">
        <v>0</v>
      </c>
      <c r="B1" t="s">
        <v>1</v>
      </c>
      <c r="C1" t="s">
        <v>171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144</v>
      </c>
      <c r="BF1" t="s">
        <v>55</v>
      </c>
      <c r="BG1" t="s">
        <v>56</v>
      </c>
      <c r="BH1" t="s">
        <v>57</v>
      </c>
      <c r="BI1" t="s">
        <v>58</v>
      </c>
      <c r="BJ1" t="s">
        <v>59</v>
      </c>
      <c r="BK1" t="s">
        <v>60</v>
      </c>
      <c r="BL1" t="s">
        <v>61</v>
      </c>
      <c r="BM1" t="s">
        <v>62</v>
      </c>
      <c r="BN1" t="s">
        <v>63</v>
      </c>
      <c r="BO1" t="s">
        <v>64</v>
      </c>
      <c r="BP1" t="s">
        <v>65</v>
      </c>
      <c r="BQ1" t="s">
        <v>66</v>
      </c>
      <c r="BR1" t="s">
        <v>67</v>
      </c>
      <c r="BS1" t="s">
        <v>68</v>
      </c>
      <c r="BT1" t="s">
        <v>69</v>
      </c>
    </row>
    <row r="2" spans="1:72">
      <c r="A2" t="s">
        <v>98</v>
      </c>
      <c r="B2" t="s">
        <v>71</v>
      </c>
      <c r="C2" t="s">
        <v>459</v>
      </c>
      <c r="D2" t="s">
        <v>72</v>
      </c>
      <c r="E2" t="s">
        <v>398</v>
      </c>
      <c r="I2" t="s">
        <v>75</v>
      </c>
      <c r="J2" t="s">
        <v>72</v>
      </c>
      <c r="K2" t="s">
        <v>87</v>
      </c>
      <c r="M2" t="s">
        <v>77</v>
      </c>
      <c r="N2" t="s">
        <v>78</v>
      </c>
      <c r="O2" t="s">
        <v>73</v>
      </c>
      <c r="P2" t="s">
        <v>402</v>
      </c>
      <c r="S2" t="s">
        <v>81</v>
      </c>
      <c r="T2" t="s">
        <v>72</v>
      </c>
      <c r="V2" t="s">
        <v>82</v>
      </c>
      <c r="W2" t="s">
        <v>83</v>
      </c>
      <c r="X2" t="s">
        <v>72</v>
      </c>
      <c r="Y2" t="s">
        <v>399</v>
      </c>
      <c r="Z2" t="s">
        <v>407</v>
      </c>
      <c r="AA2" t="s">
        <v>75</v>
      </c>
      <c r="AB2" t="s">
        <v>73</v>
      </c>
      <c r="AC2" t="s">
        <v>84</v>
      </c>
      <c r="AD2" t="s">
        <v>78</v>
      </c>
      <c r="AE2" t="s">
        <v>406</v>
      </c>
      <c r="AF2" t="s">
        <v>72</v>
      </c>
      <c r="AG2" t="s">
        <v>78</v>
      </c>
      <c r="AH2" t="s">
        <v>409</v>
      </c>
      <c r="AI2" t="s">
        <v>72</v>
      </c>
      <c r="AJ2" t="s">
        <v>83</v>
      </c>
      <c r="AL2" t="s">
        <v>84</v>
      </c>
      <c r="AM2" t="s">
        <v>400</v>
      </c>
      <c r="AN2" t="s">
        <v>404</v>
      </c>
      <c r="AO2" t="s">
        <v>405</v>
      </c>
      <c r="AP2" t="s">
        <v>401</v>
      </c>
      <c r="AQ2" t="s">
        <v>84</v>
      </c>
      <c r="AR2" t="s">
        <v>82</v>
      </c>
      <c r="AT2" t="s">
        <v>78</v>
      </c>
      <c r="AU2" t="s">
        <v>399</v>
      </c>
      <c r="AV2" t="s">
        <v>398</v>
      </c>
      <c r="AX2" t="s">
        <v>88</v>
      </c>
      <c r="AY2" t="s">
        <v>77</v>
      </c>
      <c r="AZ2" t="s">
        <v>407</v>
      </c>
      <c r="BA2" t="s">
        <v>88</v>
      </c>
      <c r="BB2" t="s">
        <v>409</v>
      </c>
      <c r="BC2" t="s">
        <v>71</v>
      </c>
      <c r="BE2" t="s">
        <v>82</v>
      </c>
      <c r="BG2" t="s">
        <v>82</v>
      </c>
      <c r="BH2" t="s">
        <v>407</v>
      </c>
      <c r="BI2" t="s">
        <v>407</v>
      </c>
      <c r="BJ2" t="s">
        <v>78</v>
      </c>
      <c r="BK2" t="s">
        <v>84</v>
      </c>
      <c r="BL2" t="s">
        <v>82</v>
      </c>
      <c r="BM2" t="s">
        <v>81</v>
      </c>
      <c r="BN2" t="s">
        <v>82</v>
      </c>
      <c r="BP2" t="s">
        <v>408</v>
      </c>
      <c r="BR2" t="s">
        <v>83</v>
      </c>
      <c r="BS2" t="s">
        <v>399</v>
      </c>
      <c r="BT2" t="s">
        <v>71</v>
      </c>
    </row>
    <row r="3" spans="1:72">
      <c r="A3" t="s">
        <v>99</v>
      </c>
      <c r="B3">
        <v>18.5</v>
      </c>
      <c r="C3">
        <v>20.399999999999999</v>
      </c>
      <c r="D3">
        <v>16.399999999999999</v>
      </c>
      <c r="E3">
        <v>19.399999999999999</v>
      </c>
      <c r="I3">
        <v>20.2</v>
      </c>
      <c r="J3">
        <v>21.2</v>
      </c>
      <c r="K3">
        <v>19</v>
      </c>
      <c r="M3">
        <v>16.100000000000001</v>
      </c>
      <c r="N3">
        <v>21.1</v>
      </c>
      <c r="O3">
        <v>19.899999999999999</v>
      </c>
      <c r="P3">
        <v>19</v>
      </c>
      <c r="R3" t="s">
        <v>89</v>
      </c>
      <c r="S3">
        <v>18.899999999999999</v>
      </c>
      <c r="T3">
        <v>21.3</v>
      </c>
      <c r="V3">
        <v>18.100000000000001</v>
      </c>
      <c r="W3">
        <v>19.600000000000001</v>
      </c>
      <c r="X3">
        <v>22.4</v>
      </c>
      <c r="Y3">
        <v>17.399999999999999</v>
      </c>
      <c r="Z3">
        <v>18</v>
      </c>
      <c r="AA3">
        <v>23.1</v>
      </c>
      <c r="AB3">
        <v>19.5</v>
      </c>
      <c r="AC3">
        <v>19.600000000000001</v>
      </c>
      <c r="AD3">
        <v>21.1</v>
      </c>
      <c r="AE3">
        <v>19</v>
      </c>
      <c r="AF3">
        <v>20.5</v>
      </c>
      <c r="AG3">
        <v>21.2</v>
      </c>
      <c r="AH3">
        <v>19</v>
      </c>
      <c r="AI3">
        <v>21</v>
      </c>
      <c r="AJ3">
        <v>19.3</v>
      </c>
      <c r="AL3">
        <v>18.3</v>
      </c>
      <c r="AM3">
        <v>17.600000000000001</v>
      </c>
      <c r="AN3">
        <v>18</v>
      </c>
      <c r="AO3">
        <v>21</v>
      </c>
      <c r="AP3">
        <v>18.100000000000001</v>
      </c>
      <c r="AQ3">
        <v>22.3</v>
      </c>
      <c r="AR3">
        <v>18.5</v>
      </c>
      <c r="AT3">
        <v>15.9</v>
      </c>
      <c r="AU3">
        <v>18.600000000000001</v>
      </c>
      <c r="AV3">
        <v>21.3</v>
      </c>
      <c r="AX3">
        <v>21.9</v>
      </c>
      <c r="AY3">
        <v>22.8</v>
      </c>
      <c r="AZ3">
        <v>19</v>
      </c>
      <c r="BA3">
        <v>20.5</v>
      </c>
      <c r="BB3">
        <v>18</v>
      </c>
      <c r="BC3">
        <v>21.9</v>
      </c>
      <c r="BG3">
        <v>23.5</v>
      </c>
      <c r="BH3">
        <v>20</v>
      </c>
      <c r="BI3">
        <v>18</v>
      </c>
      <c r="BJ3">
        <v>21.1</v>
      </c>
      <c r="BK3">
        <v>19.600000000000001</v>
      </c>
      <c r="BL3">
        <v>21.8</v>
      </c>
      <c r="BM3">
        <v>20.2</v>
      </c>
      <c r="BN3">
        <v>19.2</v>
      </c>
      <c r="BP3">
        <v>22</v>
      </c>
      <c r="BQ3" t="s">
        <v>89</v>
      </c>
      <c r="BR3">
        <v>19</v>
      </c>
      <c r="BS3">
        <v>18.899999999999999</v>
      </c>
      <c r="BT3">
        <v>19.600000000000001</v>
      </c>
    </row>
    <row r="4" spans="1:72">
      <c r="A4" t="s">
        <v>100</v>
      </c>
      <c r="B4">
        <v>18.8</v>
      </c>
      <c r="C4">
        <v>16.7</v>
      </c>
      <c r="D4">
        <v>16.5</v>
      </c>
      <c r="E4">
        <v>17.3</v>
      </c>
      <c r="I4">
        <v>19.600000000000001</v>
      </c>
      <c r="J4">
        <v>21.4</v>
      </c>
      <c r="K4">
        <v>17.3</v>
      </c>
      <c r="M4">
        <v>16.2</v>
      </c>
      <c r="N4">
        <v>21.1</v>
      </c>
      <c r="O4">
        <v>16.399999999999999</v>
      </c>
      <c r="P4">
        <v>16</v>
      </c>
      <c r="R4" t="s">
        <v>89</v>
      </c>
      <c r="S4">
        <v>16.8</v>
      </c>
      <c r="T4">
        <v>21.3</v>
      </c>
      <c r="V4">
        <v>17.7</v>
      </c>
      <c r="W4">
        <v>19.3</v>
      </c>
      <c r="X4">
        <v>18.600000000000001</v>
      </c>
      <c r="Y4">
        <v>16.3</v>
      </c>
      <c r="Z4">
        <v>16</v>
      </c>
      <c r="AA4">
        <v>17.7</v>
      </c>
      <c r="AB4">
        <v>18.399999999999999</v>
      </c>
      <c r="AC4">
        <v>19.8</v>
      </c>
      <c r="AD4">
        <v>21.3</v>
      </c>
      <c r="AF4">
        <v>18.100000000000001</v>
      </c>
      <c r="AG4">
        <v>21.2</v>
      </c>
      <c r="AH4">
        <v>19</v>
      </c>
      <c r="AI4">
        <v>18.5</v>
      </c>
      <c r="AJ4">
        <v>16.399999999999999</v>
      </c>
      <c r="AL4">
        <v>17.2</v>
      </c>
      <c r="AM4">
        <v>16.5</v>
      </c>
      <c r="AO4">
        <v>20</v>
      </c>
      <c r="AP4">
        <v>16.5</v>
      </c>
      <c r="AQ4">
        <v>22.8</v>
      </c>
      <c r="AR4">
        <v>18.5</v>
      </c>
      <c r="AT4">
        <v>16</v>
      </c>
      <c r="AU4">
        <v>17.8</v>
      </c>
      <c r="AV4">
        <v>21.5</v>
      </c>
      <c r="AX4">
        <v>20.399999999999999</v>
      </c>
      <c r="AY4">
        <v>21.5</v>
      </c>
      <c r="AZ4">
        <v>17</v>
      </c>
      <c r="BA4">
        <v>20</v>
      </c>
      <c r="BB4">
        <v>16</v>
      </c>
      <c r="BC4">
        <v>18.5</v>
      </c>
      <c r="BE4">
        <v>18.100000000000001</v>
      </c>
      <c r="BF4" t="s">
        <v>89</v>
      </c>
      <c r="BG4">
        <v>23.6</v>
      </c>
      <c r="BJ4">
        <v>21.3</v>
      </c>
      <c r="BK4">
        <v>17.399999999999999</v>
      </c>
      <c r="BL4">
        <v>21.1</v>
      </c>
      <c r="BM4">
        <v>18.100000000000001</v>
      </c>
      <c r="BN4">
        <v>17.3</v>
      </c>
      <c r="BQ4" t="s">
        <v>89</v>
      </c>
      <c r="BR4" t="s">
        <v>89</v>
      </c>
      <c r="BS4">
        <v>17.5</v>
      </c>
      <c r="BT4">
        <v>18.600000000000001</v>
      </c>
    </row>
    <row r="5" spans="1:72">
      <c r="A5" t="s">
        <v>101</v>
      </c>
      <c r="B5">
        <v>19.899999999999999</v>
      </c>
      <c r="C5">
        <v>19.2</v>
      </c>
      <c r="D5">
        <v>18.5</v>
      </c>
      <c r="E5">
        <v>20.399999999999999</v>
      </c>
      <c r="I5">
        <v>21.2</v>
      </c>
      <c r="J5">
        <v>22.9</v>
      </c>
      <c r="K5">
        <v>19.7</v>
      </c>
      <c r="M5">
        <v>17.899999999999999</v>
      </c>
      <c r="N5">
        <v>24.6</v>
      </c>
      <c r="O5">
        <v>19.8</v>
      </c>
      <c r="R5" t="s">
        <v>89</v>
      </c>
      <c r="S5">
        <v>19.899999999999999</v>
      </c>
      <c r="T5">
        <v>22.7</v>
      </c>
      <c r="V5">
        <v>20</v>
      </c>
      <c r="W5">
        <v>20.9</v>
      </c>
      <c r="X5">
        <v>22.6</v>
      </c>
      <c r="Y5">
        <v>18.899999999999999</v>
      </c>
      <c r="AA5">
        <v>22.8</v>
      </c>
      <c r="AB5">
        <v>20.399999999999999</v>
      </c>
      <c r="AC5">
        <v>21.6</v>
      </c>
      <c r="AD5">
        <v>22.8</v>
      </c>
      <c r="AF5">
        <v>20.3</v>
      </c>
      <c r="AG5">
        <v>22.6</v>
      </c>
      <c r="AI5">
        <v>21</v>
      </c>
      <c r="AJ5">
        <v>19.2</v>
      </c>
      <c r="AL5">
        <v>18.899999999999999</v>
      </c>
      <c r="AM5">
        <v>18.899999999999999</v>
      </c>
      <c r="AQ5">
        <v>25</v>
      </c>
      <c r="AR5">
        <v>20.8</v>
      </c>
      <c r="AT5">
        <v>18.100000000000001</v>
      </c>
      <c r="AU5">
        <v>20.3</v>
      </c>
      <c r="AV5">
        <v>23.6</v>
      </c>
      <c r="AX5">
        <v>22.8</v>
      </c>
      <c r="AY5">
        <v>23</v>
      </c>
      <c r="BA5">
        <v>21.9</v>
      </c>
      <c r="BC5">
        <v>22.6</v>
      </c>
      <c r="BE5">
        <v>21.2</v>
      </c>
      <c r="BF5" t="s">
        <v>89</v>
      </c>
      <c r="BG5">
        <v>25.6</v>
      </c>
      <c r="BJ5">
        <v>22.8</v>
      </c>
      <c r="BK5">
        <v>19.8</v>
      </c>
      <c r="BL5">
        <v>23.1</v>
      </c>
      <c r="BM5">
        <v>21</v>
      </c>
      <c r="BN5">
        <v>19.600000000000001</v>
      </c>
      <c r="BP5" t="s">
        <v>89</v>
      </c>
      <c r="BQ5" t="s">
        <v>89</v>
      </c>
      <c r="BR5">
        <v>21.4</v>
      </c>
      <c r="BS5">
        <v>19.2</v>
      </c>
      <c r="BT5">
        <v>20</v>
      </c>
    </row>
    <row r="6" spans="1:72">
      <c r="A6" t="s">
        <v>157</v>
      </c>
      <c r="B6" t="s">
        <v>71</v>
      </c>
      <c r="C6" t="s">
        <v>84</v>
      </c>
      <c r="D6" t="s">
        <v>72</v>
      </c>
      <c r="E6" t="s">
        <v>398</v>
      </c>
      <c r="I6" t="s">
        <v>75</v>
      </c>
      <c r="J6" t="s">
        <v>72</v>
      </c>
      <c r="K6" t="s">
        <v>76</v>
      </c>
      <c r="L6" t="s">
        <v>74</v>
      </c>
      <c r="M6" t="s">
        <v>77</v>
      </c>
      <c r="N6" t="s">
        <v>78</v>
      </c>
      <c r="O6" t="s">
        <v>73</v>
      </c>
      <c r="P6" t="s">
        <v>402</v>
      </c>
      <c r="Q6" t="s">
        <v>79</v>
      </c>
      <c r="R6" t="s">
        <v>80</v>
      </c>
      <c r="S6" t="s">
        <v>81</v>
      </c>
      <c r="T6" t="s">
        <v>72</v>
      </c>
      <c r="V6" t="s">
        <v>82</v>
      </c>
      <c r="W6" t="s">
        <v>83</v>
      </c>
      <c r="X6" t="s">
        <v>72</v>
      </c>
      <c r="Y6" t="s">
        <v>78</v>
      </c>
      <c r="Z6" t="s">
        <v>76</v>
      </c>
      <c r="AA6" t="s">
        <v>75</v>
      </c>
      <c r="AB6" t="s">
        <v>73</v>
      </c>
      <c r="AC6" t="s">
        <v>84</v>
      </c>
      <c r="AD6" t="s">
        <v>78</v>
      </c>
      <c r="AE6" t="s">
        <v>405</v>
      </c>
      <c r="AF6" t="s">
        <v>72</v>
      </c>
      <c r="AG6" t="s">
        <v>78</v>
      </c>
      <c r="AH6" t="s">
        <v>409</v>
      </c>
      <c r="AI6" t="s">
        <v>72</v>
      </c>
      <c r="AJ6" t="s">
        <v>83</v>
      </c>
      <c r="AL6" t="s">
        <v>84</v>
      </c>
      <c r="AM6" t="s">
        <v>403</v>
      </c>
      <c r="AN6" t="s">
        <v>404</v>
      </c>
      <c r="AO6" t="s">
        <v>405</v>
      </c>
      <c r="AP6" t="s">
        <v>401</v>
      </c>
      <c r="AQ6" t="s">
        <v>84</v>
      </c>
      <c r="AR6" t="s">
        <v>82</v>
      </c>
      <c r="AT6" t="s">
        <v>78</v>
      </c>
      <c r="AU6" t="s">
        <v>83</v>
      </c>
      <c r="AV6" t="s">
        <v>398</v>
      </c>
      <c r="AX6" t="s">
        <v>88</v>
      </c>
      <c r="AY6" t="s">
        <v>77</v>
      </c>
      <c r="AZ6" t="s">
        <v>407</v>
      </c>
      <c r="BA6" t="s">
        <v>88</v>
      </c>
      <c r="BB6" t="s">
        <v>409</v>
      </c>
      <c r="BC6" t="s">
        <v>71</v>
      </c>
      <c r="BD6" t="s">
        <v>79</v>
      </c>
      <c r="BE6" t="s">
        <v>82</v>
      </c>
      <c r="BF6" t="s">
        <v>74</v>
      </c>
      <c r="BG6" t="s">
        <v>82</v>
      </c>
      <c r="BH6" t="s">
        <v>76</v>
      </c>
      <c r="BI6" t="s">
        <v>76</v>
      </c>
      <c r="BJ6" t="s">
        <v>78</v>
      </c>
      <c r="BK6" t="s">
        <v>84</v>
      </c>
      <c r="BL6" t="s">
        <v>82</v>
      </c>
      <c r="BM6" t="s">
        <v>81</v>
      </c>
      <c r="BN6" t="s">
        <v>82</v>
      </c>
      <c r="BP6" t="s">
        <v>86</v>
      </c>
      <c r="BR6" t="s">
        <v>83</v>
      </c>
      <c r="BS6" t="s">
        <v>81</v>
      </c>
      <c r="BT6" t="s">
        <v>71</v>
      </c>
    </row>
    <row r="7" spans="1:72">
      <c r="A7" t="s">
        <v>91</v>
      </c>
      <c r="B7">
        <v>0.16899999999999998</v>
      </c>
      <c r="C7">
        <v>2.4E-2</v>
      </c>
      <c r="D7">
        <v>0.442</v>
      </c>
      <c r="E7">
        <v>0.185</v>
      </c>
      <c r="I7">
        <v>5.8999999999999997E-2</v>
      </c>
      <c r="J7">
        <v>0.156</v>
      </c>
      <c r="K7">
        <v>0.20100000000000001</v>
      </c>
      <c r="L7">
        <v>0.60899999999999999</v>
      </c>
      <c r="M7">
        <v>0.38299999999999995</v>
      </c>
      <c r="N7">
        <v>0.16400000000000001</v>
      </c>
      <c r="O7">
        <v>0.188</v>
      </c>
      <c r="P7">
        <v>0.17641076</v>
      </c>
      <c r="Q7">
        <v>4.2000000000000003E-2</v>
      </c>
      <c r="R7">
        <v>0</v>
      </c>
      <c r="S7">
        <v>0.21299999999999999</v>
      </c>
      <c r="T7">
        <v>0.14400000000000002</v>
      </c>
      <c r="V7">
        <v>0.17380000000000001</v>
      </c>
      <c r="W7">
        <v>0.23800000000000002</v>
      </c>
      <c r="X7">
        <v>6.4000000000000001E-2</v>
      </c>
      <c r="Y7">
        <v>0.33299999999999996</v>
      </c>
      <c r="Z7">
        <v>0.114</v>
      </c>
      <c r="AA7">
        <v>6.9000000000000006E-2</v>
      </c>
      <c r="AB7">
        <v>0.22600000000000001</v>
      </c>
      <c r="AC7">
        <v>0.152</v>
      </c>
      <c r="AD7">
        <v>0.128</v>
      </c>
      <c r="AE7">
        <v>0.18379999999999999</v>
      </c>
      <c r="AF7">
        <v>0.11900000000000001</v>
      </c>
      <c r="AG7">
        <v>9.6000000000000002E-2</v>
      </c>
      <c r="AH7">
        <v>0.23466999999999999</v>
      </c>
      <c r="AI7">
        <v>0.17699999999999999</v>
      </c>
      <c r="AJ7">
        <v>0.14400000000000002</v>
      </c>
      <c r="AL7">
        <v>0.23499999999999999</v>
      </c>
      <c r="AM7">
        <v>0.42099999999999999</v>
      </c>
      <c r="AN7">
        <v>0.23400000000000001</v>
      </c>
      <c r="AO7">
        <v>0.04</v>
      </c>
      <c r="AP7">
        <v>0.43099999999999999</v>
      </c>
      <c r="AQ7">
        <v>0.126</v>
      </c>
      <c r="AR7">
        <v>0.27110000000000001</v>
      </c>
      <c r="AT7">
        <v>0.61</v>
      </c>
      <c r="AU7">
        <v>0.28800000000000003</v>
      </c>
      <c r="AV7">
        <v>0.13500000000000001</v>
      </c>
      <c r="AX7">
        <v>8.5000000000000006E-2</v>
      </c>
      <c r="AY7">
        <v>3.1E-2</v>
      </c>
      <c r="AZ7">
        <v>0.15290000000000001</v>
      </c>
      <c r="BA7">
        <v>0.23300000000000001</v>
      </c>
      <c r="BB7">
        <v>0.1528774789</v>
      </c>
      <c r="BC7">
        <v>0.114</v>
      </c>
      <c r="BD7">
        <v>0.24600000000000002</v>
      </c>
      <c r="BE7">
        <v>1.2E-2</v>
      </c>
      <c r="BF7">
        <v>0.40100000000000002</v>
      </c>
      <c r="BG7">
        <v>0.06</v>
      </c>
      <c r="BH7">
        <v>9.0999999999999998E-2</v>
      </c>
      <c r="BI7">
        <v>0.19969999999999999</v>
      </c>
      <c r="BJ7">
        <v>0.1321</v>
      </c>
      <c r="BK7">
        <v>0.23</v>
      </c>
      <c r="BL7">
        <v>8.2000000000000003E-2</v>
      </c>
      <c r="BM7">
        <v>0.127</v>
      </c>
      <c r="BN7">
        <v>0.1993</v>
      </c>
      <c r="BP7">
        <v>9.7122334000000005E-2</v>
      </c>
      <c r="BQ7" t="s">
        <v>89</v>
      </c>
      <c r="BR7">
        <v>0.17100000000000001</v>
      </c>
      <c r="BS7">
        <v>0.16899999999999998</v>
      </c>
      <c r="BT7">
        <v>0.19600000000000001</v>
      </c>
    </row>
    <row r="8" spans="1:72">
      <c r="A8" t="s">
        <v>92</v>
      </c>
      <c r="B8">
        <v>0.66200000000000003</v>
      </c>
      <c r="C8">
        <v>7.2999999999999995E-2</v>
      </c>
      <c r="D8">
        <v>0.83</v>
      </c>
      <c r="E8">
        <v>0.67300000000000004</v>
      </c>
      <c r="I8">
        <v>0.47</v>
      </c>
      <c r="J8">
        <v>0.60799999999999998</v>
      </c>
      <c r="K8">
        <v>0.51300000000000001</v>
      </c>
      <c r="L8">
        <v>0.91700000000000004</v>
      </c>
      <c r="M8">
        <v>0.78099999999999992</v>
      </c>
      <c r="N8">
        <v>0.52800000000000002</v>
      </c>
      <c r="O8">
        <v>0.53400000000000003</v>
      </c>
      <c r="P8">
        <v>0.498705495</v>
      </c>
      <c r="Q8">
        <v>0.217</v>
      </c>
      <c r="R8" t="s">
        <v>89</v>
      </c>
      <c r="S8">
        <v>0.60299999999999998</v>
      </c>
      <c r="T8">
        <v>0.59599999999999997</v>
      </c>
      <c r="V8">
        <v>0.61909999999999998</v>
      </c>
      <c r="W8">
        <v>0.58200000000000007</v>
      </c>
      <c r="X8">
        <v>0.376</v>
      </c>
      <c r="Y8">
        <v>0.67599999999999993</v>
      </c>
      <c r="Z8">
        <v>0.42099999999999999</v>
      </c>
      <c r="AA8">
        <v>0.377</v>
      </c>
      <c r="AB8">
        <v>0.50600000000000001</v>
      </c>
      <c r="AC8">
        <v>0.65300000000000002</v>
      </c>
      <c r="AD8">
        <v>0.59499999999999997</v>
      </c>
      <c r="AE8">
        <v>0.52800000000000002</v>
      </c>
      <c r="AF8">
        <v>0.54600000000000004</v>
      </c>
      <c r="AG8">
        <v>0.58700000000000008</v>
      </c>
      <c r="AH8">
        <v>0.64365322999999997</v>
      </c>
      <c r="AI8">
        <v>0.52900000000000003</v>
      </c>
      <c r="AJ8">
        <v>0.52500000000000002</v>
      </c>
      <c r="AL8">
        <v>0.70799999999999996</v>
      </c>
      <c r="AM8">
        <v>0.81599999999999995</v>
      </c>
      <c r="AN8">
        <v>0.51849999999999996</v>
      </c>
      <c r="AO8">
        <v>0.54</v>
      </c>
      <c r="AP8">
        <v>0.67800000000000005</v>
      </c>
      <c r="AQ8">
        <v>0.44600000000000001</v>
      </c>
      <c r="AR8">
        <v>0.74829999999999997</v>
      </c>
      <c r="AT8">
        <v>0.90599999999999992</v>
      </c>
      <c r="AU8">
        <v>0.64599999999999991</v>
      </c>
      <c r="AV8">
        <v>0.48599999999999999</v>
      </c>
      <c r="AX8">
        <v>0.41099999999999998</v>
      </c>
      <c r="AY8">
        <v>0.35899999999999999</v>
      </c>
      <c r="AZ8">
        <v>0.57086999999999999</v>
      </c>
      <c r="BA8">
        <v>0.55300000000000005</v>
      </c>
      <c r="BB8">
        <v>0.51770582720000002</v>
      </c>
      <c r="BC8">
        <v>0.56299999999999994</v>
      </c>
      <c r="BD8">
        <v>0.64900000000000002</v>
      </c>
      <c r="BE8">
        <v>7.0999999999999994E-2</v>
      </c>
      <c r="BF8">
        <v>0.85599999999999998</v>
      </c>
      <c r="BG8">
        <v>0.38500000000000001</v>
      </c>
      <c r="BH8">
        <v>0.49099999999999999</v>
      </c>
      <c r="BI8">
        <v>0.54900000000000004</v>
      </c>
      <c r="BJ8">
        <v>0.67679999999999996</v>
      </c>
      <c r="BK8">
        <v>0.59599999999999997</v>
      </c>
      <c r="BL8">
        <v>0.47599999999999998</v>
      </c>
      <c r="BM8">
        <v>0.53500000000000003</v>
      </c>
      <c r="BN8">
        <v>0.64</v>
      </c>
      <c r="BP8">
        <v>0.51515358</v>
      </c>
      <c r="BQ8" t="s">
        <v>89</v>
      </c>
      <c r="BR8">
        <v>0.57100000000000006</v>
      </c>
      <c r="BS8">
        <v>0.56000000000000005</v>
      </c>
      <c r="BT8">
        <v>0.61599999999999999</v>
      </c>
    </row>
    <row r="9" spans="1:72">
      <c r="A9" t="s">
        <v>106</v>
      </c>
      <c r="B9">
        <v>0.39500000000000002</v>
      </c>
      <c r="C9">
        <v>4.7E-2</v>
      </c>
      <c r="D9">
        <v>0.62</v>
      </c>
      <c r="E9">
        <v>0.32400000000000001</v>
      </c>
      <c r="I9">
        <v>0.247</v>
      </c>
      <c r="J9">
        <v>0.38600000000000001</v>
      </c>
      <c r="K9">
        <v>0.35099999999999998</v>
      </c>
      <c r="L9">
        <v>0.77300000000000002</v>
      </c>
      <c r="M9">
        <v>0.55700000000000005</v>
      </c>
      <c r="N9">
        <v>0.32100000000000001</v>
      </c>
      <c r="O9">
        <v>0.35399999999999998</v>
      </c>
      <c r="P9">
        <v>0.33500000000000002</v>
      </c>
      <c r="Q9">
        <v>0.129</v>
      </c>
      <c r="R9" t="s">
        <v>89</v>
      </c>
      <c r="S9">
        <v>0.39899999999999997</v>
      </c>
      <c r="T9">
        <v>0.36599999999999999</v>
      </c>
      <c r="V9">
        <v>0.374</v>
      </c>
      <c r="W9">
        <v>0.39899999999999997</v>
      </c>
      <c r="X9">
        <v>0.21899999999999997</v>
      </c>
      <c r="Y9">
        <v>0.48599999999999999</v>
      </c>
      <c r="Z9">
        <v>0.25900000000000001</v>
      </c>
      <c r="AA9">
        <v>0.215</v>
      </c>
      <c r="AB9">
        <v>0.35200000000000004</v>
      </c>
      <c r="AC9">
        <v>0.40400000000000003</v>
      </c>
      <c r="AD9">
        <v>0.35100000000000003</v>
      </c>
      <c r="AE9">
        <v>0.34179999999999999</v>
      </c>
      <c r="AF9">
        <v>0.33100000000000002</v>
      </c>
      <c r="AG9">
        <v>0.33299999999999996</v>
      </c>
      <c r="AH9">
        <v>0.42627999999999999</v>
      </c>
      <c r="AI9">
        <v>0.34600000000000003</v>
      </c>
      <c r="AJ9">
        <v>0.312</v>
      </c>
      <c r="AL9">
        <v>0.46899999999999997</v>
      </c>
      <c r="AM9">
        <v>0.60799999999999998</v>
      </c>
      <c r="AN9">
        <v>0.36699999999999999</v>
      </c>
      <c r="AO9">
        <v>0.28000000000000003</v>
      </c>
      <c r="AP9">
        <v>0.55000000000000004</v>
      </c>
      <c r="AQ9">
        <v>0.28899999999999998</v>
      </c>
      <c r="AR9">
        <v>0.49259999999999998</v>
      </c>
      <c r="AT9">
        <v>0.76400000000000001</v>
      </c>
      <c r="AU9">
        <v>0.45399999999999996</v>
      </c>
      <c r="AV9">
        <v>0.29799999999999999</v>
      </c>
      <c r="AX9">
        <v>0.23499999999999999</v>
      </c>
      <c r="AY9">
        <v>0.185</v>
      </c>
      <c r="AZ9">
        <v>0.31994</v>
      </c>
      <c r="BA9">
        <v>0.378</v>
      </c>
      <c r="BB9">
        <v>0.3232360125</v>
      </c>
      <c r="BD9">
        <v>0.42399999999999999</v>
      </c>
      <c r="BE9">
        <v>4.2000000000000003E-2</v>
      </c>
      <c r="BF9">
        <v>0.64800000000000002</v>
      </c>
      <c r="BH9">
        <v>0.28300000000000003</v>
      </c>
      <c r="BI9">
        <v>0.36059999999999998</v>
      </c>
      <c r="BJ9">
        <v>0.4002</v>
      </c>
      <c r="BK9">
        <v>0.39799999999999996</v>
      </c>
      <c r="BL9">
        <v>0.248</v>
      </c>
      <c r="BM9">
        <v>0.32899999999999996</v>
      </c>
      <c r="BN9">
        <v>0.40739999999999998</v>
      </c>
      <c r="BP9">
        <v>0.3029</v>
      </c>
      <c r="BQ9" t="s">
        <v>89</v>
      </c>
      <c r="BR9">
        <v>0.35100000000000003</v>
      </c>
      <c r="BS9">
        <v>0.34600000000000003</v>
      </c>
      <c r="BT9">
        <v>0.379</v>
      </c>
    </row>
    <row r="10" spans="1:72">
      <c r="A10" t="s">
        <v>104</v>
      </c>
      <c r="B10">
        <v>0.34799999999999998</v>
      </c>
      <c r="C10">
        <v>0.30299999999999999</v>
      </c>
      <c r="D10">
        <v>0.58599999999999997</v>
      </c>
      <c r="E10">
        <v>0.30599999999999999</v>
      </c>
      <c r="I10">
        <v>0.19</v>
      </c>
      <c r="J10">
        <v>0.185</v>
      </c>
      <c r="M10">
        <v>0.66900000000000004</v>
      </c>
      <c r="N10">
        <v>0.316</v>
      </c>
      <c r="O10">
        <v>0.32600000000000001</v>
      </c>
      <c r="P10">
        <v>0.27</v>
      </c>
      <c r="S10">
        <v>0.373</v>
      </c>
      <c r="T10">
        <v>0.17399999999999999</v>
      </c>
      <c r="V10">
        <v>0.40299999999999997</v>
      </c>
      <c r="W10">
        <v>0.30399999999999999</v>
      </c>
      <c r="X10">
        <v>0.20699999999999999</v>
      </c>
      <c r="Y10">
        <v>0.51700000000000002</v>
      </c>
      <c r="Z10">
        <v>0.19</v>
      </c>
      <c r="AA10">
        <v>0.14899999999999999</v>
      </c>
      <c r="AB10">
        <v>0.33600000000000002</v>
      </c>
      <c r="AC10">
        <v>0.253</v>
      </c>
      <c r="AD10">
        <v>0.17</v>
      </c>
      <c r="AE10">
        <v>0.27901975041681443</v>
      </c>
      <c r="AF10">
        <v>0.22899999999999998</v>
      </c>
      <c r="AG10">
        <v>7.8E-2</v>
      </c>
      <c r="AH10">
        <v>0.32734375631317825</v>
      </c>
      <c r="AI10">
        <v>0.17300000000000001</v>
      </c>
      <c r="AJ10">
        <v>0.35899999999999999</v>
      </c>
      <c r="AL10">
        <v>0.42100000000000004</v>
      </c>
      <c r="AM10">
        <v>0.53700000000000003</v>
      </c>
      <c r="AN10">
        <v>0.37</v>
      </c>
      <c r="AO10">
        <v>0.12</v>
      </c>
      <c r="AP10">
        <v>0.52900000000000003</v>
      </c>
      <c r="AQ10">
        <v>0.16</v>
      </c>
      <c r="AR10">
        <v>0.39500000000000002</v>
      </c>
      <c r="AT10">
        <v>0.76300000000000001</v>
      </c>
      <c r="AU10">
        <v>0.42799999999999999</v>
      </c>
      <c r="AV10">
        <v>0.183</v>
      </c>
      <c r="AX10">
        <v>0.16500000000000001</v>
      </c>
      <c r="AY10">
        <v>6.8000000000000005E-2</v>
      </c>
      <c r="AZ10">
        <v>0.35399999999999998</v>
      </c>
      <c r="BA10">
        <v>0.28800000000000003</v>
      </c>
      <c r="BB10">
        <v>0.28999999999999998</v>
      </c>
      <c r="BE10">
        <v>3.5999999999999997E-2</v>
      </c>
      <c r="BG10">
        <v>0.13699999999999998</v>
      </c>
      <c r="BH10">
        <v>0.15</v>
      </c>
      <c r="BI10">
        <v>0.34</v>
      </c>
      <c r="BJ10">
        <v>0.11599999999999999</v>
      </c>
      <c r="BK10">
        <v>0.30499999999999999</v>
      </c>
      <c r="BL10">
        <v>0.14899999999999999</v>
      </c>
      <c r="BM10">
        <v>0.218</v>
      </c>
      <c r="BN10">
        <v>0.34</v>
      </c>
      <c r="BP10">
        <v>0.11</v>
      </c>
      <c r="BR10">
        <v>0.31900000000000001</v>
      </c>
      <c r="BS10">
        <v>0.314</v>
      </c>
      <c r="BT10">
        <v>0.32400000000000001</v>
      </c>
    </row>
    <row r="11" spans="1:72">
      <c r="A11" t="s">
        <v>105</v>
      </c>
      <c r="B11">
        <v>0.45100000000000001</v>
      </c>
      <c r="C11">
        <v>0.30199999999999999</v>
      </c>
      <c r="D11">
        <v>0.68700000000000006</v>
      </c>
      <c r="E11">
        <v>0.374</v>
      </c>
      <c r="I11">
        <v>0.23399999999999999</v>
      </c>
      <c r="J11">
        <v>0.18600000000000003</v>
      </c>
      <c r="M11">
        <v>0.70299999999999996</v>
      </c>
      <c r="N11">
        <v>0.28899999999999998</v>
      </c>
      <c r="O11">
        <v>0.34399999999999997</v>
      </c>
      <c r="P11">
        <v>0.30911974497661499</v>
      </c>
      <c r="S11">
        <v>0.4</v>
      </c>
      <c r="T11">
        <v>0.183</v>
      </c>
      <c r="V11">
        <v>0.49299999999999999</v>
      </c>
      <c r="W11">
        <v>0.36700000000000005</v>
      </c>
      <c r="X11">
        <v>0.23899999999999999</v>
      </c>
      <c r="Y11">
        <v>0.55200000000000005</v>
      </c>
      <c r="Z11">
        <v>0.35</v>
      </c>
      <c r="AA11">
        <v>0.14599999999999999</v>
      </c>
      <c r="AB11">
        <v>0.36799999999999999</v>
      </c>
      <c r="AC11">
        <v>0.34499999999999997</v>
      </c>
      <c r="AD11">
        <v>0.20600000000000002</v>
      </c>
      <c r="AE11">
        <v>0.47</v>
      </c>
      <c r="AF11">
        <v>0.28399999999999997</v>
      </c>
      <c r="AG11">
        <v>0.10400000000000001</v>
      </c>
      <c r="AH11">
        <v>0.31900000000000001</v>
      </c>
      <c r="AI11">
        <v>0.19800000000000001</v>
      </c>
      <c r="AJ11">
        <v>0.35200000000000004</v>
      </c>
      <c r="AL11">
        <v>0.46399999999999997</v>
      </c>
      <c r="AM11">
        <v>0.54</v>
      </c>
      <c r="AN11">
        <v>0.36099999999999999</v>
      </c>
      <c r="AO11">
        <v>0.08</v>
      </c>
      <c r="AP11">
        <v>0.495</v>
      </c>
      <c r="AQ11">
        <v>0.183</v>
      </c>
      <c r="AR11">
        <v>0.44799999999999995</v>
      </c>
      <c r="AT11">
        <v>0.75900000000000001</v>
      </c>
      <c r="AU11">
        <v>0.46299999999999997</v>
      </c>
      <c r="AV11">
        <v>0.24399999999999999</v>
      </c>
      <c r="AX11">
        <v>0.16699999999999998</v>
      </c>
      <c r="AY11">
        <v>8.199999999999999E-2</v>
      </c>
      <c r="AZ11">
        <v>0.3206</v>
      </c>
      <c r="BA11">
        <v>0.314</v>
      </c>
      <c r="BB11">
        <v>0.36</v>
      </c>
      <c r="BE11">
        <v>5.5E-2</v>
      </c>
      <c r="BG11">
        <v>0.14099999999999999</v>
      </c>
      <c r="BH11">
        <v>0.18390000000000001</v>
      </c>
      <c r="BI11">
        <v>0.39989999999999998</v>
      </c>
      <c r="BJ11">
        <v>0.109</v>
      </c>
      <c r="BK11">
        <v>0.32600000000000001</v>
      </c>
      <c r="BL11">
        <v>0.182</v>
      </c>
      <c r="BM11">
        <v>0.3</v>
      </c>
      <c r="BN11">
        <v>0.36899999999999999</v>
      </c>
      <c r="BP11">
        <v>7.4999999999999997E-2</v>
      </c>
      <c r="BR11">
        <v>0.41600000000000004</v>
      </c>
      <c r="BS11">
        <v>0.39799999999999996</v>
      </c>
      <c r="BT11">
        <v>0.30499999999999999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C286-380A-48EC-B389-34AACF0F128C}">
  <sheetPr>
    <tabColor theme="5" tint="0.39997558519241921"/>
  </sheetPr>
  <dimension ref="A1:L82"/>
  <sheetViews>
    <sheetView zoomScale="82" zoomScaleNormal="82" workbookViewId="0">
      <pane ySplit="2" topLeftCell="A3" activePane="bottomLeft" state="frozen"/>
      <selection pane="bottomLeft" activeCell="B1" sqref="B1"/>
    </sheetView>
  </sheetViews>
  <sheetFormatPr baseColWidth="10" defaultColWidth="9.1640625" defaultRowHeight="15"/>
  <cols>
    <col min="1" max="1" width="26.5" customWidth="1"/>
    <col min="2" max="2" width="26" customWidth="1"/>
    <col min="3" max="3" width="20.6640625" customWidth="1"/>
    <col min="4" max="4" width="19.5" customWidth="1"/>
    <col min="5" max="5" width="21.83203125" customWidth="1"/>
    <col min="6" max="6" width="23.33203125" customWidth="1"/>
    <col min="7" max="8" width="18.5" customWidth="1"/>
    <col min="9" max="9" width="22.5" customWidth="1"/>
    <col min="10" max="11" width="23.6640625" customWidth="1"/>
  </cols>
  <sheetData>
    <row r="1" spans="1:12" ht="86.25" customHeight="1">
      <c r="A1" t="s">
        <v>143</v>
      </c>
      <c r="C1" t="s">
        <v>140</v>
      </c>
      <c r="D1" t="s">
        <v>141</v>
      </c>
      <c r="E1" t="s">
        <v>142</v>
      </c>
      <c r="G1" t="s">
        <v>111</v>
      </c>
      <c r="J1" t="s">
        <v>110</v>
      </c>
    </row>
    <row r="2" spans="1:12" ht="69.75" customHeight="1">
      <c r="A2" t="s">
        <v>0</v>
      </c>
      <c r="B2" t="s">
        <v>98</v>
      </c>
      <c r="C2" t="s">
        <v>99</v>
      </c>
      <c r="D2" t="s">
        <v>100</v>
      </c>
      <c r="E2" t="s">
        <v>101</v>
      </c>
      <c r="F2" t="s">
        <v>157</v>
      </c>
      <c r="G2" t="s">
        <v>91</v>
      </c>
      <c r="H2" t="s">
        <v>92</v>
      </c>
      <c r="I2" t="s">
        <v>106</v>
      </c>
      <c r="J2" t="s">
        <v>104</v>
      </c>
      <c r="K2" t="s">
        <v>105</v>
      </c>
      <c r="L2" t="s">
        <v>463</v>
      </c>
    </row>
    <row r="3" spans="1:12">
      <c r="A3" t="s">
        <v>1</v>
      </c>
      <c r="B3" t="s">
        <v>71</v>
      </c>
      <c r="C3">
        <v>18.5</v>
      </c>
      <c r="D3">
        <v>18.8</v>
      </c>
      <c r="E3">
        <v>19.899999999999999</v>
      </c>
      <c r="F3" t="s">
        <v>71</v>
      </c>
      <c r="G3">
        <v>0.16899999999999998</v>
      </c>
      <c r="H3">
        <v>0.66200000000000003</v>
      </c>
      <c r="I3">
        <v>0.39500000000000002</v>
      </c>
      <c r="J3">
        <v>0.34799999999999998</v>
      </c>
      <c r="K3">
        <v>0.45100000000000001</v>
      </c>
    </row>
    <row r="4" spans="1:12">
      <c r="A4" t="s">
        <v>171</v>
      </c>
      <c r="B4" t="s">
        <v>459</v>
      </c>
      <c r="C4">
        <v>20.399999999999999</v>
      </c>
      <c r="D4">
        <v>16.7</v>
      </c>
      <c r="E4">
        <v>19.2</v>
      </c>
      <c r="F4" t="s">
        <v>84</v>
      </c>
      <c r="G4">
        <v>2.4E-2</v>
      </c>
      <c r="H4">
        <v>7.2999999999999995E-2</v>
      </c>
      <c r="I4">
        <v>4.7E-2</v>
      </c>
      <c r="J4">
        <v>0.30299999999999999</v>
      </c>
      <c r="K4">
        <v>0.30199999999999999</v>
      </c>
    </row>
    <row r="5" spans="1:12">
      <c r="A5" t="s">
        <v>2</v>
      </c>
      <c r="B5" t="s">
        <v>72</v>
      </c>
      <c r="C5">
        <v>16.399999999999999</v>
      </c>
      <c r="D5">
        <v>16.5</v>
      </c>
      <c r="E5">
        <v>18.5</v>
      </c>
      <c r="F5" t="s">
        <v>72</v>
      </c>
      <c r="G5">
        <v>0.442</v>
      </c>
      <c r="H5">
        <v>0.83</v>
      </c>
      <c r="I5">
        <v>0.62</v>
      </c>
      <c r="J5">
        <v>0.58599999999999997</v>
      </c>
      <c r="K5">
        <v>0.68700000000000006</v>
      </c>
    </row>
    <row r="6" spans="1:12">
      <c r="A6" t="s">
        <v>3</v>
      </c>
      <c r="B6" t="s">
        <v>398</v>
      </c>
      <c r="C6">
        <v>19.399999999999999</v>
      </c>
      <c r="D6">
        <v>17.3</v>
      </c>
      <c r="E6">
        <v>20.399999999999999</v>
      </c>
      <c r="F6" t="s">
        <v>398</v>
      </c>
      <c r="G6">
        <v>0.185</v>
      </c>
      <c r="H6">
        <v>0.67300000000000004</v>
      </c>
      <c r="I6">
        <v>0.32400000000000001</v>
      </c>
      <c r="J6">
        <v>0.30599999999999999</v>
      </c>
      <c r="K6">
        <v>0.374</v>
      </c>
    </row>
    <row r="7" spans="1:12">
      <c r="A7" t="s">
        <v>4</v>
      </c>
    </row>
    <row r="8" spans="1:12">
      <c r="A8" t="s">
        <v>5</v>
      </c>
    </row>
    <row r="9" spans="1:12">
      <c r="A9" t="s">
        <v>6</v>
      </c>
    </row>
    <row r="10" spans="1:12">
      <c r="A10" t="s">
        <v>7</v>
      </c>
      <c r="B10" t="s">
        <v>75</v>
      </c>
      <c r="C10">
        <v>20.2</v>
      </c>
      <c r="D10">
        <v>19.600000000000001</v>
      </c>
      <c r="E10">
        <v>21.2</v>
      </c>
      <c r="F10" t="s">
        <v>75</v>
      </c>
      <c r="G10">
        <v>5.8999999999999997E-2</v>
      </c>
      <c r="H10">
        <v>0.47</v>
      </c>
      <c r="I10">
        <v>0.247</v>
      </c>
      <c r="J10">
        <v>0.19</v>
      </c>
      <c r="K10">
        <v>0.23399999999999999</v>
      </c>
    </row>
    <row r="11" spans="1:12">
      <c r="A11" t="s">
        <v>8</v>
      </c>
      <c r="B11" t="s">
        <v>72</v>
      </c>
      <c r="C11">
        <v>21.2</v>
      </c>
      <c r="D11">
        <v>21.4</v>
      </c>
      <c r="E11">
        <v>22.9</v>
      </c>
      <c r="F11" t="s">
        <v>72</v>
      </c>
      <c r="G11">
        <v>0.156</v>
      </c>
      <c r="H11">
        <v>0.60799999999999998</v>
      </c>
      <c r="I11">
        <v>0.38600000000000001</v>
      </c>
      <c r="J11">
        <v>0.185</v>
      </c>
      <c r="K11">
        <v>0.18600000000000003</v>
      </c>
    </row>
    <row r="12" spans="1:12">
      <c r="A12" t="s">
        <v>9</v>
      </c>
      <c r="B12" t="s">
        <v>87</v>
      </c>
      <c r="C12">
        <v>19</v>
      </c>
      <c r="D12">
        <v>17.3</v>
      </c>
      <c r="E12">
        <v>19.7</v>
      </c>
      <c r="F12" t="s">
        <v>76</v>
      </c>
      <c r="G12">
        <v>0.20100000000000001</v>
      </c>
      <c r="H12">
        <v>0.51300000000000001</v>
      </c>
      <c r="I12">
        <v>0.35099999999999998</v>
      </c>
    </row>
    <row r="13" spans="1:12">
      <c r="A13" t="s">
        <v>10</v>
      </c>
      <c r="F13" t="s">
        <v>74</v>
      </c>
      <c r="G13">
        <v>0.60899999999999999</v>
      </c>
      <c r="H13">
        <v>0.91700000000000004</v>
      </c>
      <c r="I13">
        <v>0.77300000000000002</v>
      </c>
    </row>
    <row r="14" spans="1:12">
      <c r="A14" t="s">
        <v>11</v>
      </c>
      <c r="B14" t="s">
        <v>77</v>
      </c>
      <c r="C14">
        <v>16.100000000000001</v>
      </c>
      <c r="D14">
        <v>16.2</v>
      </c>
      <c r="E14">
        <v>17.899999999999999</v>
      </c>
      <c r="F14" t="s">
        <v>77</v>
      </c>
      <c r="G14">
        <v>0.38299999999999995</v>
      </c>
      <c r="H14">
        <v>0.78099999999999992</v>
      </c>
      <c r="I14">
        <v>0.55700000000000005</v>
      </c>
      <c r="J14">
        <v>0.66900000000000004</v>
      </c>
      <c r="K14">
        <v>0.70299999999999996</v>
      </c>
    </row>
    <row r="15" spans="1:12">
      <c r="A15" t="s">
        <v>12</v>
      </c>
      <c r="B15" t="s">
        <v>78</v>
      </c>
      <c r="C15">
        <v>21.1</v>
      </c>
      <c r="D15">
        <v>21.1</v>
      </c>
      <c r="E15">
        <v>24.6</v>
      </c>
      <c r="F15" t="s">
        <v>78</v>
      </c>
      <c r="G15">
        <v>0.16400000000000001</v>
      </c>
      <c r="H15">
        <v>0.52800000000000002</v>
      </c>
      <c r="I15">
        <v>0.32100000000000001</v>
      </c>
      <c r="J15">
        <v>0.316</v>
      </c>
      <c r="K15">
        <v>0.28899999999999998</v>
      </c>
    </row>
    <row r="16" spans="1:12">
      <c r="A16" t="s">
        <v>13</v>
      </c>
      <c r="B16" t="s">
        <v>73</v>
      </c>
      <c r="C16">
        <v>19.899999999999999</v>
      </c>
      <c r="D16">
        <v>16.399999999999999</v>
      </c>
      <c r="E16">
        <v>19.8</v>
      </c>
      <c r="F16" t="s">
        <v>73</v>
      </c>
      <c r="G16">
        <v>0.188</v>
      </c>
      <c r="H16">
        <v>0.53400000000000003</v>
      </c>
      <c r="I16">
        <v>0.35399999999999998</v>
      </c>
      <c r="J16">
        <v>0.32600000000000001</v>
      </c>
      <c r="K16">
        <v>0.34399999999999997</v>
      </c>
    </row>
    <row r="17" spans="1:12">
      <c r="A17" t="s">
        <v>14</v>
      </c>
      <c r="B17" t="s">
        <v>402</v>
      </c>
      <c r="C17">
        <v>19</v>
      </c>
      <c r="D17">
        <v>16</v>
      </c>
      <c r="F17" t="s">
        <v>402</v>
      </c>
      <c r="G17">
        <v>0.17641076</v>
      </c>
      <c r="H17">
        <v>0.498705495</v>
      </c>
      <c r="I17">
        <v>0.33500000000000002</v>
      </c>
      <c r="J17">
        <v>0.27</v>
      </c>
      <c r="K17">
        <v>0.30911974497661499</v>
      </c>
    </row>
    <row r="18" spans="1:12">
      <c r="A18" t="s">
        <v>15</v>
      </c>
      <c r="F18" t="s">
        <v>79</v>
      </c>
      <c r="G18">
        <v>4.2000000000000003E-2</v>
      </c>
      <c r="H18">
        <v>0.217</v>
      </c>
      <c r="I18">
        <v>0.129</v>
      </c>
    </row>
    <row r="19" spans="1:12">
      <c r="A19" t="s">
        <v>16</v>
      </c>
      <c r="C19" t="s">
        <v>89</v>
      </c>
      <c r="D19" t="s">
        <v>89</v>
      </c>
      <c r="E19" t="s">
        <v>89</v>
      </c>
      <c r="F19" t="s">
        <v>80</v>
      </c>
      <c r="G19">
        <v>0</v>
      </c>
      <c r="H19" t="s">
        <v>89</v>
      </c>
      <c r="I19" t="s">
        <v>89</v>
      </c>
    </row>
    <row r="20" spans="1:12">
      <c r="A20" t="s">
        <v>17</v>
      </c>
      <c r="B20" t="s">
        <v>81</v>
      </c>
      <c r="C20">
        <v>18.899999999999999</v>
      </c>
      <c r="D20">
        <v>16.8</v>
      </c>
      <c r="E20">
        <v>19.899999999999999</v>
      </c>
      <c r="F20" t="s">
        <v>81</v>
      </c>
      <c r="G20">
        <v>0.21299999999999999</v>
      </c>
      <c r="H20">
        <v>0.60299999999999998</v>
      </c>
      <c r="I20">
        <v>0.39899999999999997</v>
      </c>
      <c r="J20">
        <v>0.373</v>
      </c>
      <c r="K20">
        <v>0.4</v>
      </c>
    </row>
    <row r="21" spans="1:12">
      <c r="A21" t="s">
        <v>18</v>
      </c>
      <c r="B21" t="s">
        <v>72</v>
      </c>
      <c r="C21">
        <v>21.3</v>
      </c>
      <c r="D21">
        <v>21.3</v>
      </c>
      <c r="E21">
        <v>22.7</v>
      </c>
      <c r="F21" t="s">
        <v>72</v>
      </c>
      <c r="G21">
        <v>0.14400000000000002</v>
      </c>
      <c r="H21">
        <v>0.59599999999999997</v>
      </c>
      <c r="I21">
        <v>0.36599999999999999</v>
      </c>
      <c r="J21">
        <v>0.17399999999999999</v>
      </c>
      <c r="K21">
        <v>0.183</v>
      </c>
    </row>
    <row r="22" spans="1:12">
      <c r="A22" t="s">
        <v>19</v>
      </c>
    </row>
    <row r="23" spans="1:12">
      <c r="A23" t="s">
        <v>20</v>
      </c>
      <c r="B23" t="s">
        <v>82</v>
      </c>
      <c r="C23">
        <v>18.100000000000001</v>
      </c>
      <c r="D23">
        <v>17.7</v>
      </c>
      <c r="E23">
        <v>20</v>
      </c>
      <c r="F23" t="s">
        <v>82</v>
      </c>
      <c r="G23">
        <v>0.17380000000000001</v>
      </c>
      <c r="H23">
        <v>0.61909999999999998</v>
      </c>
      <c r="I23">
        <v>0.374</v>
      </c>
      <c r="J23">
        <v>0.40299999999999997</v>
      </c>
      <c r="K23">
        <v>0.49299999999999999</v>
      </c>
    </row>
    <row r="24" spans="1:12">
      <c r="A24" t="s">
        <v>21</v>
      </c>
      <c r="B24" t="s">
        <v>83</v>
      </c>
      <c r="C24">
        <v>19.600000000000001</v>
      </c>
      <c r="D24">
        <v>19.3</v>
      </c>
      <c r="E24">
        <v>20.9</v>
      </c>
      <c r="F24" t="s">
        <v>83</v>
      </c>
      <c r="G24">
        <v>0.23800000000000002</v>
      </c>
      <c r="H24">
        <v>0.58200000000000007</v>
      </c>
      <c r="I24">
        <v>0.39899999999999997</v>
      </c>
      <c r="J24">
        <v>0.30399999999999999</v>
      </c>
      <c r="K24">
        <v>0.36700000000000005</v>
      </c>
    </row>
    <row r="25" spans="1:12">
      <c r="A25" t="s">
        <v>22</v>
      </c>
      <c r="B25" t="s">
        <v>72</v>
      </c>
      <c r="C25">
        <v>22.4</v>
      </c>
      <c r="D25">
        <v>18.600000000000001</v>
      </c>
      <c r="E25">
        <v>22.6</v>
      </c>
      <c r="F25" t="s">
        <v>72</v>
      </c>
      <c r="G25">
        <v>6.4000000000000001E-2</v>
      </c>
      <c r="H25">
        <v>0.376</v>
      </c>
      <c r="I25">
        <v>0.21899999999999997</v>
      </c>
      <c r="J25">
        <v>0.20699999999999999</v>
      </c>
      <c r="K25">
        <v>0.23899999999999999</v>
      </c>
    </row>
    <row r="26" spans="1:12">
      <c r="A26" t="s">
        <v>23</v>
      </c>
      <c r="B26" t="s">
        <v>399</v>
      </c>
      <c r="C26">
        <v>17.399999999999999</v>
      </c>
      <c r="D26">
        <v>16.3</v>
      </c>
      <c r="E26">
        <v>18.899999999999999</v>
      </c>
      <c r="F26" t="s">
        <v>78</v>
      </c>
      <c r="G26">
        <v>0.33299999999999996</v>
      </c>
      <c r="H26">
        <v>0.67599999999999993</v>
      </c>
      <c r="I26">
        <v>0.48599999999999999</v>
      </c>
      <c r="J26">
        <v>0.51700000000000002</v>
      </c>
      <c r="K26">
        <v>0.55200000000000005</v>
      </c>
      <c r="L26" t="s">
        <v>464</v>
      </c>
    </row>
    <row r="27" spans="1:12">
      <c r="A27" t="s">
        <v>24</v>
      </c>
      <c r="B27" t="s">
        <v>407</v>
      </c>
      <c r="C27">
        <v>18</v>
      </c>
      <c r="D27">
        <v>16</v>
      </c>
      <c r="F27" t="s">
        <v>76</v>
      </c>
      <c r="G27">
        <v>0.114</v>
      </c>
      <c r="H27">
        <v>0.42099999999999999</v>
      </c>
      <c r="I27">
        <v>0.25900000000000001</v>
      </c>
      <c r="J27">
        <v>0.19</v>
      </c>
      <c r="K27">
        <v>0.35</v>
      </c>
    </row>
    <row r="28" spans="1:12">
      <c r="A28" t="s">
        <v>25</v>
      </c>
      <c r="B28" t="s">
        <v>75</v>
      </c>
      <c r="C28">
        <v>23.1</v>
      </c>
      <c r="D28">
        <v>17.7</v>
      </c>
      <c r="E28">
        <v>22.8</v>
      </c>
      <c r="F28" t="s">
        <v>75</v>
      </c>
      <c r="G28">
        <v>6.9000000000000006E-2</v>
      </c>
      <c r="H28">
        <v>0.377</v>
      </c>
      <c r="I28">
        <v>0.215</v>
      </c>
      <c r="J28">
        <v>0.14899999999999999</v>
      </c>
      <c r="K28">
        <v>0.14599999999999999</v>
      </c>
    </row>
    <row r="29" spans="1:12">
      <c r="A29" t="s">
        <v>26</v>
      </c>
      <c r="B29" t="s">
        <v>73</v>
      </c>
      <c r="C29">
        <v>19.5</v>
      </c>
      <c r="D29">
        <v>18.399999999999999</v>
      </c>
      <c r="E29">
        <v>20.399999999999999</v>
      </c>
      <c r="F29" t="s">
        <v>73</v>
      </c>
      <c r="G29">
        <v>0.22600000000000001</v>
      </c>
      <c r="H29">
        <v>0.50600000000000001</v>
      </c>
      <c r="I29">
        <v>0.35200000000000004</v>
      </c>
      <c r="J29">
        <v>0.33600000000000002</v>
      </c>
      <c r="K29">
        <v>0.36799999999999999</v>
      </c>
    </row>
    <row r="30" spans="1:12">
      <c r="A30" t="s">
        <v>27</v>
      </c>
      <c r="B30" t="s">
        <v>84</v>
      </c>
      <c r="C30">
        <v>19.600000000000001</v>
      </c>
      <c r="D30">
        <v>19.8</v>
      </c>
      <c r="E30">
        <v>21.6</v>
      </c>
      <c r="F30" t="s">
        <v>84</v>
      </c>
      <c r="G30">
        <v>0.152</v>
      </c>
      <c r="H30">
        <v>0.65300000000000002</v>
      </c>
      <c r="I30">
        <v>0.40400000000000003</v>
      </c>
      <c r="J30">
        <v>0.253</v>
      </c>
      <c r="K30">
        <v>0.34499999999999997</v>
      </c>
    </row>
    <row r="31" spans="1:12">
      <c r="A31" t="s">
        <v>28</v>
      </c>
      <c r="B31" t="s">
        <v>78</v>
      </c>
      <c r="C31">
        <v>21.1</v>
      </c>
      <c r="D31">
        <v>21.3</v>
      </c>
      <c r="E31">
        <v>22.8</v>
      </c>
      <c r="F31" t="s">
        <v>78</v>
      </c>
      <c r="G31">
        <v>0.128</v>
      </c>
      <c r="H31">
        <v>0.59499999999999997</v>
      </c>
      <c r="I31">
        <v>0.35100000000000003</v>
      </c>
      <c r="J31">
        <v>0.17</v>
      </c>
      <c r="K31">
        <v>0.20600000000000002</v>
      </c>
    </row>
    <row r="32" spans="1:12">
      <c r="A32" t="s">
        <v>29</v>
      </c>
      <c r="B32" t="s">
        <v>406</v>
      </c>
      <c r="C32">
        <v>19</v>
      </c>
      <c r="F32" t="s">
        <v>405</v>
      </c>
      <c r="G32">
        <v>0.18379999999999999</v>
      </c>
      <c r="H32">
        <v>0.52800000000000002</v>
      </c>
      <c r="I32">
        <v>0.34179999999999999</v>
      </c>
      <c r="J32">
        <v>0.27901975041681443</v>
      </c>
      <c r="K32">
        <v>0.47</v>
      </c>
    </row>
    <row r="33" spans="1:12">
      <c r="A33" t="s">
        <v>30</v>
      </c>
      <c r="B33" t="s">
        <v>72</v>
      </c>
      <c r="C33">
        <v>20.5</v>
      </c>
      <c r="D33">
        <v>18.100000000000001</v>
      </c>
      <c r="E33">
        <v>20.3</v>
      </c>
      <c r="F33" t="s">
        <v>72</v>
      </c>
      <c r="G33">
        <v>0.11900000000000001</v>
      </c>
      <c r="H33">
        <v>0.54600000000000004</v>
      </c>
      <c r="I33">
        <v>0.33100000000000002</v>
      </c>
      <c r="J33">
        <v>0.22899999999999998</v>
      </c>
      <c r="K33">
        <v>0.28399999999999997</v>
      </c>
    </row>
    <row r="34" spans="1:12">
      <c r="A34" t="s">
        <v>31</v>
      </c>
      <c r="B34" t="s">
        <v>78</v>
      </c>
      <c r="C34">
        <v>21.2</v>
      </c>
      <c r="D34">
        <v>21.2</v>
      </c>
      <c r="E34">
        <v>22.6</v>
      </c>
      <c r="F34" t="s">
        <v>78</v>
      </c>
      <c r="G34">
        <v>9.6000000000000002E-2</v>
      </c>
      <c r="H34">
        <v>0.58700000000000008</v>
      </c>
      <c r="I34">
        <v>0.33299999999999996</v>
      </c>
      <c r="J34">
        <v>7.8E-2</v>
      </c>
      <c r="K34">
        <v>0.10400000000000001</v>
      </c>
    </row>
    <row r="35" spans="1:12">
      <c r="A35" t="s">
        <v>32</v>
      </c>
      <c r="B35" t="s">
        <v>409</v>
      </c>
      <c r="C35">
        <v>19</v>
      </c>
      <c r="D35">
        <v>19</v>
      </c>
      <c r="F35" t="s">
        <v>409</v>
      </c>
      <c r="G35">
        <v>0.23466999999999999</v>
      </c>
      <c r="H35">
        <v>0.64365322999999997</v>
      </c>
      <c r="I35">
        <v>0.42627999999999999</v>
      </c>
      <c r="J35">
        <v>0.32734375631317825</v>
      </c>
      <c r="K35">
        <v>0.31900000000000001</v>
      </c>
    </row>
    <row r="36" spans="1:12">
      <c r="A36" t="s">
        <v>33</v>
      </c>
      <c r="B36" t="s">
        <v>72</v>
      </c>
      <c r="C36">
        <v>21</v>
      </c>
      <c r="D36">
        <v>18.5</v>
      </c>
      <c r="E36">
        <v>21</v>
      </c>
      <c r="F36" t="s">
        <v>72</v>
      </c>
      <c r="G36">
        <v>0.17699999999999999</v>
      </c>
      <c r="H36">
        <v>0.52900000000000003</v>
      </c>
      <c r="I36">
        <v>0.34600000000000003</v>
      </c>
      <c r="J36">
        <v>0.17300000000000001</v>
      </c>
      <c r="K36">
        <v>0.19800000000000001</v>
      </c>
    </row>
    <row r="37" spans="1:12">
      <c r="A37" t="s">
        <v>34</v>
      </c>
      <c r="B37" t="s">
        <v>83</v>
      </c>
      <c r="C37">
        <v>19.3</v>
      </c>
      <c r="D37">
        <v>16.399999999999999</v>
      </c>
      <c r="E37">
        <v>19.2</v>
      </c>
      <c r="F37" t="s">
        <v>83</v>
      </c>
      <c r="G37">
        <v>0.14400000000000002</v>
      </c>
      <c r="H37">
        <v>0.52500000000000002</v>
      </c>
      <c r="I37">
        <v>0.312</v>
      </c>
      <c r="J37">
        <v>0.35899999999999999</v>
      </c>
      <c r="K37">
        <v>0.35200000000000004</v>
      </c>
    </row>
    <row r="38" spans="1:12">
      <c r="A38" t="s">
        <v>35</v>
      </c>
    </row>
    <row r="39" spans="1:12">
      <c r="A39" t="s">
        <v>36</v>
      </c>
      <c r="B39" t="s">
        <v>84</v>
      </c>
      <c r="C39">
        <v>18.3</v>
      </c>
      <c r="D39">
        <v>17.2</v>
      </c>
      <c r="E39">
        <v>18.899999999999999</v>
      </c>
      <c r="F39" t="s">
        <v>84</v>
      </c>
      <c r="G39">
        <v>0.23499999999999999</v>
      </c>
      <c r="H39">
        <v>0.70799999999999996</v>
      </c>
      <c r="I39">
        <v>0.46899999999999997</v>
      </c>
      <c r="J39">
        <v>0.42100000000000004</v>
      </c>
      <c r="K39">
        <v>0.46399999999999997</v>
      </c>
    </row>
    <row r="40" spans="1:12">
      <c r="A40" t="s">
        <v>37</v>
      </c>
      <c r="B40" t="s">
        <v>400</v>
      </c>
      <c r="C40">
        <v>17.600000000000001</v>
      </c>
      <c r="D40">
        <v>16.5</v>
      </c>
      <c r="E40">
        <v>18.899999999999999</v>
      </c>
      <c r="F40" t="s">
        <v>403</v>
      </c>
      <c r="G40">
        <v>0.42099999999999999</v>
      </c>
      <c r="H40">
        <v>0.81599999999999995</v>
      </c>
      <c r="I40">
        <v>0.60799999999999998</v>
      </c>
      <c r="J40">
        <v>0.53700000000000003</v>
      </c>
      <c r="K40">
        <v>0.54</v>
      </c>
    </row>
    <row r="41" spans="1:12">
      <c r="A41" t="s">
        <v>38</v>
      </c>
      <c r="B41" t="s">
        <v>404</v>
      </c>
      <c r="C41">
        <v>18</v>
      </c>
      <c r="F41" t="s">
        <v>404</v>
      </c>
      <c r="G41">
        <v>0.23400000000000001</v>
      </c>
      <c r="H41">
        <v>0.51849999999999996</v>
      </c>
      <c r="I41">
        <v>0.36699999999999999</v>
      </c>
      <c r="J41">
        <v>0.37</v>
      </c>
      <c r="K41">
        <v>0.36099999999999999</v>
      </c>
    </row>
    <row r="42" spans="1:12">
      <c r="A42" t="s">
        <v>39</v>
      </c>
      <c r="B42" t="s">
        <v>405</v>
      </c>
      <c r="C42">
        <v>21</v>
      </c>
      <c r="D42">
        <v>20</v>
      </c>
      <c r="F42" t="s">
        <v>405</v>
      </c>
      <c r="G42">
        <v>0.04</v>
      </c>
      <c r="H42">
        <v>0.54</v>
      </c>
      <c r="I42">
        <v>0.28000000000000003</v>
      </c>
      <c r="J42">
        <v>0.12</v>
      </c>
      <c r="K42">
        <v>0.08</v>
      </c>
    </row>
    <row r="43" spans="1:12">
      <c r="A43" t="s">
        <v>40</v>
      </c>
      <c r="B43" t="s">
        <v>401</v>
      </c>
      <c r="C43">
        <v>18.100000000000001</v>
      </c>
      <c r="D43">
        <v>16.5</v>
      </c>
      <c r="F43" t="s">
        <v>401</v>
      </c>
      <c r="G43">
        <v>0.43099999999999999</v>
      </c>
      <c r="H43">
        <v>0.67800000000000005</v>
      </c>
      <c r="I43">
        <v>0.55000000000000004</v>
      </c>
      <c r="J43">
        <v>0.52900000000000003</v>
      </c>
      <c r="K43">
        <v>0.495</v>
      </c>
    </row>
    <row r="44" spans="1:12">
      <c r="A44" t="s">
        <v>41</v>
      </c>
      <c r="B44" t="s">
        <v>84</v>
      </c>
      <c r="C44">
        <v>22.3</v>
      </c>
      <c r="D44">
        <v>22.8</v>
      </c>
      <c r="E44">
        <v>25</v>
      </c>
      <c r="F44" t="s">
        <v>84</v>
      </c>
      <c r="G44">
        <v>0.126</v>
      </c>
      <c r="H44">
        <v>0.44600000000000001</v>
      </c>
      <c r="I44">
        <v>0.28899999999999998</v>
      </c>
      <c r="J44">
        <v>0.16</v>
      </c>
      <c r="K44">
        <v>0.183</v>
      </c>
    </row>
    <row r="45" spans="1:12">
      <c r="A45" t="s">
        <v>42</v>
      </c>
      <c r="B45" t="s">
        <v>82</v>
      </c>
      <c r="C45">
        <v>18.5</v>
      </c>
      <c r="D45">
        <v>18.5</v>
      </c>
      <c r="E45">
        <v>20.8</v>
      </c>
      <c r="F45" t="s">
        <v>82</v>
      </c>
      <c r="G45">
        <v>0.27110000000000001</v>
      </c>
      <c r="H45">
        <v>0.74829999999999997</v>
      </c>
      <c r="I45">
        <v>0.49259999999999998</v>
      </c>
      <c r="J45">
        <v>0.39500000000000002</v>
      </c>
      <c r="K45">
        <v>0.44799999999999995</v>
      </c>
    </row>
    <row r="46" spans="1:12">
      <c r="A46" t="s">
        <v>43</v>
      </c>
    </row>
    <row r="47" spans="1:12">
      <c r="A47" t="s">
        <v>44</v>
      </c>
      <c r="B47" t="s">
        <v>78</v>
      </c>
      <c r="C47">
        <v>15.9</v>
      </c>
      <c r="D47">
        <v>16</v>
      </c>
      <c r="E47">
        <v>18.100000000000001</v>
      </c>
      <c r="F47" t="s">
        <v>78</v>
      </c>
      <c r="G47">
        <v>0.61</v>
      </c>
      <c r="H47">
        <v>0.90599999999999992</v>
      </c>
      <c r="I47">
        <v>0.76400000000000001</v>
      </c>
      <c r="J47">
        <v>0.76300000000000001</v>
      </c>
      <c r="K47">
        <v>0.75900000000000001</v>
      </c>
    </row>
    <row r="48" spans="1:12">
      <c r="A48" t="s">
        <v>45</v>
      </c>
      <c r="B48" t="s">
        <v>399</v>
      </c>
      <c r="C48">
        <v>18.600000000000001</v>
      </c>
      <c r="D48">
        <v>17.8</v>
      </c>
      <c r="E48">
        <v>20.3</v>
      </c>
      <c r="F48" t="s">
        <v>83</v>
      </c>
      <c r="G48">
        <v>0.28800000000000003</v>
      </c>
      <c r="H48">
        <v>0.64599999999999991</v>
      </c>
      <c r="I48">
        <v>0.45399999999999996</v>
      </c>
      <c r="J48">
        <v>0.42799999999999999</v>
      </c>
      <c r="K48">
        <v>0.46299999999999997</v>
      </c>
      <c r="L48" t="s">
        <v>464</v>
      </c>
    </row>
    <row r="49" spans="1:11">
      <c r="A49" t="s">
        <v>46</v>
      </c>
      <c r="B49" t="s">
        <v>398</v>
      </c>
      <c r="C49">
        <v>21.3</v>
      </c>
      <c r="D49">
        <v>21.5</v>
      </c>
      <c r="E49">
        <v>23.6</v>
      </c>
      <c r="F49" t="s">
        <v>398</v>
      </c>
      <c r="G49">
        <v>0.13500000000000001</v>
      </c>
      <c r="H49">
        <v>0.48599999999999999</v>
      </c>
      <c r="I49">
        <v>0.29799999999999999</v>
      </c>
      <c r="J49">
        <v>0.183</v>
      </c>
      <c r="K49">
        <v>0.24399999999999999</v>
      </c>
    </row>
    <row r="50" spans="1:11">
      <c r="A50" t="s">
        <v>47</v>
      </c>
    </row>
    <row r="51" spans="1:11">
      <c r="A51" t="s">
        <v>48</v>
      </c>
      <c r="B51" t="s">
        <v>88</v>
      </c>
      <c r="C51">
        <v>21.9</v>
      </c>
      <c r="D51">
        <v>20.399999999999999</v>
      </c>
      <c r="E51">
        <v>22.8</v>
      </c>
      <c r="F51" t="s">
        <v>88</v>
      </c>
      <c r="G51">
        <v>8.5000000000000006E-2</v>
      </c>
      <c r="H51">
        <v>0.41099999999999998</v>
      </c>
      <c r="I51">
        <v>0.23499999999999999</v>
      </c>
      <c r="J51">
        <v>0.16500000000000001</v>
      </c>
      <c r="K51">
        <v>0.16699999999999998</v>
      </c>
    </row>
    <row r="52" spans="1:11">
      <c r="A52" t="s">
        <v>49</v>
      </c>
      <c r="B52" t="s">
        <v>77</v>
      </c>
      <c r="C52">
        <v>22.8</v>
      </c>
      <c r="D52">
        <v>21.5</v>
      </c>
      <c r="E52">
        <v>23</v>
      </c>
      <c r="F52" t="s">
        <v>77</v>
      </c>
      <c r="G52">
        <v>3.1E-2</v>
      </c>
      <c r="H52">
        <v>0.35899999999999999</v>
      </c>
      <c r="I52">
        <v>0.185</v>
      </c>
      <c r="J52">
        <v>6.8000000000000005E-2</v>
      </c>
      <c r="K52">
        <v>8.199999999999999E-2</v>
      </c>
    </row>
    <row r="53" spans="1:11">
      <c r="A53" t="s">
        <v>50</v>
      </c>
      <c r="B53" t="s">
        <v>407</v>
      </c>
      <c r="C53">
        <v>19</v>
      </c>
      <c r="D53">
        <v>17</v>
      </c>
      <c r="F53" t="s">
        <v>407</v>
      </c>
      <c r="G53">
        <v>0.15290000000000001</v>
      </c>
      <c r="H53">
        <v>0.57086999999999999</v>
      </c>
      <c r="I53">
        <v>0.31994</v>
      </c>
      <c r="J53">
        <v>0.35399999999999998</v>
      </c>
      <c r="K53">
        <v>0.3206</v>
      </c>
    </row>
    <row r="54" spans="1:11">
      <c r="A54" t="s">
        <v>51</v>
      </c>
      <c r="B54" t="s">
        <v>88</v>
      </c>
      <c r="C54">
        <v>20.5</v>
      </c>
      <c r="D54">
        <v>20</v>
      </c>
      <c r="E54">
        <v>21.9</v>
      </c>
      <c r="F54" t="s">
        <v>88</v>
      </c>
      <c r="G54">
        <v>0.23300000000000001</v>
      </c>
      <c r="H54">
        <v>0.55300000000000005</v>
      </c>
      <c r="I54">
        <v>0.378</v>
      </c>
      <c r="J54">
        <v>0.28800000000000003</v>
      </c>
      <c r="K54">
        <v>0.314</v>
      </c>
    </row>
    <row r="55" spans="1:11">
      <c r="A55" t="s">
        <v>52</v>
      </c>
      <c r="B55" t="s">
        <v>409</v>
      </c>
      <c r="C55">
        <v>18</v>
      </c>
      <c r="D55">
        <v>16</v>
      </c>
      <c r="F55" t="s">
        <v>409</v>
      </c>
      <c r="G55">
        <v>0.1528774789</v>
      </c>
      <c r="H55">
        <v>0.51770582720000002</v>
      </c>
      <c r="I55">
        <v>0.3232360125</v>
      </c>
      <c r="J55">
        <v>0.28999999999999998</v>
      </c>
      <c r="K55">
        <v>0.36</v>
      </c>
    </row>
    <row r="56" spans="1:11">
      <c r="A56" t="s">
        <v>53</v>
      </c>
      <c r="B56" t="s">
        <v>71</v>
      </c>
      <c r="C56">
        <v>21.9</v>
      </c>
      <c r="D56">
        <v>18.5</v>
      </c>
      <c r="E56">
        <v>22.6</v>
      </c>
      <c r="F56" t="s">
        <v>71</v>
      </c>
      <c r="G56">
        <v>0.114</v>
      </c>
      <c r="H56">
        <v>0.56299999999999994</v>
      </c>
    </row>
    <row r="57" spans="1:11">
      <c r="A57" t="s">
        <v>54</v>
      </c>
      <c r="F57" t="s">
        <v>79</v>
      </c>
      <c r="G57">
        <v>0.24600000000000002</v>
      </c>
      <c r="H57">
        <v>0.64900000000000002</v>
      </c>
      <c r="I57">
        <v>0.42399999999999999</v>
      </c>
    </row>
    <row r="58" spans="1:11">
      <c r="A58" t="s">
        <v>144</v>
      </c>
      <c r="B58" t="s">
        <v>82</v>
      </c>
      <c r="D58">
        <v>18.100000000000001</v>
      </c>
      <c r="E58">
        <v>21.2</v>
      </c>
      <c r="F58" t="s">
        <v>82</v>
      </c>
      <c r="G58">
        <v>1.2E-2</v>
      </c>
      <c r="H58">
        <v>7.0999999999999994E-2</v>
      </c>
      <c r="I58">
        <v>4.2000000000000003E-2</v>
      </c>
      <c r="J58">
        <v>3.5999999999999997E-2</v>
      </c>
      <c r="K58">
        <v>5.5E-2</v>
      </c>
    </row>
    <row r="59" spans="1:11">
      <c r="A59" t="s">
        <v>55</v>
      </c>
      <c r="D59" t="s">
        <v>89</v>
      </c>
      <c r="E59" t="s">
        <v>89</v>
      </c>
      <c r="F59" t="s">
        <v>74</v>
      </c>
      <c r="G59">
        <v>0.40100000000000002</v>
      </c>
      <c r="H59">
        <v>0.85599999999999998</v>
      </c>
      <c r="I59">
        <v>0.64800000000000002</v>
      </c>
    </row>
    <row r="60" spans="1:11">
      <c r="A60" t="s">
        <v>56</v>
      </c>
      <c r="B60" t="s">
        <v>82</v>
      </c>
      <c r="C60">
        <v>23.5</v>
      </c>
      <c r="D60">
        <v>23.6</v>
      </c>
      <c r="E60">
        <v>25.6</v>
      </c>
      <c r="F60" t="s">
        <v>82</v>
      </c>
      <c r="G60">
        <v>0.06</v>
      </c>
      <c r="H60">
        <v>0.38500000000000001</v>
      </c>
      <c r="J60">
        <v>0.13699999999999998</v>
      </c>
      <c r="K60">
        <v>0.14099999999999999</v>
      </c>
    </row>
    <row r="61" spans="1:11">
      <c r="A61" t="s">
        <v>57</v>
      </c>
      <c r="B61" t="s">
        <v>407</v>
      </c>
      <c r="C61">
        <v>20</v>
      </c>
      <c r="F61" t="s">
        <v>76</v>
      </c>
      <c r="G61">
        <v>9.0999999999999998E-2</v>
      </c>
      <c r="H61">
        <v>0.49099999999999999</v>
      </c>
      <c r="I61">
        <v>0.28300000000000003</v>
      </c>
      <c r="J61">
        <v>0.15</v>
      </c>
      <c r="K61">
        <v>0.18390000000000001</v>
      </c>
    </row>
    <row r="62" spans="1:11">
      <c r="A62" t="s">
        <v>58</v>
      </c>
      <c r="B62" t="s">
        <v>407</v>
      </c>
      <c r="C62">
        <v>18</v>
      </c>
      <c r="F62" t="s">
        <v>76</v>
      </c>
      <c r="G62">
        <v>0.19969999999999999</v>
      </c>
      <c r="H62">
        <v>0.54900000000000004</v>
      </c>
      <c r="I62">
        <v>0.36059999999999998</v>
      </c>
      <c r="J62">
        <v>0.34</v>
      </c>
      <c r="K62">
        <v>0.39989999999999998</v>
      </c>
    </row>
    <row r="63" spans="1:11">
      <c r="A63" t="s">
        <v>59</v>
      </c>
      <c r="B63" t="s">
        <v>78</v>
      </c>
      <c r="C63">
        <v>21.1</v>
      </c>
      <c r="D63">
        <v>21.3</v>
      </c>
      <c r="E63">
        <v>22.8</v>
      </c>
      <c r="F63" t="s">
        <v>78</v>
      </c>
      <c r="G63">
        <v>0.1321</v>
      </c>
      <c r="H63">
        <v>0.67679999999999996</v>
      </c>
      <c r="I63">
        <v>0.4002</v>
      </c>
      <c r="J63">
        <v>0.11599999999999999</v>
      </c>
      <c r="K63">
        <v>0.109</v>
      </c>
    </row>
    <row r="64" spans="1:11">
      <c r="A64" t="s">
        <v>60</v>
      </c>
      <c r="B64" t="s">
        <v>84</v>
      </c>
      <c r="C64">
        <v>19.600000000000001</v>
      </c>
      <c r="D64">
        <v>17.399999999999999</v>
      </c>
      <c r="E64">
        <v>19.8</v>
      </c>
      <c r="F64" t="s">
        <v>84</v>
      </c>
      <c r="G64">
        <v>0.23</v>
      </c>
      <c r="H64">
        <v>0.59599999999999997</v>
      </c>
      <c r="I64">
        <v>0.39799999999999996</v>
      </c>
      <c r="J64">
        <v>0.30499999999999999</v>
      </c>
      <c r="K64">
        <v>0.32600000000000001</v>
      </c>
    </row>
    <row r="65" spans="1:12">
      <c r="A65" t="s">
        <v>61</v>
      </c>
      <c r="B65" t="s">
        <v>82</v>
      </c>
      <c r="C65">
        <v>21.8</v>
      </c>
      <c r="D65">
        <v>21.1</v>
      </c>
      <c r="E65">
        <v>23.1</v>
      </c>
      <c r="F65" t="s">
        <v>82</v>
      </c>
      <c r="G65">
        <v>8.2000000000000003E-2</v>
      </c>
      <c r="H65">
        <v>0.47599999999999998</v>
      </c>
      <c r="I65">
        <v>0.248</v>
      </c>
      <c r="J65">
        <v>0.14899999999999999</v>
      </c>
      <c r="K65">
        <v>0.182</v>
      </c>
    </row>
    <row r="66" spans="1:12">
      <c r="A66" t="s">
        <v>62</v>
      </c>
      <c r="B66" t="s">
        <v>81</v>
      </c>
      <c r="C66">
        <v>20.2</v>
      </c>
      <c r="D66">
        <v>18.100000000000001</v>
      </c>
      <c r="E66">
        <v>21</v>
      </c>
      <c r="F66" t="s">
        <v>81</v>
      </c>
      <c r="G66">
        <v>0.127</v>
      </c>
      <c r="H66">
        <v>0.53500000000000003</v>
      </c>
      <c r="I66">
        <v>0.32899999999999996</v>
      </c>
      <c r="J66">
        <v>0.218</v>
      </c>
      <c r="K66">
        <v>0.3</v>
      </c>
    </row>
    <row r="67" spans="1:12">
      <c r="A67" t="s">
        <v>63</v>
      </c>
      <c r="B67" t="s">
        <v>82</v>
      </c>
      <c r="C67">
        <v>19.2</v>
      </c>
      <c r="D67">
        <v>17.3</v>
      </c>
      <c r="E67">
        <v>19.600000000000001</v>
      </c>
      <c r="F67" t="s">
        <v>82</v>
      </c>
      <c r="G67">
        <v>0.1993</v>
      </c>
      <c r="H67">
        <v>0.64</v>
      </c>
      <c r="I67">
        <v>0.40739999999999998</v>
      </c>
      <c r="J67">
        <v>0.34</v>
      </c>
      <c r="K67">
        <v>0.36899999999999999</v>
      </c>
    </row>
    <row r="68" spans="1:12">
      <c r="A68" t="s">
        <v>64</v>
      </c>
    </row>
    <row r="69" spans="1:12">
      <c r="A69" t="s">
        <v>65</v>
      </c>
      <c r="B69" t="s">
        <v>408</v>
      </c>
      <c r="C69">
        <v>22</v>
      </c>
      <c r="E69" t="s">
        <v>89</v>
      </c>
      <c r="F69" t="s">
        <v>86</v>
      </c>
      <c r="G69">
        <v>9.7122334000000005E-2</v>
      </c>
      <c r="H69">
        <v>0.51515358</v>
      </c>
      <c r="I69">
        <v>0.3029</v>
      </c>
      <c r="J69">
        <v>0.11</v>
      </c>
      <c r="K69">
        <v>7.4999999999999997E-2</v>
      </c>
    </row>
    <row r="70" spans="1:12">
      <c r="A70" t="s">
        <v>66</v>
      </c>
      <c r="C70" t="s">
        <v>89</v>
      </c>
      <c r="D70" t="s">
        <v>89</v>
      </c>
      <c r="E70" t="s">
        <v>89</v>
      </c>
      <c r="G70" t="s">
        <v>89</v>
      </c>
      <c r="H70" t="s">
        <v>89</v>
      </c>
      <c r="I70" t="s">
        <v>89</v>
      </c>
    </row>
    <row r="71" spans="1:12">
      <c r="A71" t="s">
        <v>67</v>
      </c>
      <c r="B71" t="s">
        <v>83</v>
      </c>
      <c r="C71">
        <v>19</v>
      </c>
      <c r="D71" t="s">
        <v>89</v>
      </c>
      <c r="E71">
        <v>21.4</v>
      </c>
      <c r="F71" t="s">
        <v>83</v>
      </c>
      <c r="G71">
        <v>0.17100000000000001</v>
      </c>
      <c r="H71">
        <v>0.57100000000000006</v>
      </c>
      <c r="I71">
        <v>0.35100000000000003</v>
      </c>
      <c r="J71">
        <v>0.31900000000000001</v>
      </c>
      <c r="K71">
        <v>0.41600000000000004</v>
      </c>
    </row>
    <row r="72" spans="1:12">
      <c r="A72" t="s">
        <v>68</v>
      </c>
      <c r="B72" t="s">
        <v>399</v>
      </c>
      <c r="C72">
        <v>18.899999999999999</v>
      </c>
      <c r="D72">
        <v>17.5</v>
      </c>
      <c r="E72">
        <v>19.2</v>
      </c>
      <c r="F72" t="s">
        <v>81</v>
      </c>
      <c r="G72">
        <v>0.16899999999999998</v>
      </c>
      <c r="H72">
        <v>0.56000000000000005</v>
      </c>
      <c r="I72">
        <v>0.34600000000000003</v>
      </c>
      <c r="J72">
        <v>0.314</v>
      </c>
      <c r="K72">
        <v>0.39799999999999996</v>
      </c>
      <c r="L72" t="s">
        <v>464</v>
      </c>
    </row>
    <row r="73" spans="1:12">
      <c r="A73" t="s">
        <v>69</v>
      </c>
      <c r="B73" t="s">
        <v>71</v>
      </c>
      <c r="C73">
        <v>19.600000000000001</v>
      </c>
      <c r="D73">
        <v>18.600000000000001</v>
      </c>
      <c r="E73">
        <v>20</v>
      </c>
      <c r="F73" t="s">
        <v>71</v>
      </c>
      <c r="G73">
        <v>0.19600000000000001</v>
      </c>
      <c r="H73">
        <v>0.61599999999999999</v>
      </c>
      <c r="I73">
        <v>0.379</v>
      </c>
      <c r="J73">
        <v>0.32400000000000001</v>
      </c>
      <c r="K73">
        <v>0.30499999999999999</v>
      </c>
    </row>
    <row r="75" spans="1:12">
      <c r="A75" t="s">
        <v>70</v>
      </c>
    </row>
    <row r="82" ht="1.5" customHeight="1"/>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910AB-3466-40D0-BCC3-21D72F72A2B4}">
  <sheetPr>
    <tabColor rgb="FFB7C7EB"/>
  </sheetPr>
  <dimension ref="A1:DQ1459"/>
  <sheetViews>
    <sheetView zoomScale="133" zoomScaleNormal="59" zoomScaleSheetLayoutView="50" workbookViewId="0">
      <pane ySplit="3" topLeftCell="A4" activePane="bottomLeft" state="frozen"/>
      <selection pane="bottomLeft" activeCell="B5" sqref="B5"/>
    </sheetView>
  </sheetViews>
  <sheetFormatPr baseColWidth="10" defaultColWidth="9.1640625" defaultRowHeight="14"/>
  <cols>
    <col min="1" max="1" width="3.83203125" style="6" customWidth="1"/>
    <col min="2" max="2" width="26.5" style="6" customWidth="1"/>
    <col min="3" max="3" width="23.33203125" style="30" customWidth="1"/>
    <col min="4" max="4" width="14.5" style="35" customWidth="1"/>
    <col min="5" max="5" width="13.5" style="35" customWidth="1"/>
    <col min="6" max="6" width="14.1640625" style="35" customWidth="1"/>
    <col min="7" max="7" width="13.5" style="35" customWidth="1"/>
    <col min="8" max="8" width="12.6640625" style="31" customWidth="1"/>
    <col min="9" max="9" width="14" style="31" customWidth="1"/>
    <col min="10" max="10" width="14.5" style="31" customWidth="1"/>
    <col min="11" max="11" width="16.1640625" style="31" customWidth="1"/>
    <col min="12" max="12" width="13" style="31" customWidth="1"/>
    <col min="13" max="13" width="18.1640625" style="32" customWidth="1"/>
    <col min="14" max="14" width="16.5" style="32" customWidth="1"/>
    <col min="15" max="15" width="13.33203125" style="32" customWidth="1"/>
    <col min="16" max="16" width="16.83203125" style="32" customWidth="1"/>
    <col min="17" max="17" width="16.6640625" style="32" customWidth="1"/>
    <col min="18" max="18" width="14.6640625" style="33" customWidth="1"/>
    <col min="19" max="19" width="14.83203125" style="33" customWidth="1"/>
    <col min="20" max="20" width="14.33203125" style="33" customWidth="1"/>
    <col min="21" max="21" width="14.6640625" style="33" customWidth="1"/>
    <col min="22" max="22" width="16.5" style="33" customWidth="1"/>
    <col min="23" max="23" width="15.1640625" style="33" customWidth="1"/>
    <col min="24" max="28" width="14.5" style="33" customWidth="1"/>
    <col min="29" max="29" width="26.83203125" style="34" customWidth="1"/>
    <col min="30" max="30" width="18.6640625" style="7" customWidth="1"/>
    <col min="31" max="31" width="20.5" style="7" customWidth="1"/>
    <col min="32" max="32" width="22.5" style="7" customWidth="1"/>
    <col min="33" max="71" width="9.1640625" style="5"/>
    <col min="72" max="121" width="9.1640625" style="15"/>
    <col min="122" max="16384" width="9.1640625" style="22"/>
  </cols>
  <sheetData>
    <row r="1" spans="1:121" s="43" customFormat="1" ht="21">
      <c r="A1"/>
      <c r="B1" t="s">
        <v>469</v>
      </c>
      <c r="C1"/>
      <c r="D1" t="s">
        <v>146</v>
      </c>
      <c r="E1"/>
      <c r="F1"/>
      <c r="G1"/>
      <c r="H1" t="s">
        <v>97</v>
      </c>
      <c r="I1"/>
      <c r="J1"/>
      <c r="K1"/>
      <c r="L1"/>
      <c r="M1" t="s">
        <v>96</v>
      </c>
      <c r="N1"/>
      <c r="O1"/>
      <c r="P1"/>
      <c r="Q1"/>
      <c r="R1" t="s">
        <v>112</v>
      </c>
      <c r="S1"/>
      <c r="T1"/>
      <c r="U1"/>
      <c r="V1"/>
      <c r="W1"/>
      <c r="X1"/>
      <c r="Y1" t="s">
        <v>159</v>
      </c>
      <c r="Z1"/>
      <c r="AA1"/>
      <c r="AB1"/>
      <c r="AC1" t="s">
        <v>119</v>
      </c>
      <c r="AD1" t="s">
        <v>90</v>
      </c>
      <c r="AE1"/>
      <c r="AF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row>
    <row r="2" spans="1:121" s="25" customFormat="1" ht="15">
      <c r="A2"/>
      <c r="B2" t="s">
        <v>143</v>
      </c>
      <c r="C2"/>
      <c r="D2" t="s">
        <v>145</v>
      </c>
      <c r="E2"/>
      <c r="F2" t="s">
        <v>147</v>
      </c>
      <c r="G2"/>
      <c r="H2" t="s">
        <v>113</v>
      </c>
      <c r="I2"/>
      <c r="J2"/>
      <c r="K2"/>
      <c r="L2"/>
      <c r="M2" t="s">
        <v>114</v>
      </c>
      <c r="N2"/>
      <c r="O2"/>
      <c r="P2"/>
      <c r="Q2"/>
      <c r="R2" t="s">
        <v>115</v>
      </c>
      <c r="S2"/>
      <c r="T2"/>
      <c r="U2"/>
      <c r="V2"/>
      <c r="W2"/>
      <c r="X2"/>
      <c r="Y2" t="s">
        <v>160</v>
      </c>
      <c r="Z2"/>
      <c r="AA2"/>
      <c r="AB2"/>
      <c r="AC2" t="s">
        <v>116</v>
      </c>
      <c r="AD2" t="s">
        <v>107</v>
      </c>
      <c r="AE2" t="s">
        <v>109</v>
      </c>
      <c r="AF2" t="s">
        <v>108</v>
      </c>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row>
    <row r="3" spans="1:121" s="28" customFormat="1" ht="15">
      <c r="A3"/>
      <c r="B3" t="s">
        <v>0</v>
      </c>
      <c r="C3" t="s">
        <v>165</v>
      </c>
      <c r="D3" t="s">
        <v>440</v>
      </c>
      <c r="E3" t="s">
        <v>441</v>
      </c>
      <c r="F3" t="s">
        <v>154</v>
      </c>
      <c r="G3" t="s">
        <v>155</v>
      </c>
      <c r="H3" t="s">
        <v>432</v>
      </c>
      <c r="I3" t="s">
        <v>433</v>
      </c>
      <c r="J3" t="s">
        <v>434</v>
      </c>
      <c r="K3" t="s">
        <v>435</v>
      </c>
      <c r="L3" t="s">
        <v>436</v>
      </c>
      <c r="M3" t="s">
        <v>455</v>
      </c>
      <c r="N3" t="s">
        <v>444</v>
      </c>
      <c r="O3" t="s">
        <v>423</v>
      </c>
      <c r="P3" t="s">
        <v>453</v>
      </c>
      <c r="Q3" t="s">
        <v>454</v>
      </c>
      <c r="R3" t="s">
        <v>148</v>
      </c>
      <c r="S3" t="s">
        <v>149</v>
      </c>
      <c r="T3" t="s">
        <v>150</v>
      </c>
      <c r="U3" t="s">
        <v>151</v>
      </c>
      <c r="V3" t="s">
        <v>93</v>
      </c>
      <c r="W3" t="s">
        <v>94</v>
      </c>
      <c r="X3" t="s">
        <v>95</v>
      </c>
      <c r="Y3" t="s">
        <v>161</v>
      </c>
      <c r="Z3" t="s">
        <v>162</v>
      </c>
      <c r="AA3" t="s">
        <v>164</v>
      </c>
      <c r="AB3" t="s">
        <v>163</v>
      </c>
      <c r="AC3" t="s">
        <v>117</v>
      </c>
      <c r="AD3" t="s">
        <v>437</v>
      </c>
      <c r="AE3" t="s">
        <v>438</v>
      </c>
      <c r="AF3" t="s">
        <v>439</v>
      </c>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row>
    <row r="4" spans="1:121" s="5" customFormat="1" ht="12.75" customHeight="1">
      <c r="A4">
        <f>1</f>
        <v>1</v>
      </c>
      <c r="B4" t="s">
        <v>1</v>
      </c>
      <c r="C4" t="s">
        <v>71</v>
      </c>
      <c r="D4">
        <v>0</v>
      </c>
      <c r="E4">
        <v>0</v>
      </c>
      <c r="F4">
        <v>0.89</v>
      </c>
      <c r="G4">
        <v>0.88</v>
      </c>
      <c r="H4"/>
      <c r="I4"/>
      <c r="J4">
        <v>5.9671311738109994E-2</v>
      </c>
      <c r="K4">
        <v>0.15276876835194744</v>
      </c>
      <c r="L4">
        <v>0.13124789993744812</v>
      </c>
      <c r="M4"/>
      <c r="N4"/>
      <c r="O4">
        <v>1.8000000000000002E-2</v>
      </c>
      <c r="P4">
        <v>2.3E-2</v>
      </c>
      <c r="Q4">
        <v>2.2000000000000002E-2</v>
      </c>
      <c r="R4"/>
      <c r="S4"/>
      <c r="T4"/>
      <c r="U4"/>
      <c r="V4">
        <v>0.20899999999999999</v>
      </c>
      <c r="W4">
        <v>0.27200000000000002</v>
      </c>
      <c r="X4">
        <v>0.26035895046815744</v>
      </c>
      <c r="Y4">
        <v>0.28699999999999998</v>
      </c>
      <c r="Z4">
        <v>0.44900000000000001</v>
      </c>
      <c r="AA4"/>
      <c r="AB4"/>
      <c r="AC4"/>
      <c r="AD4">
        <v>0.19800000000000001</v>
      </c>
      <c r="AE4">
        <v>2.7000000000000003E-2</v>
      </c>
      <c r="AF4">
        <v>0.245</v>
      </c>
    </row>
    <row r="5" spans="1:121" s="5" customFormat="1" ht="12.75" customHeight="1">
      <c r="A5">
        <f>A4+1</f>
        <v>2</v>
      </c>
      <c r="B5" t="s">
        <v>458</v>
      </c>
      <c r="C5" t="s">
        <v>84</v>
      </c>
      <c r="D5">
        <v>0.38600000000000001</v>
      </c>
      <c r="E5">
        <v>0.04</v>
      </c>
      <c r="F5">
        <v>0.28599999999999998</v>
      </c>
      <c r="G5">
        <v>0.54500000000000004</v>
      </c>
      <c r="H5">
        <v>0.20100000000000001</v>
      </c>
      <c r="I5">
        <v>0.36</v>
      </c>
      <c r="J5">
        <v>7.5999999999999998E-2</v>
      </c>
      <c r="K5">
        <v>0.13200000000000001</v>
      </c>
      <c r="L5">
        <v>0.11600000000000001</v>
      </c>
      <c r="M5">
        <v>1.0999999999999999E-2</v>
      </c>
      <c r="N5">
        <v>1.4E-2</v>
      </c>
      <c r="O5">
        <v>4.0000000000000001E-3</v>
      </c>
      <c r="P5">
        <v>8.0000000000000002E-3</v>
      </c>
      <c r="Q5">
        <v>7.0000000000000001E-3</v>
      </c>
      <c r="R5">
        <v>0.437</v>
      </c>
      <c r="S5">
        <v>0.54300000000000004</v>
      </c>
      <c r="T5">
        <v>0.39700000000000002</v>
      </c>
      <c r="U5">
        <v>0.47299999999999998</v>
      </c>
      <c r="V5">
        <v>0.43</v>
      </c>
      <c r="W5">
        <v>0.40899999999999997</v>
      </c>
      <c r="X5">
        <v>0.41499999999999998</v>
      </c>
      <c r="Y5">
        <f>SUM(V5,J5,O5)</f>
        <v>0.51</v>
      </c>
      <c r="Z5">
        <f>SUM(W5,K5,P5)</f>
        <v>0.54899999999999993</v>
      </c>
      <c r="AA5">
        <f>SUM(S5,H5,M5)</f>
        <v>0.755</v>
      </c>
      <c r="AB5">
        <f>SUM(T5,I5,N5)</f>
        <v>0.77100000000000002</v>
      </c>
      <c r="AC5"/>
      <c r="AD5">
        <v>0.125</v>
      </c>
      <c r="AE5">
        <v>1.0999999999999999E-2</v>
      </c>
      <c r="AF5">
        <v>0.38</v>
      </c>
    </row>
    <row r="6" spans="1:121" s="5" customFormat="1" ht="12.75" customHeight="1">
      <c r="A6">
        <f t="shared" ref="A6:A69" si="0">A5+1</f>
        <v>3</v>
      </c>
      <c r="B6" t="s">
        <v>2</v>
      </c>
      <c r="C6" t="s">
        <v>72</v>
      </c>
      <c r="D6">
        <v>4.0000000000000001E-3</v>
      </c>
      <c r="E6">
        <v>1E-3</v>
      </c>
      <c r="F6">
        <v>0.78099999999999992</v>
      </c>
      <c r="G6">
        <v>0.81700000000000006</v>
      </c>
      <c r="H6"/>
      <c r="I6"/>
      <c r="J6">
        <v>0.46740792544991078</v>
      </c>
      <c r="K6">
        <v>0.54545354242868016</v>
      </c>
      <c r="L6">
        <v>0.51538848979960927</v>
      </c>
      <c r="M6"/>
      <c r="N6"/>
      <c r="O6">
        <v>4.4000000000000004E-2</v>
      </c>
      <c r="P6">
        <v>4.5999999999999999E-2</v>
      </c>
      <c r="Q6">
        <v>4.4999999999999998E-2</v>
      </c>
      <c r="R6"/>
      <c r="S6"/>
      <c r="T6"/>
      <c r="U6"/>
      <c r="V6">
        <v>0.17100000000000001</v>
      </c>
      <c r="W6">
        <v>0.14699999999999999</v>
      </c>
      <c r="X6">
        <v>0.15672874713251961</v>
      </c>
      <c r="Y6">
        <v>0.68299999999999994</v>
      </c>
      <c r="Z6">
        <v>0.7390000000000001</v>
      </c>
      <c r="AA6"/>
      <c r="AB6"/>
      <c r="AC6"/>
      <c r="AD6">
        <v>0.54100000000000004</v>
      </c>
      <c r="AE6">
        <v>8.4000000000000005E-2</v>
      </c>
      <c r="AF6">
        <v>0.12</v>
      </c>
    </row>
    <row r="7" spans="1:121" s="5" customFormat="1" ht="14.25" customHeight="1">
      <c r="A7">
        <f t="shared" si="0"/>
        <v>4</v>
      </c>
      <c r="B7" t="s">
        <v>3</v>
      </c>
      <c r="C7" t="s">
        <v>398</v>
      </c>
      <c r="D7">
        <v>0.52100000000000002</v>
      </c>
      <c r="E7">
        <v>6.5000000000000002E-2</v>
      </c>
      <c r="F7">
        <v>0.224</v>
      </c>
      <c r="G7">
        <v>0.52300000000000002</v>
      </c>
      <c r="H7">
        <v>0.19500000000000001</v>
      </c>
      <c r="I7">
        <v>0.29399999999999998</v>
      </c>
      <c r="J7">
        <v>5.1999999999999998E-2</v>
      </c>
      <c r="K7">
        <v>9.5000000000000001E-2</v>
      </c>
      <c r="L7">
        <v>8.5000000000000006E-2</v>
      </c>
      <c r="M7">
        <v>3.1E-2</v>
      </c>
      <c r="N7">
        <v>7.0999999999999994E-2</v>
      </c>
      <c r="O7">
        <v>1.0999999999999999E-2</v>
      </c>
      <c r="P7">
        <v>2.7E-2</v>
      </c>
      <c r="Q7">
        <v>2.3E-2</v>
      </c>
      <c r="R7">
        <v>0.50600000000000001</v>
      </c>
      <c r="S7">
        <v>0.65500000000000003</v>
      </c>
      <c r="T7">
        <v>0.41699999999999998</v>
      </c>
      <c r="U7">
        <v>0.55500000000000005</v>
      </c>
      <c r="V7">
        <v>0.33</v>
      </c>
      <c r="W7">
        <v>0.37</v>
      </c>
      <c r="X7">
        <v>0.36</v>
      </c>
      <c r="Y7">
        <f>SUM(V7,J7,O7)</f>
        <v>0.39300000000000002</v>
      </c>
      <c r="Z7">
        <f>SUM(W7,K7,P7)</f>
        <v>0.49199999999999999</v>
      </c>
      <c r="AA7">
        <f>SUM(S7,H7,M7)</f>
        <v>0.88100000000000012</v>
      </c>
      <c r="AB7">
        <f>SUM(T7,I7,N7)</f>
        <v>0.78199999999999992</v>
      </c>
      <c r="AC7">
        <v>0.11</v>
      </c>
      <c r="AD7">
        <v>0.155</v>
      </c>
      <c r="AE7">
        <v>3.1E-2</v>
      </c>
      <c r="AF7">
        <v>0.32300000000000001</v>
      </c>
    </row>
    <row r="8" spans="1:121" s="5" customFormat="1" ht="12.75" customHeight="1">
      <c r="A8">
        <f t="shared" si="0"/>
        <v>5</v>
      </c>
      <c r="B8" t="s">
        <v>4</v>
      </c>
      <c r="C8"/>
      <c r="D8"/>
      <c r="E8"/>
      <c r="F8"/>
      <c r="G8"/>
      <c r="H8"/>
      <c r="I8"/>
      <c r="J8"/>
      <c r="K8"/>
      <c r="L8"/>
      <c r="M8"/>
      <c r="N8"/>
      <c r="O8"/>
      <c r="P8"/>
      <c r="Q8"/>
      <c r="R8"/>
      <c r="S8"/>
      <c r="T8"/>
      <c r="U8"/>
      <c r="V8"/>
      <c r="W8"/>
      <c r="X8"/>
      <c r="Y8"/>
      <c r="Z8"/>
      <c r="AA8"/>
      <c r="AB8"/>
      <c r="AC8"/>
      <c r="AD8"/>
      <c r="AE8"/>
      <c r="AF8"/>
    </row>
    <row r="9" spans="1:121" s="5" customFormat="1" ht="12.75" customHeight="1">
      <c r="A9">
        <f t="shared" si="0"/>
        <v>6</v>
      </c>
      <c r="B9" t="s">
        <v>5</v>
      </c>
      <c r="C9" t="s">
        <v>418</v>
      </c>
      <c r="D9"/>
      <c r="E9"/>
      <c r="F9"/>
      <c r="G9"/>
      <c r="H9">
        <v>0.51400000000000001</v>
      </c>
      <c r="I9">
        <v>0.751</v>
      </c>
      <c r="J9">
        <v>0.32300000000000001</v>
      </c>
      <c r="K9">
        <v>0.48799999999999999</v>
      </c>
      <c r="L9"/>
      <c r="M9">
        <v>0.14299999999999999</v>
      </c>
      <c r="N9">
        <v>0.10199999999999999</v>
      </c>
      <c r="O9">
        <v>0.13500000000000001</v>
      </c>
      <c r="P9">
        <v>0.183</v>
      </c>
      <c r="Q9"/>
      <c r="R9"/>
      <c r="S9"/>
      <c r="T9"/>
      <c r="U9"/>
      <c r="V9"/>
      <c r="W9"/>
      <c r="X9"/>
      <c r="Y9"/>
      <c r="Z9"/>
      <c r="AA9"/>
      <c r="AB9"/>
      <c r="AC9"/>
      <c r="AD9">
        <v>0.45100000000000001</v>
      </c>
      <c r="AE9">
        <v>0.21299999999999999</v>
      </c>
      <c r="AF9"/>
    </row>
    <row r="10" spans="1:121" s="5" customFormat="1" ht="12.75" customHeight="1">
      <c r="A10">
        <f t="shared" si="0"/>
        <v>7</v>
      </c>
      <c r="B10" t="s">
        <v>6</v>
      </c>
      <c r="C10"/>
      <c r="D10"/>
      <c r="E10"/>
      <c r="F10"/>
      <c r="G10"/>
      <c r="H10"/>
      <c r="I10"/>
      <c r="J10"/>
      <c r="K10"/>
      <c r="L10"/>
      <c r="M10"/>
      <c r="N10"/>
      <c r="O10"/>
      <c r="P10"/>
      <c r="Q10"/>
      <c r="R10"/>
      <c r="S10"/>
      <c r="T10"/>
      <c r="U10"/>
      <c r="V10"/>
      <c r="W10"/>
      <c r="X10"/>
      <c r="Y10"/>
      <c r="Z10"/>
      <c r="AA10"/>
      <c r="AB10"/>
      <c r="AC10"/>
      <c r="AD10"/>
      <c r="AE10"/>
      <c r="AF10"/>
    </row>
    <row r="11" spans="1:121" s="5" customFormat="1" ht="12.75" customHeight="1">
      <c r="A11">
        <f t="shared" si="0"/>
        <v>8</v>
      </c>
      <c r="B11" t="s">
        <v>7</v>
      </c>
      <c r="C11" t="s">
        <v>75</v>
      </c>
      <c r="D11">
        <v>0.85299999999999998</v>
      </c>
      <c r="E11">
        <v>0.35700000000000004</v>
      </c>
      <c r="F11">
        <v>5.9000000000000004E-2</v>
      </c>
      <c r="G11">
        <v>0.41600000000000004</v>
      </c>
      <c r="H11">
        <v>0.38500000000000001</v>
      </c>
      <c r="I11">
        <v>0.34399999999999997</v>
      </c>
      <c r="J11">
        <v>0.21199999999999999</v>
      </c>
      <c r="K11">
        <v>0.26500000000000001</v>
      </c>
      <c r="L11">
        <v>0.25900000000000001</v>
      </c>
      <c r="M11">
        <v>2.1000000000000001E-2</v>
      </c>
      <c r="N11">
        <v>3.3000000000000002E-2</v>
      </c>
      <c r="O11">
        <v>0.03</v>
      </c>
      <c r="P11">
        <v>4.1000000000000002E-2</v>
      </c>
      <c r="Q11">
        <v>0.04</v>
      </c>
      <c r="R11">
        <v>0.34700000000000003</v>
      </c>
      <c r="S11">
        <v>0.36299999999999999</v>
      </c>
      <c r="T11">
        <v>0.28199999999999997</v>
      </c>
      <c r="U11">
        <v>0.312</v>
      </c>
      <c r="V11">
        <v>0.14599999999999999</v>
      </c>
      <c r="W11">
        <v>0.23699999999999999</v>
      </c>
      <c r="X11">
        <v>0.22500000000000001</v>
      </c>
      <c r="Y11">
        <v>0.38900000000000001</v>
      </c>
      <c r="Z11">
        <v>0.54400000000000004</v>
      </c>
      <c r="AA11">
        <v>0.76900000000000002</v>
      </c>
      <c r="AB11">
        <v>0.68299999999999994</v>
      </c>
      <c r="AC11">
        <v>0.23899999999999999</v>
      </c>
      <c r="AD11">
        <v>0.22900000000000001</v>
      </c>
      <c r="AE11">
        <v>0.55600000000000005</v>
      </c>
      <c r="AF11">
        <v>0.29699999999999999</v>
      </c>
    </row>
    <row r="12" spans="1:121" s="5" customFormat="1" ht="12.75" customHeight="1">
      <c r="A12">
        <f t="shared" si="0"/>
        <v>9</v>
      </c>
      <c r="B12" t="s">
        <v>8</v>
      </c>
      <c r="C12" t="s">
        <v>72</v>
      </c>
      <c r="D12">
        <v>0.82900000000000007</v>
      </c>
      <c r="E12">
        <v>0.35200000000000004</v>
      </c>
      <c r="F12">
        <v>0.124</v>
      </c>
      <c r="G12">
        <v>0.48399999999999999</v>
      </c>
      <c r="H12"/>
      <c r="I12"/>
      <c r="J12">
        <v>0.20155283153077722</v>
      </c>
      <c r="K12">
        <v>0.34386504010339281</v>
      </c>
      <c r="L12">
        <v>0.31578908174451198</v>
      </c>
      <c r="M12"/>
      <c r="N12"/>
      <c r="O12">
        <v>8.900000000000001E-2</v>
      </c>
      <c r="P12">
        <v>0.13400000000000001</v>
      </c>
      <c r="Q12">
        <v>0.125</v>
      </c>
      <c r="R12">
        <v>0.30199999999999999</v>
      </c>
      <c r="S12"/>
      <c r="T12"/>
      <c r="U12">
        <v>0.32700000000000001</v>
      </c>
      <c r="V12">
        <v>0.14899999999999999</v>
      </c>
      <c r="W12">
        <v>0.13600000000000001</v>
      </c>
      <c r="X12">
        <v>0.1390240118276217</v>
      </c>
      <c r="Y12">
        <v>0.44</v>
      </c>
      <c r="Z12">
        <v>0.61499999999999999</v>
      </c>
      <c r="AA12"/>
      <c r="AB12"/>
      <c r="AC12"/>
      <c r="AD12">
        <v>0.38799999999999996</v>
      </c>
      <c r="AE12">
        <v>0.17499999999999999</v>
      </c>
      <c r="AF12">
        <v>0.125</v>
      </c>
    </row>
    <row r="13" spans="1:121" s="5" customFormat="1" ht="12.75" customHeight="1">
      <c r="A13">
        <f t="shared" si="0"/>
        <v>10</v>
      </c>
      <c r="B13" t="s">
        <v>9</v>
      </c>
      <c r="C13" t="s">
        <v>76</v>
      </c>
      <c r="D13"/>
      <c r="E13"/>
      <c r="F13"/>
      <c r="G13"/>
      <c r="H13"/>
      <c r="I13"/>
      <c r="J13">
        <v>9.3000000000000013E-2</v>
      </c>
      <c r="K13">
        <v>0.15</v>
      </c>
      <c r="L13">
        <v>0.13400000000000001</v>
      </c>
      <c r="M13"/>
      <c r="N13"/>
      <c r="O13">
        <v>0.14899999999999999</v>
      </c>
      <c r="P13">
        <v>0.18899999999999997</v>
      </c>
      <c r="Q13">
        <v>0.17699999999999999</v>
      </c>
      <c r="R13"/>
      <c r="S13"/>
      <c r="T13"/>
      <c r="U13"/>
      <c r="V13">
        <v>0.16</v>
      </c>
      <c r="W13">
        <v>0.159</v>
      </c>
      <c r="X13" t="s">
        <v>89</v>
      </c>
      <c r="Y13">
        <v>0.41799999999999998</v>
      </c>
      <c r="Z13">
        <v>0.47</v>
      </c>
      <c r="AA13">
        <v>0.93599999999999994</v>
      </c>
      <c r="AB13">
        <v>0.88</v>
      </c>
      <c r="AC13"/>
      <c r="AD13">
        <v>0.16131999999999999</v>
      </c>
      <c r="AE13">
        <v>0.13300000000000001</v>
      </c>
      <c r="AF13">
        <v>0.18</v>
      </c>
    </row>
    <row r="14" spans="1:121" s="5" customFormat="1" ht="12.75" customHeight="1">
      <c r="A14">
        <f t="shared" si="0"/>
        <v>11</v>
      </c>
      <c r="B14" t="s">
        <v>10</v>
      </c>
      <c r="C14"/>
      <c r="D14"/>
      <c r="E14"/>
      <c r="F14"/>
      <c r="G14"/>
      <c r="H14"/>
      <c r="I14"/>
      <c r="J14"/>
      <c r="K14"/>
      <c r="L14"/>
      <c r="M14"/>
      <c r="N14"/>
      <c r="O14"/>
      <c r="P14"/>
      <c r="Q14"/>
      <c r="R14"/>
      <c r="S14"/>
      <c r="T14"/>
      <c r="U14"/>
      <c r="V14"/>
      <c r="W14"/>
      <c r="X14"/>
      <c r="Y14"/>
      <c r="Z14"/>
      <c r="AA14"/>
      <c r="AB14"/>
      <c r="AC14"/>
      <c r="AD14"/>
      <c r="AE14"/>
      <c r="AF14"/>
    </row>
    <row r="15" spans="1:121" s="5" customFormat="1" ht="12.75" customHeight="1">
      <c r="A15">
        <f t="shared" si="0"/>
        <v>12</v>
      </c>
      <c r="B15" t="s">
        <v>11</v>
      </c>
      <c r="C15" t="s">
        <v>77</v>
      </c>
      <c r="D15">
        <v>0.51800000000000002</v>
      </c>
      <c r="E15">
        <v>7.9000000000000001E-2</v>
      </c>
      <c r="F15">
        <v>0.38</v>
      </c>
      <c r="G15">
        <v>0.57999999999999996</v>
      </c>
      <c r="H15">
        <v>0.14499999999999999</v>
      </c>
      <c r="I15">
        <v>0.21199999999999999</v>
      </c>
      <c r="J15">
        <v>2.2544368259844252E-2</v>
      </c>
      <c r="K15">
        <v>3.4538318396761934E-2</v>
      </c>
      <c r="L15">
        <v>2.9901261340059673E-2</v>
      </c>
      <c r="M15">
        <v>6.9999999999999993E-3</v>
      </c>
      <c r="N15">
        <v>2.2000000000000002E-2</v>
      </c>
      <c r="O15">
        <v>6.9999999999999993E-3</v>
      </c>
      <c r="P15">
        <v>6.9999999999999993E-3</v>
      </c>
      <c r="Q15">
        <v>6.9999999999999993E-3</v>
      </c>
      <c r="R15">
        <v>0.56499999999999995</v>
      </c>
      <c r="S15">
        <v>0.69499999999999995</v>
      </c>
      <c r="T15">
        <v>0.57799999999999996</v>
      </c>
      <c r="U15">
        <v>0.64500000000000002</v>
      </c>
      <c r="V15">
        <v>0.22500000000000001</v>
      </c>
      <c r="W15">
        <v>0.249</v>
      </c>
      <c r="X15">
        <v>0.24090806828542832</v>
      </c>
      <c r="Y15">
        <v>0.254</v>
      </c>
      <c r="Z15">
        <v>0.29199999999999998</v>
      </c>
      <c r="AA15">
        <v>0.84699999999999998</v>
      </c>
      <c r="AB15">
        <v>0.81099999999999994</v>
      </c>
      <c r="AC15">
        <v>0.41299999999999998</v>
      </c>
      <c r="AD15">
        <v>0.05</v>
      </c>
      <c r="AE15">
        <v>6.0000000000000001E-3</v>
      </c>
      <c r="AF15">
        <v>0.22899999999999998</v>
      </c>
    </row>
    <row r="16" spans="1:121" s="5" customFormat="1" ht="12.75" customHeight="1">
      <c r="A16">
        <f t="shared" si="0"/>
        <v>13</v>
      </c>
      <c r="B16" t="s">
        <v>12</v>
      </c>
      <c r="C16" t="s">
        <v>78</v>
      </c>
      <c r="D16">
        <v>0.79500000000000004</v>
      </c>
      <c r="E16">
        <v>0.39600000000000002</v>
      </c>
      <c r="F16">
        <v>0.13300000000000001</v>
      </c>
      <c r="G16">
        <v>0.42499999999999999</v>
      </c>
      <c r="H16"/>
      <c r="I16">
        <v>0.33600000000000002</v>
      </c>
      <c r="J16">
        <v>0.13500000000000001</v>
      </c>
      <c r="K16">
        <v>0.14300000000000002</v>
      </c>
      <c r="L16">
        <v>0.14099999999999999</v>
      </c>
      <c r="M16"/>
      <c r="N16">
        <v>0.315</v>
      </c>
      <c r="O16">
        <v>6.2E-2</v>
      </c>
      <c r="P16">
        <v>4.8000000000000001E-2</v>
      </c>
      <c r="Q16">
        <v>5.1999999999999998E-2</v>
      </c>
      <c r="R16">
        <v>0.30099999999999999</v>
      </c>
      <c r="S16"/>
      <c r="T16">
        <v>0.34</v>
      </c>
      <c r="U16">
        <v>0.34799999999999998</v>
      </c>
      <c r="V16">
        <v>0.47399999999999998</v>
      </c>
      <c r="W16">
        <v>0.42899999999999999</v>
      </c>
      <c r="X16">
        <v>0.442</v>
      </c>
      <c r="Y16">
        <v>0.67</v>
      </c>
      <c r="Z16">
        <v>0.62</v>
      </c>
      <c r="AA16"/>
      <c r="AB16">
        <v>0.99</v>
      </c>
      <c r="AC16"/>
      <c r="AD16">
        <v>0.14199999999999999</v>
      </c>
      <c r="AE16">
        <v>5.2000000000000005E-2</v>
      </c>
      <c r="AF16">
        <v>0.32299999999999995</v>
      </c>
    </row>
    <row r="17" spans="1:32" s="5" customFormat="1" ht="12.75" customHeight="1">
      <c r="A17">
        <f t="shared" si="0"/>
        <v>14</v>
      </c>
      <c r="B17" t="s">
        <v>13</v>
      </c>
      <c r="C17" t="s">
        <v>73</v>
      </c>
      <c r="D17">
        <v>0.36</v>
      </c>
      <c r="E17">
        <v>1.9E-2</v>
      </c>
      <c r="F17">
        <v>0.35799999999999998</v>
      </c>
      <c r="G17">
        <v>0.60899999999999999</v>
      </c>
      <c r="H17">
        <v>0.443</v>
      </c>
      <c r="I17">
        <v>0.502</v>
      </c>
      <c r="J17">
        <v>0.26348794602400655</v>
      </c>
      <c r="K17">
        <v>0.23023498457953376</v>
      </c>
      <c r="L17">
        <v>0.23941001824042091</v>
      </c>
      <c r="M17">
        <v>0.25700000000000001</v>
      </c>
      <c r="N17">
        <v>0.251</v>
      </c>
      <c r="O17">
        <v>7.5999999999999998E-2</v>
      </c>
      <c r="P17">
        <v>0.20899999999999999</v>
      </c>
      <c r="Q17">
        <v>0.17199999999999999</v>
      </c>
      <c r="R17">
        <v>0.156</v>
      </c>
      <c r="S17">
        <v>0.19800000000000001</v>
      </c>
      <c r="T17">
        <v>0.13900000000000001</v>
      </c>
      <c r="U17">
        <v>0.17100000000000001</v>
      </c>
      <c r="V17">
        <v>0.34799999999999998</v>
      </c>
      <c r="W17">
        <v>0.23199999999999998</v>
      </c>
      <c r="X17">
        <v>0.26362684596218566</v>
      </c>
      <c r="Y17">
        <v>0.71</v>
      </c>
      <c r="Z17">
        <v>0.69</v>
      </c>
      <c r="AA17">
        <v>0.93200000000000005</v>
      </c>
      <c r="AB17">
        <v>0.92299999999999993</v>
      </c>
      <c r="AC17">
        <v>0.44900000000000001</v>
      </c>
      <c r="AD17">
        <v>0.2</v>
      </c>
      <c r="AE17">
        <v>0.247</v>
      </c>
      <c r="AF17">
        <v>0.184</v>
      </c>
    </row>
    <row r="18" spans="1:32" s="11" customFormat="1" ht="13.5" customHeight="1">
      <c r="A18">
        <f t="shared" si="0"/>
        <v>15</v>
      </c>
      <c r="B18" t="s">
        <v>14</v>
      </c>
      <c r="C18" t="s">
        <v>402</v>
      </c>
      <c r="D18">
        <v>0.432</v>
      </c>
      <c r="E18">
        <v>6.0999999999999999E-2</v>
      </c>
      <c r="F18">
        <v>0.17749999999999999</v>
      </c>
      <c r="G18">
        <v>0.34685359999999998</v>
      </c>
      <c r="H18">
        <v>0.28299999999999997</v>
      </c>
      <c r="I18">
        <v>0.30299999999999999</v>
      </c>
      <c r="J18">
        <v>6.6699999999999995E-2</v>
      </c>
      <c r="K18">
        <v>0.1135</v>
      </c>
      <c r="L18">
        <v>0.10249108922664631</v>
      </c>
      <c r="M18">
        <v>1.9635099999999999E-2</v>
      </c>
      <c r="N18">
        <v>3.8625949999999999E-2</v>
      </c>
      <c r="O18">
        <v>3.667511E-3</v>
      </c>
      <c r="P18">
        <v>1.11082E-2</v>
      </c>
      <c r="Q18">
        <v>9.12228E-3</v>
      </c>
      <c r="R18"/>
      <c r="S18"/>
      <c r="T18"/>
      <c r="U18"/>
      <c r="V18">
        <v>0.311</v>
      </c>
      <c r="W18">
        <v>0.35</v>
      </c>
      <c r="X18"/>
      <c r="Y18">
        <f>SUM(V18,J18,O18)</f>
        <v>0.38136751099999999</v>
      </c>
      <c r="Z18">
        <f>SUM(W18,K18,P18)</f>
        <v>0.47460819999999998</v>
      </c>
      <c r="AA18"/>
      <c r="AB18"/>
      <c r="AC18">
        <v>0.252</v>
      </c>
      <c r="AD18">
        <v>0.1376</v>
      </c>
      <c r="AE18">
        <v>1.2E-2</v>
      </c>
      <c r="AF18">
        <v>0.30499999999999999</v>
      </c>
    </row>
    <row r="19" spans="1:32" s="5" customFormat="1" ht="12.75" customHeight="1">
      <c r="A19">
        <f t="shared" si="0"/>
        <v>16</v>
      </c>
      <c r="B19" t="s">
        <v>15</v>
      </c>
      <c r="C19"/>
      <c r="D19"/>
      <c r="E19"/>
      <c r="F19"/>
      <c r="G19"/>
      <c r="H19"/>
      <c r="I19"/>
      <c r="J19"/>
      <c r="K19"/>
      <c r="L19"/>
      <c r="M19"/>
      <c r="N19"/>
      <c r="O19"/>
      <c r="P19"/>
      <c r="Q19"/>
      <c r="R19"/>
      <c r="S19"/>
      <c r="T19"/>
      <c r="U19"/>
      <c r="V19"/>
      <c r="W19"/>
      <c r="X19"/>
      <c r="Y19"/>
      <c r="Z19"/>
      <c r="AA19"/>
      <c r="AB19"/>
      <c r="AC19"/>
      <c r="AD19"/>
      <c r="AE19"/>
      <c r="AF19"/>
    </row>
    <row r="20" spans="1:32" s="5" customFormat="1" ht="12.75" customHeight="1">
      <c r="A20">
        <f t="shared" si="0"/>
        <v>17</v>
      </c>
      <c r="B20" t="s">
        <v>16</v>
      </c>
      <c r="C20" t="s">
        <v>80</v>
      </c>
      <c r="D20"/>
      <c r="E20"/>
      <c r="F20"/>
      <c r="G20"/>
      <c r="H20"/>
      <c r="I20"/>
      <c r="J20" t="s">
        <v>89</v>
      </c>
      <c r="K20">
        <v>0.182</v>
      </c>
      <c r="L20" t="s">
        <v>89</v>
      </c>
      <c r="M20"/>
      <c r="N20"/>
      <c r="O20"/>
      <c r="P20">
        <v>8.0000000000000002E-3</v>
      </c>
      <c r="Q20"/>
      <c r="R20"/>
      <c r="S20"/>
      <c r="T20"/>
      <c r="U20"/>
      <c r="V20" t="s">
        <v>89</v>
      </c>
      <c r="W20">
        <v>0.107</v>
      </c>
      <c r="X20" t="s">
        <v>89</v>
      </c>
      <c r="Y20"/>
      <c r="Z20"/>
      <c r="AA20"/>
      <c r="AB20"/>
      <c r="AC20"/>
      <c r="AD20">
        <v>0.69</v>
      </c>
      <c r="AE20">
        <v>1.2999999999999999E-2</v>
      </c>
      <c r="AF20">
        <v>6.6000000000000003E-2</v>
      </c>
    </row>
    <row r="21" spans="1:32" s="5" customFormat="1" ht="12.75" customHeight="1">
      <c r="A21">
        <f t="shared" si="0"/>
        <v>18</v>
      </c>
      <c r="B21" t="s">
        <v>17</v>
      </c>
      <c r="C21" t="s">
        <v>81</v>
      </c>
      <c r="D21">
        <v>0.47700000000000004</v>
      </c>
      <c r="E21">
        <v>8.6999999999999994E-2</v>
      </c>
      <c r="F21">
        <v>0.26700000000000002</v>
      </c>
      <c r="G21">
        <v>0.53700000000000003</v>
      </c>
      <c r="H21">
        <v>0.19500000000000001</v>
      </c>
      <c r="I21">
        <v>0.252</v>
      </c>
      <c r="J21">
        <v>5.4486908960099972E-2</v>
      </c>
      <c r="K21">
        <v>8.2402553846181517E-2</v>
      </c>
      <c r="L21">
        <v>7.4614049766422538E-2</v>
      </c>
      <c r="M21">
        <v>0.19699999999999998</v>
      </c>
      <c r="N21">
        <v>0.20499999999999999</v>
      </c>
      <c r="O21">
        <v>6.8000000000000005E-2</v>
      </c>
      <c r="P21">
        <v>0.10199999999999999</v>
      </c>
      <c r="Q21">
        <v>9.1999999999999998E-2</v>
      </c>
      <c r="R21">
        <v>0.42799999999999999</v>
      </c>
      <c r="S21">
        <v>0.48200000000000004</v>
      </c>
      <c r="T21">
        <v>0.41200000000000003</v>
      </c>
      <c r="U21">
        <v>0.45200000000000001</v>
      </c>
      <c r="V21">
        <v>0.308</v>
      </c>
      <c r="W21">
        <v>0.29199999999999998</v>
      </c>
      <c r="X21">
        <v>0.29690466370774721</v>
      </c>
      <c r="Y21">
        <v>0.433</v>
      </c>
      <c r="Z21">
        <v>0.48700000000000004</v>
      </c>
      <c r="AA21">
        <v>0.92</v>
      </c>
      <c r="AB21">
        <v>0.88700000000000001</v>
      </c>
      <c r="AC21">
        <v>0.113</v>
      </c>
      <c r="AD21">
        <v>7.8E-2</v>
      </c>
      <c r="AE21">
        <v>0.126</v>
      </c>
      <c r="AF21">
        <v>0.27699999999999997</v>
      </c>
    </row>
    <row r="22" spans="1:32" s="5" customFormat="1" ht="12.75" customHeight="1">
      <c r="A22">
        <f t="shared" si="0"/>
        <v>19</v>
      </c>
      <c r="B22" t="s">
        <v>18</v>
      </c>
      <c r="C22" t="s">
        <v>72</v>
      </c>
      <c r="D22"/>
      <c r="E22"/>
      <c r="F22"/>
      <c r="G22"/>
      <c r="H22"/>
      <c r="I22"/>
      <c r="J22">
        <v>0.18884942974368363</v>
      </c>
      <c r="K22">
        <v>0.40531291737065994</v>
      </c>
      <c r="L22">
        <v>0.36198932009394619</v>
      </c>
      <c r="M22"/>
      <c r="N22"/>
      <c r="O22">
        <v>1.6E-2</v>
      </c>
      <c r="P22">
        <v>1.7000000000000001E-2</v>
      </c>
      <c r="Q22">
        <v>1.7000000000000001E-2</v>
      </c>
      <c r="R22"/>
      <c r="S22"/>
      <c r="T22"/>
      <c r="U22"/>
      <c r="V22">
        <v>0.09</v>
      </c>
      <c r="W22">
        <v>0.11</v>
      </c>
      <c r="X22">
        <v>0.10607049304347814</v>
      </c>
      <c r="Y22">
        <v>0.29600000000000004</v>
      </c>
      <c r="Z22">
        <v>0.53299999999999992</v>
      </c>
      <c r="AA22"/>
      <c r="AB22"/>
      <c r="AC22"/>
      <c r="AD22">
        <v>0.56899999999999995</v>
      </c>
      <c r="AE22">
        <v>1.6E-2</v>
      </c>
      <c r="AF22">
        <v>0.126</v>
      </c>
    </row>
    <row r="23" spans="1:32" s="5" customFormat="1" ht="12" customHeight="1">
      <c r="A23">
        <f t="shared" si="0"/>
        <v>20</v>
      </c>
      <c r="B23" t="s">
        <v>19</v>
      </c>
      <c r="C23"/>
      <c r="D23"/>
      <c r="E23"/>
      <c r="F23"/>
      <c r="G23"/>
      <c r="H23"/>
      <c r="I23"/>
      <c r="J23"/>
      <c r="K23"/>
      <c r="L23"/>
      <c r="M23"/>
      <c r="N23"/>
      <c r="O23"/>
      <c r="P23"/>
      <c r="Q23"/>
      <c r="R23"/>
      <c r="S23"/>
      <c r="T23"/>
      <c r="U23"/>
      <c r="V23"/>
      <c r="W23"/>
      <c r="X23"/>
      <c r="Y23"/>
      <c r="Z23"/>
      <c r="AA23"/>
      <c r="AB23"/>
      <c r="AC23"/>
      <c r="AD23"/>
      <c r="AE23"/>
      <c r="AF23"/>
    </row>
    <row r="24" spans="1:32" s="5" customFormat="1" ht="12.75" customHeight="1">
      <c r="A24">
        <f t="shared" si="0"/>
        <v>21</v>
      </c>
      <c r="B24" t="s">
        <v>20</v>
      </c>
      <c r="C24" t="s">
        <v>82</v>
      </c>
      <c r="D24">
        <v>0.754</v>
      </c>
      <c r="E24">
        <v>0.26400000000000001</v>
      </c>
      <c r="F24">
        <v>0.15</v>
      </c>
      <c r="G24">
        <v>0.51200000000000001</v>
      </c>
      <c r="H24">
        <v>0.57499999999999996</v>
      </c>
      <c r="I24">
        <v>0.47</v>
      </c>
      <c r="J24">
        <v>0.31830000000000003</v>
      </c>
      <c r="K24">
        <v>0.3846</v>
      </c>
      <c r="L24">
        <v>0.36759999999999998</v>
      </c>
      <c r="M24">
        <v>1.3999999999999999E-2</v>
      </c>
      <c r="N24">
        <v>9.3000000000000013E-2</v>
      </c>
      <c r="O24">
        <v>1.1000000000000001E-3</v>
      </c>
      <c r="P24">
        <v>3.0000000000000001E-3</v>
      </c>
      <c r="Q24">
        <v>2.5000000000000001E-3</v>
      </c>
      <c r="R24">
        <v>0.26400000000000001</v>
      </c>
      <c r="S24">
        <v>0.39799999999999996</v>
      </c>
      <c r="T24">
        <v>0.317</v>
      </c>
      <c r="U24">
        <v>0.36499999999999999</v>
      </c>
      <c r="V24">
        <v>0.25900000000000001</v>
      </c>
      <c r="W24">
        <v>0.12189999999999999</v>
      </c>
      <c r="X24">
        <v>0.1852</v>
      </c>
      <c r="Y24">
        <v>0.52500000000000002</v>
      </c>
      <c r="Z24">
        <v>0.57299999999999995</v>
      </c>
      <c r="AA24">
        <v>0.98799999999999999</v>
      </c>
      <c r="AB24">
        <v>0.88</v>
      </c>
      <c r="AC24">
        <v>0.39899999999999997</v>
      </c>
      <c r="AD24">
        <v>0.35299999999999998</v>
      </c>
      <c r="AE24">
        <v>6.0000000000000001E-3</v>
      </c>
      <c r="AF24">
        <v>0.223</v>
      </c>
    </row>
    <row r="25" spans="1:32" s="5" customFormat="1" ht="12.75" customHeight="1">
      <c r="A25">
        <f t="shared" si="0"/>
        <v>22</v>
      </c>
      <c r="B25" t="s">
        <v>21</v>
      </c>
      <c r="C25" t="s">
        <v>83</v>
      </c>
      <c r="D25"/>
      <c r="E25"/>
      <c r="F25">
        <v>0.126</v>
      </c>
      <c r="G25">
        <v>0.33100000000000002</v>
      </c>
      <c r="H25"/>
      <c r="I25"/>
      <c r="J25">
        <v>2.1999999999999999E-2</v>
      </c>
      <c r="K25">
        <v>5.7000000000000002E-2</v>
      </c>
      <c r="L25">
        <v>4.5999999999999999E-2</v>
      </c>
      <c r="M25"/>
      <c r="N25"/>
      <c r="O25">
        <v>0</v>
      </c>
      <c r="P25">
        <v>4.0000000000000001E-3</v>
      </c>
      <c r="Q25">
        <v>3.0000000000000001E-3</v>
      </c>
      <c r="R25">
        <v>0.40899999999999997</v>
      </c>
      <c r="S25"/>
      <c r="T25"/>
      <c r="U25">
        <v>0.46399999999999997</v>
      </c>
      <c r="V25">
        <v>0.16899999999999998</v>
      </c>
      <c r="W25">
        <v>0.23499999999999999</v>
      </c>
      <c r="X25">
        <v>0.214</v>
      </c>
      <c r="Y25"/>
      <c r="Z25"/>
      <c r="AA25"/>
      <c r="AB25"/>
      <c r="AC25"/>
      <c r="AD25">
        <v>8.1000000000000003E-2</v>
      </c>
      <c r="AE25">
        <v>9.0000000000000011E-3</v>
      </c>
      <c r="AF25">
        <v>0.249</v>
      </c>
    </row>
    <row r="26" spans="1:32" s="5" customFormat="1" ht="12.75" customHeight="1">
      <c r="A26">
        <f t="shared" si="0"/>
        <v>23</v>
      </c>
      <c r="B26" t="s">
        <v>22</v>
      </c>
      <c r="C26" t="s">
        <v>72</v>
      </c>
      <c r="D26">
        <v>0.57299999999999995</v>
      </c>
      <c r="E26">
        <v>0.129</v>
      </c>
      <c r="F26">
        <v>0.14199999999999999</v>
      </c>
      <c r="G26">
        <v>0.38200000000000001</v>
      </c>
      <c r="H26">
        <v>0.315</v>
      </c>
      <c r="I26">
        <v>0.35100000000000003</v>
      </c>
      <c r="J26">
        <v>0.16680868748698507</v>
      </c>
      <c r="K26">
        <v>0.24750102346862071</v>
      </c>
      <c r="L26">
        <v>0.23567136657543172</v>
      </c>
      <c r="M26">
        <v>0.11599999999999999</v>
      </c>
      <c r="N26">
        <v>0.18100000000000002</v>
      </c>
      <c r="O26">
        <v>1.9E-2</v>
      </c>
      <c r="P26">
        <v>4.7E-2</v>
      </c>
      <c r="Q26">
        <v>4.2999999999999997E-2</v>
      </c>
      <c r="R26">
        <v>0.42200000000000004</v>
      </c>
      <c r="S26">
        <v>0.505</v>
      </c>
      <c r="T26">
        <v>0.38799999999999996</v>
      </c>
      <c r="U26">
        <v>0.43799999999999994</v>
      </c>
      <c r="V26">
        <v>0.50700000000000001</v>
      </c>
      <c r="W26">
        <v>0.34</v>
      </c>
      <c r="X26">
        <v>0.36433949204293298</v>
      </c>
      <c r="Y26">
        <v>0.69299999999999995</v>
      </c>
      <c r="Z26">
        <v>0.63600000000000001</v>
      </c>
      <c r="AA26">
        <v>0.94200000000000006</v>
      </c>
      <c r="AB26">
        <v>0.92299999999999993</v>
      </c>
      <c r="AC26">
        <v>0.14899999999999999</v>
      </c>
      <c r="AD26">
        <v>0.222</v>
      </c>
      <c r="AE26">
        <v>4.4999999999999998E-2</v>
      </c>
      <c r="AF26">
        <v>0.29899999999999999</v>
      </c>
    </row>
    <row r="27" spans="1:32" s="5" customFormat="1" ht="12.75" customHeight="1">
      <c r="A27">
        <f t="shared" si="0"/>
        <v>24</v>
      </c>
      <c r="B27" t="s">
        <v>23</v>
      </c>
      <c r="C27" t="s">
        <v>400</v>
      </c>
      <c r="D27"/>
      <c r="E27"/>
      <c r="F27"/>
      <c r="G27"/>
      <c r="H27"/>
      <c r="I27"/>
      <c r="J27">
        <v>0.106</v>
      </c>
      <c r="K27">
        <v>0.11700000000000001</v>
      </c>
      <c r="L27"/>
      <c r="M27"/>
      <c r="N27"/>
      <c r="O27">
        <v>3.0000000000000001E-3</v>
      </c>
      <c r="P27">
        <v>1E-3</v>
      </c>
      <c r="Q27"/>
      <c r="R27"/>
      <c r="S27"/>
      <c r="T27"/>
      <c r="U27"/>
      <c r="V27">
        <v>0.20100000000000001</v>
      </c>
      <c r="W27">
        <v>0.2</v>
      </c>
      <c r="X27"/>
      <c r="Y27">
        <f>SUM(V27,J27,O27)</f>
        <v>0.31</v>
      </c>
      <c r="Z27">
        <f>SUM(W27,K27,P27)</f>
        <v>0.318</v>
      </c>
      <c r="AA27"/>
      <c r="AB27"/>
      <c r="AC27"/>
      <c r="AD27">
        <v>0.109</v>
      </c>
      <c r="AE27">
        <v>3.0000000000000001E-3</v>
      </c>
      <c r="AF27">
        <v>0.221</v>
      </c>
    </row>
    <row r="28" spans="1:32" s="5" customFormat="1" ht="12.75" customHeight="1">
      <c r="A28">
        <f t="shared" si="0"/>
        <v>25</v>
      </c>
      <c r="B28" t="s">
        <v>24</v>
      </c>
      <c r="C28" t="s">
        <v>76</v>
      </c>
      <c r="D28">
        <v>0.32</v>
      </c>
      <c r="E28">
        <v>0.2858</v>
      </c>
      <c r="F28">
        <v>0.1389</v>
      </c>
      <c r="G28">
        <v>0.24</v>
      </c>
      <c r="H28">
        <v>0.55777155</v>
      </c>
      <c r="I28">
        <v>0.68939655</v>
      </c>
      <c r="J28">
        <v>7.0999999999999994E-2</v>
      </c>
      <c r="K28">
        <v>0.1</v>
      </c>
      <c r="L28">
        <v>6.0600000000000001E-2</v>
      </c>
      <c r="M28">
        <v>5.8453369999999998E-2</v>
      </c>
      <c r="N28">
        <v>4.0034739999999999E-2</v>
      </c>
      <c r="O28">
        <v>6.0000000000000001E-3</v>
      </c>
      <c r="P28">
        <v>1.4999999999999999E-2</v>
      </c>
      <c r="Q28">
        <v>1.2551405999999999E-2</v>
      </c>
      <c r="R28"/>
      <c r="S28"/>
      <c r="T28"/>
      <c r="U28"/>
      <c r="V28">
        <v>0.28299999999999997</v>
      </c>
      <c r="W28">
        <v>0.23</v>
      </c>
      <c r="X28"/>
      <c r="Y28">
        <f>SUM(V28,J28,O28)</f>
        <v>0.36</v>
      </c>
      <c r="Z28">
        <f>SUM(W28,K28,P28)</f>
        <v>0.34500000000000003</v>
      </c>
      <c r="AA28"/>
      <c r="AB28"/>
      <c r="AC28">
        <v>0.37</v>
      </c>
      <c r="AD28">
        <v>0.14373</v>
      </c>
      <c r="AE28">
        <v>1.6E-2</v>
      </c>
      <c r="AF28">
        <v>0.223</v>
      </c>
    </row>
    <row r="29" spans="1:32" s="5" customFormat="1" ht="12.75" customHeight="1">
      <c r="A29">
        <f t="shared" si="0"/>
        <v>26</v>
      </c>
      <c r="B29" t="s">
        <v>25</v>
      </c>
      <c r="C29" t="s">
        <v>75</v>
      </c>
      <c r="D29">
        <v>0.59599999999999997</v>
      </c>
      <c r="E29">
        <v>0.14000000000000001</v>
      </c>
      <c r="F29">
        <v>0.154</v>
      </c>
      <c r="G29">
        <v>0.441</v>
      </c>
      <c r="H29">
        <v>0.26400000000000001</v>
      </c>
      <c r="I29">
        <v>0.33799999999999997</v>
      </c>
      <c r="J29">
        <v>0.248</v>
      </c>
      <c r="K29">
        <v>0.36199999999999999</v>
      </c>
      <c r="L29">
        <v>0.34300000000000003</v>
      </c>
      <c r="M29">
        <v>3.7999999999999999E-2</v>
      </c>
      <c r="N29">
        <v>2.1000000000000001E-2</v>
      </c>
      <c r="O29">
        <v>6.0000000000000001E-3</v>
      </c>
      <c r="P29">
        <v>1.4999999999999999E-2</v>
      </c>
      <c r="Q29">
        <v>8.9999999999999993E-3</v>
      </c>
      <c r="R29">
        <v>0.52100000000000002</v>
      </c>
      <c r="S29">
        <v>0.67099999999999993</v>
      </c>
      <c r="T29">
        <v>0.54400000000000004</v>
      </c>
      <c r="U29">
        <v>0.59599999999999997</v>
      </c>
      <c r="V29">
        <v>0.55500000000000005</v>
      </c>
      <c r="W29">
        <v>0.45100000000000001</v>
      </c>
      <c r="X29">
        <v>0.46800000000000003</v>
      </c>
      <c r="Y29">
        <v>0.81299999999999994</v>
      </c>
      <c r="Z29">
        <v>0.82200000000000006</v>
      </c>
      <c r="AA29">
        <v>0.97400000000000009</v>
      </c>
      <c r="AB29">
        <v>0.90300000000000002</v>
      </c>
      <c r="AC29">
        <v>0.46799999999999997</v>
      </c>
      <c r="AD29">
        <v>0.318</v>
      </c>
      <c r="AE29">
        <v>2.5000000000000001E-2</v>
      </c>
      <c r="AF29">
        <v>0.38</v>
      </c>
    </row>
    <row r="30" spans="1:32" s="5" customFormat="1" ht="12.75" customHeight="1">
      <c r="A30">
        <f t="shared" si="0"/>
        <v>27</v>
      </c>
      <c r="B30" t="s">
        <v>26</v>
      </c>
      <c r="C30" t="s">
        <v>73</v>
      </c>
      <c r="D30">
        <v>0.61199999999999999</v>
      </c>
      <c r="E30">
        <v>0.214</v>
      </c>
      <c r="F30">
        <v>0.23</v>
      </c>
      <c r="G30">
        <v>0.504</v>
      </c>
      <c r="H30">
        <v>0.54</v>
      </c>
      <c r="I30">
        <v>0.63900000000000001</v>
      </c>
      <c r="J30">
        <v>0.49400928652219517</v>
      </c>
      <c r="K30">
        <v>0.61470548400473657</v>
      </c>
      <c r="L30">
        <v>0.57201269751480399</v>
      </c>
      <c r="M30">
        <v>0.157</v>
      </c>
      <c r="N30">
        <v>0.11900000000000001</v>
      </c>
      <c r="O30">
        <v>6.2E-2</v>
      </c>
      <c r="P30">
        <v>7.8E-2</v>
      </c>
      <c r="Q30">
        <v>7.2000000000000008E-2</v>
      </c>
      <c r="R30">
        <v>0.11900000000000001</v>
      </c>
      <c r="S30">
        <v>0.19500000000000001</v>
      </c>
      <c r="T30">
        <v>0.152</v>
      </c>
      <c r="U30">
        <v>0.17100000000000001</v>
      </c>
      <c r="V30">
        <v>0.17699999999999999</v>
      </c>
      <c r="W30">
        <v>0.13100000000000001</v>
      </c>
      <c r="X30">
        <v>0.14732584936835308</v>
      </c>
      <c r="Y30">
        <v>0.73299999999999998</v>
      </c>
      <c r="Z30">
        <v>0.82499999999999996</v>
      </c>
      <c r="AA30">
        <v>0.90500000000000003</v>
      </c>
      <c r="AB30">
        <v>0.91400000000000003</v>
      </c>
      <c r="AC30">
        <v>0.38</v>
      </c>
      <c r="AD30">
        <v>0.63800000000000001</v>
      </c>
      <c r="AE30">
        <v>9.3000000000000013E-2</v>
      </c>
      <c r="AF30">
        <v>0.107</v>
      </c>
    </row>
    <row r="31" spans="1:32" s="5" customFormat="1" ht="12.75" customHeight="1">
      <c r="A31">
        <f t="shared" si="0"/>
        <v>28</v>
      </c>
      <c r="B31" t="s">
        <v>27</v>
      </c>
      <c r="C31" t="s">
        <v>84</v>
      </c>
      <c r="D31">
        <v>0.83099999999999996</v>
      </c>
      <c r="E31">
        <v>0.33</v>
      </c>
      <c r="F31">
        <v>9.5000000000000001E-2</v>
      </c>
      <c r="G31">
        <v>0.42200000000000004</v>
      </c>
      <c r="H31"/>
      <c r="I31">
        <v>0.26400000000000001</v>
      </c>
      <c r="J31">
        <v>9.9599999999999994E-2</v>
      </c>
      <c r="K31">
        <v>0.2356</v>
      </c>
      <c r="L31">
        <v>0.21010000000000001</v>
      </c>
      <c r="M31"/>
      <c r="N31"/>
      <c r="O31">
        <v>4.9000000000000002E-2</v>
      </c>
      <c r="P31">
        <v>5.3600000000000002E-2</v>
      </c>
      <c r="Q31">
        <v>5.2699999999999997E-2</v>
      </c>
      <c r="R31">
        <v>0.185</v>
      </c>
      <c r="S31">
        <v>0.22899999999999998</v>
      </c>
      <c r="T31">
        <v>0.10800000000000001</v>
      </c>
      <c r="U31">
        <v>0.17100000000000001</v>
      </c>
      <c r="V31">
        <v>0.222</v>
      </c>
      <c r="W31">
        <v>0.223</v>
      </c>
      <c r="X31">
        <v>0.222</v>
      </c>
      <c r="Y31">
        <v>0.37</v>
      </c>
      <c r="Z31">
        <v>0.51200000000000001</v>
      </c>
      <c r="AA31">
        <v>0.34600000000000003</v>
      </c>
      <c r="AB31">
        <v>0.54299999999999993</v>
      </c>
      <c r="AC31">
        <v>0.28699999999999998</v>
      </c>
      <c r="AD31">
        <v>0.47799999999999998</v>
      </c>
      <c r="AE31">
        <v>5.8000000000000003E-2</v>
      </c>
      <c r="AF31">
        <v>0.129</v>
      </c>
    </row>
    <row r="32" spans="1:32" s="5" customFormat="1" ht="12" customHeight="1">
      <c r="A32">
        <f t="shared" si="0"/>
        <v>29</v>
      </c>
      <c r="B32" t="s">
        <v>28</v>
      </c>
      <c r="C32" t="s">
        <v>411</v>
      </c>
      <c r="D32"/>
      <c r="E32"/>
      <c r="F32"/>
      <c r="G32"/>
      <c r="H32"/>
      <c r="I32"/>
      <c r="J32">
        <v>0.438</v>
      </c>
      <c r="K32">
        <v>0.55400000000000005</v>
      </c>
      <c r="L32"/>
      <c r="M32"/>
      <c r="N32"/>
      <c r="O32">
        <v>1.2999999999999999E-2</v>
      </c>
      <c r="P32">
        <v>3.9E-2</v>
      </c>
      <c r="Q32"/>
      <c r="R32"/>
      <c r="S32"/>
      <c r="T32"/>
      <c r="U32"/>
      <c r="V32">
        <v>8.5000000000000006E-2</v>
      </c>
      <c r="W32">
        <v>9.4E-2</v>
      </c>
      <c r="X32"/>
      <c r="Y32">
        <f>SUM(V32,J32,O32)</f>
        <v>0.53600000000000003</v>
      </c>
      <c r="Z32">
        <f>SUM(W32,K32,P32)</f>
        <v>0.68700000000000006</v>
      </c>
      <c r="AA32"/>
      <c r="AB32"/>
      <c r="AC32"/>
      <c r="AD32">
        <v>0.57199999999999995</v>
      </c>
      <c r="AE32">
        <v>6.4000000000000001E-2</v>
      </c>
      <c r="AF32">
        <v>0.106</v>
      </c>
    </row>
    <row r="33" spans="1:32" s="5" customFormat="1" ht="12" customHeight="1">
      <c r="A33">
        <f t="shared" si="0"/>
        <v>30</v>
      </c>
      <c r="B33" t="s">
        <v>29</v>
      </c>
      <c r="C33" t="s">
        <v>406</v>
      </c>
      <c r="D33"/>
      <c r="E33"/>
      <c r="F33"/>
      <c r="G33"/>
      <c r="H33"/>
      <c r="I33"/>
      <c r="J33">
        <v>0.155</v>
      </c>
      <c r="K33">
        <v>0.19</v>
      </c>
      <c r="L33">
        <v>0.34179999999999999</v>
      </c>
      <c r="M33"/>
      <c r="N33"/>
      <c r="O33">
        <v>0.06</v>
      </c>
      <c r="P33">
        <v>0.158</v>
      </c>
      <c r="Q33">
        <v>0.12948999999999999</v>
      </c>
      <c r="R33"/>
      <c r="S33"/>
      <c r="T33"/>
      <c r="U33"/>
      <c r="V33">
        <v>0.13900000000000001</v>
      </c>
      <c r="W33">
        <v>0.14799999999999999</v>
      </c>
      <c r="X33"/>
      <c r="Y33">
        <f>SUM(V33,J33,O33)</f>
        <v>0.35400000000000004</v>
      </c>
      <c r="Z33">
        <f>SUM(W33,K33,P33)</f>
        <v>0.496</v>
      </c>
      <c r="AA33"/>
      <c r="AB33"/>
      <c r="AC33"/>
      <c r="AD33">
        <v>0.36099999999999999</v>
      </c>
      <c r="AE33">
        <v>0.16700000000000001</v>
      </c>
      <c r="AF33">
        <v>0.14299999999999999</v>
      </c>
    </row>
    <row r="34" spans="1:32" s="5" customFormat="1" ht="12.75" customHeight="1">
      <c r="A34">
        <f t="shared" si="0"/>
        <v>31</v>
      </c>
      <c r="B34" t="s">
        <v>30</v>
      </c>
      <c r="C34" t="s">
        <v>72</v>
      </c>
      <c r="D34">
        <v>0.63700000000000001</v>
      </c>
      <c r="E34">
        <v>0.105</v>
      </c>
      <c r="F34">
        <v>0.114</v>
      </c>
      <c r="G34">
        <v>0.49200000000000005</v>
      </c>
      <c r="H34">
        <v>0.49299999999999999</v>
      </c>
      <c r="I34">
        <v>0.64200000000000002</v>
      </c>
      <c r="J34">
        <v>0.36793043159587502</v>
      </c>
      <c r="K34">
        <v>0.49831303457737147</v>
      </c>
      <c r="L34">
        <v>0.47465047717583514</v>
      </c>
      <c r="M34">
        <v>6.9999999999999993E-3</v>
      </c>
      <c r="N34">
        <v>5.0999999999999997E-2</v>
      </c>
      <c r="O34">
        <v>3.3000000000000002E-2</v>
      </c>
      <c r="P34">
        <v>3.4000000000000002E-2</v>
      </c>
      <c r="Q34">
        <v>3.4000000000000002E-2</v>
      </c>
      <c r="R34">
        <v>0.26400000000000001</v>
      </c>
      <c r="S34">
        <v>0.439</v>
      </c>
      <c r="T34">
        <v>0.23899999999999999</v>
      </c>
      <c r="U34">
        <v>0.30599999999999999</v>
      </c>
      <c r="V34">
        <v>0.23</v>
      </c>
      <c r="W34">
        <v>0.18899999999999997</v>
      </c>
      <c r="X34">
        <v>0.19597806993386951</v>
      </c>
      <c r="Y34">
        <v>0.61399999999999999</v>
      </c>
      <c r="Z34">
        <v>0.71900000000000008</v>
      </c>
      <c r="AA34">
        <v>0.93900000000000006</v>
      </c>
      <c r="AB34">
        <v>0.93299999999999994</v>
      </c>
      <c r="AC34">
        <v>0.375</v>
      </c>
      <c r="AD34">
        <v>0.53200000000000003</v>
      </c>
      <c r="AE34">
        <v>4.8000000000000001E-2</v>
      </c>
      <c r="AF34">
        <v>0.17499999999999999</v>
      </c>
    </row>
    <row r="35" spans="1:32" s="5" customFormat="1" ht="12.75" customHeight="1">
      <c r="A35">
        <f t="shared" si="0"/>
        <v>32</v>
      </c>
      <c r="B35" t="s">
        <v>31</v>
      </c>
      <c r="C35" t="s">
        <v>78</v>
      </c>
      <c r="D35">
        <v>0.89800000000000002</v>
      </c>
      <c r="E35">
        <v>0.35600000000000004</v>
      </c>
      <c r="F35">
        <v>8.4000000000000005E-2</v>
      </c>
      <c r="G35">
        <v>0.51100000000000001</v>
      </c>
      <c r="H35"/>
      <c r="I35"/>
      <c r="J35">
        <v>5.1508981970041286E-2</v>
      </c>
      <c r="K35">
        <v>0.19507020071789991</v>
      </c>
      <c r="L35">
        <v>0.17358045179044429</v>
      </c>
      <c r="M35"/>
      <c r="N35"/>
      <c r="O35">
        <v>0</v>
      </c>
      <c r="P35">
        <v>2.3E-2</v>
      </c>
      <c r="Q35">
        <v>1.9E-2</v>
      </c>
      <c r="R35">
        <v>0.45200000000000001</v>
      </c>
      <c r="S35"/>
      <c r="T35"/>
      <c r="U35"/>
      <c r="V35">
        <v>0.21165780632660486</v>
      </c>
      <c r="W35">
        <v>0.21165780632660486</v>
      </c>
      <c r="X35">
        <v>0.21165780632660486</v>
      </c>
      <c r="Y35">
        <v>0.14800000000000002</v>
      </c>
      <c r="Z35">
        <v>0.44700000000000001</v>
      </c>
      <c r="AA35"/>
      <c r="AB35"/>
      <c r="AC35"/>
      <c r="AD35">
        <v>0.33700000000000002</v>
      </c>
      <c r="AE35">
        <v>2.6000000000000002E-2</v>
      </c>
      <c r="AF35">
        <v>0.18</v>
      </c>
    </row>
    <row r="36" spans="1:32" s="5" customFormat="1" ht="12.75" customHeight="1">
      <c r="A36">
        <f t="shared" si="0"/>
        <v>33</v>
      </c>
      <c r="B36" t="s">
        <v>32</v>
      </c>
      <c r="C36" t="s">
        <v>85</v>
      </c>
      <c r="D36"/>
      <c r="E36"/>
      <c r="F36"/>
      <c r="G36"/>
      <c r="H36">
        <v>0</v>
      </c>
      <c r="I36">
        <v>0</v>
      </c>
      <c r="J36">
        <v>0.23616000000000001</v>
      </c>
      <c r="K36">
        <v>0.36406999999999995</v>
      </c>
      <c r="L36">
        <v>0.32484000000000002</v>
      </c>
      <c r="M36"/>
      <c r="N36"/>
      <c r="O36">
        <v>2.6000000000000002E-2</v>
      </c>
      <c r="P36">
        <v>5.0999999999999997E-2</v>
      </c>
      <c r="Q36">
        <v>4.2999999999999997E-2</v>
      </c>
      <c r="R36">
        <v>0</v>
      </c>
      <c r="S36"/>
      <c r="T36"/>
      <c r="U36"/>
      <c r="V36">
        <v>0.22600000000000001</v>
      </c>
      <c r="W36">
        <v>0.21</v>
      </c>
      <c r="X36">
        <v>0.215</v>
      </c>
      <c r="Y36"/>
      <c r="Z36"/>
      <c r="AA36"/>
      <c r="AB36"/>
      <c r="AC36"/>
      <c r="AD36">
        <v>0.42724000000000001</v>
      </c>
      <c r="AE36">
        <v>7.0999999999999994E-2</v>
      </c>
      <c r="AF36">
        <v>0.19900000000000001</v>
      </c>
    </row>
    <row r="37" spans="1:32" s="5" customFormat="1" ht="12.75" customHeight="1">
      <c r="A37">
        <f t="shared" si="0"/>
        <v>34</v>
      </c>
      <c r="B37" t="s">
        <v>33</v>
      </c>
      <c r="C37" t="s">
        <v>72</v>
      </c>
      <c r="D37">
        <v>0.54100000000000004</v>
      </c>
      <c r="E37">
        <v>6.8000000000000005E-2</v>
      </c>
      <c r="F37">
        <v>0.129</v>
      </c>
      <c r="G37">
        <v>0.37</v>
      </c>
      <c r="H37">
        <v>0.69299999999999995</v>
      </c>
      <c r="I37">
        <v>0.67200000000000004</v>
      </c>
      <c r="J37">
        <v>0.3527383983152817</v>
      </c>
      <c r="K37">
        <v>0.5736949875986882</v>
      </c>
      <c r="L37">
        <v>0.51472563521935844</v>
      </c>
      <c r="M37">
        <v>3.4000000000000002E-2</v>
      </c>
      <c r="N37">
        <v>0.03</v>
      </c>
      <c r="O37">
        <v>0</v>
      </c>
      <c r="P37">
        <v>4.0000000000000001E-3</v>
      </c>
      <c r="Q37">
        <v>3.0000000000000001E-3</v>
      </c>
      <c r="R37">
        <v>0.20199999999999999</v>
      </c>
      <c r="S37">
        <v>0.26700000000000002</v>
      </c>
      <c r="T37">
        <v>0.26</v>
      </c>
      <c r="U37">
        <v>0.26200000000000001</v>
      </c>
      <c r="V37">
        <v>0.28899999999999998</v>
      </c>
      <c r="W37">
        <v>0.215</v>
      </c>
      <c r="X37">
        <v>0.23439539961957437</v>
      </c>
      <c r="Y37">
        <v>0.64200000000000002</v>
      </c>
      <c r="Z37">
        <v>0.79200000000000004</v>
      </c>
      <c r="AA37">
        <v>0.995</v>
      </c>
      <c r="AB37">
        <v>0.96200000000000008</v>
      </c>
      <c r="AC37">
        <v>0.67200000000000004</v>
      </c>
      <c r="AD37">
        <v>0.59799999999999998</v>
      </c>
      <c r="AE37">
        <v>4.0000000000000001E-3</v>
      </c>
      <c r="AF37">
        <v>0.184</v>
      </c>
    </row>
    <row r="38" spans="1:32" s="5" customFormat="1" ht="12.75" customHeight="1">
      <c r="A38">
        <f t="shared" si="0"/>
        <v>35</v>
      </c>
      <c r="B38" t="s">
        <v>34</v>
      </c>
      <c r="C38" t="s">
        <v>83</v>
      </c>
      <c r="D38">
        <v>0.3</v>
      </c>
      <c r="E38">
        <v>6.9999999999999993E-3</v>
      </c>
      <c r="F38">
        <v>0.38</v>
      </c>
      <c r="G38">
        <v>0.59</v>
      </c>
      <c r="H38">
        <v>0.25</v>
      </c>
      <c r="I38">
        <v>0.39500000000000002</v>
      </c>
      <c r="J38">
        <v>0.13204288184186525</v>
      </c>
      <c r="K38">
        <v>0.22528746281763726</v>
      </c>
      <c r="L38">
        <v>0.20128964013914749</v>
      </c>
      <c r="M38">
        <v>0</v>
      </c>
      <c r="N38">
        <v>0</v>
      </c>
      <c r="O38">
        <v>0</v>
      </c>
      <c r="P38">
        <v>6.0000000000000001E-3</v>
      </c>
      <c r="Q38">
        <v>4.0000000000000001E-3</v>
      </c>
      <c r="R38">
        <v>0.46299999999999997</v>
      </c>
      <c r="S38">
        <v>0.59499999999999997</v>
      </c>
      <c r="T38">
        <v>0.45100000000000001</v>
      </c>
      <c r="U38">
        <v>0.53700000000000003</v>
      </c>
      <c r="V38">
        <v>0.46600000000000003</v>
      </c>
      <c r="W38">
        <v>0.38600000000000001</v>
      </c>
      <c r="X38">
        <v>0.40671296877910079</v>
      </c>
      <c r="Y38">
        <v>0.59799999999999998</v>
      </c>
      <c r="Z38">
        <v>0.61699999999999999</v>
      </c>
      <c r="AA38">
        <v>0.92400000000000004</v>
      </c>
      <c r="AB38">
        <v>0.878</v>
      </c>
      <c r="AC38"/>
      <c r="AD38">
        <v>0.191</v>
      </c>
      <c r="AE38">
        <v>1.0999999999999999E-2</v>
      </c>
      <c r="AF38">
        <v>0.311</v>
      </c>
    </row>
    <row r="39" spans="1:32" s="5" customFormat="1" ht="12.75" customHeight="1">
      <c r="A39">
        <f t="shared" si="0"/>
        <v>36</v>
      </c>
      <c r="B39" t="s">
        <v>35</v>
      </c>
      <c r="C39"/>
      <c r="D39"/>
      <c r="E39"/>
      <c r="F39"/>
      <c r="G39"/>
      <c r="H39"/>
      <c r="I39"/>
      <c r="J39"/>
      <c r="K39"/>
      <c r="L39"/>
      <c r="M39"/>
      <c r="N39"/>
      <c r="O39"/>
      <c r="P39"/>
      <c r="Q39"/>
      <c r="R39"/>
      <c r="S39"/>
      <c r="T39"/>
      <c r="U39"/>
      <c r="V39"/>
      <c r="W39"/>
      <c r="X39"/>
      <c r="Y39"/>
      <c r="Z39"/>
      <c r="AA39"/>
      <c r="AB39"/>
      <c r="AC39"/>
      <c r="AD39"/>
      <c r="AE39"/>
      <c r="AF39"/>
    </row>
    <row r="40" spans="1:32" s="5" customFormat="1" ht="12.75" customHeight="1">
      <c r="A40">
        <f t="shared" si="0"/>
        <v>37</v>
      </c>
      <c r="B40" t="s">
        <v>36</v>
      </c>
      <c r="C40" t="s">
        <v>84</v>
      </c>
      <c r="D40">
        <v>0.48100000000000004</v>
      </c>
      <c r="E40">
        <v>5.7000000000000002E-2</v>
      </c>
      <c r="F40">
        <v>0.22699999999999998</v>
      </c>
      <c r="G40">
        <v>0.57100000000000006</v>
      </c>
      <c r="H40">
        <v>0.32</v>
      </c>
      <c r="I40">
        <v>0.43700000000000006</v>
      </c>
      <c r="J40">
        <v>0.375</v>
      </c>
      <c r="K40">
        <v>0.54799999999999993</v>
      </c>
      <c r="L40">
        <v>0.504</v>
      </c>
      <c r="M40">
        <v>1.7000000000000001E-2</v>
      </c>
      <c r="N40">
        <v>5.0000000000000001E-3</v>
      </c>
      <c r="O40">
        <v>6.0000000000000001E-3</v>
      </c>
      <c r="P40">
        <v>8.0000000000000002E-3</v>
      </c>
      <c r="Q40">
        <v>6.9999999999999993E-3</v>
      </c>
      <c r="R40">
        <v>0.39799999999999996</v>
      </c>
      <c r="S40">
        <v>0.51700000000000002</v>
      </c>
      <c r="T40">
        <v>0.36899999999999999</v>
      </c>
      <c r="U40">
        <v>0.45799999999999996</v>
      </c>
      <c r="V40">
        <v>0.222</v>
      </c>
      <c r="W40">
        <v>0.184</v>
      </c>
      <c r="X40">
        <v>0.19399999999999998</v>
      </c>
      <c r="Y40">
        <v>0.60299999999999998</v>
      </c>
      <c r="Z40">
        <v>0.74</v>
      </c>
      <c r="AA40">
        <v>0.85400000000000009</v>
      </c>
      <c r="AB40">
        <v>0.81299999999999994</v>
      </c>
      <c r="AC40">
        <v>0.36099999999999999</v>
      </c>
      <c r="AD40">
        <v>0.58099999999999996</v>
      </c>
      <c r="AE40">
        <v>1.1000000000000001E-2</v>
      </c>
      <c r="AF40">
        <v>0.187</v>
      </c>
    </row>
    <row r="41" spans="1:32" s="5" customFormat="1" ht="12.75" customHeight="1">
      <c r="A41">
        <f t="shared" si="0"/>
        <v>38</v>
      </c>
      <c r="B41" t="s">
        <v>37</v>
      </c>
      <c r="C41" t="s">
        <v>400</v>
      </c>
      <c r="D41">
        <v>0.42199999999999999</v>
      </c>
      <c r="E41">
        <v>6.9000000000000006E-2</v>
      </c>
      <c r="F41">
        <v>0.376</v>
      </c>
      <c r="G41">
        <v>0.67</v>
      </c>
      <c r="H41">
        <v>0.32300000000000001</v>
      </c>
      <c r="I41">
        <v>0.38200000000000001</v>
      </c>
      <c r="J41"/>
      <c r="K41"/>
      <c r="L41"/>
      <c r="M41">
        <v>8.0000000000000002E-3</v>
      </c>
      <c r="N41">
        <v>1.4E-2</v>
      </c>
      <c r="O41"/>
      <c r="P41"/>
      <c r="Q41"/>
      <c r="R41">
        <v>0.54799999999999993</v>
      </c>
      <c r="S41">
        <v>0.64500000000000002</v>
      </c>
      <c r="T41">
        <v>0.46799999999999997</v>
      </c>
      <c r="U41">
        <v>0.58099999999999996</v>
      </c>
      <c r="V41">
        <v>0.23300000000000001</v>
      </c>
      <c r="W41">
        <v>0.245</v>
      </c>
      <c r="X41">
        <v>0.24127439818091811</v>
      </c>
      <c r="Y41">
        <v>0.3</v>
      </c>
      <c r="Z41">
        <v>0.34799999999999998</v>
      </c>
      <c r="AA41">
        <v>0.871</v>
      </c>
      <c r="AB41">
        <v>0.8909999999999999</v>
      </c>
      <c r="AC41">
        <v>7.9000000000000001E-2</v>
      </c>
      <c r="AD41">
        <v>0.16400000000000001</v>
      </c>
      <c r="AE41">
        <v>8.0000000000000002E-3</v>
      </c>
      <c r="AF41">
        <v>0.23899999999999999</v>
      </c>
    </row>
    <row r="42" spans="1:32" s="5" customFormat="1" ht="12.75" customHeight="1">
      <c r="A42">
        <f t="shared" si="0"/>
        <v>39</v>
      </c>
      <c r="B42" t="s">
        <v>38</v>
      </c>
      <c r="C42" t="s">
        <v>133</v>
      </c>
      <c r="D42"/>
      <c r="E42"/>
      <c r="F42"/>
      <c r="G42"/>
      <c r="H42"/>
      <c r="I42"/>
      <c r="J42">
        <v>7.7350000000000002E-2</v>
      </c>
      <c r="K42">
        <v>0.159384</v>
      </c>
      <c r="L42">
        <v>0.13159999999999999</v>
      </c>
      <c r="M42"/>
      <c r="N42"/>
      <c r="O42">
        <v>1.8000000000000002E-2</v>
      </c>
      <c r="P42">
        <v>1.8589999999999999E-2</v>
      </c>
      <c r="Q42">
        <v>1.9099999999999999E-2</v>
      </c>
      <c r="R42"/>
      <c r="S42"/>
      <c r="T42"/>
      <c r="U42"/>
      <c r="V42">
        <v>0.38500000000000001</v>
      </c>
      <c r="W42">
        <v>0.34899999999999998</v>
      </c>
      <c r="X42"/>
      <c r="Y42">
        <f>SUM(V42,J42,O42)</f>
        <v>0.48035000000000005</v>
      </c>
      <c r="Z42">
        <f>SUM(W42,K42,P42)</f>
        <v>0.52697399999999994</v>
      </c>
      <c r="AA42"/>
      <c r="AB42"/>
      <c r="AC42"/>
      <c r="AD42">
        <v>0.15640000000000001</v>
      </c>
      <c r="AE42">
        <v>2.1999999999999999E-2</v>
      </c>
      <c r="AF42">
        <v>0.33600000000000002</v>
      </c>
    </row>
    <row r="43" spans="1:32" s="5" customFormat="1" ht="12.75" customHeight="1">
      <c r="A43">
        <f t="shared" si="0"/>
        <v>40</v>
      </c>
      <c r="B43" t="s">
        <v>39</v>
      </c>
      <c r="C43" t="s">
        <v>86</v>
      </c>
      <c r="D43">
        <v>0.85899999999999999</v>
      </c>
      <c r="E43">
        <v>0.1613</v>
      </c>
      <c r="F43">
        <v>1.9854500000000001E-2</v>
      </c>
      <c r="G43">
        <v>0.3344453</v>
      </c>
      <c r="H43">
        <v>0.29450795000000002</v>
      </c>
      <c r="I43">
        <v>0.30843367240000003</v>
      </c>
      <c r="J43">
        <v>0.35472320000000002</v>
      </c>
      <c r="K43">
        <v>0.36385459999999997</v>
      </c>
      <c r="L43">
        <v>0.36322726999999999</v>
      </c>
      <c r="M43">
        <v>0</v>
      </c>
      <c r="N43">
        <v>0</v>
      </c>
      <c r="O43">
        <v>7.0026380000000003E-3</v>
      </c>
      <c r="P43">
        <v>2.4526736600000001E-2</v>
      </c>
      <c r="Q43">
        <v>2.3322820000000001E-2</v>
      </c>
      <c r="R43"/>
      <c r="S43"/>
      <c r="T43"/>
      <c r="U43"/>
      <c r="V43">
        <v>0.24299999999999999</v>
      </c>
      <c r="W43">
        <v>0.217</v>
      </c>
      <c r="X43"/>
      <c r="Y43">
        <f>SUM(V43,J43,O43)</f>
        <v>0.60472583800000002</v>
      </c>
      <c r="Z43">
        <f>SUM(W43,K43,P43)</f>
        <v>0.60538133660000004</v>
      </c>
      <c r="AA43"/>
      <c r="AB43"/>
      <c r="AC43">
        <v>0.243998089</v>
      </c>
      <c r="AD43">
        <v>0.36596448999999998</v>
      </c>
      <c r="AE43">
        <v>2.2222169999999999E-2</v>
      </c>
      <c r="AF43">
        <v>0.22600000000000001</v>
      </c>
    </row>
    <row r="44" spans="1:32" s="5" customFormat="1" ht="12.75" customHeight="1">
      <c r="A44">
        <f t="shared" si="0"/>
        <v>41</v>
      </c>
      <c r="B44" t="s">
        <v>40</v>
      </c>
      <c r="C44" t="s">
        <v>410</v>
      </c>
      <c r="D44">
        <v>0.28000000000000003</v>
      </c>
      <c r="E44">
        <v>6.0000000000000001E-3</v>
      </c>
      <c r="F44">
        <v>0.39100000000000001</v>
      </c>
      <c r="G44">
        <v>0.56299999999999994</v>
      </c>
      <c r="H44">
        <v>0.443</v>
      </c>
      <c r="I44">
        <v>0.61299999999999999</v>
      </c>
      <c r="J44">
        <v>0.14099999999999999</v>
      </c>
      <c r="K44">
        <v>0.26300000000000001</v>
      </c>
      <c r="L44">
        <v>0.214</v>
      </c>
      <c r="M44">
        <v>0</v>
      </c>
      <c r="N44">
        <v>4.0000000000000001E-3</v>
      </c>
      <c r="O44">
        <v>1.2999999999999999E-2</v>
      </c>
      <c r="P44">
        <v>8.0000000000000002E-3</v>
      </c>
      <c r="Q44">
        <v>0.01</v>
      </c>
      <c r="R44">
        <v>0.3</v>
      </c>
      <c r="S44">
        <v>0.36399999999999999</v>
      </c>
      <c r="T44">
        <v>0.185</v>
      </c>
      <c r="U44">
        <v>0.27900000000000003</v>
      </c>
      <c r="V44">
        <v>0.32300000000000001</v>
      </c>
      <c r="W44">
        <v>0.32800000000000001</v>
      </c>
      <c r="X44">
        <v>0.32600000000000001</v>
      </c>
      <c r="Y44">
        <f>SUM(V44,J44,O44)</f>
        <v>0.47699999999999998</v>
      </c>
      <c r="Z44">
        <v>0.52200000000000002</v>
      </c>
      <c r="AA44">
        <f>SUM(S44,H44,M44)</f>
        <v>0.80699999999999994</v>
      </c>
      <c r="AB44">
        <f>SUM(T44,I44,N44)</f>
        <v>0.80200000000000005</v>
      </c>
      <c r="AC44"/>
      <c r="AD44">
        <v>0.253</v>
      </c>
      <c r="AE44">
        <v>1.7999999999999999E-2</v>
      </c>
      <c r="AF44">
        <v>0.28899999999999998</v>
      </c>
    </row>
    <row r="45" spans="1:32" s="10" customFormat="1" ht="12.75" customHeight="1">
      <c r="A45">
        <f t="shared" si="0"/>
        <v>42</v>
      </c>
      <c r="B45" t="s">
        <v>41</v>
      </c>
      <c r="C45" t="s">
        <v>84</v>
      </c>
      <c r="D45">
        <v>0.8640000000000001</v>
      </c>
      <c r="E45">
        <v>0.51700000000000002</v>
      </c>
      <c r="F45">
        <v>0.105</v>
      </c>
      <c r="G45">
        <v>0.36</v>
      </c>
      <c r="H45">
        <v>0</v>
      </c>
      <c r="I45">
        <v>0</v>
      </c>
      <c r="J45">
        <v>0.53200000000000003</v>
      </c>
      <c r="K45">
        <v>0.59299999999999997</v>
      </c>
      <c r="L45">
        <v>0.57999999999999996</v>
      </c>
      <c r="M45"/>
      <c r="N45"/>
      <c r="O45">
        <v>8.0000000000000002E-3</v>
      </c>
      <c r="P45">
        <v>1E-3</v>
      </c>
      <c r="Q45">
        <v>3.0000000000000001E-3</v>
      </c>
      <c r="R45"/>
      <c r="S45"/>
      <c r="T45"/>
      <c r="U45"/>
      <c r="V45">
        <v>0.18899999999999997</v>
      </c>
      <c r="W45">
        <v>0.13500000000000001</v>
      </c>
      <c r="X45" t="s">
        <v>89</v>
      </c>
      <c r="Y45">
        <v>0.72900000000000009</v>
      </c>
      <c r="Z45">
        <v>0.73</v>
      </c>
      <c r="AA45"/>
      <c r="AB45"/>
      <c r="AC45"/>
      <c r="AD45">
        <v>0.51300000000000001</v>
      </c>
      <c r="AE45">
        <v>0.01</v>
      </c>
      <c r="AF45">
        <v>0.16200000000000001</v>
      </c>
    </row>
    <row r="46" spans="1:32" s="5" customFormat="1" ht="12.75" customHeight="1">
      <c r="A46">
        <f t="shared" si="0"/>
        <v>43</v>
      </c>
      <c r="B46" t="s">
        <v>42</v>
      </c>
      <c r="C46" t="s">
        <v>82</v>
      </c>
      <c r="D46">
        <v>0.72299999999999998</v>
      </c>
      <c r="E46">
        <v>0.24199999999999999</v>
      </c>
      <c r="F46">
        <v>0.153</v>
      </c>
      <c r="G46">
        <v>0.39700000000000002</v>
      </c>
      <c r="H46">
        <v>0</v>
      </c>
      <c r="I46">
        <v>0</v>
      </c>
      <c r="J46">
        <v>0.14480000000000001</v>
      </c>
      <c r="K46">
        <v>0.23899999999999999</v>
      </c>
      <c r="L46">
        <v>0.2114</v>
      </c>
      <c r="M46"/>
      <c r="N46"/>
      <c r="O46">
        <v>8.5999999999999993E-2</v>
      </c>
      <c r="P46">
        <v>8.1000000000000003E-2</v>
      </c>
      <c r="Q46">
        <v>8.2600000000000007E-2</v>
      </c>
      <c r="R46"/>
      <c r="S46"/>
      <c r="T46"/>
      <c r="U46"/>
      <c r="V46">
        <v>0.34899999999999998</v>
      </c>
      <c r="W46">
        <v>0.32600000000000001</v>
      </c>
      <c r="X46">
        <v>0.33300000000000002</v>
      </c>
      <c r="Y46">
        <v>0.57999999999999996</v>
      </c>
      <c r="Z46">
        <v>0.64599999999999991</v>
      </c>
      <c r="AA46"/>
      <c r="AB46"/>
      <c r="AC46"/>
      <c r="AD46">
        <v>0.42799999999999999</v>
      </c>
      <c r="AE46">
        <v>9.8000000000000004E-2</v>
      </c>
      <c r="AF46">
        <v>0.23699999999999999</v>
      </c>
    </row>
    <row r="47" spans="1:32" s="5" customFormat="1" ht="12.75" customHeight="1">
      <c r="A47">
        <f t="shared" si="0"/>
        <v>44</v>
      </c>
      <c r="B47" t="s">
        <v>43</v>
      </c>
      <c r="C47" t="s">
        <v>419</v>
      </c>
      <c r="D47"/>
      <c r="E47"/>
      <c r="F47"/>
      <c r="G47"/>
      <c r="H47">
        <v>0.70099999999999996</v>
      </c>
      <c r="I47">
        <v>0.84499999999999997</v>
      </c>
      <c r="J47">
        <v>0.70599999999999996</v>
      </c>
      <c r="K47">
        <v>0.76300000000000001</v>
      </c>
      <c r="L47"/>
      <c r="M47">
        <v>3.5000000000000003E-2</v>
      </c>
      <c r="N47">
        <v>5.6000000000000001E-2</v>
      </c>
      <c r="O47">
        <v>1.7000000000000001E-2</v>
      </c>
      <c r="P47">
        <v>2.8000000000000001E-2</v>
      </c>
      <c r="Q47"/>
      <c r="R47"/>
      <c r="S47"/>
      <c r="T47"/>
      <c r="U47"/>
      <c r="V47">
        <v>0.108</v>
      </c>
      <c r="W47">
        <v>7.1999999999999995E-2</v>
      </c>
      <c r="X47"/>
      <c r="Y47">
        <f>SUM(V47,J47,O47)</f>
        <v>0.83099999999999996</v>
      </c>
      <c r="Z47">
        <v>0.52200000000000002</v>
      </c>
      <c r="AA47"/>
      <c r="AB47"/>
      <c r="AC47"/>
      <c r="AD47">
        <v>0.77</v>
      </c>
      <c r="AE47">
        <v>0.03</v>
      </c>
      <c r="AF47">
        <v>5.8000000000000003E-2</v>
      </c>
    </row>
    <row r="48" spans="1:32" s="5" customFormat="1" ht="12.75" customHeight="1">
      <c r="A48">
        <f t="shared" si="0"/>
        <v>45</v>
      </c>
      <c r="B48" t="s">
        <v>44</v>
      </c>
      <c r="C48" t="s">
        <v>78</v>
      </c>
      <c r="D48">
        <v>0.37200000000000005</v>
      </c>
      <c r="E48">
        <v>6.0999999999999999E-2</v>
      </c>
      <c r="F48">
        <v>0.38100000000000001</v>
      </c>
      <c r="G48">
        <v>0.60899999999999999</v>
      </c>
      <c r="H48"/>
      <c r="I48"/>
      <c r="J48">
        <v>5.9165305481543876E-2</v>
      </c>
      <c r="K48">
        <v>0.12644796088329852</v>
      </c>
      <c r="L48">
        <v>0.10072887910339551</v>
      </c>
      <c r="M48"/>
      <c r="N48"/>
      <c r="O48">
        <v>1E-3</v>
      </c>
      <c r="P48">
        <v>0</v>
      </c>
      <c r="Q48">
        <v>0</v>
      </c>
      <c r="R48">
        <v>0.496</v>
      </c>
      <c r="S48"/>
      <c r="T48"/>
      <c r="U48"/>
      <c r="V48">
        <v>0.13100000000000001</v>
      </c>
      <c r="W48">
        <v>0.184</v>
      </c>
      <c r="X48">
        <v>0.16335701481168452</v>
      </c>
      <c r="Y48">
        <v>0.20100000000000001</v>
      </c>
      <c r="Z48">
        <v>0.33</v>
      </c>
      <c r="AA48"/>
      <c r="AB48"/>
      <c r="AC48"/>
      <c r="AD48">
        <v>0.122</v>
      </c>
      <c r="AE48">
        <v>1.7000000000000001E-2</v>
      </c>
      <c r="AF48">
        <v>0.16</v>
      </c>
    </row>
    <row r="49" spans="1:32" s="5" customFormat="1" ht="12.75" customHeight="1">
      <c r="A49">
        <f t="shared" si="0"/>
        <v>46</v>
      </c>
      <c r="B49" t="s">
        <v>45</v>
      </c>
      <c r="C49" t="s">
        <v>400</v>
      </c>
      <c r="D49"/>
      <c r="E49"/>
      <c r="F49"/>
      <c r="G49"/>
      <c r="H49"/>
      <c r="I49"/>
      <c r="J49">
        <v>2.3E-2</v>
      </c>
      <c r="K49">
        <v>0.109</v>
      </c>
      <c r="L49"/>
      <c r="M49"/>
      <c r="N49"/>
      <c r="O49">
        <v>8.9999999999999993E-3</v>
      </c>
      <c r="P49">
        <v>2.5999999999999999E-2</v>
      </c>
      <c r="Q49"/>
      <c r="R49"/>
      <c r="S49"/>
      <c r="T49"/>
      <c r="U49"/>
      <c r="V49">
        <v>0.122</v>
      </c>
      <c r="W49">
        <v>0.161</v>
      </c>
      <c r="X49"/>
      <c r="Y49">
        <f>SUM(V49,J49,O49)</f>
        <v>0.154</v>
      </c>
      <c r="Z49">
        <v>0.52200000000000002</v>
      </c>
      <c r="AA49"/>
      <c r="AB49"/>
      <c r="AC49"/>
      <c r="AD49">
        <v>0.12</v>
      </c>
      <c r="AE49">
        <v>4.5999999999999999E-2</v>
      </c>
      <c r="AF49">
        <v>0.48399999999999999</v>
      </c>
    </row>
    <row r="50" spans="1:32" s="5" customFormat="1" ht="12.75" customHeight="1">
      <c r="A50">
        <f t="shared" si="0"/>
        <v>47</v>
      </c>
      <c r="B50" t="s">
        <v>46</v>
      </c>
      <c r="C50" t="s">
        <v>398</v>
      </c>
      <c r="D50">
        <v>0.86399999999999999</v>
      </c>
      <c r="E50">
        <v>0.505</v>
      </c>
      <c r="F50">
        <v>0.77800000000000002</v>
      </c>
      <c r="G50">
        <v>0.72099999999999997</v>
      </c>
      <c r="H50"/>
      <c r="I50"/>
      <c r="J50">
        <v>5.8999999999999997E-2</v>
      </c>
      <c r="K50">
        <v>0.13400000000000001</v>
      </c>
      <c r="L50">
        <v>0.11600000000000001</v>
      </c>
      <c r="M50"/>
      <c r="N50"/>
      <c r="O50">
        <v>1.4999999999999999E-2</v>
      </c>
      <c r="P50">
        <v>0.05</v>
      </c>
      <c r="Q50">
        <v>4.1000000000000002E-2</v>
      </c>
      <c r="R50"/>
      <c r="S50"/>
      <c r="T50"/>
      <c r="U50"/>
      <c r="V50">
        <v>0.17899999999999999</v>
      </c>
      <c r="W50">
        <v>0.186</v>
      </c>
      <c r="X50">
        <v>0.184</v>
      </c>
      <c r="Y50">
        <f>SUM(V50,J50,O50)</f>
        <v>0.253</v>
      </c>
      <c r="Z50">
        <v>0.52200000000000002</v>
      </c>
      <c r="AA50"/>
      <c r="AB50"/>
      <c r="AC50"/>
      <c r="AD50">
        <v>0.25</v>
      </c>
      <c r="AE50">
        <v>9.1999999999999998E-2</v>
      </c>
      <c r="AF50">
        <v>0.17299999999999999</v>
      </c>
    </row>
    <row r="51" spans="1:32" s="5" customFormat="1" ht="12.75" customHeight="1">
      <c r="A51">
        <f t="shared" si="0"/>
        <v>48</v>
      </c>
      <c r="B51" t="s">
        <v>47</v>
      </c>
      <c r="C51"/>
      <c r="D51"/>
      <c r="E51"/>
      <c r="F51"/>
      <c r="G51"/>
      <c r="H51"/>
      <c r="I51"/>
      <c r="J51"/>
      <c r="K51"/>
      <c r="L51"/>
      <c r="M51"/>
      <c r="N51"/>
      <c r="O51"/>
      <c r="P51"/>
      <c r="Q51"/>
      <c r="R51"/>
      <c r="S51"/>
      <c r="T51"/>
      <c r="U51"/>
      <c r="V51"/>
      <c r="W51"/>
      <c r="X51"/>
      <c r="Y51"/>
      <c r="Z51"/>
      <c r="AA51"/>
      <c r="AB51"/>
      <c r="AC51"/>
      <c r="AD51"/>
      <c r="AE51"/>
      <c r="AF51"/>
    </row>
    <row r="52" spans="1:32" s="5" customFormat="1" ht="12.75" customHeight="1">
      <c r="A52">
        <f t="shared" si="0"/>
        <v>49</v>
      </c>
      <c r="B52" t="s">
        <v>48</v>
      </c>
      <c r="C52" t="s">
        <v>88</v>
      </c>
      <c r="D52">
        <v>0.878</v>
      </c>
      <c r="E52">
        <v>0.46600000000000003</v>
      </c>
      <c r="F52">
        <v>7.0000000000000007E-2</v>
      </c>
      <c r="G52">
        <v>0.32700000000000001</v>
      </c>
      <c r="H52">
        <v>0.129</v>
      </c>
      <c r="I52">
        <v>0.152</v>
      </c>
      <c r="J52">
        <v>0.29699999999999999</v>
      </c>
      <c r="K52">
        <v>0.44</v>
      </c>
      <c r="L52">
        <v>0.41199999999999998</v>
      </c>
      <c r="M52">
        <v>0.185</v>
      </c>
      <c r="N52">
        <v>0.26600000000000001</v>
      </c>
      <c r="O52">
        <v>6.0999999999999999E-2</v>
      </c>
      <c r="P52">
        <v>0.11700000000000001</v>
      </c>
      <c r="Q52">
        <v>0.106</v>
      </c>
      <c r="R52">
        <v>0.48700000000000004</v>
      </c>
      <c r="S52">
        <v>0.61799999999999999</v>
      </c>
      <c r="T52">
        <v>0.45899999999999996</v>
      </c>
      <c r="U52">
        <v>0.51300000000000001</v>
      </c>
      <c r="V52">
        <v>0.27900000000000003</v>
      </c>
      <c r="W52">
        <v>0.184</v>
      </c>
      <c r="X52">
        <v>0.20300000000000001</v>
      </c>
      <c r="Y52">
        <v>0.63800000000000001</v>
      </c>
      <c r="Z52">
        <v>0.74099999999999999</v>
      </c>
      <c r="AA52">
        <v>0.93099999999999994</v>
      </c>
      <c r="AB52">
        <v>0.878</v>
      </c>
      <c r="AC52"/>
      <c r="AD52">
        <v>0.40400000000000003</v>
      </c>
      <c r="AE52">
        <v>0.13900000000000001</v>
      </c>
      <c r="AF52">
        <v>0.16700000000000001</v>
      </c>
    </row>
    <row r="53" spans="1:32" s="5" customFormat="1" ht="12.75" customHeight="1">
      <c r="A53">
        <f t="shared" si="0"/>
        <v>50</v>
      </c>
      <c r="B53" t="s">
        <v>49</v>
      </c>
      <c r="C53" t="s">
        <v>77</v>
      </c>
      <c r="D53">
        <v>0.79900000000000004</v>
      </c>
      <c r="E53">
        <v>0.35499999999999998</v>
      </c>
      <c r="F53">
        <v>5.2999999999999999E-2</v>
      </c>
      <c r="G53">
        <v>0.36700000000000005</v>
      </c>
      <c r="H53">
        <v>0.11599999999999999</v>
      </c>
      <c r="I53">
        <v>0.34299999999999997</v>
      </c>
      <c r="J53">
        <v>0.32818947769906492</v>
      </c>
      <c r="K53">
        <v>0.44318977870328119</v>
      </c>
      <c r="L53">
        <v>0.43309574218883018</v>
      </c>
      <c r="M53">
        <v>0</v>
      </c>
      <c r="N53">
        <v>0</v>
      </c>
      <c r="O53">
        <v>2.5000000000000001E-2</v>
      </c>
      <c r="P53">
        <v>3.1E-2</v>
      </c>
      <c r="Q53">
        <v>0.03</v>
      </c>
      <c r="R53">
        <v>0.46899999999999997</v>
      </c>
      <c r="S53">
        <v>0.72499999999999998</v>
      </c>
      <c r="T53">
        <v>0.49</v>
      </c>
      <c r="U53">
        <v>0.60799999999999998</v>
      </c>
      <c r="V53">
        <v>3.6000000000000004E-2</v>
      </c>
      <c r="W53">
        <v>0.14800000000000002</v>
      </c>
      <c r="X53">
        <v>0.13879034914446101</v>
      </c>
      <c r="Y53">
        <v>0.38900000000000001</v>
      </c>
      <c r="Z53">
        <v>0.622</v>
      </c>
      <c r="AA53">
        <v>0.84099999999999997</v>
      </c>
      <c r="AB53">
        <v>0.83299999999999996</v>
      </c>
      <c r="AC53">
        <v>0.61199999999999999</v>
      </c>
      <c r="AD53">
        <v>0.47499999999999998</v>
      </c>
      <c r="AE53">
        <v>5.7999999999999996E-2</v>
      </c>
      <c r="AF53">
        <v>0.18899999999999997</v>
      </c>
    </row>
    <row r="54" spans="1:32" s="5" customFormat="1" ht="12.75" customHeight="1">
      <c r="A54">
        <f t="shared" si="0"/>
        <v>51</v>
      </c>
      <c r="B54" t="s">
        <v>50</v>
      </c>
      <c r="C54" t="s">
        <v>76</v>
      </c>
      <c r="D54">
        <v>0.46</v>
      </c>
      <c r="E54">
        <v>6.8165000000000003E-2</v>
      </c>
      <c r="F54">
        <v>0.28999999999999998</v>
      </c>
      <c r="G54">
        <v>0.44900000000000001</v>
      </c>
      <c r="H54">
        <v>0.29699999999999999</v>
      </c>
      <c r="I54">
        <v>0.55000000000000004</v>
      </c>
      <c r="J54">
        <v>0.27600000000000002</v>
      </c>
      <c r="K54">
        <v>0.40899999999999997</v>
      </c>
      <c r="L54">
        <v>0.371</v>
      </c>
      <c r="M54">
        <v>5.9461630000000001E-2</v>
      </c>
      <c r="N54">
        <v>0</v>
      </c>
      <c r="O54">
        <v>2.4E-2</v>
      </c>
      <c r="P54">
        <v>1.7000000000000001E-2</v>
      </c>
      <c r="Q54">
        <v>1.9E-2</v>
      </c>
      <c r="R54"/>
      <c r="S54"/>
      <c r="T54"/>
      <c r="U54"/>
      <c r="V54">
        <v>0.42200000000000004</v>
      </c>
      <c r="W54">
        <v>0.32299999999999995</v>
      </c>
      <c r="X54" t="s">
        <v>89</v>
      </c>
      <c r="Y54">
        <f>SUM(V54,J54,O54)</f>
        <v>0.72200000000000009</v>
      </c>
      <c r="Z54">
        <f>SUM(W54,K54,P54)</f>
        <v>0.749</v>
      </c>
      <c r="AA54"/>
      <c r="AB54"/>
      <c r="AC54">
        <v>0.34699999999999998</v>
      </c>
      <c r="AD54">
        <v>0.37391999999999997</v>
      </c>
      <c r="AE54">
        <v>0.03</v>
      </c>
      <c r="AF54">
        <v>0.32700000000000001</v>
      </c>
    </row>
    <row r="55" spans="1:32" s="5" customFormat="1" ht="12.75" customHeight="1">
      <c r="A55">
        <f t="shared" si="0"/>
        <v>52</v>
      </c>
      <c r="B55" t="s">
        <v>51</v>
      </c>
      <c r="C55" t="s">
        <v>88</v>
      </c>
      <c r="D55">
        <v>0.74099999999999999</v>
      </c>
      <c r="E55">
        <v>0.35899999999999999</v>
      </c>
      <c r="F55">
        <v>0.13900000000000001</v>
      </c>
      <c r="G55">
        <v>0.36</v>
      </c>
      <c r="H55">
        <v>0.23600000000000002</v>
      </c>
      <c r="I55">
        <v>0.48299999999999998</v>
      </c>
      <c r="J55">
        <v>0.09</v>
      </c>
      <c r="K55">
        <v>0.189</v>
      </c>
      <c r="L55">
        <v>0.153</v>
      </c>
      <c r="M55">
        <v>0</v>
      </c>
      <c r="N55">
        <v>0</v>
      </c>
      <c r="O55">
        <v>7.0000000000000001E-3</v>
      </c>
      <c r="P55">
        <v>1.2E-2</v>
      </c>
      <c r="Q55">
        <v>0.01</v>
      </c>
      <c r="R55">
        <v>0.377</v>
      </c>
      <c r="S55">
        <v>0.64</v>
      </c>
      <c r="T55">
        <v>0.36899999999999999</v>
      </c>
      <c r="U55">
        <v>0.48</v>
      </c>
      <c r="V55">
        <v>0.23799999999999999</v>
      </c>
      <c r="W55">
        <v>0.254</v>
      </c>
      <c r="X55">
        <v>0.249</v>
      </c>
      <c r="Y55">
        <v>0.32500000000000001</v>
      </c>
      <c r="Z55">
        <v>0.45600000000000002</v>
      </c>
      <c r="AA55">
        <v>0.87599999999999989</v>
      </c>
      <c r="AB55">
        <v>0.92099999999999993</v>
      </c>
      <c r="AC55"/>
      <c r="AD55">
        <v>0.26300000000000001</v>
      </c>
      <c r="AE55">
        <v>1.4E-2</v>
      </c>
      <c r="AF55">
        <v>0.219</v>
      </c>
    </row>
    <row r="56" spans="1:32" s="5" customFormat="1" ht="12.75" customHeight="1">
      <c r="A56">
        <f t="shared" si="0"/>
        <v>53</v>
      </c>
      <c r="B56" t="s">
        <v>52</v>
      </c>
      <c r="C56" t="s">
        <v>409</v>
      </c>
      <c r="D56">
        <v>0.44800000000000001</v>
      </c>
      <c r="E56">
        <v>0.39600000000000002</v>
      </c>
      <c r="F56">
        <v>0.1085</v>
      </c>
      <c r="G56">
        <v>0.26841759999999998</v>
      </c>
      <c r="H56">
        <v>0.5397805</v>
      </c>
      <c r="I56">
        <v>0.55864610000000003</v>
      </c>
      <c r="J56">
        <v>0.13968839999999999</v>
      </c>
      <c r="K56">
        <v>0.20164000000000001</v>
      </c>
      <c r="L56">
        <v>0.18602379999999999</v>
      </c>
      <c r="M56">
        <v>0</v>
      </c>
      <c r="N56">
        <v>8.9084569999999998E-3</v>
      </c>
      <c r="O56">
        <v>2.9162139999999999E-3</v>
      </c>
      <c r="P56">
        <v>3.2776239999999998E-3</v>
      </c>
      <c r="Q56">
        <v>3.18651E-3</v>
      </c>
      <c r="R56"/>
      <c r="S56"/>
      <c r="T56"/>
      <c r="U56"/>
      <c r="V56">
        <v>0.28599999999999998</v>
      </c>
      <c r="W56">
        <v>0.27300000000000002</v>
      </c>
      <c r="X56"/>
      <c r="Y56">
        <f>SUM(V56,J56,O56)</f>
        <v>0.42860461399999994</v>
      </c>
      <c r="Z56">
        <f>SUM(W56,K56,P56)</f>
        <v>0.47791762400000004</v>
      </c>
      <c r="AA56">
        <v>0.92299999999999993</v>
      </c>
      <c r="AB56">
        <v>0.86299999999999999</v>
      </c>
      <c r="AC56">
        <v>7.7954144000000003E-2</v>
      </c>
      <c r="AD56">
        <v>0.21199999999999999</v>
      </c>
      <c r="AE56">
        <v>7.0000000000000001E-3</v>
      </c>
      <c r="AF56">
        <v>0.26300000000000001</v>
      </c>
    </row>
    <row r="57" spans="1:32" s="5" customFormat="1" ht="12.75" customHeight="1">
      <c r="A57">
        <f t="shared" si="0"/>
        <v>54</v>
      </c>
      <c r="B57" t="s">
        <v>53</v>
      </c>
      <c r="C57" t="s">
        <v>71</v>
      </c>
      <c r="D57"/>
      <c r="E57"/>
      <c r="F57"/>
      <c r="G57"/>
      <c r="H57"/>
      <c r="I57"/>
      <c r="J57">
        <v>7.0999999999999994E-2</v>
      </c>
      <c r="K57">
        <v>0.19</v>
      </c>
      <c r="L57"/>
      <c r="M57"/>
      <c r="N57"/>
      <c r="O57">
        <v>4.0999999999999995E-2</v>
      </c>
      <c r="P57">
        <v>3.6000000000000004E-2</v>
      </c>
      <c r="Q57"/>
      <c r="R57"/>
      <c r="S57"/>
      <c r="T57"/>
      <c r="U57"/>
      <c r="V57">
        <v>0.44400000000000001</v>
      </c>
      <c r="W57">
        <v>0.47899999999999998</v>
      </c>
      <c r="X57"/>
      <c r="Y57"/>
      <c r="Z57"/>
      <c r="AA57"/>
      <c r="AB57"/>
      <c r="AC57"/>
      <c r="AD57">
        <v>0.24299999999999999</v>
      </c>
      <c r="AE57">
        <v>0.05</v>
      </c>
      <c r="AF57">
        <v>0.34699999999999998</v>
      </c>
    </row>
    <row r="58" spans="1:32" s="5" customFormat="1" ht="12.75" customHeight="1">
      <c r="A58">
        <f t="shared" si="0"/>
        <v>55</v>
      </c>
      <c r="B58" t="s">
        <v>54</v>
      </c>
      <c r="C58"/>
      <c r="D58"/>
      <c r="E58"/>
      <c r="F58"/>
      <c r="G58"/>
      <c r="H58"/>
      <c r="I58"/>
      <c r="J58"/>
      <c r="K58"/>
      <c r="L58"/>
      <c r="M58"/>
      <c r="N58"/>
      <c r="O58"/>
      <c r="P58"/>
      <c r="Q58"/>
      <c r="R58"/>
      <c r="S58"/>
      <c r="T58"/>
      <c r="U58"/>
      <c r="V58"/>
      <c r="W58"/>
      <c r="X58"/>
      <c r="Y58"/>
      <c r="Z58"/>
      <c r="AA58"/>
      <c r="AB58"/>
      <c r="AC58"/>
      <c r="AD58"/>
      <c r="AE58"/>
      <c r="AF58"/>
    </row>
    <row r="59" spans="1:32" s="5" customFormat="1" ht="12.75" customHeight="1">
      <c r="A59">
        <f t="shared" si="0"/>
        <v>56</v>
      </c>
      <c r="B59" t="s">
        <v>118</v>
      </c>
      <c r="C59" t="s">
        <v>82</v>
      </c>
      <c r="D59">
        <v>0.56699999999999995</v>
      </c>
      <c r="E59">
        <v>9.1999999999999998E-2</v>
      </c>
      <c r="F59">
        <v>0.17499999999999999</v>
      </c>
      <c r="G59">
        <v>0.48499999999999999</v>
      </c>
      <c r="H59">
        <v>0.64500000000000002</v>
      </c>
      <c r="I59">
        <v>0.65300000000000002</v>
      </c>
      <c r="J59">
        <v>0.36699999999999999</v>
      </c>
      <c r="K59">
        <v>0.52900000000000003</v>
      </c>
      <c r="L59">
        <v>0.50700000000000001</v>
      </c>
      <c r="M59">
        <v>0</v>
      </c>
      <c r="N59">
        <v>3.0000000000000001E-3</v>
      </c>
      <c r="O59">
        <v>0</v>
      </c>
      <c r="P59">
        <v>3.0000000000000001E-3</v>
      </c>
      <c r="Q59">
        <v>2E-3</v>
      </c>
      <c r="R59">
        <v>0.24</v>
      </c>
      <c r="S59">
        <v>0.32200000000000001</v>
      </c>
      <c r="T59">
        <v>0.27600000000000002</v>
      </c>
      <c r="U59">
        <v>0.29099999999999998</v>
      </c>
      <c r="V59">
        <v>0.23599999999999999</v>
      </c>
      <c r="W59">
        <v>0.28399999999999997</v>
      </c>
      <c r="X59">
        <v>0.27700000000000002</v>
      </c>
      <c r="Y59">
        <f>SUM(V59,J59,O59)</f>
        <v>0.60299999999999998</v>
      </c>
      <c r="Z59">
        <f>SUM(W59,K59,P59)</f>
        <v>0.81599999999999995</v>
      </c>
      <c r="AA59">
        <f>SUM(S59,H59,M59)</f>
        <v>0.96700000000000008</v>
      </c>
      <c r="AB59">
        <f>SUM(T59,I59,N59)</f>
        <v>0.93200000000000005</v>
      </c>
      <c r="AC59"/>
      <c r="AD59">
        <v>0.54</v>
      </c>
      <c r="AE59">
        <v>6.0000000000000001E-3</v>
      </c>
      <c r="AF59">
        <v>0.14899999999999999</v>
      </c>
    </row>
    <row r="60" spans="1:32" s="5" customFormat="1" ht="12.75" customHeight="1">
      <c r="A60">
        <f t="shared" si="0"/>
        <v>57</v>
      </c>
      <c r="B60" t="s">
        <v>55</v>
      </c>
      <c r="C60"/>
      <c r="D60"/>
      <c r="E60"/>
      <c r="F60"/>
      <c r="G60"/>
      <c r="H60"/>
      <c r="I60"/>
      <c r="J60"/>
      <c r="K60"/>
      <c r="L60"/>
      <c r="M60"/>
      <c r="N60"/>
      <c r="O60"/>
      <c r="P60"/>
      <c r="Q60"/>
      <c r="R60"/>
      <c r="S60"/>
      <c r="T60"/>
      <c r="U60"/>
      <c r="V60"/>
      <c r="W60"/>
      <c r="X60"/>
      <c r="Y60"/>
      <c r="Z60"/>
      <c r="AA60"/>
      <c r="AB60"/>
      <c r="AC60"/>
      <c r="AD60"/>
      <c r="AE60"/>
      <c r="AF60"/>
    </row>
    <row r="61" spans="1:32" s="5" customFormat="1" ht="12.75" customHeight="1">
      <c r="A61">
        <f t="shared" si="0"/>
        <v>58</v>
      </c>
      <c r="B61" t="s">
        <v>56</v>
      </c>
      <c r="C61" t="s">
        <v>82</v>
      </c>
      <c r="D61"/>
      <c r="E61"/>
      <c r="F61"/>
      <c r="G61"/>
      <c r="H61"/>
      <c r="I61"/>
      <c r="J61">
        <v>0.375</v>
      </c>
      <c r="K61">
        <v>0.56000000000000005</v>
      </c>
      <c r="L61"/>
      <c r="M61"/>
      <c r="N61"/>
      <c r="O61">
        <v>0.06</v>
      </c>
      <c r="P61">
        <v>8.2000000000000003E-2</v>
      </c>
      <c r="Q61"/>
      <c r="R61"/>
      <c r="S61"/>
      <c r="T61"/>
      <c r="U61"/>
      <c r="V61">
        <v>0.214</v>
      </c>
      <c r="W61">
        <v>0.112</v>
      </c>
      <c r="X61"/>
      <c r="Y61"/>
      <c r="Z61"/>
      <c r="AA61"/>
      <c r="AB61"/>
      <c r="AC61"/>
      <c r="AD61">
        <v>0.53600000000000003</v>
      </c>
      <c r="AE61">
        <v>0.11</v>
      </c>
      <c r="AF61">
        <v>7.4999999999999997E-2</v>
      </c>
    </row>
    <row r="62" spans="1:32" s="5" customFormat="1" ht="12.75" customHeight="1">
      <c r="A62">
        <f t="shared" si="0"/>
        <v>59</v>
      </c>
      <c r="B62" t="s">
        <v>57</v>
      </c>
      <c r="C62" t="s">
        <v>76</v>
      </c>
      <c r="D62"/>
      <c r="E62"/>
      <c r="F62"/>
      <c r="G62"/>
      <c r="H62"/>
      <c r="I62"/>
      <c r="J62">
        <v>0.10099999999999999</v>
      </c>
      <c r="K62">
        <v>0.26600000000000001</v>
      </c>
      <c r="L62">
        <v>0.23800000000000002</v>
      </c>
      <c r="M62"/>
      <c r="N62"/>
      <c r="O62">
        <v>5.5E-2</v>
      </c>
      <c r="P62">
        <v>0.113</v>
      </c>
      <c r="Q62">
        <v>0.10400000000000001</v>
      </c>
      <c r="R62"/>
      <c r="S62"/>
      <c r="T62"/>
      <c r="U62"/>
      <c r="V62">
        <v>0.125</v>
      </c>
      <c r="W62">
        <v>0.15400000000000003</v>
      </c>
      <c r="X62">
        <v>0.14843098000000002</v>
      </c>
      <c r="Y62">
        <f>SUM(V62,J62,O62)</f>
        <v>0.28099999999999997</v>
      </c>
      <c r="Z62">
        <f>SUM(W62,K62,P62)</f>
        <v>0.53300000000000003</v>
      </c>
      <c r="AA62"/>
      <c r="AB62"/>
      <c r="AC62"/>
      <c r="AD62">
        <v>0.44098999999999999</v>
      </c>
      <c r="AE62">
        <v>0.13100000000000001</v>
      </c>
      <c r="AF62">
        <v>0.109</v>
      </c>
    </row>
    <row r="63" spans="1:32" s="5" customFormat="1" ht="12.75" customHeight="1">
      <c r="A63">
        <f t="shared" si="0"/>
        <v>60</v>
      </c>
      <c r="B63" t="s">
        <v>58</v>
      </c>
      <c r="C63" t="s">
        <v>76</v>
      </c>
      <c r="D63"/>
      <c r="E63"/>
      <c r="F63"/>
      <c r="G63"/>
      <c r="H63"/>
      <c r="I63"/>
      <c r="J63">
        <v>5.9000000000000004E-2</v>
      </c>
      <c r="K63">
        <v>0.105</v>
      </c>
      <c r="L63">
        <v>9.0999999999999998E-2</v>
      </c>
      <c r="M63"/>
      <c r="N63"/>
      <c r="O63">
        <v>4.9937230000000003E-3</v>
      </c>
      <c r="P63">
        <v>7.9606520000000004E-3</v>
      </c>
      <c r="Q63">
        <v>2E-3</v>
      </c>
      <c r="R63"/>
      <c r="S63"/>
      <c r="T63"/>
      <c r="U63"/>
      <c r="V63">
        <v>0.253</v>
      </c>
      <c r="W63">
        <v>0.25</v>
      </c>
      <c r="X63">
        <v>0.25089694000000001</v>
      </c>
      <c r="Y63">
        <f>SUM(V63,J63,O63)</f>
        <v>0.31699372300000001</v>
      </c>
      <c r="Z63">
        <f>SUM(W63,K63,P63)</f>
        <v>0.36296065199999999</v>
      </c>
      <c r="AA63"/>
      <c r="AB63"/>
      <c r="AC63"/>
      <c r="AD63">
        <v>0.12044000000000001</v>
      </c>
      <c r="AE63">
        <v>5.0000000000000001E-3</v>
      </c>
      <c r="AF63">
        <v>0.26600000000000001</v>
      </c>
    </row>
    <row r="64" spans="1:32" s="5" customFormat="1" ht="12.75" customHeight="1">
      <c r="A64">
        <f t="shared" si="0"/>
        <v>61</v>
      </c>
      <c r="B64" t="s">
        <v>59</v>
      </c>
      <c r="C64" t="s">
        <v>78</v>
      </c>
      <c r="D64">
        <v>0.86599999999999999</v>
      </c>
      <c r="E64">
        <v>0.29399999999999998</v>
      </c>
      <c r="F64">
        <v>8.6999999999999994E-2</v>
      </c>
      <c r="G64">
        <v>0.42100000000000004</v>
      </c>
      <c r="H64"/>
      <c r="I64"/>
      <c r="J64">
        <v>1.8100000000000002E-2</v>
      </c>
      <c r="K64">
        <v>9.5500000000000002E-2</v>
      </c>
      <c r="L64">
        <v>8.2500000000000004E-2</v>
      </c>
      <c r="M64"/>
      <c r="N64"/>
      <c r="O64">
        <v>5.4999999999999997E-3</v>
      </c>
      <c r="P64">
        <v>4.0000000000000001E-3</v>
      </c>
      <c r="Q64">
        <v>4.1999999999999997E-3</v>
      </c>
      <c r="R64"/>
      <c r="S64"/>
      <c r="T64"/>
      <c r="U64"/>
      <c r="V64">
        <v>0.128</v>
      </c>
      <c r="W64">
        <v>0.28220000000000001</v>
      </c>
      <c r="X64">
        <v>0.25629999999999997</v>
      </c>
      <c r="Y64">
        <v>0.152</v>
      </c>
      <c r="Z64">
        <v>0.38200000000000001</v>
      </c>
      <c r="AA64"/>
      <c r="AB64"/>
      <c r="AC64"/>
      <c r="AD64">
        <v>0.25800000000000001</v>
      </c>
      <c r="AE64">
        <v>2.1000000000000001E-2</v>
      </c>
      <c r="AF64">
        <v>0.22899999999999998</v>
      </c>
    </row>
    <row r="65" spans="1:121" s="5" customFormat="1" ht="12.75" customHeight="1">
      <c r="A65">
        <f t="shared" si="0"/>
        <v>62</v>
      </c>
      <c r="B65" t="s">
        <v>60</v>
      </c>
      <c r="C65" t="s">
        <v>84</v>
      </c>
      <c r="D65">
        <v>0.47799999999999998</v>
      </c>
      <c r="E65">
        <v>8.5000000000000006E-2</v>
      </c>
      <c r="F65">
        <v>0.247</v>
      </c>
      <c r="G65">
        <v>0.55700000000000005</v>
      </c>
      <c r="H65">
        <v>0.33100000000000002</v>
      </c>
      <c r="I65">
        <v>0.53900000000000003</v>
      </c>
      <c r="J65">
        <v>0.13313556252904693</v>
      </c>
      <c r="K65">
        <v>0.29855396733462469</v>
      </c>
      <c r="L65">
        <v>0.24709742861978748</v>
      </c>
      <c r="M65">
        <v>6.0999999999999999E-2</v>
      </c>
      <c r="N65">
        <v>0.128</v>
      </c>
      <c r="O65">
        <v>1.1000000000000001E-2</v>
      </c>
      <c r="P65">
        <v>5.2000000000000005E-2</v>
      </c>
      <c r="Q65">
        <v>3.9E-2</v>
      </c>
      <c r="R65">
        <v>0.245</v>
      </c>
      <c r="S65">
        <v>0.42399999999999999</v>
      </c>
      <c r="T65">
        <v>0.21600000000000003</v>
      </c>
      <c r="U65">
        <v>0.311</v>
      </c>
      <c r="V65">
        <v>0.23</v>
      </c>
      <c r="W65">
        <v>0.22699999999999998</v>
      </c>
      <c r="X65">
        <v>0.22816478772845539</v>
      </c>
      <c r="Y65">
        <v>0.377</v>
      </c>
      <c r="Z65">
        <v>0.58099999999999996</v>
      </c>
      <c r="AA65">
        <v>0.81599999999999995</v>
      </c>
      <c r="AB65">
        <v>0.88500000000000001</v>
      </c>
      <c r="AC65"/>
      <c r="AD65">
        <v>0.32</v>
      </c>
      <c r="AE65">
        <v>6.4000000000000001E-2</v>
      </c>
      <c r="AF65">
        <v>0.221</v>
      </c>
    </row>
    <row r="66" spans="1:121" s="5" customFormat="1" ht="12.75" customHeight="1">
      <c r="A66">
        <f t="shared" si="0"/>
        <v>63</v>
      </c>
      <c r="B66" t="s">
        <v>61</v>
      </c>
      <c r="C66" t="s">
        <v>82</v>
      </c>
      <c r="D66">
        <v>0.91200000000000003</v>
      </c>
      <c r="E66">
        <v>0.48399999999999999</v>
      </c>
      <c r="F66">
        <v>5.7000000000000002E-2</v>
      </c>
      <c r="G66">
        <v>0.30499999999999999</v>
      </c>
      <c r="H66"/>
      <c r="I66"/>
      <c r="J66">
        <v>8.1000000000000003E-2</v>
      </c>
      <c r="K66">
        <v>0.187</v>
      </c>
      <c r="L66">
        <v>0.16700000000000001</v>
      </c>
      <c r="M66"/>
      <c r="N66"/>
      <c r="O66">
        <v>2.3E-2</v>
      </c>
      <c r="P66">
        <v>1.4E-2</v>
      </c>
      <c r="Q66">
        <v>1.4999999999999999E-2</v>
      </c>
      <c r="R66">
        <v>0.747</v>
      </c>
      <c r="S66"/>
      <c r="T66"/>
      <c r="U66"/>
      <c r="V66">
        <v>0.26400000000000001</v>
      </c>
      <c r="W66">
        <v>0.28899999999999998</v>
      </c>
      <c r="X66">
        <v>0.28499999999999998</v>
      </c>
      <c r="Y66">
        <v>0.36799999999999999</v>
      </c>
      <c r="Z66">
        <v>0.49</v>
      </c>
      <c r="AA66"/>
      <c r="AB66"/>
      <c r="AC66"/>
      <c r="AD66">
        <v>0.24099999999999999</v>
      </c>
      <c r="AE66">
        <v>1.9E-2</v>
      </c>
      <c r="AF66">
        <v>0.253</v>
      </c>
    </row>
    <row r="67" spans="1:121" s="5" customFormat="1" ht="12.75" customHeight="1">
      <c r="A67">
        <f t="shared" si="0"/>
        <v>64</v>
      </c>
      <c r="B67" t="s">
        <v>62</v>
      </c>
      <c r="C67" t="s">
        <v>81</v>
      </c>
      <c r="D67">
        <v>0.53700000000000003</v>
      </c>
      <c r="E67">
        <v>9.5000000000000001E-2</v>
      </c>
      <c r="F67">
        <v>0.191</v>
      </c>
      <c r="G67">
        <v>0.47</v>
      </c>
      <c r="H67">
        <v>0.36</v>
      </c>
      <c r="I67">
        <v>0.42899999999999999</v>
      </c>
      <c r="J67">
        <v>7.6582433237668321E-2</v>
      </c>
      <c r="K67">
        <v>0.15310923038945096</v>
      </c>
      <c r="L67">
        <v>0.13818621731970959</v>
      </c>
      <c r="M67">
        <v>5.5E-2</v>
      </c>
      <c r="N67">
        <v>6.8000000000000005E-2</v>
      </c>
      <c r="O67">
        <v>6.9999999999999993E-3</v>
      </c>
      <c r="P67">
        <v>2.1000000000000001E-2</v>
      </c>
      <c r="Q67">
        <v>1.9E-2</v>
      </c>
      <c r="R67">
        <v>0.38700000000000001</v>
      </c>
      <c r="S67">
        <v>0.53299999999999992</v>
      </c>
      <c r="T67">
        <v>0.35399999999999998</v>
      </c>
      <c r="U67">
        <v>0.436</v>
      </c>
      <c r="V67">
        <v>0.41600000000000004</v>
      </c>
      <c r="W67">
        <v>0.39500000000000002</v>
      </c>
      <c r="X67">
        <v>0.40040631676016059</v>
      </c>
      <c r="Y67">
        <v>0.5</v>
      </c>
      <c r="Z67">
        <v>0.56999999999999995</v>
      </c>
      <c r="AA67">
        <v>0.94799999999999995</v>
      </c>
      <c r="AB67">
        <v>0.85400000000000009</v>
      </c>
      <c r="AC67">
        <v>0.59200000000000008</v>
      </c>
      <c r="AD67">
        <v>0.17300000000000001</v>
      </c>
      <c r="AE67">
        <v>2.6000000000000002E-2</v>
      </c>
      <c r="AF67">
        <v>0.33600000000000002</v>
      </c>
    </row>
    <row r="68" spans="1:121" s="5" customFormat="1" ht="12.75" customHeight="1">
      <c r="A68">
        <f t="shared" si="0"/>
        <v>65</v>
      </c>
      <c r="B68" t="s">
        <v>63</v>
      </c>
      <c r="C68" t="s">
        <v>82</v>
      </c>
      <c r="D68">
        <v>0.54299999999999993</v>
      </c>
      <c r="E68">
        <v>7.8E-2</v>
      </c>
      <c r="F68">
        <v>0.20699999999999999</v>
      </c>
      <c r="G68">
        <v>0.57200000000000006</v>
      </c>
      <c r="H68">
        <v>0.40299999999999997</v>
      </c>
      <c r="I68">
        <v>0.501</v>
      </c>
      <c r="J68">
        <v>0.20649999999999999</v>
      </c>
      <c r="K68">
        <v>0.311</v>
      </c>
      <c r="L68">
        <v>0.2838</v>
      </c>
      <c r="M68">
        <v>2.4E-2</v>
      </c>
      <c r="N68">
        <v>5.5E-2</v>
      </c>
      <c r="O68">
        <v>1.2E-2</v>
      </c>
      <c r="P68">
        <v>2.92E-2</v>
      </c>
      <c r="Q68">
        <v>2.4799999999999999E-2</v>
      </c>
      <c r="R68">
        <v>0.31900000000000001</v>
      </c>
      <c r="S68">
        <v>0.45100000000000001</v>
      </c>
      <c r="T68">
        <v>0.26400000000000001</v>
      </c>
      <c r="U68">
        <v>0.35299999999999998</v>
      </c>
      <c r="V68">
        <v>0.30399999999999999</v>
      </c>
      <c r="W68">
        <v>0.29299999999999998</v>
      </c>
      <c r="X68">
        <v>0.29599999999999999</v>
      </c>
      <c r="Y68">
        <v>0.52300000000000002</v>
      </c>
      <c r="Z68">
        <v>0.63300000000000001</v>
      </c>
      <c r="AA68">
        <v>0.877</v>
      </c>
      <c r="AB68">
        <v>0.82</v>
      </c>
      <c r="AC68">
        <v>0.26400000000000001</v>
      </c>
      <c r="AD68">
        <v>0.34760000000000002</v>
      </c>
      <c r="AE68">
        <v>4.2000000000000003E-2</v>
      </c>
      <c r="AF68">
        <v>0.24399999999999999</v>
      </c>
    </row>
    <row r="69" spans="1:121" s="5" customFormat="1" ht="12.75" customHeight="1">
      <c r="A69">
        <f t="shared" si="0"/>
        <v>66</v>
      </c>
      <c r="B69" t="s">
        <v>64</v>
      </c>
      <c r="C69"/>
      <c r="D69"/>
      <c r="E69"/>
      <c r="F69"/>
      <c r="G69"/>
      <c r="H69"/>
      <c r="I69"/>
      <c r="J69"/>
      <c r="K69"/>
      <c r="L69"/>
      <c r="M69"/>
      <c r="N69"/>
      <c r="O69"/>
      <c r="P69"/>
      <c r="Q69"/>
      <c r="R69"/>
      <c r="S69"/>
      <c r="T69"/>
      <c r="U69"/>
      <c r="V69"/>
      <c r="W69"/>
      <c r="X69"/>
      <c r="Y69"/>
      <c r="Z69"/>
      <c r="AA69"/>
      <c r="AB69"/>
      <c r="AC69"/>
      <c r="AD69"/>
      <c r="AE69"/>
      <c r="AF69"/>
    </row>
    <row r="70" spans="1:121" s="5" customFormat="1" ht="12.75" customHeight="1">
      <c r="A70">
        <f t="shared" ref="A70:A74" si="1">A69+1</f>
        <v>67</v>
      </c>
      <c r="B70" t="s">
        <v>65</v>
      </c>
      <c r="C70"/>
      <c r="D70"/>
      <c r="E70"/>
      <c r="F70"/>
      <c r="G70"/>
      <c r="H70"/>
      <c r="I70"/>
      <c r="J70"/>
      <c r="K70"/>
      <c r="L70"/>
      <c r="M70"/>
      <c r="N70"/>
      <c r="O70"/>
      <c r="P70"/>
      <c r="Q70"/>
      <c r="R70"/>
      <c r="S70"/>
      <c r="T70"/>
      <c r="U70"/>
      <c r="V70"/>
      <c r="W70"/>
      <c r="X70"/>
      <c r="Y70"/>
      <c r="Z70"/>
      <c r="AA70"/>
      <c r="AB70"/>
      <c r="AC70"/>
      <c r="AD70"/>
      <c r="AE70"/>
      <c r="AF70"/>
    </row>
    <row r="71" spans="1:121" s="5" customFormat="1" ht="12.75" customHeight="1">
      <c r="A71">
        <f t="shared" si="1"/>
        <v>68</v>
      </c>
      <c r="B71" t="s">
        <v>66</v>
      </c>
      <c r="C71"/>
      <c r="D71"/>
      <c r="E71"/>
      <c r="F71"/>
      <c r="G71"/>
      <c r="H71"/>
      <c r="I71"/>
      <c r="J71" t="s">
        <v>89</v>
      </c>
      <c r="K71" t="s">
        <v>89</v>
      </c>
      <c r="L71" t="s">
        <v>89</v>
      </c>
      <c r="M71"/>
      <c r="N71"/>
      <c r="O71"/>
      <c r="P71"/>
      <c r="Q71"/>
      <c r="R71"/>
      <c r="S71"/>
      <c r="T71"/>
      <c r="U71"/>
      <c r="V71" t="s">
        <v>89</v>
      </c>
      <c r="W71" t="s">
        <v>89</v>
      </c>
      <c r="X71" t="s">
        <v>89</v>
      </c>
      <c r="Y71"/>
      <c r="Z71"/>
      <c r="AA71"/>
      <c r="AB71"/>
      <c r="AC71"/>
      <c r="AD71"/>
      <c r="AE71"/>
      <c r="AF71"/>
    </row>
    <row r="72" spans="1:121" s="5" customFormat="1" ht="12.75" customHeight="1">
      <c r="A72">
        <f t="shared" si="1"/>
        <v>69</v>
      </c>
      <c r="B72" t="s">
        <v>67</v>
      </c>
      <c r="C72" t="s">
        <v>83</v>
      </c>
      <c r="D72"/>
      <c r="E72"/>
      <c r="F72"/>
      <c r="G72"/>
      <c r="H72"/>
      <c r="I72"/>
      <c r="J72">
        <v>0.12080567759481116</v>
      </c>
      <c r="K72">
        <v>0.22957959278865747</v>
      </c>
      <c r="L72">
        <v>0.20048704262317799</v>
      </c>
      <c r="M72"/>
      <c r="N72"/>
      <c r="O72">
        <v>1.1000000000000001E-2</v>
      </c>
      <c r="P72">
        <v>2.5000000000000001E-2</v>
      </c>
      <c r="Q72">
        <v>2.1000000000000001E-2</v>
      </c>
      <c r="R72"/>
      <c r="S72"/>
      <c r="T72"/>
      <c r="U72"/>
      <c r="V72">
        <v>0.29199999999999998</v>
      </c>
      <c r="W72">
        <v>0.29199999999999998</v>
      </c>
      <c r="X72">
        <v>0.29319116756905994</v>
      </c>
      <c r="Y72">
        <v>0.42399999999999999</v>
      </c>
      <c r="Z72">
        <v>0.54700000000000004</v>
      </c>
      <c r="AA72"/>
      <c r="AB72"/>
      <c r="AC72"/>
      <c r="AD72">
        <v>0.29199999999999998</v>
      </c>
      <c r="AE72">
        <v>4.2999999999999997E-2</v>
      </c>
      <c r="AF72">
        <v>0.28699999999999998</v>
      </c>
    </row>
    <row r="73" spans="1:121" s="5" customFormat="1" ht="15">
      <c r="A73">
        <f t="shared" si="1"/>
        <v>70</v>
      </c>
      <c r="B73" t="s">
        <v>68</v>
      </c>
      <c r="C73" t="s">
        <v>399</v>
      </c>
      <c r="D73"/>
      <c r="E73"/>
      <c r="F73"/>
      <c r="G73"/>
      <c r="H73"/>
      <c r="I73"/>
      <c r="J73">
        <v>0.378</v>
      </c>
      <c r="K73">
        <v>0.47399999999999998</v>
      </c>
      <c r="L73"/>
      <c r="M73"/>
      <c r="N73"/>
      <c r="O73">
        <v>4.0000000000000001E-3</v>
      </c>
      <c r="P73">
        <v>1.2E-2</v>
      </c>
      <c r="Q73"/>
      <c r="R73"/>
      <c r="S73"/>
      <c r="T73"/>
      <c r="U73"/>
      <c r="V73">
        <v>0.215</v>
      </c>
      <c r="W73">
        <v>0.193</v>
      </c>
      <c r="X73"/>
      <c r="Y73">
        <f>SUM(V73,J73,O73)</f>
        <v>0.59699999999999998</v>
      </c>
      <c r="Z73">
        <f>SUM(W73,K73,P73)</f>
        <v>0.67900000000000005</v>
      </c>
      <c r="AA73"/>
      <c r="AB73"/>
      <c r="AC73"/>
      <c r="AD73">
        <v>0.47499999999999998</v>
      </c>
      <c r="AE73">
        <v>2.1000000000000001E-2</v>
      </c>
      <c r="AF73">
        <v>0.191</v>
      </c>
    </row>
    <row r="74" spans="1:121" s="5" customFormat="1" ht="12.75" customHeight="1">
      <c r="A74">
        <f t="shared" si="1"/>
        <v>71</v>
      </c>
      <c r="B74" t="s">
        <v>69</v>
      </c>
      <c r="C74" t="s">
        <v>71</v>
      </c>
      <c r="D74">
        <v>0.66900000000000004</v>
      </c>
      <c r="E74">
        <v>0.16</v>
      </c>
      <c r="F74">
        <v>0.17699999999999999</v>
      </c>
      <c r="G74">
        <v>0.55700000000000005</v>
      </c>
      <c r="H74">
        <v>0.38700000000000001</v>
      </c>
      <c r="I74">
        <v>0.69400000000000006</v>
      </c>
      <c r="J74">
        <v>0.44926470122462042</v>
      </c>
      <c r="K74">
        <v>0.6382048902980203</v>
      </c>
      <c r="L74">
        <v>0.58299011459260852</v>
      </c>
      <c r="M74">
        <v>0</v>
      </c>
      <c r="N74">
        <v>1.2E-2</v>
      </c>
      <c r="O74">
        <v>9.0000000000000011E-3</v>
      </c>
      <c r="P74">
        <v>4.0000000000000001E-3</v>
      </c>
      <c r="Q74">
        <v>5.0000000000000001E-3</v>
      </c>
      <c r="R74">
        <v>0.20300000000000001</v>
      </c>
      <c r="S74">
        <v>0.39600000000000002</v>
      </c>
      <c r="T74">
        <v>0.16699999999999998</v>
      </c>
      <c r="U74">
        <v>0.25800000000000001</v>
      </c>
      <c r="V74">
        <v>0.126</v>
      </c>
      <c r="W74">
        <v>0.10099999999999999</v>
      </c>
      <c r="X74">
        <v>0.10806876517923798</v>
      </c>
      <c r="Y74">
        <v>0.58499999999999996</v>
      </c>
      <c r="Z74">
        <v>0.74199999999999999</v>
      </c>
      <c r="AA74">
        <v>0.78299999999999992</v>
      </c>
      <c r="AB74">
        <v>0.873</v>
      </c>
      <c r="AC74">
        <v>0.442</v>
      </c>
      <c r="AD74">
        <v>0.65799999999999992</v>
      </c>
      <c r="AE74">
        <v>0.01</v>
      </c>
      <c r="AF74">
        <v>0.10400000000000001</v>
      </c>
    </row>
    <row r="75" spans="1:121" s="5" customFormat="1" ht="12.75" customHeight="1">
      <c r="A75"/>
      <c r="B75" t="s">
        <v>466</v>
      </c>
      <c r="C75"/>
      <c r="D75"/>
      <c r="E75"/>
      <c r="F75"/>
      <c r="G75"/>
      <c r="H75"/>
      <c r="I75"/>
      <c r="J75"/>
      <c r="K75"/>
      <c r="L75"/>
      <c r="M75"/>
      <c r="N75"/>
      <c r="O75"/>
      <c r="P75"/>
      <c r="Q75"/>
      <c r="R75"/>
      <c r="S75"/>
      <c r="T75"/>
      <c r="U75"/>
      <c r="V75"/>
      <c r="W75"/>
      <c r="X75"/>
      <c r="Y75"/>
      <c r="Z75"/>
      <c r="AA75"/>
      <c r="AB75"/>
      <c r="AC75"/>
      <c r="AD75"/>
      <c r="AE75"/>
      <c r="AF75"/>
    </row>
    <row r="76" spans="1:121" s="5" customFormat="1" ht="12.75" customHeight="1">
      <c r="A76"/>
      <c r="B76" t="s">
        <v>153</v>
      </c>
      <c r="C76"/>
      <c r="D76"/>
      <c r="E76"/>
      <c r="F76"/>
      <c r="G76"/>
      <c r="H76"/>
      <c r="I76"/>
      <c r="J76"/>
      <c r="K76"/>
      <c r="L76"/>
      <c r="M76"/>
      <c r="N76"/>
      <c r="O76"/>
      <c r="P76"/>
      <c r="Q76"/>
      <c r="R76"/>
      <c r="S76"/>
      <c r="T76"/>
      <c r="U76"/>
      <c r="V76"/>
      <c r="W76"/>
      <c r="X76"/>
      <c r="Y76"/>
      <c r="Z76"/>
      <c r="AA76"/>
      <c r="AB76"/>
      <c r="AC76"/>
      <c r="AD76"/>
      <c r="AE76"/>
      <c r="AF76"/>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row>
    <row r="77" spans="1:121" s="5" customFormat="1" ht="12.75" customHeight="1">
      <c r="C77" s="13"/>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row>
    <row r="78" spans="1:121" s="5" customFormat="1" ht="12.75" customHeight="1">
      <c r="C78" s="13"/>
      <c r="D78" s="12"/>
      <c r="E78" s="12"/>
      <c r="F78" s="12"/>
      <c r="G78" s="12"/>
      <c r="H78" s="12"/>
      <c r="I78" s="12"/>
      <c r="J78" s="12"/>
      <c r="K78" s="12"/>
      <c r="L78" s="12"/>
      <c r="M78" s="12"/>
      <c r="N78" s="12"/>
      <c r="O78" s="12"/>
      <c r="P78" s="12"/>
      <c r="Q78" s="12"/>
      <c r="R78" s="12"/>
      <c r="S78" s="12"/>
      <c r="T78" s="12"/>
      <c r="U78" s="12"/>
      <c r="V78" s="12"/>
      <c r="W78" s="12"/>
      <c r="X78" s="12"/>
      <c r="Y78" s="29"/>
      <c r="Z78" s="12"/>
      <c r="AA78" s="12"/>
      <c r="AB78" s="12"/>
      <c r="AC78" s="12"/>
      <c r="AD78" s="12"/>
      <c r="AE78" s="12"/>
      <c r="AF78" s="12"/>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row>
    <row r="79" spans="1:121" s="5" customFormat="1" ht="12.75" customHeight="1">
      <c r="B79" s="5" t="s">
        <v>70</v>
      </c>
      <c r="C79" s="13"/>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row>
    <row r="80" spans="1:121" s="5" customFormat="1" ht="12.75" customHeight="1">
      <c r="C80" s="13"/>
      <c r="D80" s="12"/>
      <c r="E80" s="12"/>
      <c r="F80" s="12"/>
      <c r="G80" s="12"/>
      <c r="H80" s="12"/>
      <c r="I80" s="12"/>
      <c r="J80" s="12"/>
      <c r="K80" s="12"/>
      <c r="L80" s="12"/>
      <c r="M80" s="12"/>
      <c r="N80" s="12"/>
      <c r="O80" s="12"/>
      <c r="P80" s="12"/>
      <c r="Q80" s="12"/>
      <c r="R80" s="12"/>
      <c r="S80" s="12"/>
      <c r="T80" s="12"/>
      <c r="U80" s="12"/>
      <c r="V80" s="12"/>
      <c r="W80" s="12"/>
      <c r="X80" s="12"/>
      <c r="Y80" s="29"/>
      <c r="Z80" s="12"/>
      <c r="AA80" s="12"/>
      <c r="AB80" s="12"/>
      <c r="AC80" s="12"/>
      <c r="AD80" s="12"/>
      <c r="AE80" s="12"/>
      <c r="AF80" s="12"/>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row>
    <row r="81" spans="3:121" s="5" customFormat="1" ht="12.75" customHeight="1">
      <c r="C81" s="13"/>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row>
    <row r="82" spans="3:121" s="5" customFormat="1" ht="12.75" customHeight="1">
      <c r="C82" s="13"/>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row>
    <row r="83" spans="3:121" s="5" customFormat="1" ht="12.75" customHeight="1">
      <c r="C83" s="13"/>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row>
    <row r="84" spans="3:121" s="5" customFormat="1" ht="12.75" customHeight="1">
      <c r="C84" s="13"/>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t="s">
        <v>70</v>
      </c>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row>
    <row r="85" spans="3:121" s="5" customFormat="1">
      <c r="C85" s="13"/>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row>
    <row r="86" spans="3:121" s="5" customFormat="1">
      <c r="C86" s="13"/>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row>
    <row r="87" spans="3:121" s="5" customFormat="1">
      <c r="C87" s="13"/>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row>
    <row r="88" spans="3:121" s="5" customFormat="1">
      <c r="C88" s="13"/>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row>
    <row r="89" spans="3:121" s="5" customFormat="1">
      <c r="C89" s="13"/>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row>
    <row r="90" spans="3:121" s="5" customFormat="1">
      <c r="C90" s="13"/>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row>
    <row r="91" spans="3:121" s="5" customFormat="1">
      <c r="C91" s="13"/>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row>
    <row r="92" spans="3:121" s="5" customFormat="1">
      <c r="C92" s="13"/>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row>
    <row r="93" spans="3:121" s="5" customFormat="1">
      <c r="C93" s="13"/>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row>
    <row r="94" spans="3:121" s="5" customFormat="1">
      <c r="C94" s="13"/>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row>
    <row r="95" spans="3:121" s="5" customFormat="1">
      <c r="C95" s="13"/>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row>
    <row r="96" spans="3:121" s="5" customFormat="1">
      <c r="C96" s="13"/>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row>
    <row r="97" spans="3:121" s="5" customFormat="1">
      <c r="C97" s="13"/>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row>
    <row r="98" spans="3:121" s="5" customFormat="1">
      <c r="C98" s="13"/>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row>
    <row r="99" spans="3:121" s="5" customFormat="1">
      <c r="C99" s="13"/>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row>
    <row r="100" spans="3:121" s="5" customFormat="1">
      <c r="C100" s="13"/>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row>
    <row r="101" spans="3:121" s="5" customFormat="1">
      <c r="C101" s="13"/>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row>
    <row r="102" spans="3:121" s="5" customFormat="1">
      <c r="C102" s="13"/>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row>
    <row r="103" spans="3:121" s="5" customFormat="1">
      <c r="C103" s="13"/>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row>
    <row r="104" spans="3:121" s="5" customFormat="1">
      <c r="C104" s="13"/>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row>
    <row r="105" spans="3:121" s="5" customFormat="1">
      <c r="C105" s="13"/>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row>
    <row r="106" spans="3:121" s="5" customFormat="1">
      <c r="C106" s="13"/>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row>
    <row r="107" spans="3:121" s="5" customFormat="1">
      <c r="C107" s="13"/>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row>
    <row r="108" spans="3:121" s="5" customFormat="1">
      <c r="C108" s="13"/>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row>
    <row r="109" spans="3:121" s="5" customFormat="1">
      <c r="C109" s="13"/>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row>
    <row r="110" spans="3:121" s="5" customFormat="1">
      <c r="C110" s="13"/>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row>
    <row r="111" spans="3:121" s="5" customFormat="1">
      <c r="C111" s="13"/>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row>
    <row r="112" spans="3:121" s="5" customFormat="1">
      <c r="C112" s="13"/>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row>
    <row r="113" spans="3:121" s="5" customFormat="1">
      <c r="C113" s="13"/>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row>
    <row r="114" spans="3:121" s="5" customFormat="1">
      <c r="C114" s="13"/>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row>
    <row r="115" spans="3:121" s="5" customFormat="1">
      <c r="C115" s="13"/>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row>
    <row r="116" spans="3:121" s="5" customFormat="1">
      <c r="C116" s="13"/>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row>
    <row r="117" spans="3:121" s="5" customFormat="1">
      <c r="C117" s="13"/>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row>
    <row r="118" spans="3:121" s="5" customFormat="1">
      <c r="C118" s="13"/>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row>
    <row r="119" spans="3:121" s="5" customFormat="1">
      <c r="C119" s="13"/>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row>
    <row r="120" spans="3:121" s="5" customFormat="1">
      <c r="C120" s="13"/>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row>
    <row r="121" spans="3:121" s="5" customFormat="1">
      <c r="C121" s="13"/>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row>
    <row r="122" spans="3:121" s="5" customFormat="1">
      <c r="C122" s="13"/>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row>
    <row r="123" spans="3:121" s="5" customFormat="1">
      <c r="C123" s="13"/>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row>
    <row r="124" spans="3:121" s="5" customFormat="1">
      <c r="C124" s="13"/>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row>
    <row r="125" spans="3:121" s="5" customFormat="1">
      <c r="C125" s="13"/>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row>
    <row r="126" spans="3:121" s="5" customFormat="1">
      <c r="C126" s="13"/>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row>
    <row r="127" spans="3:121" s="5" customFormat="1">
      <c r="C127" s="13"/>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row>
    <row r="128" spans="3:121" s="5" customFormat="1">
      <c r="C128" s="13"/>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row>
    <row r="129" spans="3:121" s="5" customFormat="1">
      <c r="C129" s="13"/>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row>
    <row r="130" spans="3:121" s="5" customFormat="1">
      <c r="C130" s="13"/>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row>
    <row r="131" spans="3:121" s="5" customFormat="1">
      <c r="C131" s="13"/>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row>
    <row r="132" spans="3:121" s="5" customFormat="1">
      <c r="C132" s="13"/>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row>
    <row r="133" spans="3:121" s="5" customFormat="1">
      <c r="C133" s="13"/>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row>
    <row r="134" spans="3:121" s="5" customFormat="1">
      <c r="C134" s="13"/>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row>
    <row r="135" spans="3:121" s="5" customFormat="1">
      <c r="C135" s="13"/>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row>
    <row r="136" spans="3:121" s="5" customFormat="1">
      <c r="C136" s="13"/>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row>
    <row r="137" spans="3:121" s="5" customFormat="1">
      <c r="C137" s="13"/>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row>
    <row r="138" spans="3:121" s="5" customFormat="1">
      <c r="C138" s="13"/>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row>
    <row r="139" spans="3:121" s="5" customFormat="1">
      <c r="C139" s="13"/>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row>
    <row r="140" spans="3:121" s="5" customFormat="1">
      <c r="C140" s="13"/>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row>
    <row r="141" spans="3:121" s="5" customFormat="1">
      <c r="C141" s="13"/>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row>
    <row r="142" spans="3:121" s="5" customFormat="1">
      <c r="C142" s="13"/>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row>
    <row r="143" spans="3:121" s="5" customFormat="1">
      <c r="C143" s="13"/>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row>
    <row r="144" spans="3:121" s="5" customFormat="1">
      <c r="C144" s="13"/>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row>
    <row r="145" spans="3:121" s="5" customFormat="1">
      <c r="C145" s="13"/>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row>
    <row r="146" spans="3:121" s="5" customFormat="1">
      <c r="C146" s="13"/>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row>
    <row r="147" spans="3:121" s="5" customFormat="1">
      <c r="C147" s="13"/>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row>
    <row r="148" spans="3:121" s="5" customFormat="1">
      <c r="C148" s="13"/>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row>
    <row r="149" spans="3:121" s="5" customFormat="1">
      <c r="C149" s="13"/>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row>
    <row r="150" spans="3:121" s="5" customFormat="1">
      <c r="C150" s="13"/>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row>
    <row r="151" spans="3:121" s="5" customFormat="1">
      <c r="C151" s="13"/>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row>
    <row r="152" spans="3:121" s="5" customFormat="1">
      <c r="C152" s="13"/>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row>
    <row r="153" spans="3:121" s="5" customFormat="1">
      <c r="C153" s="13"/>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row>
    <row r="154" spans="3:121" s="5" customFormat="1">
      <c r="C154" s="13"/>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row>
    <row r="155" spans="3:121" s="5" customFormat="1">
      <c r="C155" s="13"/>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row>
    <row r="156" spans="3:121" s="5" customFormat="1">
      <c r="C156" s="13"/>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row>
    <row r="157" spans="3:121" s="5" customFormat="1">
      <c r="C157" s="13"/>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row>
    <row r="158" spans="3:121" s="5" customFormat="1">
      <c r="C158" s="13"/>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row>
    <row r="159" spans="3:121" s="5" customFormat="1">
      <c r="C159" s="13"/>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row>
    <row r="160" spans="3:121" s="5" customFormat="1">
      <c r="C160" s="13"/>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row>
    <row r="161" spans="3:121" s="5" customFormat="1">
      <c r="C161" s="13"/>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row>
    <row r="162" spans="3:121" s="5" customFormat="1">
      <c r="C162" s="13"/>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row>
    <row r="163" spans="3:121" s="5" customFormat="1">
      <c r="C163" s="13"/>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row>
    <row r="164" spans="3:121" s="5" customFormat="1">
      <c r="C164" s="13"/>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row>
    <row r="165" spans="3:121" s="5" customFormat="1">
      <c r="C165" s="13"/>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row>
    <row r="166" spans="3:121" s="5" customFormat="1">
      <c r="C166" s="13"/>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row>
    <row r="167" spans="3:121" s="5" customFormat="1">
      <c r="C167" s="13"/>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row>
    <row r="168" spans="3:121" s="5" customFormat="1">
      <c r="C168" s="13"/>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row>
    <row r="169" spans="3:121" s="5" customFormat="1">
      <c r="C169" s="13"/>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row>
    <row r="170" spans="3:121" s="5" customFormat="1">
      <c r="C170" s="13"/>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row>
    <row r="171" spans="3:121" s="5" customFormat="1">
      <c r="C171" s="13"/>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row>
    <row r="172" spans="3:121" s="5" customFormat="1">
      <c r="C172" s="13"/>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row>
    <row r="173" spans="3:121" s="5" customFormat="1">
      <c r="C173" s="13"/>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row>
    <row r="174" spans="3:121" s="5" customFormat="1">
      <c r="C174" s="13"/>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row>
    <row r="175" spans="3:121" s="5" customFormat="1">
      <c r="C175" s="13"/>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row>
    <row r="176" spans="3:121" s="5" customFormat="1">
      <c r="C176" s="13"/>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row>
    <row r="177" spans="3:121" s="5" customFormat="1">
      <c r="C177" s="13"/>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row>
    <row r="178" spans="3:121" s="5" customFormat="1">
      <c r="C178" s="13"/>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row>
    <row r="179" spans="3:121" s="5" customFormat="1">
      <c r="C179" s="13"/>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row>
    <row r="180" spans="3:121" s="5" customFormat="1">
      <c r="C180" s="13"/>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row>
    <row r="181" spans="3:121" s="5" customFormat="1">
      <c r="C181" s="13"/>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row>
    <row r="182" spans="3:121" s="5" customFormat="1">
      <c r="C182" s="13"/>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row>
    <row r="183" spans="3:121" s="5" customFormat="1">
      <c r="C183" s="13"/>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row>
    <row r="184" spans="3:121" s="5" customFormat="1">
      <c r="C184" s="13"/>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row>
    <row r="185" spans="3:121" s="5" customFormat="1">
      <c r="C185" s="13"/>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row>
    <row r="186" spans="3:121" s="5" customFormat="1">
      <c r="C186" s="13"/>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row>
    <row r="187" spans="3:121" s="5" customFormat="1">
      <c r="C187" s="13"/>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row>
    <row r="188" spans="3:121" s="5" customFormat="1">
      <c r="C188" s="13"/>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row>
    <row r="189" spans="3:121" s="5" customFormat="1">
      <c r="C189" s="13"/>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row>
    <row r="190" spans="3:121" s="5" customFormat="1">
      <c r="C190" s="13"/>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row>
    <row r="191" spans="3:121" s="5" customFormat="1">
      <c r="C191" s="13"/>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row>
    <row r="192" spans="3:121" s="5" customFormat="1">
      <c r="C192" s="13"/>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row>
    <row r="193" spans="3:121" s="5" customFormat="1">
      <c r="C193" s="13"/>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row>
    <row r="194" spans="3:121" s="5" customFormat="1">
      <c r="C194" s="13"/>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row>
    <row r="195" spans="3:121" s="5" customFormat="1">
      <c r="C195" s="13"/>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row>
    <row r="196" spans="3:121" s="5" customFormat="1">
      <c r="C196" s="13"/>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row>
    <row r="197" spans="3:121" s="5" customFormat="1">
      <c r="C197" s="13"/>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row>
    <row r="198" spans="3:121" s="5" customFormat="1">
      <c r="C198" s="13"/>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row>
    <row r="199" spans="3:121" s="5" customFormat="1">
      <c r="C199" s="13"/>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row>
    <row r="200" spans="3:121" s="5" customFormat="1">
      <c r="C200" s="13"/>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row>
    <row r="201" spans="3:121" s="5" customFormat="1">
      <c r="C201" s="13"/>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row>
    <row r="202" spans="3:121" s="5" customFormat="1">
      <c r="C202" s="13"/>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row>
    <row r="203" spans="3:121" s="5" customFormat="1">
      <c r="C203" s="13"/>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row>
    <row r="204" spans="3:121" s="5" customFormat="1">
      <c r="C204" s="13"/>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row>
    <row r="205" spans="3:121" s="5" customFormat="1">
      <c r="C205" s="13"/>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row>
    <row r="206" spans="3:121" s="5" customFormat="1">
      <c r="C206" s="13"/>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row>
    <row r="207" spans="3:121" s="5" customFormat="1">
      <c r="C207" s="13"/>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row>
    <row r="208" spans="3:121" s="5" customFormat="1">
      <c r="C208" s="13"/>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row>
    <row r="209" spans="3:121" s="5" customFormat="1">
      <c r="C209" s="13"/>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row>
    <row r="210" spans="3:121" s="5" customFormat="1">
      <c r="C210" s="13"/>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row>
    <row r="211" spans="3:121" s="5" customFormat="1">
      <c r="C211" s="13"/>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row>
    <row r="212" spans="3:121" s="5" customFormat="1">
      <c r="C212" s="13"/>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row>
    <row r="213" spans="3:121" s="5" customFormat="1">
      <c r="C213" s="13"/>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row>
    <row r="214" spans="3:121" s="5" customFormat="1">
      <c r="C214" s="13"/>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row>
    <row r="215" spans="3:121" s="5" customFormat="1">
      <c r="C215" s="13"/>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row>
    <row r="216" spans="3:121" s="5" customFormat="1">
      <c r="C216" s="13"/>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row>
    <row r="217" spans="3:121" s="5" customFormat="1">
      <c r="C217" s="13"/>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row>
    <row r="218" spans="3:121" s="5" customFormat="1">
      <c r="C218" s="13"/>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row>
    <row r="219" spans="3:121" s="5" customFormat="1">
      <c r="C219" s="13"/>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row>
    <row r="220" spans="3:121" s="5" customFormat="1">
      <c r="C220" s="13"/>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row>
    <row r="221" spans="3:121" s="5" customFormat="1">
      <c r="C221" s="13"/>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row>
    <row r="222" spans="3:121" s="5" customFormat="1">
      <c r="C222" s="13"/>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row>
    <row r="223" spans="3:121" s="5" customFormat="1">
      <c r="C223" s="13"/>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row>
    <row r="224" spans="3:121" s="5" customFormat="1">
      <c r="C224" s="13"/>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row>
    <row r="225" spans="3:121" s="5" customFormat="1">
      <c r="C225" s="13"/>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row>
    <row r="226" spans="3:121" s="5" customFormat="1">
      <c r="C226" s="13"/>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row>
    <row r="227" spans="3:121" s="5" customFormat="1">
      <c r="C227" s="13"/>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row>
    <row r="228" spans="3:121" s="5" customFormat="1">
      <c r="C228" s="13"/>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row>
    <row r="229" spans="3:121" s="5" customFormat="1">
      <c r="C229" s="13"/>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row>
    <row r="230" spans="3:121" s="5" customFormat="1">
      <c r="C230" s="13"/>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row>
    <row r="231" spans="3:121" s="5" customFormat="1">
      <c r="C231" s="13"/>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row>
    <row r="232" spans="3:121" s="5" customFormat="1">
      <c r="C232" s="13"/>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row>
    <row r="233" spans="3:121" s="5" customFormat="1">
      <c r="C233" s="13"/>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row>
    <row r="234" spans="3:121" s="5" customFormat="1">
      <c r="C234" s="13"/>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row>
    <row r="235" spans="3:121" s="5" customFormat="1">
      <c r="C235" s="13"/>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row>
    <row r="236" spans="3:121" s="5" customFormat="1">
      <c r="C236" s="13"/>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row>
    <row r="237" spans="3:121" s="5" customFormat="1">
      <c r="C237" s="13"/>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row>
    <row r="238" spans="3:121" s="5" customFormat="1">
      <c r="C238" s="13"/>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row>
    <row r="239" spans="3:121" s="5" customFormat="1">
      <c r="C239" s="13"/>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row>
    <row r="240" spans="3:121" s="5" customFormat="1">
      <c r="C240" s="13"/>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row>
    <row r="241" spans="3:121" s="5" customFormat="1">
      <c r="C241" s="13"/>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row>
    <row r="242" spans="3:121" s="5" customFormat="1">
      <c r="C242" s="13"/>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row>
    <row r="243" spans="3:121" s="5" customFormat="1">
      <c r="C243" s="13"/>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row>
    <row r="244" spans="3:121" s="5" customFormat="1">
      <c r="C244" s="13"/>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row>
    <row r="245" spans="3:121" s="5" customFormat="1">
      <c r="C245" s="13"/>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row>
    <row r="246" spans="3:121" s="5" customFormat="1">
      <c r="C246" s="13"/>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row>
    <row r="247" spans="3:121" s="5" customFormat="1">
      <c r="C247" s="13"/>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row>
    <row r="248" spans="3:121" s="5" customFormat="1">
      <c r="C248" s="13"/>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row>
    <row r="249" spans="3:121" s="5" customFormat="1">
      <c r="C249" s="13"/>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row>
    <row r="250" spans="3:121" s="5" customFormat="1">
      <c r="C250" s="13"/>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row>
    <row r="251" spans="3:121" s="5" customFormat="1">
      <c r="C251" s="13"/>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row>
    <row r="252" spans="3:121" s="5" customFormat="1">
      <c r="C252" s="13"/>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row>
    <row r="253" spans="3:121" s="5" customFormat="1">
      <c r="C253" s="13"/>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row>
    <row r="254" spans="3:121" s="5" customFormat="1">
      <c r="C254" s="13"/>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row>
    <row r="255" spans="3:121" s="5" customFormat="1">
      <c r="C255" s="13"/>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row>
    <row r="256" spans="3:121" s="5" customFormat="1">
      <c r="C256" s="13"/>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row>
    <row r="257" spans="3:121" s="5" customFormat="1">
      <c r="C257" s="13"/>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row>
    <row r="258" spans="3:121" s="5" customFormat="1">
      <c r="C258" s="13"/>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row>
    <row r="259" spans="3:121" s="5" customFormat="1">
      <c r="C259" s="13"/>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row>
    <row r="260" spans="3:121" s="5" customFormat="1">
      <c r="C260" s="13"/>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row>
    <row r="261" spans="3:121" s="5" customFormat="1">
      <c r="C261" s="13"/>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row>
    <row r="262" spans="3:121" s="5" customFormat="1">
      <c r="C262" s="13"/>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row>
    <row r="263" spans="3:121" s="5" customFormat="1">
      <c r="C263" s="13"/>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row>
    <row r="264" spans="3:121" s="5" customFormat="1">
      <c r="C264" s="13"/>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row>
    <row r="265" spans="3:121" s="5" customFormat="1">
      <c r="C265" s="13"/>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row>
    <row r="266" spans="3:121" s="5" customFormat="1">
      <c r="C266" s="13"/>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row>
    <row r="267" spans="3:121" s="5" customFormat="1">
      <c r="C267" s="13"/>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row>
    <row r="268" spans="3:121" s="5" customFormat="1">
      <c r="C268" s="13"/>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row>
    <row r="269" spans="3:121" s="5" customFormat="1">
      <c r="C269" s="13"/>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row>
    <row r="270" spans="3:121" s="5" customFormat="1">
      <c r="C270" s="13"/>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row>
    <row r="271" spans="3:121" s="5" customFormat="1">
      <c r="C271" s="13"/>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row>
    <row r="272" spans="3:121" s="5" customFormat="1">
      <c r="C272" s="13"/>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row>
    <row r="273" spans="3:121" s="5" customFormat="1">
      <c r="C273" s="13"/>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row>
    <row r="274" spans="3:121" s="5" customFormat="1">
      <c r="C274" s="13"/>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row>
    <row r="275" spans="3:121" s="5" customFormat="1">
      <c r="C275" s="13"/>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row>
    <row r="276" spans="3:121" s="5" customFormat="1">
      <c r="C276" s="13"/>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row>
    <row r="277" spans="3:121" s="5" customFormat="1">
      <c r="C277" s="13"/>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row>
    <row r="278" spans="3:121" s="5" customFormat="1">
      <c r="C278" s="13"/>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row>
    <row r="279" spans="3:121" s="5" customFormat="1">
      <c r="C279" s="13"/>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row>
    <row r="280" spans="3:121" s="5" customFormat="1">
      <c r="C280" s="13"/>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row>
    <row r="281" spans="3:121" s="5" customFormat="1">
      <c r="C281" s="13"/>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row>
    <row r="282" spans="3:121" s="5" customFormat="1">
      <c r="C282" s="13"/>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row>
    <row r="283" spans="3:121" s="5" customFormat="1">
      <c r="C283" s="13"/>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row>
    <row r="284" spans="3:121" s="5" customFormat="1">
      <c r="C284" s="13"/>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row>
    <row r="285" spans="3:121" s="5" customFormat="1">
      <c r="C285" s="13"/>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row>
    <row r="286" spans="3:121" s="5" customFormat="1">
      <c r="C286" s="13"/>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row>
    <row r="287" spans="3:121" s="5" customFormat="1">
      <c r="C287" s="13"/>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row>
    <row r="288" spans="3:121" s="5" customFormat="1">
      <c r="C288" s="13"/>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row>
    <row r="289" spans="3:121" s="5" customFormat="1">
      <c r="C289" s="13"/>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row>
    <row r="290" spans="3:121" s="5" customFormat="1">
      <c r="C290" s="13"/>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row>
    <row r="291" spans="3:121" s="5" customFormat="1">
      <c r="C291" s="13"/>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row>
    <row r="292" spans="3:121" s="5" customFormat="1">
      <c r="C292" s="13"/>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row>
    <row r="293" spans="3:121" s="5" customFormat="1">
      <c r="C293" s="13"/>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row>
    <row r="294" spans="3:121" s="5" customFormat="1">
      <c r="C294" s="13"/>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row>
    <row r="295" spans="3:121" s="5" customFormat="1">
      <c r="C295" s="13"/>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row>
    <row r="296" spans="3:121" s="5" customFormat="1">
      <c r="C296" s="13"/>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row>
    <row r="297" spans="3:121" s="5" customFormat="1">
      <c r="C297" s="13"/>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row>
    <row r="298" spans="3:121" s="5" customFormat="1">
      <c r="C298" s="13"/>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row>
    <row r="299" spans="3:121" s="5" customFormat="1">
      <c r="C299" s="13"/>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row>
    <row r="300" spans="3:121" s="5" customFormat="1">
      <c r="C300" s="13"/>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row>
    <row r="301" spans="3:121" s="5" customFormat="1">
      <c r="C301" s="13"/>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row>
    <row r="302" spans="3:121" s="5" customFormat="1">
      <c r="C302" s="13"/>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row>
    <row r="303" spans="3:121" s="5" customFormat="1">
      <c r="C303" s="13"/>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row>
    <row r="304" spans="3:121" s="5" customFormat="1">
      <c r="C304" s="13"/>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row>
    <row r="305" spans="3:121" s="5" customFormat="1">
      <c r="C305" s="13"/>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row>
    <row r="306" spans="3:121" s="5" customFormat="1">
      <c r="C306" s="13"/>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row>
    <row r="307" spans="3:121" s="5" customFormat="1">
      <c r="C307" s="13"/>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row>
    <row r="308" spans="3:121" s="5" customFormat="1">
      <c r="C308" s="13"/>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row>
    <row r="309" spans="3:121" s="5" customFormat="1">
      <c r="C309" s="13"/>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row>
    <row r="310" spans="3:121" s="5" customFormat="1">
      <c r="C310" s="13"/>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row>
    <row r="311" spans="3:121" s="5" customFormat="1">
      <c r="C311" s="13"/>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row>
    <row r="312" spans="3:121" s="5" customFormat="1">
      <c r="C312" s="13"/>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row>
    <row r="313" spans="3:121" s="5" customFormat="1">
      <c r="C313" s="13"/>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row>
    <row r="314" spans="3:121" s="5" customFormat="1">
      <c r="C314" s="13"/>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row>
    <row r="315" spans="3:121" s="5" customFormat="1">
      <c r="C315" s="13"/>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row>
    <row r="316" spans="3:121" s="5" customFormat="1">
      <c r="C316" s="13"/>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row>
    <row r="317" spans="3:121" s="5" customFormat="1">
      <c r="C317" s="13"/>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row>
    <row r="318" spans="3:121" s="5" customFormat="1">
      <c r="C318" s="13"/>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row>
    <row r="319" spans="3:121" s="5" customFormat="1">
      <c r="C319" s="13"/>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row>
    <row r="320" spans="3:121" s="5" customFormat="1">
      <c r="C320" s="13"/>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row>
    <row r="321" spans="3:121" s="5" customFormat="1">
      <c r="C321" s="13"/>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row>
    <row r="322" spans="3:121" s="5" customFormat="1">
      <c r="C322" s="13"/>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row>
    <row r="323" spans="3:121" s="5" customFormat="1">
      <c r="C323" s="13"/>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row>
    <row r="324" spans="3:121" s="5" customFormat="1">
      <c r="C324" s="13"/>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row>
    <row r="325" spans="3:121" s="5" customFormat="1">
      <c r="C325" s="13"/>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row>
    <row r="326" spans="3:121" s="5" customFormat="1">
      <c r="C326" s="13"/>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row>
    <row r="327" spans="3:121" s="5" customFormat="1">
      <c r="C327" s="13"/>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row>
    <row r="328" spans="3:121" s="5" customFormat="1">
      <c r="C328" s="13"/>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row>
    <row r="329" spans="3:121" s="5" customFormat="1">
      <c r="C329" s="13"/>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row>
    <row r="330" spans="3:121" s="5" customFormat="1">
      <c r="C330" s="13"/>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row>
    <row r="331" spans="3:121" s="5" customFormat="1">
      <c r="C331" s="13"/>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row>
    <row r="332" spans="3:121" s="5" customFormat="1">
      <c r="C332" s="13"/>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row>
    <row r="333" spans="3:121" s="5" customFormat="1">
      <c r="C333" s="13"/>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row>
    <row r="334" spans="3:121" s="5" customFormat="1">
      <c r="C334" s="13"/>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row>
    <row r="335" spans="3:121" s="5" customFormat="1">
      <c r="C335" s="13"/>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row>
    <row r="336" spans="3:121" s="5" customFormat="1">
      <c r="C336" s="13"/>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row>
    <row r="337" spans="3:121" s="5" customFormat="1">
      <c r="C337" s="13"/>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row>
    <row r="338" spans="3:121" s="5" customFormat="1">
      <c r="C338" s="13"/>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row>
    <row r="339" spans="3:121" s="5" customFormat="1">
      <c r="C339" s="13"/>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row>
    <row r="340" spans="3:121" s="5" customFormat="1">
      <c r="C340" s="13"/>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row>
    <row r="341" spans="3:121" s="5" customFormat="1">
      <c r="C341" s="13"/>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row>
    <row r="342" spans="3:121" s="5" customFormat="1">
      <c r="C342" s="13"/>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row>
    <row r="343" spans="3:121" s="5" customFormat="1">
      <c r="C343" s="13"/>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row>
    <row r="344" spans="3:121" s="5" customFormat="1">
      <c r="C344" s="13"/>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row>
    <row r="345" spans="3:121" s="5" customFormat="1">
      <c r="C345" s="13"/>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row>
    <row r="346" spans="3:121" s="5" customFormat="1">
      <c r="C346" s="13"/>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row>
    <row r="347" spans="3:121" s="5" customFormat="1">
      <c r="C347" s="13"/>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row>
    <row r="348" spans="3:121" s="5" customFormat="1">
      <c r="C348" s="13"/>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row>
    <row r="349" spans="3:121" s="5" customFormat="1">
      <c r="C349" s="13"/>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row>
    <row r="350" spans="3:121" s="5" customFormat="1">
      <c r="C350" s="13"/>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row>
    <row r="351" spans="3:121" s="5" customFormat="1">
      <c r="C351" s="13"/>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row>
    <row r="352" spans="3:121" s="5" customFormat="1">
      <c r="C352" s="13"/>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row>
    <row r="353" spans="3:121" s="5" customFormat="1">
      <c r="C353" s="13"/>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row>
    <row r="354" spans="3:121" s="5" customFormat="1">
      <c r="C354" s="13"/>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row>
    <row r="355" spans="3:121" s="5" customFormat="1">
      <c r="C355" s="13"/>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row>
    <row r="356" spans="3:121" s="5" customFormat="1">
      <c r="C356" s="13"/>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row>
    <row r="357" spans="3:121" s="5" customFormat="1">
      <c r="C357" s="13"/>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row>
    <row r="358" spans="3:121" s="5" customFormat="1">
      <c r="C358" s="13"/>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row>
    <row r="359" spans="3:121" s="5" customFormat="1">
      <c r="C359" s="13"/>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row>
    <row r="360" spans="3:121" s="5" customFormat="1">
      <c r="C360" s="13"/>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row>
    <row r="361" spans="3:121" s="5" customFormat="1">
      <c r="C361" s="13"/>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row>
    <row r="362" spans="3:121" s="5" customFormat="1">
      <c r="C362" s="13"/>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row>
    <row r="363" spans="3:121" s="5" customFormat="1">
      <c r="C363" s="13"/>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row>
    <row r="364" spans="3:121" s="5" customFormat="1">
      <c r="C364" s="13"/>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row>
    <row r="365" spans="3:121" s="5" customFormat="1">
      <c r="C365" s="13"/>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row>
    <row r="366" spans="3:121" s="5" customFormat="1">
      <c r="C366" s="13"/>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row>
    <row r="367" spans="3:121" s="5" customFormat="1">
      <c r="C367" s="13"/>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row>
    <row r="368" spans="3:121" s="5" customFormat="1">
      <c r="C368" s="13"/>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row>
    <row r="369" spans="3:121" s="5" customFormat="1">
      <c r="C369" s="13"/>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row>
    <row r="370" spans="3:121" s="5" customFormat="1">
      <c r="C370" s="13"/>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row>
    <row r="371" spans="3:121" s="5" customFormat="1">
      <c r="C371" s="13"/>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row>
    <row r="372" spans="3:121" s="5" customFormat="1">
      <c r="C372" s="13"/>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row>
    <row r="373" spans="3:121" s="5" customFormat="1">
      <c r="C373" s="13"/>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row>
    <row r="374" spans="3:121" s="5" customFormat="1">
      <c r="C374" s="13"/>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row>
    <row r="375" spans="3:121" s="5" customFormat="1">
      <c r="C375" s="13"/>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row>
    <row r="376" spans="3:121" s="5" customFormat="1">
      <c r="C376" s="13"/>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row>
    <row r="377" spans="3:121" s="5" customFormat="1">
      <c r="C377" s="13"/>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row>
    <row r="378" spans="3:121" s="5" customFormat="1">
      <c r="C378" s="13"/>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row>
    <row r="379" spans="3:121" s="5" customFormat="1">
      <c r="C379" s="13"/>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row>
    <row r="380" spans="3:121" s="5" customFormat="1">
      <c r="C380" s="13"/>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row>
    <row r="381" spans="3:121" s="5" customFormat="1">
      <c r="C381" s="13"/>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row>
    <row r="382" spans="3:121" s="5" customFormat="1">
      <c r="C382" s="13"/>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row>
    <row r="383" spans="3:121" s="5" customFormat="1">
      <c r="C383" s="13"/>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row>
    <row r="384" spans="3:121" s="5" customFormat="1">
      <c r="C384" s="13"/>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row>
    <row r="385" spans="3:121" s="5" customFormat="1">
      <c r="C385" s="13"/>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row>
    <row r="386" spans="3:121" s="5" customFormat="1">
      <c r="C386" s="13"/>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row>
    <row r="387" spans="3:121" s="5" customFormat="1">
      <c r="C387" s="13"/>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row>
    <row r="388" spans="3:121" s="5" customFormat="1">
      <c r="C388" s="13"/>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row>
    <row r="389" spans="3:121" s="5" customFormat="1">
      <c r="C389" s="13"/>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row>
    <row r="390" spans="3:121" s="5" customFormat="1">
      <c r="C390" s="13"/>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row>
    <row r="391" spans="3:121" s="5" customFormat="1">
      <c r="C391" s="13"/>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c r="CZ391" s="15"/>
      <c r="DA391" s="15"/>
      <c r="DB391" s="15"/>
      <c r="DC391" s="15"/>
      <c r="DD391" s="15"/>
      <c r="DE391" s="15"/>
      <c r="DF391" s="15"/>
      <c r="DG391" s="15"/>
      <c r="DH391" s="15"/>
      <c r="DI391" s="15"/>
      <c r="DJ391" s="15"/>
      <c r="DK391" s="15"/>
      <c r="DL391" s="15"/>
      <c r="DM391" s="15"/>
      <c r="DN391" s="15"/>
      <c r="DO391" s="15"/>
      <c r="DP391" s="15"/>
      <c r="DQ391" s="15"/>
    </row>
    <row r="392" spans="3:121" s="5" customFormat="1">
      <c r="C392" s="13"/>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row>
    <row r="393" spans="3:121" s="5" customFormat="1">
      <c r="C393" s="13"/>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row>
    <row r="394" spans="3:121" s="5" customFormat="1">
      <c r="C394" s="13"/>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row>
    <row r="395" spans="3:121" s="5" customFormat="1">
      <c r="C395" s="13"/>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row>
    <row r="396" spans="3:121" s="5" customFormat="1">
      <c r="C396" s="13"/>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row>
    <row r="397" spans="3:121" s="5" customFormat="1">
      <c r="C397" s="13"/>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c r="CU397" s="15"/>
      <c r="CV397" s="15"/>
      <c r="CW397" s="15"/>
      <c r="CX397" s="15"/>
      <c r="CY397" s="15"/>
      <c r="CZ397" s="15"/>
      <c r="DA397" s="15"/>
      <c r="DB397" s="15"/>
      <c r="DC397" s="15"/>
      <c r="DD397" s="15"/>
      <c r="DE397" s="15"/>
      <c r="DF397" s="15"/>
      <c r="DG397" s="15"/>
      <c r="DH397" s="15"/>
      <c r="DI397" s="15"/>
      <c r="DJ397" s="15"/>
      <c r="DK397" s="15"/>
      <c r="DL397" s="15"/>
      <c r="DM397" s="15"/>
      <c r="DN397" s="15"/>
      <c r="DO397" s="15"/>
      <c r="DP397" s="15"/>
      <c r="DQ397" s="15"/>
    </row>
    <row r="398" spans="3:121" s="5" customFormat="1">
      <c r="C398" s="13"/>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row>
    <row r="399" spans="3:121" s="5" customFormat="1">
      <c r="C399" s="13"/>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c r="CW399" s="15"/>
      <c r="CX399" s="15"/>
      <c r="CY399" s="15"/>
      <c r="CZ399" s="15"/>
      <c r="DA399" s="15"/>
      <c r="DB399" s="15"/>
      <c r="DC399" s="15"/>
      <c r="DD399" s="15"/>
      <c r="DE399" s="15"/>
      <c r="DF399" s="15"/>
      <c r="DG399" s="15"/>
      <c r="DH399" s="15"/>
      <c r="DI399" s="15"/>
      <c r="DJ399" s="15"/>
      <c r="DK399" s="15"/>
      <c r="DL399" s="15"/>
      <c r="DM399" s="15"/>
      <c r="DN399" s="15"/>
      <c r="DO399" s="15"/>
      <c r="DP399" s="15"/>
      <c r="DQ399" s="15"/>
    </row>
    <row r="400" spans="3:121" s="5" customFormat="1">
      <c r="C400" s="13"/>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c r="CW400" s="15"/>
      <c r="CX400" s="15"/>
      <c r="CY400" s="15"/>
      <c r="CZ400" s="15"/>
      <c r="DA400" s="15"/>
      <c r="DB400" s="15"/>
      <c r="DC400" s="15"/>
      <c r="DD400" s="15"/>
      <c r="DE400" s="15"/>
      <c r="DF400" s="15"/>
      <c r="DG400" s="15"/>
      <c r="DH400" s="15"/>
      <c r="DI400" s="15"/>
      <c r="DJ400" s="15"/>
      <c r="DK400" s="15"/>
      <c r="DL400" s="15"/>
      <c r="DM400" s="15"/>
      <c r="DN400" s="15"/>
      <c r="DO400" s="15"/>
      <c r="DP400" s="15"/>
      <c r="DQ400" s="15"/>
    </row>
    <row r="401" spans="3:121" s="5" customFormat="1">
      <c r="C401" s="13"/>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c r="CU401" s="15"/>
      <c r="CV401" s="15"/>
      <c r="CW401" s="15"/>
      <c r="CX401" s="15"/>
      <c r="CY401" s="15"/>
      <c r="CZ401" s="15"/>
      <c r="DA401" s="15"/>
      <c r="DB401" s="15"/>
      <c r="DC401" s="15"/>
      <c r="DD401" s="15"/>
      <c r="DE401" s="15"/>
      <c r="DF401" s="15"/>
      <c r="DG401" s="15"/>
      <c r="DH401" s="15"/>
      <c r="DI401" s="15"/>
      <c r="DJ401" s="15"/>
      <c r="DK401" s="15"/>
      <c r="DL401" s="15"/>
      <c r="DM401" s="15"/>
      <c r="DN401" s="15"/>
      <c r="DO401" s="15"/>
      <c r="DP401" s="15"/>
      <c r="DQ401" s="15"/>
    </row>
    <row r="402" spans="3:121" s="5" customFormat="1">
      <c r="C402" s="13"/>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c r="CU402" s="15"/>
      <c r="CV402" s="15"/>
      <c r="CW402" s="15"/>
      <c r="CX402" s="15"/>
      <c r="CY402" s="15"/>
      <c r="CZ402" s="15"/>
      <c r="DA402" s="15"/>
      <c r="DB402" s="15"/>
      <c r="DC402" s="15"/>
      <c r="DD402" s="15"/>
      <c r="DE402" s="15"/>
      <c r="DF402" s="15"/>
      <c r="DG402" s="15"/>
      <c r="DH402" s="15"/>
      <c r="DI402" s="15"/>
      <c r="DJ402" s="15"/>
      <c r="DK402" s="15"/>
      <c r="DL402" s="15"/>
      <c r="DM402" s="15"/>
      <c r="DN402" s="15"/>
      <c r="DO402" s="15"/>
      <c r="DP402" s="15"/>
      <c r="DQ402" s="15"/>
    </row>
    <row r="403" spans="3:121" s="5" customFormat="1">
      <c r="C403" s="13"/>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row>
    <row r="404" spans="3:121" s="5" customFormat="1">
      <c r="C404" s="13"/>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row>
    <row r="405" spans="3:121" s="5" customFormat="1">
      <c r="C405" s="13"/>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15"/>
      <c r="DO405" s="15"/>
      <c r="DP405" s="15"/>
      <c r="DQ405" s="15"/>
    </row>
    <row r="406" spans="3:121" s="5" customFormat="1">
      <c r="C406" s="13"/>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15"/>
      <c r="DO406" s="15"/>
      <c r="DP406" s="15"/>
      <c r="DQ406" s="15"/>
    </row>
    <row r="407" spans="3:121" s="5" customFormat="1">
      <c r="C407" s="13"/>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BT407" s="15"/>
      <c r="BU407" s="15"/>
      <c r="BV407" s="15"/>
      <c r="BW407" s="15"/>
      <c r="BX407" s="15"/>
      <c r="BY407" s="15"/>
      <c r="BZ407" s="15"/>
      <c r="CA407" s="15"/>
      <c r="CB407" s="15"/>
      <c r="CC407" s="15"/>
      <c r="CD407" s="15"/>
      <c r="CE407" s="15"/>
      <c r="CF407" s="15"/>
      <c r="CG407" s="15"/>
      <c r="CH407" s="15"/>
      <c r="CI407" s="15"/>
      <c r="CJ407" s="15"/>
      <c r="CK407" s="15"/>
      <c r="CL407" s="15"/>
      <c r="CM407" s="15"/>
      <c r="CN407" s="15"/>
      <c r="CO407" s="15"/>
      <c r="CP407" s="15"/>
      <c r="CQ407" s="15"/>
      <c r="CR407" s="15"/>
      <c r="CS407" s="15"/>
      <c r="CT407" s="15"/>
      <c r="CU407" s="15"/>
      <c r="CV407" s="15"/>
      <c r="CW407" s="15"/>
      <c r="CX407" s="15"/>
      <c r="CY407" s="15"/>
      <c r="CZ407" s="15"/>
      <c r="DA407" s="15"/>
      <c r="DB407" s="15"/>
      <c r="DC407" s="15"/>
      <c r="DD407" s="15"/>
      <c r="DE407" s="15"/>
      <c r="DF407" s="15"/>
      <c r="DG407" s="15"/>
      <c r="DH407" s="15"/>
      <c r="DI407" s="15"/>
      <c r="DJ407" s="15"/>
      <c r="DK407" s="15"/>
      <c r="DL407" s="15"/>
      <c r="DM407" s="15"/>
      <c r="DN407" s="15"/>
      <c r="DO407" s="15"/>
      <c r="DP407" s="15"/>
      <c r="DQ407" s="15"/>
    </row>
    <row r="408" spans="3:121" s="5" customFormat="1">
      <c r="C408" s="13"/>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c r="CZ408" s="15"/>
      <c r="DA408" s="15"/>
      <c r="DB408" s="15"/>
      <c r="DC408" s="15"/>
      <c r="DD408" s="15"/>
      <c r="DE408" s="15"/>
      <c r="DF408" s="15"/>
      <c r="DG408" s="15"/>
      <c r="DH408" s="15"/>
      <c r="DI408" s="15"/>
      <c r="DJ408" s="15"/>
      <c r="DK408" s="15"/>
      <c r="DL408" s="15"/>
      <c r="DM408" s="15"/>
      <c r="DN408" s="15"/>
      <c r="DO408" s="15"/>
      <c r="DP408" s="15"/>
      <c r="DQ408" s="15"/>
    </row>
    <row r="409" spans="3:121" s="5" customFormat="1">
      <c r="C409" s="13"/>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row>
    <row r="410" spans="3:121" s="5" customFormat="1">
      <c r="C410" s="13"/>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c r="CZ410" s="15"/>
      <c r="DA410" s="15"/>
      <c r="DB410" s="15"/>
      <c r="DC410" s="15"/>
      <c r="DD410" s="15"/>
      <c r="DE410" s="15"/>
      <c r="DF410" s="15"/>
      <c r="DG410" s="15"/>
      <c r="DH410" s="15"/>
      <c r="DI410" s="15"/>
      <c r="DJ410" s="15"/>
      <c r="DK410" s="15"/>
      <c r="DL410" s="15"/>
      <c r="DM410" s="15"/>
      <c r="DN410" s="15"/>
      <c r="DO410" s="15"/>
      <c r="DP410" s="15"/>
      <c r="DQ410" s="15"/>
    </row>
    <row r="411" spans="3:121" s="5" customFormat="1">
      <c r="C411" s="13"/>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c r="CU411" s="15"/>
      <c r="CV411" s="15"/>
      <c r="CW411" s="15"/>
      <c r="CX411" s="15"/>
      <c r="CY411" s="15"/>
      <c r="CZ411" s="15"/>
      <c r="DA411" s="15"/>
      <c r="DB411" s="15"/>
      <c r="DC411" s="15"/>
      <c r="DD411" s="15"/>
      <c r="DE411" s="15"/>
      <c r="DF411" s="15"/>
      <c r="DG411" s="15"/>
      <c r="DH411" s="15"/>
      <c r="DI411" s="15"/>
      <c r="DJ411" s="15"/>
      <c r="DK411" s="15"/>
      <c r="DL411" s="15"/>
      <c r="DM411" s="15"/>
      <c r="DN411" s="15"/>
      <c r="DO411" s="15"/>
      <c r="DP411" s="15"/>
      <c r="DQ411" s="15"/>
    </row>
    <row r="412" spans="3:121" s="5" customFormat="1">
      <c r="C412" s="13"/>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c r="CU412" s="15"/>
      <c r="CV412" s="15"/>
      <c r="CW412" s="15"/>
      <c r="CX412" s="15"/>
      <c r="CY412" s="15"/>
      <c r="CZ412" s="15"/>
      <c r="DA412" s="15"/>
      <c r="DB412" s="15"/>
      <c r="DC412" s="15"/>
      <c r="DD412" s="15"/>
      <c r="DE412" s="15"/>
      <c r="DF412" s="15"/>
      <c r="DG412" s="15"/>
      <c r="DH412" s="15"/>
      <c r="DI412" s="15"/>
      <c r="DJ412" s="15"/>
      <c r="DK412" s="15"/>
      <c r="DL412" s="15"/>
      <c r="DM412" s="15"/>
      <c r="DN412" s="15"/>
      <c r="DO412" s="15"/>
      <c r="DP412" s="15"/>
      <c r="DQ412" s="15"/>
    </row>
    <row r="413" spans="3:121" s="5" customFormat="1">
      <c r="C413" s="13"/>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c r="CU413" s="15"/>
      <c r="CV413" s="15"/>
      <c r="CW413" s="15"/>
      <c r="CX413" s="15"/>
      <c r="CY413" s="15"/>
      <c r="CZ413" s="15"/>
      <c r="DA413" s="15"/>
      <c r="DB413" s="15"/>
      <c r="DC413" s="15"/>
      <c r="DD413" s="15"/>
      <c r="DE413" s="15"/>
      <c r="DF413" s="15"/>
      <c r="DG413" s="15"/>
      <c r="DH413" s="15"/>
      <c r="DI413" s="15"/>
      <c r="DJ413" s="15"/>
      <c r="DK413" s="15"/>
      <c r="DL413" s="15"/>
      <c r="DM413" s="15"/>
      <c r="DN413" s="15"/>
      <c r="DO413" s="15"/>
      <c r="DP413" s="15"/>
      <c r="DQ413" s="15"/>
    </row>
    <row r="414" spans="3:121" s="5" customFormat="1">
      <c r="C414" s="13"/>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c r="CU414" s="15"/>
      <c r="CV414" s="15"/>
      <c r="CW414" s="15"/>
      <c r="CX414" s="15"/>
      <c r="CY414" s="15"/>
      <c r="CZ414" s="15"/>
      <c r="DA414" s="15"/>
      <c r="DB414" s="15"/>
      <c r="DC414" s="15"/>
      <c r="DD414" s="15"/>
      <c r="DE414" s="15"/>
      <c r="DF414" s="15"/>
      <c r="DG414" s="15"/>
      <c r="DH414" s="15"/>
      <c r="DI414" s="15"/>
      <c r="DJ414" s="15"/>
      <c r="DK414" s="15"/>
      <c r="DL414" s="15"/>
      <c r="DM414" s="15"/>
      <c r="DN414" s="15"/>
      <c r="DO414" s="15"/>
      <c r="DP414" s="15"/>
      <c r="DQ414" s="15"/>
    </row>
    <row r="415" spans="3:121" s="5" customFormat="1">
      <c r="C415" s="13"/>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c r="CP415" s="15"/>
      <c r="CQ415" s="15"/>
      <c r="CR415" s="15"/>
      <c r="CS415" s="15"/>
      <c r="CT415" s="15"/>
      <c r="CU415" s="15"/>
      <c r="CV415" s="15"/>
      <c r="CW415" s="15"/>
      <c r="CX415" s="15"/>
      <c r="CY415" s="15"/>
      <c r="CZ415" s="15"/>
      <c r="DA415" s="15"/>
      <c r="DB415" s="15"/>
      <c r="DC415" s="15"/>
      <c r="DD415" s="15"/>
      <c r="DE415" s="15"/>
      <c r="DF415" s="15"/>
      <c r="DG415" s="15"/>
      <c r="DH415" s="15"/>
      <c r="DI415" s="15"/>
      <c r="DJ415" s="15"/>
      <c r="DK415" s="15"/>
      <c r="DL415" s="15"/>
      <c r="DM415" s="15"/>
      <c r="DN415" s="15"/>
      <c r="DO415" s="15"/>
      <c r="DP415" s="15"/>
      <c r="DQ415" s="15"/>
    </row>
    <row r="416" spans="3:121" s="5" customFormat="1">
      <c r="C416" s="13"/>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c r="CU416" s="15"/>
      <c r="CV416" s="15"/>
      <c r="CW416" s="15"/>
      <c r="CX416" s="15"/>
      <c r="CY416" s="15"/>
      <c r="CZ416" s="15"/>
      <c r="DA416" s="15"/>
      <c r="DB416" s="15"/>
      <c r="DC416" s="15"/>
      <c r="DD416" s="15"/>
      <c r="DE416" s="15"/>
      <c r="DF416" s="15"/>
      <c r="DG416" s="15"/>
      <c r="DH416" s="15"/>
      <c r="DI416" s="15"/>
      <c r="DJ416" s="15"/>
      <c r="DK416" s="15"/>
      <c r="DL416" s="15"/>
      <c r="DM416" s="15"/>
      <c r="DN416" s="15"/>
      <c r="DO416" s="15"/>
      <c r="DP416" s="15"/>
      <c r="DQ416" s="15"/>
    </row>
    <row r="417" spans="3:121" s="5" customFormat="1">
      <c r="C417" s="13"/>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BT417" s="15"/>
      <c r="BU417" s="15"/>
      <c r="BV417" s="15"/>
      <c r="BW417" s="15"/>
      <c r="BX417" s="15"/>
      <c r="BY417" s="15"/>
      <c r="BZ417" s="15"/>
      <c r="CA417" s="15"/>
      <c r="CB417" s="15"/>
      <c r="CC417" s="15"/>
      <c r="CD417" s="15"/>
      <c r="CE417" s="15"/>
      <c r="CF417" s="15"/>
      <c r="CG417" s="15"/>
      <c r="CH417" s="15"/>
      <c r="CI417" s="15"/>
      <c r="CJ417" s="15"/>
      <c r="CK417" s="15"/>
      <c r="CL417" s="15"/>
      <c r="CM417" s="15"/>
      <c r="CN417" s="15"/>
      <c r="CO417" s="15"/>
      <c r="CP417" s="15"/>
      <c r="CQ417" s="15"/>
      <c r="CR417" s="15"/>
      <c r="CS417" s="15"/>
      <c r="CT417" s="15"/>
      <c r="CU417" s="15"/>
      <c r="CV417" s="15"/>
      <c r="CW417" s="15"/>
      <c r="CX417" s="15"/>
      <c r="CY417" s="15"/>
      <c r="CZ417" s="15"/>
      <c r="DA417" s="15"/>
      <c r="DB417" s="15"/>
      <c r="DC417" s="15"/>
      <c r="DD417" s="15"/>
      <c r="DE417" s="15"/>
      <c r="DF417" s="15"/>
      <c r="DG417" s="15"/>
      <c r="DH417" s="15"/>
      <c r="DI417" s="15"/>
      <c r="DJ417" s="15"/>
      <c r="DK417" s="15"/>
      <c r="DL417" s="15"/>
      <c r="DM417" s="15"/>
      <c r="DN417" s="15"/>
      <c r="DO417" s="15"/>
      <c r="DP417" s="15"/>
      <c r="DQ417" s="15"/>
    </row>
    <row r="418" spans="3:121" s="5" customFormat="1">
      <c r="C418" s="13"/>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c r="CU418" s="15"/>
      <c r="CV418" s="15"/>
      <c r="CW418" s="15"/>
      <c r="CX418" s="15"/>
      <c r="CY418" s="15"/>
      <c r="CZ418" s="15"/>
      <c r="DA418" s="15"/>
      <c r="DB418" s="15"/>
      <c r="DC418" s="15"/>
      <c r="DD418" s="15"/>
      <c r="DE418" s="15"/>
      <c r="DF418" s="15"/>
      <c r="DG418" s="15"/>
      <c r="DH418" s="15"/>
      <c r="DI418" s="15"/>
      <c r="DJ418" s="15"/>
      <c r="DK418" s="15"/>
      <c r="DL418" s="15"/>
      <c r="DM418" s="15"/>
      <c r="DN418" s="15"/>
      <c r="DO418" s="15"/>
      <c r="DP418" s="15"/>
      <c r="DQ418" s="15"/>
    </row>
    <row r="419" spans="3:121" s="5" customFormat="1">
      <c r="C419" s="13"/>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row>
    <row r="420" spans="3:121" s="5" customFormat="1">
      <c r="C420" s="13"/>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c r="CP420" s="15"/>
      <c r="CQ420" s="15"/>
      <c r="CR420" s="15"/>
      <c r="CS420" s="15"/>
      <c r="CT420" s="15"/>
      <c r="CU420" s="15"/>
      <c r="CV420" s="15"/>
      <c r="CW420" s="15"/>
      <c r="CX420" s="15"/>
      <c r="CY420" s="15"/>
      <c r="CZ420" s="15"/>
      <c r="DA420" s="15"/>
      <c r="DB420" s="15"/>
      <c r="DC420" s="15"/>
      <c r="DD420" s="15"/>
      <c r="DE420" s="15"/>
      <c r="DF420" s="15"/>
      <c r="DG420" s="15"/>
      <c r="DH420" s="15"/>
      <c r="DI420" s="15"/>
      <c r="DJ420" s="15"/>
      <c r="DK420" s="15"/>
      <c r="DL420" s="15"/>
      <c r="DM420" s="15"/>
      <c r="DN420" s="15"/>
      <c r="DO420" s="15"/>
      <c r="DP420" s="15"/>
      <c r="DQ420" s="15"/>
    </row>
    <row r="421" spans="3:121" s="5" customFormat="1">
      <c r="C421" s="13"/>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row>
    <row r="422" spans="3:121" s="5" customFormat="1">
      <c r="C422" s="13"/>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BT422" s="15"/>
      <c r="BU422" s="15"/>
      <c r="BV422" s="15"/>
      <c r="BW422" s="15"/>
      <c r="BX422" s="15"/>
      <c r="BY422" s="15"/>
      <c r="BZ422" s="15"/>
      <c r="CA422" s="15"/>
      <c r="CB422" s="15"/>
      <c r="CC422" s="15"/>
      <c r="CD422" s="15"/>
      <c r="CE422" s="15"/>
      <c r="CF422" s="15"/>
      <c r="CG422" s="15"/>
      <c r="CH422" s="15"/>
      <c r="CI422" s="15"/>
      <c r="CJ422" s="15"/>
      <c r="CK422" s="15"/>
      <c r="CL422" s="15"/>
      <c r="CM422" s="15"/>
      <c r="CN422" s="15"/>
      <c r="CO422" s="15"/>
      <c r="CP422" s="15"/>
      <c r="CQ422" s="15"/>
      <c r="CR422" s="15"/>
      <c r="CS422" s="15"/>
      <c r="CT422" s="15"/>
      <c r="CU422" s="15"/>
      <c r="CV422" s="15"/>
      <c r="CW422" s="15"/>
      <c r="CX422" s="15"/>
      <c r="CY422" s="15"/>
      <c r="CZ422" s="15"/>
      <c r="DA422" s="15"/>
      <c r="DB422" s="15"/>
      <c r="DC422" s="15"/>
      <c r="DD422" s="15"/>
      <c r="DE422" s="15"/>
      <c r="DF422" s="15"/>
      <c r="DG422" s="15"/>
      <c r="DH422" s="15"/>
      <c r="DI422" s="15"/>
      <c r="DJ422" s="15"/>
      <c r="DK422" s="15"/>
      <c r="DL422" s="15"/>
      <c r="DM422" s="15"/>
      <c r="DN422" s="15"/>
      <c r="DO422" s="15"/>
      <c r="DP422" s="15"/>
      <c r="DQ422" s="15"/>
    </row>
    <row r="423" spans="3:121" s="5" customFormat="1">
      <c r="C423" s="13"/>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c r="CU423" s="15"/>
      <c r="CV423" s="15"/>
      <c r="CW423" s="15"/>
      <c r="CX423" s="15"/>
      <c r="CY423" s="15"/>
      <c r="CZ423" s="15"/>
      <c r="DA423" s="15"/>
      <c r="DB423" s="15"/>
      <c r="DC423" s="15"/>
      <c r="DD423" s="15"/>
      <c r="DE423" s="15"/>
      <c r="DF423" s="15"/>
      <c r="DG423" s="15"/>
      <c r="DH423" s="15"/>
      <c r="DI423" s="15"/>
      <c r="DJ423" s="15"/>
      <c r="DK423" s="15"/>
      <c r="DL423" s="15"/>
      <c r="DM423" s="15"/>
      <c r="DN423" s="15"/>
      <c r="DO423" s="15"/>
      <c r="DP423" s="15"/>
      <c r="DQ423" s="15"/>
    </row>
    <row r="424" spans="3:121" s="5" customFormat="1">
      <c r="C424" s="13"/>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c r="CZ424" s="15"/>
      <c r="DA424" s="15"/>
      <c r="DB424" s="15"/>
      <c r="DC424" s="15"/>
      <c r="DD424" s="15"/>
      <c r="DE424" s="15"/>
      <c r="DF424" s="15"/>
      <c r="DG424" s="15"/>
      <c r="DH424" s="15"/>
      <c r="DI424" s="15"/>
      <c r="DJ424" s="15"/>
      <c r="DK424" s="15"/>
      <c r="DL424" s="15"/>
      <c r="DM424" s="15"/>
      <c r="DN424" s="15"/>
      <c r="DO424" s="15"/>
      <c r="DP424" s="15"/>
      <c r="DQ424" s="15"/>
    </row>
    <row r="425" spans="3:121" s="5" customFormat="1">
      <c r="C425" s="13"/>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c r="CZ425" s="15"/>
      <c r="DA425" s="15"/>
      <c r="DB425" s="15"/>
      <c r="DC425" s="15"/>
      <c r="DD425" s="15"/>
      <c r="DE425" s="15"/>
      <c r="DF425" s="15"/>
      <c r="DG425" s="15"/>
      <c r="DH425" s="15"/>
      <c r="DI425" s="15"/>
      <c r="DJ425" s="15"/>
      <c r="DK425" s="15"/>
      <c r="DL425" s="15"/>
      <c r="DM425" s="15"/>
      <c r="DN425" s="15"/>
      <c r="DO425" s="15"/>
      <c r="DP425" s="15"/>
      <c r="DQ425" s="15"/>
    </row>
    <row r="426" spans="3:121" s="5" customFormat="1">
      <c r="C426" s="13"/>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row>
    <row r="427" spans="3:121" s="5" customFormat="1">
      <c r="C427" s="13"/>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BT427" s="15"/>
      <c r="BU427" s="15"/>
      <c r="BV427" s="15"/>
      <c r="BW427" s="15"/>
      <c r="BX427" s="15"/>
      <c r="BY427" s="15"/>
      <c r="BZ427" s="15"/>
      <c r="CA427" s="15"/>
      <c r="CB427" s="15"/>
      <c r="CC427" s="15"/>
      <c r="CD427" s="15"/>
      <c r="CE427" s="15"/>
      <c r="CF427" s="15"/>
      <c r="CG427" s="15"/>
      <c r="CH427" s="15"/>
      <c r="CI427" s="15"/>
      <c r="CJ427" s="15"/>
      <c r="CK427" s="15"/>
      <c r="CL427" s="15"/>
      <c r="CM427" s="15"/>
      <c r="CN427" s="15"/>
      <c r="CO427" s="15"/>
      <c r="CP427" s="15"/>
      <c r="CQ427" s="15"/>
      <c r="CR427" s="15"/>
      <c r="CS427" s="15"/>
      <c r="CT427" s="15"/>
      <c r="CU427" s="15"/>
      <c r="CV427" s="15"/>
      <c r="CW427" s="15"/>
      <c r="CX427" s="15"/>
      <c r="CY427" s="15"/>
      <c r="CZ427" s="15"/>
      <c r="DA427" s="15"/>
      <c r="DB427" s="15"/>
      <c r="DC427" s="15"/>
      <c r="DD427" s="15"/>
      <c r="DE427" s="15"/>
      <c r="DF427" s="15"/>
      <c r="DG427" s="15"/>
      <c r="DH427" s="15"/>
      <c r="DI427" s="15"/>
      <c r="DJ427" s="15"/>
      <c r="DK427" s="15"/>
      <c r="DL427" s="15"/>
      <c r="DM427" s="15"/>
      <c r="DN427" s="15"/>
      <c r="DO427" s="15"/>
      <c r="DP427" s="15"/>
      <c r="DQ427" s="15"/>
    </row>
    <row r="428" spans="3:121" s="5" customFormat="1">
      <c r="C428" s="13"/>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row>
    <row r="429" spans="3:121" s="5" customFormat="1">
      <c r="C429" s="13"/>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row>
    <row r="430" spans="3:121" s="5" customFormat="1">
      <c r="C430" s="13"/>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row>
    <row r="431" spans="3:121" s="5" customFormat="1">
      <c r="C431" s="13"/>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row>
    <row r="432" spans="3:121" s="5" customFormat="1">
      <c r="C432" s="13"/>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BT432" s="15"/>
      <c r="BU432" s="15"/>
      <c r="BV432" s="15"/>
      <c r="BW432" s="15"/>
      <c r="BX432" s="15"/>
      <c r="BY432" s="15"/>
      <c r="BZ432" s="15"/>
      <c r="CA432" s="15"/>
      <c r="CB432" s="15"/>
      <c r="CC432" s="15"/>
      <c r="CD432" s="15"/>
      <c r="CE432" s="15"/>
      <c r="CF432" s="15"/>
      <c r="CG432" s="15"/>
      <c r="CH432" s="15"/>
      <c r="CI432" s="15"/>
      <c r="CJ432" s="15"/>
      <c r="CK432" s="15"/>
      <c r="CL432" s="15"/>
      <c r="CM432" s="15"/>
      <c r="CN432" s="15"/>
      <c r="CO432" s="15"/>
      <c r="CP432" s="15"/>
      <c r="CQ432" s="15"/>
      <c r="CR432" s="15"/>
      <c r="CS432" s="15"/>
      <c r="CT432" s="15"/>
      <c r="CU432" s="15"/>
      <c r="CV432" s="15"/>
      <c r="CW432" s="15"/>
      <c r="CX432" s="15"/>
      <c r="CY432" s="15"/>
      <c r="CZ432" s="15"/>
      <c r="DA432" s="15"/>
      <c r="DB432" s="15"/>
      <c r="DC432" s="15"/>
      <c r="DD432" s="15"/>
      <c r="DE432" s="15"/>
      <c r="DF432" s="15"/>
      <c r="DG432" s="15"/>
      <c r="DH432" s="15"/>
      <c r="DI432" s="15"/>
      <c r="DJ432" s="15"/>
      <c r="DK432" s="15"/>
      <c r="DL432" s="15"/>
      <c r="DM432" s="15"/>
      <c r="DN432" s="15"/>
      <c r="DO432" s="15"/>
      <c r="DP432" s="15"/>
      <c r="DQ432" s="15"/>
    </row>
    <row r="433" spans="3:121" s="5" customFormat="1">
      <c r="C433" s="13"/>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row>
    <row r="434" spans="3:121" s="5" customFormat="1">
      <c r="C434" s="13"/>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row>
    <row r="435" spans="3:121" s="5" customFormat="1">
      <c r="C435" s="13"/>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row>
    <row r="436" spans="3:121" s="5" customFormat="1">
      <c r="C436" s="13"/>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row>
    <row r="437" spans="3:121" s="5" customFormat="1">
      <c r="C437" s="13"/>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BT437" s="15"/>
      <c r="BU437" s="15"/>
      <c r="BV437" s="15"/>
      <c r="BW437" s="15"/>
      <c r="BX437" s="15"/>
      <c r="BY437" s="15"/>
      <c r="BZ437" s="15"/>
      <c r="CA437" s="15"/>
      <c r="CB437" s="15"/>
      <c r="CC437" s="15"/>
      <c r="CD437" s="15"/>
      <c r="CE437" s="15"/>
      <c r="CF437" s="15"/>
      <c r="CG437" s="15"/>
      <c r="CH437" s="15"/>
      <c r="CI437" s="15"/>
      <c r="CJ437" s="15"/>
      <c r="CK437" s="15"/>
      <c r="CL437" s="15"/>
      <c r="CM437" s="15"/>
      <c r="CN437" s="15"/>
      <c r="CO437" s="15"/>
      <c r="CP437" s="15"/>
      <c r="CQ437" s="15"/>
      <c r="CR437" s="15"/>
      <c r="CS437" s="15"/>
      <c r="CT437" s="15"/>
      <c r="CU437" s="15"/>
      <c r="CV437" s="15"/>
      <c r="CW437" s="15"/>
      <c r="CX437" s="15"/>
      <c r="CY437" s="15"/>
      <c r="CZ437" s="15"/>
      <c r="DA437" s="15"/>
      <c r="DB437" s="15"/>
      <c r="DC437" s="15"/>
      <c r="DD437" s="15"/>
      <c r="DE437" s="15"/>
      <c r="DF437" s="15"/>
      <c r="DG437" s="15"/>
      <c r="DH437" s="15"/>
      <c r="DI437" s="15"/>
      <c r="DJ437" s="15"/>
      <c r="DK437" s="15"/>
      <c r="DL437" s="15"/>
      <c r="DM437" s="15"/>
      <c r="DN437" s="15"/>
      <c r="DO437" s="15"/>
      <c r="DP437" s="15"/>
      <c r="DQ437" s="15"/>
    </row>
    <row r="438" spans="3:121" s="5" customFormat="1">
      <c r="C438" s="13"/>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row>
    <row r="439" spans="3:121" s="5" customFormat="1">
      <c r="C439" s="13"/>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row>
    <row r="440" spans="3:121" s="5" customFormat="1">
      <c r="C440" s="13"/>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c r="CP440" s="15"/>
      <c r="CQ440" s="15"/>
      <c r="CR440" s="15"/>
      <c r="CS440" s="15"/>
      <c r="CT440" s="15"/>
      <c r="CU440" s="15"/>
      <c r="CV440" s="15"/>
      <c r="CW440" s="15"/>
      <c r="CX440" s="15"/>
      <c r="CY440" s="15"/>
      <c r="CZ440" s="15"/>
      <c r="DA440" s="15"/>
      <c r="DB440" s="15"/>
      <c r="DC440" s="15"/>
      <c r="DD440" s="15"/>
      <c r="DE440" s="15"/>
      <c r="DF440" s="15"/>
      <c r="DG440" s="15"/>
      <c r="DH440" s="15"/>
      <c r="DI440" s="15"/>
      <c r="DJ440" s="15"/>
      <c r="DK440" s="15"/>
      <c r="DL440" s="15"/>
      <c r="DM440" s="15"/>
      <c r="DN440" s="15"/>
      <c r="DO440" s="15"/>
      <c r="DP440" s="15"/>
      <c r="DQ440" s="15"/>
    </row>
    <row r="441" spans="3:121" s="5" customFormat="1">
      <c r="C441" s="13"/>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row>
    <row r="442" spans="3:121" s="5" customFormat="1">
      <c r="C442" s="13"/>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row>
    <row r="443" spans="3:121" s="5" customFormat="1">
      <c r="C443" s="13"/>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row>
    <row r="444" spans="3:121" s="5" customFormat="1">
      <c r="C444" s="13"/>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row>
    <row r="445" spans="3:121" s="5" customFormat="1">
      <c r="C445" s="13"/>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c r="DF445" s="15"/>
      <c r="DG445" s="15"/>
      <c r="DH445" s="15"/>
      <c r="DI445" s="15"/>
      <c r="DJ445" s="15"/>
      <c r="DK445" s="15"/>
      <c r="DL445" s="15"/>
      <c r="DM445" s="15"/>
      <c r="DN445" s="15"/>
      <c r="DO445" s="15"/>
      <c r="DP445" s="15"/>
      <c r="DQ445" s="15"/>
    </row>
    <row r="446" spans="3:121" s="5" customFormat="1">
      <c r="C446" s="13"/>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row>
    <row r="447" spans="3:121" s="5" customFormat="1">
      <c r="C447" s="13"/>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row>
    <row r="448" spans="3:121" s="5" customFormat="1">
      <c r="C448" s="13"/>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row>
    <row r="449" spans="3:121" s="5" customFormat="1">
      <c r="C449" s="13"/>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c r="CZ449" s="15"/>
      <c r="DA449" s="15"/>
      <c r="DB449" s="15"/>
      <c r="DC449" s="15"/>
      <c r="DD449" s="15"/>
      <c r="DE449" s="15"/>
      <c r="DF449" s="15"/>
      <c r="DG449" s="15"/>
      <c r="DH449" s="15"/>
      <c r="DI449" s="15"/>
      <c r="DJ449" s="15"/>
      <c r="DK449" s="15"/>
      <c r="DL449" s="15"/>
      <c r="DM449" s="15"/>
      <c r="DN449" s="15"/>
      <c r="DO449" s="15"/>
      <c r="DP449" s="15"/>
      <c r="DQ449" s="15"/>
    </row>
    <row r="450" spans="3:121" s="5" customFormat="1">
      <c r="C450" s="13"/>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c r="CZ450" s="15"/>
      <c r="DA450" s="15"/>
      <c r="DB450" s="15"/>
      <c r="DC450" s="15"/>
      <c r="DD450" s="15"/>
      <c r="DE450" s="15"/>
      <c r="DF450" s="15"/>
      <c r="DG450" s="15"/>
      <c r="DH450" s="15"/>
      <c r="DI450" s="15"/>
      <c r="DJ450" s="15"/>
      <c r="DK450" s="15"/>
      <c r="DL450" s="15"/>
      <c r="DM450" s="15"/>
      <c r="DN450" s="15"/>
      <c r="DO450" s="15"/>
      <c r="DP450" s="15"/>
      <c r="DQ450" s="15"/>
    </row>
    <row r="451" spans="3:121" s="5" customFormat="1">
      <c r="C451" s="13"/>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c r="CZ451" s="15"/>
      <c r="DA451" s="15"/>
      <c r="DB451" s="15"/>
      <c r="DC451" s="15"/>
      <c r="DD451" s="15"/>
      <c r="DE451" s="15"/>
      <c r="DF451" s="15"/>
      <c r="DG451" s="15"/>
      <c r="DH451" s="15"/>
      <c r="DI451" s="15"/>
      <c r="DJ451" s="15"/>
      <c r="DK451" s="15"/>
      <c r="DL451" s="15"/>
      <c r="DM451" s="15"/>
      <c r="DN451" s="15"/>
      <c r="DO451" s="15"/>
      <c r="DP451" s="15"/>
      <c r="DQ451" s="15"/>
    </row>
    <row r="452" spans="3:121" s="5" customFormat="1">
      <c r="C452" s="13"/>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c r="DH452" s="15"/>
      <c r="DI452" s="15"/>
      <c r="DJ452" s="15"/>
      <c r="DK452" s="15"/>
      <c r="DL452" s="15"/>
      <c r="DM452" s="15"/>
      <c r="DN452" s="15"/>
      <c r="DO452" s="15"/>
      <c r="DP452" s="15"/>
      <c r="DQ452" s="15"/>
    </row>
    <row r="453" spans="3:121" s="5" customFormat="1">
      <c r="C453" s="13"/>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c r="CZ453" s="15"/>
      <c r="DA453" s="15"/>
      <c r="DB453" s="15"/>
      <c r="DC453" s="15"/>
      <c r="DD453" s="15"/>
      <c r="DE453" s="15"/>
      <c r="DF453" s="15"/>
      <c r="DG453" s="15"/>
      <c r="DH453" s="15"/>
      <c r="DI453" s="15"/>
      <c r="DJ453" s="15"/>
      <c r="DK453" s="15"/>
      <c r="DL453" s="15"/>
      <c r="DM453" s="15"/>
      <c r="DN453" s="15"/>
      <c r="DO453" s="15"/>
      <c r="DP453" s="15"/>
      <c r="DQ453" s="15"/>
    </row>
    <row r="454" spans="3:121" s="5" customFormat="1">
      <c r="C454" s="13"/>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c r="CZ454" s="15"/>
      <c r="DA454" s="15"/>
      <c r="DB454" s="15"/>
      <c r="DC454" s="15"/>
      <c r="DD454" s="15"/>
      <c r="DE454" s="15"/>
      <c r="DF454" s="15"/>
      <c r="DG454" s="15"/>
      <c r="DH454" s="15"/>
      <c r="DI454" s="15"/>
      <c r="DJ454" s="15"/>
      <c r="DK454" s="15"/>
      <c r="DL454" s="15"/>
      <c r="DM454" s="15"/>
      <c r="DN454" s="15"/>
      <c r="DO454" s="15"/>
      <c r="DP454" s="15"/>
      <c r="DQ454" s="15"/>
    </row>
    <row r="455" spans="3:121" s="5" customFormat="1">
      <c r="C455" s="13"/>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BT455" s="15"/>
      <c r="BU455" s="15"/>
      <c r="BV455" s="15"/>
      <c r="BW455" s="15"/>
      <c r="BX455" s="15"/>
      <c r="BY455" s="15"/>
      <c r="BZ455" s="15"/>
      <c r="CA455" s="15"/>
      <c r="CB455" s="15"/>
      <c r="CC455" s="15"/>
      <c r="CD455" s="15"/>
      <c r="CE455" s="15"/>
      <c r="CF455" s="15"/>
      <c r="CG455" s="15"/>
      <c r="CH455" s="15"/>
      <c r="CI455" s="15"/>
      <c r="CJ455" s="15"/>
      <c r="CK455" s="15"/>
      <c r="CL455" s="15"/>
      <c r="CM455" s="15"/>
      <c r="CN455" s="15"/>
      <c r="CO455" s="15"/>
      <c r="CP455" s="15"/>
      <c r="CQ455" s="15"/>
      <c r="CR455" s="15"/>
      <c r="CS455" s="15"/>
      <c r="CT455" s="15"/>
      <c r="CU455" s="15"/>
      <c r="CV455" s="15"/>
      <c r="CW455" s="15"/>
      <c r="CX455" s="15"/>
      <c r="CY455" s="15"/>
      <c r="CZ455" s="15"/>
      <c r="DA455" s="15"/>
      <c r="DB455" s="15"/>
      <c r="DC455" s="15"/>
      <c r="DD455" s="15"/>
      <c r="DE455" s="15"/>
      <c r="DF455" s="15"/>
      <c r="DG455" s="15"/>
      <c r="DH455" s="15"/>
      <c r="DI455" s="15"/>
      <c r="DJ455" s="15"/>
      <c r="DK455" s="15"/>
      <c r="DL455" s="15"/>
      <c r="DM455" s="15"/>
      <c r="DN455" s="15"/>
      <c r="DO455" s="15"/>
      <c r="DP455" s="15"/>
      <c r="DQ455" s="15"/>
    </row>
    <row r="456" spans="3:121" s="5" customFormat="1">
      <c r="C456" s="13"/>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c r="CQ456" s="15"/>
      <c r="CR456" s="15"/>
      <c r="CS456" s="15"/>
      <c r="CT456" s="15"/>
      <c r="CU456" s="15"/>
      <c r="CV456" s="15"/>
      <c r="CW456" s="15"/>
      <c r="CX456" s="15"/>
      <c r="CY456" s="15"/>
      <c r="CZ456" s="15"/>
      <c r="DA456" s="15"/>
      <c r="DB456" s="15"/>
      <c r="DC456" s="15"/>
      <c r="DD456" s="15"/>
      <c r="DE456" s="15"/>
      <c r="DF456" s="15"/>
      <c r="DG456" s="15"/>
      <c r="DH456" s="15"/>
      <c r="DI456" s="15"/>
      <c r="DJ456" s="15"/>
      <c r="DK456" s="15"/>
      <c r="DL456" s="15"/>
      <c r="DM456" s="15"/>
      <c r="DN456" s="15"/>
      <c r="DO456" s="15"/>
      <c r="DP456" s="15"/>
      <c r="DQ456" s="15"/>
    </row>
    <row r="457" spans="3:121" s="5" customFormat="1">
      <c r="C457" s="13"/>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c r="CQ457" s="15"/>
      <c r="CR457" s="15"/>
      <c r="CS457" s="15"/>
      <c r="CT457" s="15"/>
      <c r="CU457" s="15"/>
      <c r="CV457" s="15"/>
      <c r="CW457" s="15"/>
      <c r="CX457" s="15"/>
      <c r="CY457" s="15"/>
      <c r="CZ457" s="15"/>
      <c r="DA457" s="15"/>
      <c r="DB457" s="15"/>
      <c r="DC457" s="15"/>
      <c r="DD457" s="15"/>
      <c r="DE457" s="15"/>
      <c r="DF457" s="15"/>
      <c r="DG457" s="15"/>
      <c r="DH457" s="15"/>
      <c r="DI457" s="15"/>
      <c r="DJ457" s="15"/>
      <c r="DK457" s="15"/>
      <c r="DL457" s="15"/>
      <c r="DM457" s="15"/>
      <c r="DN457" s="15"/>
      <c r="DO457" s="15"/>
      <c r="DP457" s="15"/>
      <c r="DQ457" s="15"/>
    </row>
    <row r="458" spans="3:121" s="5" customFormat="1">
      <c r="C458" s="13"/>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c r="CQ458" s="15"/>
      <c r="CR458" s="15"/>
      <c r="CS458" s="15"/>
      <c r="CT458" s="15"/>
      <c r="CU458" s="15"/>
      <c r="CV458" s="15"/>
      <c r="CW458" s="15"/>
      <c r="CX458" s="15"/>
      <c r="CY458" s="15"/>
      <c r="CZ458" s="15"/>
      <c r="DA458" s="15"/>
      <c r="DB458" s="15"/>
      <c r="DC458" s="15"/>
      <c r="DD458" s="15"/>
      <c r="DE458" s="15"/>
      <c r="DF458" s="15"/>
      <c r="DG458" s="15"/>
      <c r="DH458" s="15"/>
      <c r="DI458" s="15"/>
      <c r="DJ458" s="15"/>
      <c r="DK458" s="15"/>
      <c r="DL458" s="15"/>
      <c r="DM458" s="15"/>
      <c r="DN458" s="15"/>
      <c r="DO458" s="15"/>
      <c r="DP458" s="15"/>
      <c r="DQ458" s="15"/>
    </row>
    <row r="459" spans="3:121" s="5" customFormat="1">
      <c r="C459" s="13"/>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15"/>
      <c r="CT459" s="15"/>
      <c r="CU459" s="15"/>
      <c r="CV459" s="15"/>
      <c r="CW459" s="15"/>
      <c r="CX459" s="15"/>
      <c r="CY459" s="15"/>
      <c r="CZ459" s="15"/>
      <c r="DA459" s="15"/>
      <c r="DB459" s="15"/>
      <c r="DC459" s="15"/>
      <c r="DD459" s="15"/>
      <c r="DE459" s="15"/>
      <c r="DF459" s="15"/>
      <c r="DG459" s="15"/>
      <c r="DH459" s="15"/>
      <c r="DI459" s="15"/>
      <c r="DJ459" s="15"/>
      <c r="DK459" s="15"/>
      <c r="DL459" s="15"/>
      <c r="DM459" s="15"/>
      <c r="DN459" s="15"/>
      <c r="DO459" s="15"/>
      <c r="DP459" s="15"/>
      <c r="DQ459" s="15"/>
    </row>
    <row r="460" spans="3:121" s="5" customFormat="1">
      <c r="C460" s="13"/>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c r="CP460" s="15"/>
      <c r="CQ460" s="15"/>
      <c r="CR460" s="15"/>
      <c r="CS460" s="15"/>
      <c r="CT460" s="15"/>
      <c r="CU460" s="15"/>
      <c r="CV460" s="15"/>
      <c r="CW460" s="15"/>
      <c r="CX460" s="15"/>
      <c r="CY460" s="15"/>
      <c r="CZ460" s="15"/>
      <c r="DA460" s="15"/>
      <c r="DB460" s="15"/>
      <c r="DC460" s="15"/>
      <c r="DD460" s="15"/>
      <c r="DE460" s="15"/>
      <c r="DF460" s="15"/>
      <c r="DG460" s="15"/>
      <c r="DH460" s="15"/>
      <c r="DI460" s="15"/>
      <c r="DJ460" s="15"/>
      <c r="DK460" s="15"/>
      <c r="DL460" s="15"/>
      <c r="DM460" s="15"/>
      <c r="DN460" s="15"/>
      <c r="DO460" s="15"/>
      <c r="DP460" s="15"/>
      <c r="DQ460" s="15"/>
    </row>
    <row r="461" spans="3:121" s="5" customFormat="1">
      <c r="C461" s="13"/>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c r="CQ461" s="15"/>
      <c r="CR461" s="15"/>
      <c r="CS461" s="15"/>
      <c r="CT461" s="15"/>
      <c r="CU461" s="15"/>
      <c r="CV461" s="15"/>
      <c r="CW461" s="15"/>
      <c r="CX461" s="15"/>
      <c r="CY461" s="15"/>
      <c r="CZ461" s="15"/>
      <c r="DA461" s="15"/>
      <c r="DB461" s="15"/>
      <c r="DC461" s="15"/>
      <c r="DD461" s="15"/>
      <c r="DE461" s="15"/>
      <c r="DF461" s="15"/>
      <c r="DG461" s="15"/>
      <c r="DH461" s="15"/>
      <c r="DI461" s="15"/>
      <c r="DJ461" s="15"/>
      <c r="DK461" s="15"/>
      <c r="DL461" s="15"/>
      <c r="DM461" s="15"/>
      <c r="DN461" s="15"/>
      <c r="DO461" s="15"/>
      <c r="DP461" s="15"/>
      <c r="DQ461" s="15"/>
    </row>
    <row r="462" spans="3:121" s="5" customFormat="1">
      <c r="C462" s="13"/>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c r="CZ462" s="15"/>
      <c r="DA462" s="15"/>
      <c r="DB462" s="15"/>
      <c r="DC462" s="15"/>
      <c r="DD462" s="15"/>
      <c r="DE462" s="15"/>
      <c r="DF462" s="15"/>
      <c r="DG462" s="15"/>
      <c r="DH462" s="15"/>
      <c r="DI462" s="15"/>
      <c r="DJ462" s="15"/>
      <c r="DK462" s="15"/>
      <c r="DL462" s="15"/>
      <c r="DM462" s="15"/>
      <c r="DN462" s="15"/>
      <c r="DO462" s="15"/>
      <c r="DP462" s="15"/>
      <c r="DQ462" s="15"/>
    </row>
    <row r="463" spans="3:121" s="5" customFormat="1">
      <c r="C463" s="13"/>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c r="CZ463" s="15"/>
      <c r="DA463" s="15"/>
      <c r="DB463" s="15"/>
      <c r="DC463" s="15"/>
      <c r="DD463" s="15"/>
      <c r="DE463" s="15"/>
      <c r="DF463" s="15"/>
      <c r="DG463" s="15"/>
      <c r="DH463" s="15"/>
      <c r="DI463" s="15"/>
      <c r="DJ463" s="15"/>
      <c r="DK463" s="15"/>
      <c r="DL463" s="15"/>
      <c r="DM463" s="15"/>
      <c r="DN463" s="15"/>
      <c r="DO463" s="15"/>
      <c r="DP463" s="15"/>
      <c r="DQ463" s="15"/>
    </row>
    <row r="464" spans="3:121" s="5" customFormat="1">
      <c r="C464" s="13"/>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c r="CZ464" s="15"/>
      <c r="DA464" s="15"/>
      <c r="DB464" s="15"/>
      <c r="DC464" s="15"/>
      <c r="DD464" s="15"/>
      <c r="DE464" s="15"/>
      <c r="DF464" s="15"/>
      <c r="DG464" s="15"/>
      <c r="DH464" s="15"/>
      <c r="DI464" s="15"/>
      <c r="DJ464" s="15"/>
      <c r="DK464" s="15"/>
      <c r="DL464" s="15"/>
      <c r="DM464" s="15"/>
      <c r="DN464" s="15"/>
      <c r="DO464" s="15"/>
      <c r="DP464" s="15"/>
      <c r="DQ464" s="15"/>
    </row>
    <row r="465" spans="3:121" s="5" customFormat="1">
      <c r="C465" s="13"/>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BT465" s="15"/>
      <c r="BU465" s="15"/>
      <c r="BV465" s="15"/>
      <c r="BW465" s="15"/>
      <c r="BX465" s="15"/>
      <c r="BY465" s="15"/>
      <c r="BZ465" s="15"/>
      <c r="CA465" s="15"/>
      <c r="CB465" s="15"/>
      <c r="CC465" s="15"/>
      <c r="CD465" s="15"/>
      <c r="CE465" s="15"/>
      <c r="CF465" s="15"/>
      <c r="CG465" s="15"/>
      <c r="CH465" s="15"/>
      <c r="CI465" s="15"/>
      <c r="CJ465" s="15"/>
      <c r="CK465" s="15"/>
      <c r="CL465" s="15"/>
      <c r="CM465" s="15"/>
      <c r="CN465" s="15"/>
      <c r="CO465" s="15"/>
      <c r="CP465" s="15"/>
      <c r="CQ465" s="15"/>
      <c r="CR465" s="15"/>
      <c r="CS465" s="15"/>
      <c r="CT465" s="15"/>
      <c r="CU465" s="15"/>
      <c r="CV465" s="15"/>
      <c r="CW465" s="15"/>
      <c r="CX465" s="15"/>
      <c r="CY465" s="15"/>
      <c r="CZ465" s="15"/>
      <c r="DA465" s="15"/>
      <c r="DB465" s="15"/>
      <c r="DC465" s="15"/>
      <c r="DD465" s="15"/>
      <c r="DE465" s="15"/>
      <c r="DF465" s="15"/>
      <c r="DG465" s="15"/>
      <c r="DH465" s="15"/>
      <c r="DI465" s="15"/>
      <c r="DJ465" s="15"/>
      <c r="DK465" s="15"/>
      <c r="DL465" s="15"/>
      <c r="DM465" s="15"/>
      <c r="DN465" s="15"/>
      <c r="DO465" s="15"/>
      <c r="DP465" s="15"/>
      <c r="DQ465" s="15"/>
    </row>
    <row r="466" spans="3:121" s="5" customFormat="1">
      <c r="C466" s="13"/>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c r="CQ466" s="15"/>
      <c r="CR466" s="15"/>
      <c r="CS466" s="15"/>
      <c r="CT466" s="15"/>
      <c r="CU466" s="15"/>
      <c r="CV466" s="15"/>
      <c r="CW466" s="15"/>
      <c r="CX466" s="15"/>
      <c r="CY466" s="15"/>
      <c r="CZ466" s="15"/>
      <c r="DA466" s="15"/>
      <c r="DB466" s="15"/>
      <c r="DC466" s="15"/>
      <c r="DD466" s="15"/>
      <c r="DE466" s="15"/>
      <c r="DF466" s="15"/>
      <c r="DG466" s="15"/>
      <c r="DH466" s="15"/>
      <c r="DI466" s="15"/>
      <c r="DJ466" s="15"/>
      <c r="DK466" s="15"/>
      <c r="DL466" s="15"/>
      <c r="DM466" s="15"/>
      <c r="DN466" s="15"/>
      <c r="DO466" s="15"/>
      <c r="DP466" s="15"/>
      <c r="DQ466" s="15"/>
    </row>
    <row r="467" spans="3:121" s="5" customFormat="1">
      <c r="C467" s="13"/>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BT467" s="15"/>
      <c r="BU467" s="15"/>
      <c r="BV467" s="15"/>
      <c r="BW467" s="15"/>
      <c r="BX467" s="15"/>
      <c r="BY467" s="15"/>
      <c r="BZ467" s="15"/>
      <c r="CA467" s="15"/>
      <c r="CB467" s="15"/>
      <c r="CC467" s="15"/>
      <c r="CD467" s="15"/>
      <c r="CE467" s="15"/>
      <c r="CF467" s="15"/>
      <c r="CG467" s="15"/>
      <c r="CH467" s="15"/>
      <c r="CI467" s="15"/>
      <c r="CJ467" s="15"/>
      <c r="CK467" s="15"/>
      <c r="CL467" s="15"/>
      <c r="CM467" s="15"/>
      <c r="CN467" s="15"/>
      <c r="CO467" s="15"/>
      <c r="CP467" s="15"/>
      <c r="CQ467" s="15"/>
      <c r="CR467" s="15"/>
      <c r="CS467" s="15"/>
      <c r="CT467" s="15"/>
      <c r="CU467" s="15"/>
      <c r="CV467" s="15"/>
      <c r="CW467" s="15"/>
      <c r="CX467" s="15"/>
      <c r="CY467" s="15"/>
      <c r="CZ467" s="15"/>
      <c r="DA467" s="15"/>
      <c r="DB467" s="15"/>
      <c r="DC467" s="15"/>
      <c r="DD467" s="15"/>
      <c r="DE467" s="15"/>
      <c r="DF467" s="15"/>
      <c r="DG467" s="15"/>
      <c r="DH467" s="15"/>
      <c r="DI467" s="15"/>
      <c r="DJ467" s="15"/>
      <c r="DK467" s="15"/>
      <c r="DL467" s="15"/>
      <c r="DM467" s="15"/>
      <c r="DN467" s="15"/>
      <c r="DO467" s="15"/>
      <c r="DP467" s="15"/>
      <c r="DQ467" s="15"/>
    </row>
    <row r="468" spans="3:121" s="5" customFormat="1">
      <c r="C468" s="13"/>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BT468" s="15"/>
      <c r="BU468" s="15"/>
      <c r="BV468" s="15"/>
      <c r="BW468" s="15"/>
      <c r="BX468" s="15"/>
      <c r="BY468" s="15"/>
      <c r="BZ468" s="15"/>
      <c r="CA468" s="15"/>
      <c r="CB468" s="15"/>
      <c r="CC468" s="15"/>
      <c r="CD468" s="15"/>
      <c r="CE468" s="15"/>
      <c r="CF468" s="15"/>
      <c r="CG468" s="15"/>
      <c r="CH468" s="15"/>
      <c r="CI468" s="15"/>
      <c r="CJ468" s="15"/>
      <c r="CK468" s="15"/>
      <c r="CL468" s="15"/>
      <c r="CM468" s="15"/>
      <c r="CN468" s="15"/>
      <c r="CO468" s="15"/>
      <c r="CP468" s="15"/>
      <c r="CQ468" s="15"/>
      <c r="CR468" s="15"/>
      <c r="CS468" s="15"/>
      <c r="CT468" s="15"/>
      <c r="CU468" s="15"/>
      <c r="CV468" s="15"/>
      <c r="CW468" s="15"/>
      <c r="CX468" s="15"/>
      <c r="CY468" s="15"/>
      <c r="CZ468" s="15"/>
      <c r="DA468" s="15"/>
      <c r="DB468" s="15"/>
      <c r="DC468" s="15"/>
      <c r="DD468" s="15"/>
      <c r="DE468" s="15"/>
      <c r="DF468" s="15"/>
      <c r="DG468" s="15"/>
      <c r="DH468" s="15"/>
      <c r="DI468" s="15"/>
      <c r="DJ468" s="15"/>
      <c r="DK468" s="15"/>
      <c r="DL468" s="15"/>
      <c r="DM468" s="15"/>
      <c r="DN468" s="15"/>
      <c r="DO468" s="15"/>
      <c r="DP468" s="15"/>
      <c r="DQ468" s="15"/>
    </row>
    <row r="469" spans="3:121" s="5" customFormat="1">
      <c r="C469" s="13"/>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c r="CP469" s="15"/>
      <c r="CQ469" s="15"/>
      <c r="CR469" s="15"/>
      <c r="CS469" s="15"/>
      <c r="CT469" s="15"/>
      <c r="CU469" s="15"/>
      <c r="CV469" s="15"/>
      <c r="CW469" s="15"/>
      <c r="CX469" s="15"/>
      <c r="CY469" s="15"/>
      <c r="CZ469" s="15"/>
      <c r="DA469" s="15"/>
      <c r="DB469" s="15"/>
      <c r="DC469" s="15"/>
      <c r="DD469" s="15"/>
      <c r="DE469" s="15"/>
      <c r="DF469" s="15"/>
      <c r="DG469" s="15"/>
      <c r="DH469" s="15"/>
      <c r="DI469" s="15"/>
      <c r="DJ469" s="15"/>
      <c r="DK469" s="15"/>
      <c r="DL469" s="15"/>
      <c r="DM469" s="15"/>
      <c r="DN469" s="15"/>
      <c r="DO469" s="15"/>
      <c r="DP469" s="15"/>
      <c r="DQ469" s="15"/>
    </row>
    <row r="470" spans="3:121" s="5" customFormat="1">
      <c r="C470" s="13"/>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c r="CP470" s="15"/>
      <c r="CQ470" s="15"/>
      <c r="CR470" s="15"/>
      <c r="CS470" s="15"/>
      <c r="CT470" s="15"/>
      <c r="CU470" s="15"/>
      <c r="CV470" s="15"/>
      <c r="CW470" s="15"/>
      <c r="CX470" s="15"/>
      <c r="CY470" s="15"/>
      <c r="CZ470" s="15"/>
      <c r="DA470" s="15"/>
      <c r="DB470" s="15"/>
      <c r="DC470" s="15"/>
      <c r="DD470" s="15"/>
      <c r="DE470" s="15"/>
      <c r="DF470" s="15"/>
      <c r="DG470" s="15"/>
      <c r="DH470" s="15"/>
      <c r="DI470" s="15"/>
      <c r="DJ470" s="15"/>
      <c r="DK470" s="15"/>
      <c r="DL470" s="15"/>
      <c r="DM470" s="15"/>
      <c r="DN470" s="15"/>
      <c r="DO470" s="15"/>
      <c r="DP470" s="15"/>
      <c r="DQ470" s="15"/>
    </row>
    <row r="471" spans="3:121" s="5" customFormat="1">
      <c r="C471" s="13"/>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c r="CZ471" s="15"/>
      <c r="DA471" s="15"/>
      <c r="DB471" s="15"/>
      <c r="DC471" s="15"/>
      <c r="DD471" s="15"/>
      <c r="DE471" s="15"/>
      <c r="DF471" s="15"/>
      <c r="DG471" s="15"/>
      <c r="DH471" s="15"/>
      <c r="DI471" s="15"/>
      <c r="DJ471" s="15"/>
      <c r="DK471" s="15"/>
      <c r="DL471" s="15"/>
      <c r="DM471" s="15"/>
      <c r="DN471" s="15"/>
      <c r="DO471" s="15"/>
      <c r="DP471" s="15"/>
      <c r="DQ471" s="15"/>
    </row>
    <row r="472" spans="3:121" s="5" customFormat="1">
      <c r="C472" s="13"/>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BT472" s="15"/>
      <c r="BU472" s="15"/>
      <c r="BV472" s="15"/>
      <c r="BW472" s="15"/>
      <c r="BX472" s="15"/>
      <c r="BY472" s="15"/>
      <c r="BZ472" s="15"/>
      <c r="CA472" s="15"/>
      <c r="CB472" s="15"/>
      <c r="CC472" s="15"/>
      <c r="CD472" s="15"/>
      <c r="CE472" s="15"/>
      <c r="CF472" s="15"/>
      <c r="CG472" s="15"/>
      <c r="CH472" s="15"/>
      <c r="CI472" s="15"/>
      <c r="CJ472" s="15"/>
      <c r="CK472" s="15"/>
      <c r="CL472" s="15"/>
      <c r="CM472" s="15"/>
      <c r="CN472" s="15"/>
      <c r="CO472" s="15"/>
      <c r="CP472" s="15"/>
      <c r="CQ472" s="15"/>
      <c r="CR472" s="15"/>
      <c r="CS472" s="15"/>
      <c r="CT472" s="15"/>
      <c r="CU472" s="15"/>
      <c r="CV472" s="15"/>
      <c r="CW472" s="15"/>
      <c r="CX472" s="15"/>
      <c r="CY472" s="15"/>
      <c r="CZ472" s="15"/>
      <c r="DA472" s="15"/>
      <c r="DB472" s="15"/>
      <c r="DC472" s="15"/>
      <c r="DD472" s="15"/>
      <c r="DE472" s="15"/>
      <c r="DF472" s="15"/>
      <c r="DG472" s="15"/>
      <c r="DH472" s="15"/>
      <c r="DI472" s="15"/>
      <c r="DJ472" s="15"/>
      <c r="DK472" s="15"/>
      <c r="DL472" s="15"/>
      <c r="DM472" s="15"/>
      <c r="DN472" s="15"/>
      <c r="DO472" s="15"/>
      <c r="DP472" s="15"/>
      <c r="DQ472" s="15"/>
    </row>
    <row r="473" spans="3:121" s="5" customFormat="1">
      <c r="C473" s="13"/>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BT473" s="15"/>
      <c r="BU473" s="15"/>
      <c r="BV473" s="15"/>
      <c r="BW473" s="15"/>
      <c r="BX473" s="15"/>
      <c r="BY473" s="15"/>
      <c r="BZ473" s="15"/>
      <c r="CA473" s="15"/>
      <c r="CB473" s="15"/>
      <c r="CC473" s="15"/>
      <c r="CD473" s="15"/>
      <c r="CE473" s="15"/>
      <c r="CF473" s="15"/>
      <c r="CG473" s="15"/>
      <c r="CH473" s="15"/>
      <c r="CI473" s="15"/>
      <c r="CJ473" s="15"/>
      <c r="CK473" s="15"/>
      <c r="CL473" s="15"/>
      <c r="CM473" s="15"/>
      <c r="CN473" s="15"/>
      <c r="CO473" s="15"/>
      <c r="CP473" s="15"/>
      <c r="CQ473" s="15"/>
      <c r="CR473" s="15"/>
      <c r="CS473" s="15"/>
      <c r="CT473" s="15"/>
      <c r="CU473" s="15"/>
      <c r="CV473" s="15"/>
      <c r="CW473" s="15"/>
      <c r="CX473" s="15"/>
      <c r="CY473" s="15"/>
      <c r="CZ473" s="15"/>
      <c r="DA473" s="15"/>
      <c r="DB473" s="15"/>
      <c r="DC473" s="15"/>
      <c r="DD473" s="15"/>
      <c r="DE473" s="15"/>
      <c r="DF473" s="15"/>
      <c r="DG473" s="15"/>
      <c r="DH473" s="15"/>
      <c r="DI473" s="15"/>
      <c r="DJ473" s="15"/>
      <c r="DK473" s="15"/>
      <c r="DL473" s="15"/>
      <c r="DM473" s="15"/>
      <c r="DN473" s="15"/>
      <c r="DO473" s="15"/>
      <c r="DP473" s="15"/>
      <c r="DQ473" s="15"/>
    </row>
    <row r="474" spans="3:121" s="5" customFormat="1">
      <c r="C474" s="13"/>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BT474" s="15"/>
      <c r="BU474" s="15"/>
      <c r="BV474" s="15"/>
      <c r="BW474" s="15"/>
      <c r="BX474" s="15"/>
      <c r="BY474" s="15"/>
      <c r="BZ474" s="15"/>
      <c r="CA474" s="15"/>
      <c r="CB474" s="15"/>
      <c r="CC474" s="15"/>
      <c r="CD474" s="15"/>
      <c r="CE474" s="15"/>
      <c r="CF474" s="15"/>
      <c r="CG474" s="15"/>
      <c r="CH474" s="15"/>
      <c r="CI474" s="15"/>
      <c r="CJ474" s="15"/>
      <c r="CK474" s="15"/>
      <c r="CL474" s="15"/>
      <c r="CM474" s="15"/>
      <c r="CN474" s="15"/>
      <c r="CO474" s="15"/>
      <c r="CP474" s="15"/>
      <c r="CQ474" s="15"/>
      <c r="CR474" s="15"/>
      <c r="CS474" s="15"/>
      <c r="CT474" s="15"/>
      <c r="CU474" s="15"/>
      <c r="CV474" s="15"/>
      <c r="CW474" s="15"/>
      <c r="CX474" s="15"/>
      <c r="CY474" s="15"/>
      <c r="CZ474" s="15"/>
      <c r="DA474" s="15"/>
      <c r="DB474" s="15"/>
      <c r="DC474" s="15"/>
      <c r="DD474" s="15"/>
      <c r="DE474" s="15"/>
      <c r="DF474" s="15"/>
      <c r="DG474" s="15"/>
      <c r="DH474" s="15"/>
      <c r="DI474" s="15"/>
      <c r="DJ474" s="15"/>
      <c r="DK474" s="15"/>
      <c r="DL474" s="15"/>
      <c r="DM474" s="15"/>
      <c r="DN474" s="15"/>
      <c r="DO474" s="15"/>
      <c r="DP474" s="15"/>
      <c r="DQ474" s="15"/>
    </row>
    <row r="475" spans="3:121" s="5" customFormat="1">
      <c r="C475" s="13"/>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BT475" s="15"/>
      <c r="BU475" s="15"/>
      <c r="BV475" s="15"/>
      <c r="BW475" s="15"/>
      <c r="BX475" s="15"/>
      <c r="BY475" s="15"/>
      <c r="BZ475" s="15"/>
      <c r="CA475" s="15"/>
      <c r="CB475" s="15"/>
      <c r="CC475" s="15"/>
      <c r="CD475" s="15"/>
      <c r="CE475" s="15"/>
      <c r="CF475" s="15"/>
      <c r="CG475" s="15"/>
      <c r="CH475" s="15"/>
      <c r="CI475" s="15"/>
      <c r="CJ475" s="15"/>
      <c r="CK475" s="15"/>
      <c r="CL475" s="15"/>
      <c r="CM475" s="15"/>
      <c r="CN475" s="15"/>
      <c r="CO475" s="15"/>
      <c r="CP475" s="15"/>
      <c r="CQ475" s="15"/>
      <c r="CR475" s="15"/>
      <c r="CS475" s="15"/>
      <c r="CT475" s="15"/>
      <c r="CU475" s="15"/>
      <c r="CV475" s="15"/>
      <c r="CW475" s="15"/>
      <c r="CX475" s="15"/>
      <c r="CY475" s="15"/>
      <c r="CZ475" s="15"/>
      <c r="DA475" s="15"/>
      <c r="DB475" s="15"/>
      <c r="DC475" s="15"/>
      <c r="DD475" s="15"/>
      <c r="DE475" s="15"/>
      <c r="DF475" s="15"/>
      <c r="DG475" s="15"/>
      <c r="DH475" s="15"/>
      <c r="DI475" s="15"/>
      <c r="DJ475" s="15"/>
      <c r="DK475" s="15"/>
      <c r="DL475" s="15"/>
      <c r="DM475" s="15"/>
      <c r="DN475" s="15"/>
      <c r="DO475" s="15"/>
      <c r="DP475" s="15"/>
      <c r="DQ475" s="15"/>
    </row>
    <row r="476" spans="3:121" s="5" customFormat="1">
      <c r="C476" s="13"/>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c r="CQ476" s="15"/>
      <c r="CR476" s="15"/>
      <c r="CS476" s="15"/>
      <c r="CT476" s="15"/>
      <c r="CU476" s="15"/>
      <c r="CV476" s="15"/>
      <c r="CW476" s="15"/>
      <c r="CX476" s="15"/>
      <c r="CY476" s="15"/>
      <c r="CZ476" s="15"/>
      <c r="DA476" s="15"/>
      <c r="DB476" s="15"/>
      <c r="DC476" s="15"/>
      <c r="DD476" s="15"/>
      <c r="DE476" s="15"/>
      <c r="DF476" s="15"/>
      <c r="DG476" s="15"/>
      <c r="DH476" s="15"/>
      <c r="DI476" s="15"/>
      <c r="DJ476" s="15"/>
      <c r="DK476" s="15"/>
      <c r="DL476" s="15"/>
      <c r="DM476" s="15"/>
      <c r="DN476" s="15"/>
      <c r="DO476" s="15"/>
      <c r="DP476" s="15"/>
      <c r="DQ476" s="15"/>
    </row>
    <row r="477" spans="3:121" s="5" customFormat="1">
      <c r="C477" s="13"/>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c r="CP477" s="15"/>
      <c r="CQ477" s="15"/>
      <c r="CR477" s="15"/>
      <c r="CS477" s="15"/>
      <c r="CT477" s="15"/>
      <c r="CU477" s="15"/>
      <c r="CV477" s="15"/>
      <c r="CW477" s="15"/>
      <c r="CX477" s="15"/>
      <c r="CY477" s="15"/>
      <c r="CZ477" s="15"/>
      <c r="DA477" s="15"/>
      <c r="DB477" s="15"/>
      <c r="DC477" s="15"/>
      <c r="DD477" s="15"/>
      <c r="DE477" s="15"/>
      <c r="DF477" s="15"/>
      <c r="DG477" s="15"/>
      <c r="DH477" s="15"/>
      <c r="DI477" s="15"/>
      <c r="DJ477" s="15"/>
      <c r="DK477" s="15"/>
      <c r="DL477" s="15"/>
      <c r="DM477" s="15"/>
      <c r="DN477" s="15"/>
      <c r="DO477" s="15"/>
      <c r="DP477" s="15"/>
      <c r="DQ477" s="15"/>
    </row>
    <row r="478" spans="3:121" s="5" customFormat="1">
      <c r="C478" s="13"/>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c r="CP478" s="15"/>
      <c r="CQ478" s="15"/>
      <c r="CR478" s="15"/>
      <c r="CS478" s="15"/>
      <c r="CT478" s="15"/>
      <c r="CU478" s="15"/>
      <c r="CV478" s="15"/>
      <c r="CW478" s="15"/>
      <c r="CX478" s="15"/>
      <c r="CY478" s="15"/>
      <c r="CZ478" s="15"/>
      <c r="DA478" s="15"/>
      <c r="DB478" s="15"/>
      <c r="DC478" s="15"/>
      <c r="DD478" s="15"/>
      <c r="DE478" s="15"/>
      <c r="DF478" s="15"/>
      <c r="DG478" s="15"/>
      <c r="DH478" s="15"/>
      <c r="DI478" s="15"/>
      <c r="DJ478" s="15"/>
      <c r="DK478" s="15"/>
      <c r="DL478" s="15"/>
      <c r="DM478" s="15"/>
      <c r="DN478" s="15"/>
      <c r="DO478" s="15"/>
      <c r="DP478" s="15"/>
      <c r="DQ478" s="15"/>
    </row>
    <row r="479" spans="3:121" s="5" customFormat="1">
      <c r="C479" s="13"/>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BT479" s="15"/>
      <c r="BU479" s="15"/>
      <c r="BV479" s="15"/>
      <c r="BW479" s="15"/>
      <c r="BX479" s="15"/>
      <c r="BY479" s="15"/>
      <c r="BZ479" s="15"/>
      <c r="CA479" s="15"/>
      <c r="CB479" s="15"/>
      <c r="CC479" s="15"/>
      <c r="CD479" s="15"/>
      <c r="CE479" s="15"/>
      <c r="CF479" s="15"/>
      <c r="CG479" s="15"/>
      <c r="CH479" s="15"/>
      <c r="CI479" s="15"/>
      <c r="CJ479" s="15"/>
      <c r="CK479" s="15"/>
      <c r="CL479" s="15"/>
      <c r="CM479" s="15"/>
      <c r="CN479" s="15"/>
      <c r="CO479" s="15"/>
      <c r="CP479" s="15"/>
      <c r="CQ479" s="15"/>
      <c r="CR479" s="15"/>
      <c r="CS479" s="15"/>
      <c r="CT479" s="15"/>
      <c r="CU479" s="15"/>
      <c r="CV479" s="15"/>
      <c r="CW479" s="15"/>
      <c r="CX479" s="15"/>
      <c r="CY479" s="15"/>
      <c r="CZ479" s="15"/>
      <c r="DA479" s="15"/>
      <c r="DB479" s="15"/>
      <c r="DC479" s="15"/>
      <c r="DD479" s="15"/>
      <c r="DE479" s="15"/>
      <c r="DF479" s="15"/>
      <c r="DG479" s="15"/>
      <c r="DH479" s="15"/>
      <c r="DI479" s="15"/>
      <c r="DJ479" s="15"/>
      <c r="DK479" s="15"/>
      <c r="DL479" s="15"/>
      <c r="DM479" s="15"/>
      <c r="DN479" s="15"/>
      <c r="DO479" s="15"/>
      <c r="DP479" s="15"/>
      <c r="DQ479" s="15"/>
    </row>
    <row r="480" spans="3:121" s="5" customFormat="1">
      <c r="C480" s="13"/>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BT480" s="15"/>
      <c r="BU480" s="15"/>
      <c r="BV480" s="15"/>
      <c r="BW480" s="15"/>
      <c r="BX480" s="15"/>
      <c r="BY480" s="15"/>
      <c r="BZ480" s="15"/>
      <c r="CA480" s="15"/>
      <c r="CB480" s="15"/>
      <c r="CC480" s="15"/>
      <c r="CD480" s="15"/>
      <c r="CE480" s="15"/>
      <c r="CF480" s="15"/>
      <c r="CG480" s="15"/>
      <c r="CH480" s="15"/>
      <c r="CI480" s="15"/>
      <c r="CJ480" s="15"/>
      <c r="CK480" s="15"/>
      <c r="CL480" s="15"/>
      <c r="CM480" s="15"/>
      <c r="CN480" s="15"/>
      <c r="CO480" s="15"/>
      <c r="CP480" s="15"/>
      <c r="CQ480" s="15"/>
      <c r="CR480" s="15"/>
      <c r="CS480" s="15"/>
      <c r="CT480" s="15"/>
      <c r="CU480" s="15"/>
      <c r="CV480" s="15"/>
      <c r="CW480" s="15"/>
      <c r="CX480" s="15"/>
      <c r="CY480" s="15"/>
      <c r="CZ480" s="15"/>
      <c r="DA480" s="15"/>
      <c r="DB480" s="15"/>
      <c r="DC480" s="15"/>
      <c r="DD480" s="15"/>
      <c r="DE480" s="15"/>
      <c r="DF480" s="15"/>
      <c r="DG480" s="15"/>
      <c r="DH480" s="15"/>
      <c r="DI480" s="15"/>
      <c r="DJ480" s="15"/>
      <c r="DK480" s="15"/>
      <c r="DL480" s="15"/>
      <c r="DM480" s="15"/>
      <c r="DN480" s="15"/>
      <c r="DO480" s="15"/>
      <c r="DP480" s="15"/>
      <c r="DQ480" s="15"/>
    </row>
    <row r="481" spans="3:121" s="5" customFormat="1">
      <c r="C481" s="13"/>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BT481" s="15"/>
      <c r="BU481" s="15"/>
      <c r="BV481" s="15"/>
      <c r="BW481" s="15"/>
      <c r="BX481" s="15"/>
      <c r="BY481" s="15"/>
      <c r="BZ481" s="15"/>
      <c r="CA481" s="15"/>
      <c r="CB481" s="15"/>
      <c r="CC481" s="15"/>
      <c r="CD481" s="15"/>
      <c r="CE481" s="15"/>
      <c r="CF481" s="15"/>
      <c r="CG481" s="15"/>
      <c r="CH481" s="15"/>
      <c r="CI481" s="15"/>
      <c r="CJ481" s="15"/>
      <c r="CK481" s="15"/>
      <c r="CL481" s="15"/>
      <c r="CM481" s="15"/>
      <c r="CN481" s="15"/>
      <c r="CO481" s="15"/>
      <c r="CP481" s="15"/>
      <c r="CQ481" s="15"/>
      <c r="CR481" s="15"/>
      <c r="CS481" s="15"/>
      <c r="CT481" s="15"/>
      <c r="CU481" s="15"/>
      <c r="CV481" s="15"/>
      <c r="CW481" s="15"/>
      <c r="CX481" s="15"/>
      <c r="CY481" s="15"/>
      <c r="CZ481" s="15"/>
      <c r="DA481" s="15"/>
      <c r="DB481" s="15"/>
      <c r="DC481" s="15"/>
      <c r="DD481" s="15"/>
      <c r="DE481" s="15"/>
      <c r="DF481" s="15"/>
      <c r="DG481" s="15"/>
      <c r="DH481" s="15"/>
      <c r="DI481" s="15"/>
      <c r="DJ481" s="15"/>
      <c r="DK481" s="15"/>
      <c r="DL481" s="15"/>
      <c r="DM481" s="15"/>
      <c r="DN481" s="15"/>
      <c r="DO481" s="15"/>
      <c r="DP481" s="15"/>
      <c r="DQ481" s="15"/>
    </row>
    <row r="482" spans="3:121" s="5" customFormat="1">
      <c r="C482" s="13"/>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c r="CP482" s="15"/>
      <c r="CQ482" s="15"/>
      <c r="CR482" s="15"/>
      <c r="CS482" s="15"/>
      <c r="CT482" s="15"/>
      <c r="CU482" s="15"/>
      <c r="CV482" s="15"/>
      <c r="CW482" s="15"/>
      <c r="CX482" s="15"/>
      <c r="CY482" s="15"/>
      <c r="CZ482" s="15"/>
      <c r="DA482" s="15"/>
      <c r="DB482" s="15"/>
      <c r="DC482" s="15"/>
      <c r="DD482" s="15"/>
      <c r="DE482" s="15"/>
      <c r="DF482" s="15"/>
      <c r="DG482" s="15"/>
      <c r="DH482" s="15"/>
      <c r="DI482" s="15"/>
      <c r="DJ482" s="15"/>
      <c r="DK482" s="15"/>
      <c r="DL482" s="15"/>
      <c r="DM482" s="15"/>
      <c r="DN482" s="15"/>
      <c r="DO482" s="15"/>
      <c r="DP482" s="15"/>
      <c r="DQ482" s="15"/>
    </row>
    <row r="483" spans="3:121" s="5" customFormat="1">
      <c r="C483" s="13"/>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row>
    <row r="484" spans="3:121" s="5" customFormat="1">
      <c r="C484" s="13"/>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c r="DH484" s="15"/>
      <c r="DI484" s="15"/>
      <c r="DJ484" s="15"/>
      <c r="DK484" s="15"/>
      <c r="DL484" s="15"/>
      <c r="DM484" s="15"/>
      <c r="DN484" s="15"/>
      <c r="DO484" s="15"/>
      <c r="DP484" s="15"/>
      <c r="DQ484" s="15"/>
    </row>
    <row r="485" spans="3:121" s="5" customFormat="1">
      <c r="C485" s="13"/>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c r="DH485" s="15"/>
      <c r="DI485" s="15"/>
      <c r="DJ485" s="15"/>
      <c r="DK485" s="15"/>
      <c r="DL485" s="15"/>
      <c r="DM485" s="15"/>
      <c r="DN485" s="15"/>
      <c r="DO485" s="15"/>
      <c r="DP485" s="15"/>
      <c r="DQ485" s="15"/>
    </row>
    <row r="486" spans="3:121" s="5" customFormat="1">
      <c r="C486" s="13"/>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c r="DH486" s="15"/>
      <c r="DI486" s="15"/>
      <c r="DJ486" s="15"/>
      <c r="DK486" s="15"/>
      <c r="DL486" s="15"/>
      <c r="DM486" s="15"/>
      <c r="DN486" s="15"/>
      <c r="DO486" s="15"/>
      <c r="DP486" s="15"/>
      <c r="DQ486" s="15"/>
    </row>
    <row r="487" spans="3:121" s="5" customFormat="1">
      <c r="C487" s="13"/>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c r="DH487" s="15"/>
      <c r="DI487" s="15"/>
      <c r="DJ487" s="15"/>
      <c r="DK487" s="15"/>
      <c r="DL487" s="15"/>
      <c r="DM487" s="15"/>
      <c r="DN487" s="15"/>
      <c r="DO487" s="15"/>
      <c r="DP487" s="15"/>
      <c r="DQ487" s="15"/>
    </row>
    <row r="488" spans="3:121" s="5" customFormat="1">
      <c r="C488" s="13"/>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row>
    <row r="489" spans="3:121" s="5" customFormat="1">
      <c r="C489" s="13"/>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row>
    <row r="490" spans="3:121" s="5" customFormat="1">
      <c r="C490" s="13"/>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row>
    <row r="491" spans="3:121" s="5" customFormat="1">
      <c r="C491" s="13"/>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c r="CP491" s="15"/>
      <c r="CQ491" s="15"/>
      <c r="CR491" s="15"/>
      <c r="CS491" s="15"/>
      <c r="CT491" s="15"/>
      <c r="CU491" s="15"/>
      <c r="CV491" s="15"/>
      <c r="CW491" s="15"/>
      <c r="CX491" s="15"/>
      <c r="CY491" s="15"/>
      <c r="CZ491" s="15"/>
      <c r="DA491" s="15"/>
      <c r="DB491" s="15"/>
      <c r="DC491" s="15"/>
      <c r="DD491" s="15"/>
      <c r="DE491" s="15"/>
      <c r="DF491" s="15"/>
      <c r="DG491" s="15"/>
      <c r="DH491" s="15"/>
      <c r="DI491" s="15"/>
      <c r="DJ491" s="15"/>
      <c r="DK491" s="15"/>
      <c r="DL491" s="15"/>
      <c r="DM491" s="15"/>
      <c r="DN491" s="15"/>
      <c r="DO491" s="15"/>
      <c r="DP491" s="15"/>
      <c r="DQ491" s="15"/>
    </row>
    <row r="492" spans="3:121" s="5" customFormat="1">
      <c r="C492" s="13"/>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BT492" s="15"/>
      <c r="BU492" s="15"/>
      <c r="BV492" s="15"/>
      <c r="BW492" s="15"/>
      <c r="BX492" s="15"/>
      <c r="BY492" s="15"/>
      <c r="BZ492" s="15"/>
      <c r="CA492" s="15"/>
      <c r="CB492" s="15"/>
      <c r="CC492" s="15"/>
      <c r="CD492" s="15"/>
      <c r="CE492" s="15"/>
      <c r="CF492" s="15"/>
      <c r="CG492" s="15"/>
      <c r="CH492" s="15"/>
      <c r="CI492" s="15"/>
      <c r="CJ492" s="15"/>
      <c r="CK492" s="15"/>
      <c r="CL492" s="15"/>
      <c r="CM492" s="15"/>
      <c r="CN492" s="15"/>
      <c r="CO492" s="15"/>
      <c r="CP492" s="15"/>
      <c r="CQ492" s="15"/>
      <c r="CR492" s="15"/>
      <c r="CS492" s="15"/>
      <c r="CT492" s="15"/>
      <c r="CU492" s="15"/>
      <c r="CV492" s="15"/>
      <c r="CW492" s="15"/>
      <c r="CX492" s="15"/>
      <c r="CY492" s="15"/>
      <c r="CZ492" s="15"/>
      <c r="DA492" s="15"/>
      <c r="DB492" s="15"/>
      <c r="DC492" s="15"/>
      <c r="DD492" s="15"/>
      <c r="DE492" s="15"/>
      <c r="DF492" s="15"/>
      <c r="DG492" s="15"/>
      <c r="DH492" s="15"/>
      <c r="DI492" s="15"/>
      <c r="DJ492" s="15"/>
      <c r="DK492" s="15"/>
      <c r="DL492" s="15"/>
      <c r="DM492" s="15"/>
      <c r="DN492" s="15"/>
      <c r="DO492" s="15"/>
      <c r="DP492" s="15"/>
      <c r="DQ492" s="15"/>
    </row>
    <row r="493" spans="3:121" s="5" customFormat="1">
      <c r="C493" s="13"/>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c r="CZ493" s="15"/>
      <c r="DA493" s="15"/>
      <c r="DB493" s="15"/>
      <c r="DC493" s="15"/>
      <c r="DD493" s="15"/>
      <c r="DE493" s="15"/>
      <c r="DF493" s="15"/>
      <c r="DG493" s="15"/>
      <c r="DH493" s="15"/>
      <c r="DI493" s="15"/>
      <c r="DJ493" s="15"/>
      <c r="DK493" s="15"/>
      <c r="DL493" s="15"/>
      <c r="DM493" s="15"/>
      <c r="DN493" s="15"/>
      <c r="DO493" s="15"/>
      <c r="DP493" s="15"/>
      <c r="DQ493" s="15"/>
    </row>
    <row r="494" spans="3:121" s="5" customFormat="1">
      <c r="C494" s="13"/>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c r="CP494" s="15"/>
      <c r="CQ494" s="15"/>
      <c r="CR494" s="15"/>
      <c r="CS494" s="15"/>
      <c r="CT494" s="15"/>
      <c r="CU494" s="15"/>
      <c r="CV494" s="15"/>
      <c r="CW494" s="15"/>
      <c r="CX494" s="15"/>
      <c r="CY494" s="15"/>
      <c r="CZ494" s="15"/>
      <c r="DA494" s="15"/>
      <c r="DB494" s="15"/>
      <c r="DC494" s="15"/>
      <c r="DD494" s="15"/>
      <c r="DE494" s="15"/>
      <c r="DF494" s="15"/>
      <c r="DG494" s="15"/>
      <c r="DH494" s="15"/>
      <c r="DI494" s="15"/>
      <c r="DJ494" s="15"/>
      <c r="DK494" s="15"/>
      <c r="DL494" s="15"/>
      <c r="DM494" s="15"/>
      <c r="DN494" s="15"/>
      <c r="DO494" s="15"/>
      <c r="DP494" s="15"/>
      <c r="DQ494" s="15"/>
    </row>
    <row r="495" spans="3:121" s="5" customFormat="1">
      <c r="C495" s="13"/>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c r="CP495" s="15"/>
      <c r="CQ495" s="15"/>
      <c r="CR495" s="15"/>
      <c r="CS495" s="15"/>
      <c r="CT495" s="15"/>
      <c r="CU495" s="15"/>
      <c r="CV495" s="15"/>
      <c r="CW495" s="15"/>
      <c r="CX495" s="15"/>
      <c r="CY495" s="15"/>
      <c r="CZ495" s="15"/>
      <c r="DA495" s="15"/>
      <c r="DB495" s="15"/>
      <c r="DC495" s="15"/>
      <c r="DD495" s="15"/>
      <c r="DE495" s="15"/>
      <c r="DF495" s="15"/>
      <c r="DG495" s="15"/>
      <c r="DH495" s="15"/>
      <c r="DI495" s="15"/>
      <c r="DJ495" s="15"/>
      <c r="DK495" s="15"/>
      <c r="DL495" s="15"/>
      <c r="DM495" s="15"/>
      <c r="DN495" s="15"/>
      <c r="DO495" s="15"/>
      <c r="DP495" s="15"/>
      <c r="DQ495" s="15"/>
    </row>
    <row r="496" spans="3:121" s="5" customFormat="1">
      <c r="C496" s="13"/>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BT496" s="15"/>
      <c r="BU496" s="15"/>
      <c r="BV496" s="15"/>
      <c r="BW496" s="15"/>
      <c r="BX496" s="15"/>
      <c r="BY496" s="15"/>
      <c r="BZ496" s="15"/>
      <c r="CA496" s="15"/>
      <c r="CB496" s="15"/>
      <c r="CC496" s="15"/>
      <c r="CD496" s="15"/>
      <c r="CE496" s="15"/>
      <c r="CF496" s="15"/>
      <c r="CG496" s="15"/>
      <c r="CH496" s="15"/>
      <c r="CI496" s="15"/>
      <c r="CJ496" s="15"/>
      <c r="CK496" s="15"/>
      <c r="CL496" s="15"/>
      <c r="CM496" s="15"/>
      <c r="CN496" s="15"/>
      <c r="CO496" s="15"/>
      <c r="CP496" s="15"/>
      <c r="CQ496" s="15"/>
      <c r="CR496" s="15"/>
      <c r="CS496" s="15"/>
      <c r="CT496" s="15"/>
      <c r="CU496" s="15"/>
      <c r="CV496" s="15"/>
      <c r="CW496" s="15"/>
      <c r="CX496" s="15"/>
      <c r="CY496" s="15"/>
      <c r="CZ496" s="15"/>
      <c r="DA496" s="15"/>
      <c r="DB496" s="15"/>
      <c r="DC496" s="15"/>
      <c r="DD496" s="15"/>
      <c r="DE496" s="15"/>
      <c r="DF496" s="15"/>
      <c r="DG496" s="15"/>
      <c r="DH496" s="15"/>
      <c r="DI496" s="15"/>
      <c r="DJ496" s="15"/>
      <c r="DK496" s="15"/>
      <c r="DL496" s="15"/>
      <c r="DM496" s="15"/>
      <c r="DN496" s="15"/>
      <c r="DO496" s="15"/>
      <c r="DP496" s="15"/>
      <c r="DQ496" s="15"/>
    </row>
    <row r="497" spans="3:121" s="5" customFormat="1">
      <c r="C497" s="13"/>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BT497" s="15"/>
      <c r="BU497" s="15"/>
      <c r="BV497" s="15"/>
      <c r="BW497" s="15"/>
      <c r="BX497" s="15"/>
      <c r="BY497" s="15"/>
      <c r="BZ497" s="15"/>
      <c r="CA497" s="15"/>
      <c r="CB497" s="15"/>
      <c r="CC497" s="15"/>
      <c r="CD497" s="15"/>
      <c r="CE497" s="15"/>
      <c r="CF497" s="15"/>
      <c r="CG497" s="15"/>
      <c r="CH497" s="15"/>
      <c r="CI497" s="15"/>
      <c r="CJ497" s="15"/>
      <c r="CK497" s="15"/>
      <c r="CL497" s="15"/>
      <c r="CM497" s="15"/>
      <c r="CN497" s="15"/>
      <c r="CO497" s="15"/>
      <c r="CP497" s="15"/>
      <c r="CQ497" s="15"/>
      <c r="CR497" s="15"/>
      <c r="CS497" s="15"/>
      <c r="CT497" s="15"/>
      <c r="CU497" s="15"/>
      <c r="CV497" s="15"/>
      <c r="CW497" s="15"/>
      <c r="CX497" s="15"/>
      <c r="CY497" s="15"/>
      <c r="CZ497" s="15"/>
      <c r="DA497" s="15"/>
      <c r="DB497" s="15"/>
      <c r="DC497" s="15"/>
      <c r="DD497" s="15"/>
      <c r="DE497" s="15"/>
      <c r="DF497" s="15"/>
      <c r="DG497" s="15"/>
      <c r="DH497" s="15"/>
      <c r="DI497" s="15"/>
      <c r="DJ497" s="15"/>
      <c r="DK497" s="15"/>
      <c r="DL497" s="15"/>
      <c r="DM497" s="15"/>
      <c r="DN497" s="15"/>
      <c r="DO497" s="15"/>
      <c r="DP497" s="15"/>
      <c r="DQ497" s="15"/>
    </row>
    <row r="498" spans="3:121" s="5" customFormat="1">
      <c r="C498" s="13"/>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BT498" s="15"/>
      <c r="BU498" s="15"/>
      <c r="BV498" s="15"/>
      <c r="BW498" s="15"/>
      <c r="BX498" s="15"/>
      <c r="BY498" s="15"/>
      <c r="BZ498" s="15"/>
      <c r="CA498" s="15"/>
      <c r="CB498" s="15"/>
      <c r="CC498" s="15"/>
      <c r="CD498" s="15"/>
      <c r="CE498" s="15"/>
      <c r="CF498" s="15"/>
      <c r="CG498" s="15"/>
      <c r="CH498" s="15"/>
      <c r="CI498" s="15"/>
      <c r="CJ498" s="15"/>
      <c r="CK498" s="15"/>
      <c r="CL498" s="15"/>
      <c r="CM498" s="15"/>
      <c r="CN498" s="15"/>
      <c r="CO498" s="15"/>
      <c r="CP498" s="15"/>
      <c r="CQ498" s="15"/>
      <c r="CR498" s="15"/>
      <c r="CS498" s="15"/>
      <c r="CT498" s="15"/>
      <c r="CU498" s="15"/>
      <c r="CV498" s="15"/>
      <c r="CW498" s="15"/>
      <c r="CX498" s="15"/>
      <c r="CY498" s="15"/>
      <c r="CZ498" s="15"/>
      <c r="DA498" s="15"/>
      <c r="DB498" s="15"/>
      <c r="DC498" s="15"/>
      <c r="DD498" s="15"/>
      <c r="DE498" s="15"/>
      <c r="DF498" s="15"/>
      <c r="DG498" s="15"/>
      <c r="DH498" s="15"/>
      <c r="DI498" s="15"/>
      <c r="DJ498" s="15"/>
      <c r="DK498" s="15"/>
      <c r="DL498" s="15"/>
      <c r="DM498" s="15"/>
      <c r="DN498" s="15"/>
      <c r="DO498" s="15"/>
      <c r="DP498" s="15"/>
      <c r="DQ498" s="15"/>
    </row>
    <row r="499" spans="3:121" s="5" customFormat="1">
      <c r="C499" s="13"/>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BT499" s="15"/>
      <c r="BU499" s="15"/>
      <c r="BV499" s="15"/>
      <c r="BW499" s="15"/>
      <c r="BX499" s="15"/>
      <c r="BY499" s="15"/>
      <c r="BZ499" s="15"/>
      <c r="CA499" s="15"/>
      <c r="CB499" s="15"/>
      <c r="CC499" s="15"/>
      <c r="CD499" s="15"/>
      <c r="CE499" s="15"/>
      <c r="CF499" s="15"/>
      <c r="CG499" s="15"/>
      <c r="CH499" s="15"/>
      <c r="CI499" s="15"/>
      <c r="CJ499" s="15"/>
      <c r="CK499" s="15"/>
      <c r="CL499" s="15"/>
      <c r="CM499" s="15"/>
      <c r="CN499" s="15"/>
      <c r="CO499" s="15"/>
      <c r="CP499" s="15"/>
      <c r="CQ499" s="15"/>
      <c r="CR499" s="15"/>
      <c r="CS499" s="15"/>
      <c r="CT499" s="15"/>
      <c r="CU499" s="15"/>
      <c r="CV499" s="15"/>
      <c r="CW499" s="15"/>
      <c r="CX499" s="15"/>
      <c r="CY499" s="15"/>
      <c r="CZ499" s="15"/>
      <c r="DA499" s="15"/>
      <c r="DB499" s="15"/>
      <c r="DC499" s="15"/>
      <c r="DD499" s="15"/>
      <c r="DE499" s="15"/>
      <c r="DF499" s="15"/>
      <c r="DG499" s="15"/>
      <c r="DH499" s="15"/>
      <c r="DI499" s="15"/>
      <c r="DJ499" s="15"/>
      <c r="DK499" s="15"/>
      <c r="DL499" s="15"/>
      <c r="DM499" s="15"/>
      <c r="DN499" s="15"/>
      <c r="DO499" s="15"/>
      <c r="DP499" s="15"/>
      <c r="DQ499" s="15"/>
    </row>
    <row r="500" spans="3:121" s="5" customFormat="1">
      <c r="C500" s="13"/>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c r="CZ500" s="15"/>
      <c r="DA500" s="15"/>
      <c r="DB500" s="15"/>
      <c r="DC500" s="15"/>
      <c r="DD500" s="15"/>
      <c r="DE500" s="15"/>
      <c r="DF500" s="15"/>
      <c r="DG500" s="15"/>
      <c r="DH500" s="15"/>
      <c r="DI500" s="15"/>
      <c r="DJ500" s="15"/>
      <c r="DK500" s="15"/>
      <c r="DL500" s="15"/>
      <c r="DM500" s="15"/>
      <c r="DN500" s="15"/>
      <c r="DO500" s="15"/>
      <c r="DP500" s="15"/>
      <c r="DQ500" s="15"/>
    </row>
    <row r="501" spans="3:121" s="5" customFormat="1">
      <c r="C501" s="13"/>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c r="CP501" s="15"/>
      <c r="CQ501" s="15"/>
      <c r="CR501" s="15"/>
      <c r="CS501" s="15"/>
      <c r="CT501" s="15"/>
      <c r="CU501" s="15"/>
      <c r="CV501" s="15"/>
      <c r="CW501" s="15"/>
      <c r="CX501" s="15"/>
      <c r="CY501" s="15"/>
      <c r="CZ501" s="15"/>
      <c r="DA501" s="15"/>
      <c r="DB501" s="15"/>
      <c r="DC501" s="15"/>
      <c r="DD501" s="15"/>
      <c r="DE501" s="15"/>
      <c r="DF501" s="15"/>
      <c r="DG501" s="15"/>
      <c r="DH501" s="15"/>
      <c r="DI501" s="15"/>
      <c r="DJ501" s="15"/>
      <c r="DK501" s="15"/>
      <c r="DL501" s="15"/>
      <c r="DM501" s="15"/>
      <c r="DN501" s="15"/>
      <c r="DO501" s="15"/>
      <c r="DP501" s="15"/>
      <c r="DQ501" s="15"/>
    </row>
    <row r="502" spans="3:121" s="5" customFormat="1">
      <c r="C502" s="13"/>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15"/>
      <c r="CZ502" s="15"/>
      <c r="DA502" s="15"/>
      <c r="DB502" s="15"/>
      <c r="DC502" s="15"/>
      <c r="DD502" s="15"/>
      <c r="DE502" s="15"/>
      <c r="DF502" s="15"/>
      <c r="DG502" s="15"/>
      <c r="DH502" s="15"/>
      <c r="DI502" s="15"/>
      <c r="DJ502" s="15"/>
      <c r="DK502" s="15"/>
      <c r="DL502" s="15"/>
      <c r="DM502" s="15"/>
      <c r="DN502" s="15"/>
      <c r="DO502" s="15"/>
      <c r="DP502" s="15"/>
      <c r="DQ502" s="15"/>
    </row>
    <row r="503" spans="3:121" s="5" customFormat="1">
      <c r="C503" s="13"/>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15"/>
      <c r="CZ503" s="15"/>
      <c r="DA503" s="15"/>
      <c r="DB503" s="15"/>
      <c r="DC503" s="15"/>
      <c r="DD503" s="15"/>
      <c r="DE503" s="15"/>
      <c r="DF503" s="15"/>
      <c r="DG503" s="15"/>
      <c r="DH503" s="15"/>
      <c r="DI503" s="15"/>
      <c r="DJ503" s="15"/>
      <c r="DK503" s="15"/>
      <c r="DL503" s="15"/>
      <c r="DM503" s="15"/>
      <c r="DN503" s="15"/>
      <c r="DO503" s="15"/>
      <c r="DP503" s="15"/>
      <c r="DQ503" s="15"/>
    </row>
    <row r="504" spans="3:121" s="5" customFormat="1">
      <c r="C504" s="13"/>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c r="CZ504" s="15"/>
      <c r="DA504" s="15"/>
      <c r="DB504" s="15"/>
      <c r="DC504" s="15"/>
      <c r="DD504" s="15"/>
      <c r="DE504" s="15"/>
      <c r="DF504" s="15"/>
      <c r="DG504" s="15"/>
      <c r="DH504" s="15"/>
      <c r="DI504" s="15"/>
      <c r="DJ504" s="15"/>
      <c r="DK504" s="15"/>
      <c r="DL504" s="15"/>
      <c r="DM504" s="15"/>
      <c r="DN504" s="15"/>
      <c r="DO504" s="15"/>
      <c r="DP504" s="15"/>
      <c r="DQ504" s="15"/>
    </row>
    <row r="505" spans="3:121" s="5" customFormat="1">
      <c r="C505" s="13"/>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c r="CP505" s="15"/>
      <c r="CQ505" s="15"/>
      <c r="CR505" s="15"/>
      <c r="CS505" s="15"/>
      <c r="CT505" s="15"/>
      <c r="CU505" s="15"/>
      <c r="CV505" s="15"/>
      <c r="CW505" s="15"/>
      <c r="CX505" s="15"/>
      <c r="CY505" s="15"/>
      <c r="CZ505" s="15"/>
      <c r="DA505" s="15"/>
      <c r="DB505" s="15"/>
      <c r="DC505" s="15"/>
      <c r="DD505" s="15"/>
      <c r="DE505" s="15"/>
      <c r="DF505" s="15"/>
      <c r="DG505" s="15"/>
      <c r="DH505" s="15"/>
      <c r="DI505" s="15"/>
      <c r="DJ505" s="15"/>
      <c r="DK505" s="15"/>
      <c r="DL505" s="15"/>
      <c r="DM505" s="15"/>
      <c r="DN505" s="15"/>
      <c r="DO505" s="15"/>
      <c r="DP505" s="15"/>
      <c r="DQ505" s="15"/>
    </row>
    <row r="506" spans="3:121" s="5" customFormat="1">
      <c r="C506" s="13"/>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c r="CP506" s="15"/>
      <c r="CQ506" s="15"/>
      <c r="CR506" s="15"/>
      <c r="CS506" s="15"/>
      <c r="CT506" s="15"/>
      <c r="CU506" s="15"/>
      <c r="CV506" s="15"/>
      <c r="CW506" s="15"/>
      <c r="CX506" s="15"/>
      <c r="CY506" s="15"/>
      <c r="CZ506" s="15"/>
      <c r="DA506" s="15"/>
      <c r="DB506" s="15"/>
      <c r="DC506" s="15"/>
      <c r="DD506" s="15"/>
      <c r="DE506" s="15"/>
      <c r="DF506" s="15"/>
      <c r="DG506" s="15"/>
      <c r="DH506" s="15"/>
      <c r="DI506" s="15"/>
      <c r="DJ506" s="15"/>
      <c r="DK506" s="15"/>
      <c r="DL506" s="15"/>
      <c r="DM506" s="15"/>
      <c r="DN506" s="15"/>
      <c r="DO506" s="15"/>
      <c r="DP506" s="15"/>
      <c r="DQ506" s="15"/>
    </row>
    <row r="507" spans="3:121" s="5" customFormat="1">
      <c r="C507" s="13"/>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c r="CP507" s="15"/>
      <c r="CQ507" s="15"/>
      <c r="CR507" s="15"/>
      <c r="CS507" s="15"/>
      <c r="CT507" s="15"/>
      <c r="CU507" s="15"/>
      <c r="CV507" s="15"/>
      <c r="CW507" s="15"/>
      <c r="CX507" s="15"/>
      <c r="CY507" s="15"/>
      <c r="CZ507" s="15"/>
      <c r="DA507" s="15"/>
      <c r="DB507" s="15"/>
      <c r="DC507" s="15"/>
      <c r="DD507" s="15"/>
      <c r="DE507" s="15"/>
      <c r="DF507" s="15"/>
      <c r="DG507" s="15"/>
      <c r="DH507" s="15"/>
      <c r="DI507" s="15"/>
      <c r="DJ507" s="15"/>
      <c r="DK507" s="15"/>
      <c r="DL507" s="15"/>
      <c r="DM507" s="15"/>
      <c r="DN507" s="15"/>
      <c r="DO507" s="15"/>
      <c r="DP507" s="15"/>
      <c r="DQ507" s="15"/>
    </row>
    <row r="508" spans="3:121" s="5" customFormat="1">
      <c r="C508" s="13"/>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c r="CQ508" s="15"/>
      <c r="CR508" s="15"/>
      <c r="CS508" s="15"/>
      <c r="CT508" s="15"/>
      <c r="CU508" s="15"/>
      <c r="CV508" s="15"/>
      <c r="CW508" s="15"/>
      <c r="CX508" s="15"/>
      <c r="CY508" s="15"/>
      <c r="CZ508" s="15"/>
      <c r="DA508" s="15"/>
      <c r="DB508" s="15"/>
      <c r="DC508" s="15"/>
      <c r="DD508" s="15"/>
      <c r="DE508" s="15"/>
      <c r="DF508" s="15"/>
      <c r="DG508" s="15"/>
      <c r="DH508" s="15"/>
      <c r="DI508" s="15"/>
      <c r="DJ508" s="15"/>
      <c r="DK508" s="15"/>
      <c r="DL508" s="15"/>
      <c r="DM508" s="15"/>
      <c r="DN508" s="15"/>
      <c r="DO508" s="15"/>
      <c r="DP508" s="15"/>
      <c r="DQ508" s="15"/>
    </row>
    <row r="509" spans="3:121" s="5" customFormat="1">
      <c r="C509" s="13"/>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15"/>
      <c r="CP509" s="15"/>
      <c r="CQ509" s="15"/>
      <c r="CR509" s="15"/>
      <c r="CS509" s="15"/>
      <c r="CT509" s="15"/>
      <c r="CU509" s="15"/>
      <c r="CV509" s="15"/>
      <c r="CW509" s="15"/>
      <c r="CX509" s="15"/>
      <c r="CY509" s="15"/>
      <c r="CZ509" s="15"/>
      <c r="DA509" s="15"/>
      <c r="DB509" s="15"/>
      <c r="DC509" s="15"/>
      <c r="DD509" s="15"/>
      <c r="DE509" s="15"/>
      <c r="DF509" s="15"/>
      <c r="DG509" s="15"/>
      <c r="DH509" s="15"/>
      <c r="DI509" s="15"/>
      <c r="DJ509" s="15"/>
      <c r="DK509" s="15"/>
      <c r="DL509" s="15"/>
      <c r="DM509" s="15"/>
      <c r="DN509" s="15"/>
      <c r="DO509" s="15"/>
      <c r="DP509" s="15"/>
      <c r="DQ509" s="15"/>
    </row>
    <row r="510" spans="3:121" s="5" customFormat="1">
      <c r="C510" s="13"/>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15"/>
      <c r="CP510" s="15"/>
      <c r="CQ510" s="15"/>
      <c r="CR510" s="15"/>
      <c r="CS510" s="15"/>
      <c r="CT510" s="15"/>
      <c r="CU510" s="15"/>
      <c r="CV510" s="15"/>
      <c r="CW510" s="15"/>
      <c r="CX510" s="15"/>
      <c r="CY510" s="15"/>
      <c r="CZ510" s="15"/>
      <c r="DA510" s="15"/>
      <c r="DB510" s="15"/>
      <c r="DC510" s="15"/>
      <c r="DD510" s="15"/>
      <c r="DE510" s="15"/>
      <c r="DF510" s="15"/>
      <c r="DG510" s="15"/>
      <c r="DH510" s="15"/>
      <c r="DI510" s="15"/>
      <c r="DJ510" s="15"/>
      <c r="DK510" s="15"/>
      <c r="DL510" s="15"/>
      <c r="DM510" s="15"/>
      <c r="DN510" s="15"/>
      <c r="DO510" s="15"/>
      <c r="DP510" s="15"/>
      <c r="DQ510" s="15"/>
    </row>
    <row r="511" spans="3:121" s="5" customFormat="1">
      <c r="C511" s="13"/>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BT511" s="15"/>
      <c r="BU511" s="15"/>
      <c r="BV511" s="15"/>
      <c r="BW511" s="15"/>
      <c r="BX511" s="15"/>
      <c r="BY511" s="15"/>
      <c r="BZ511" s="15"/>
      <c r="CA511" s="15"/>
      <c r="CB511" s="15"/>
      <c r="CC511" s="15"/>
      <c r="CD511" s="15"/>
      <c r="CE511" s="15"/>
      <c r="CF511" s="15"/>
      <c r="CG511" s="15"/>
      <c r="CH511" s="15"/>
      <c r="CI511" s="15"/>
      <c r="CJ511" s="15"/>
      <c r="CK511" s="15"/>
      <c r="CL511" s="15"/>
      <c r="CM511" s="15"/>
      <c r="CN511" s="15"/>
      <c r="CO511" s="15"/>
      <c r="CP511" s="15"/>
      <c r="CQ511" s="15"/>
      <c r="CR511" s="15"/>
      <c r="CS511" s="15"/>
      <c r="CT511" s="15"/>
      <c r="CU511" s="15"/>
      <c r="CV511" s="15"/>
      <c r="CW511" s="15"/>
      <c r="CX511" s="15"/>
      <c r="CY511" s="15"/>
      <c r="CZ511" s="15"/>
      <c r="DA511" s="15"/>
      <c r="DB511" s="15"/>
      <c r="DC511" s="15"/>
      <c r="DD511" s="15"/>
      <c r="DE511" s="15"/>
      <c r="DF511" s="15"/>
      <c r="DG511" s="15"/>
      <c r="DH511" s="15"/>
      <c r="DI511" s="15"/>
      <c r="DJ511" s="15"/>
      <c r="DK511" s="15"/>
      <c r="DL511" s="15"/>
      <c r="DM511" s="15"/>
      <c r="DN511" s="15"/>
      <c r="DO511" s="15"/>
      <c r="DP511" s="15"/>
      <c r="DQ511" s="15"/>
    </row>
    <row r="512" spans="3:121" s="5" customFormat="1">
      <c r="C512" s="13"/>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c r="CP512" s="15"/>
      <c r="CQ512" s="15"/>
      <c r="CR512" s="15"/>
      <c r="CS512" s="15"/>
      <c r="CT512" s="15"/>
      <c r="CU512" s="15"/>
      <c r="CV512" s="15"/>
      <c r="CW512" s="15"/>
      <c r="CX512" s="15"/>
      <c r="CY512" s="15"/>
      <c r="CZ512" s="15"/>
      <c r="DA512" s="15"/>
      <c r="DB512" s="15"/>
      <c r="DC512" s="15"/>
      <c r="DD512" s="15"/>
      <c r="DE512" s="15"/>
      <c r="DF512" s="15"/>
      <c r="DG512" s="15"/>
      <c r="DH512" s="15"/>
      <c r="DI512" s="15"/>
      <c r="DJ512" s="15"/>
      <c r="DK512" s="15"/>
      <c r="DL512" s="15"/>
      <c r="DM512" s="15"/>
      <c r="DN512" s="15"/>
      <c r="DO512" s="15"/>
      <c r="DP512" s="15"/>
      <c r="DQ512" s="15"/>
    </row>
    <row r="513" spans="3:121" s="5" customFormat="1">
      <c r="C513" s="13"/>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c r="CP513" s="15"/>
      <c r="CQ513" s="15"/>
      <c r="CR513" s="15"/>
      <c r="CS513" s="15"/>
      <c r="CT513" s="15"/>
      <c r="CU513" s="15"/>
      <c r="CV513" s="15"/>
      <c r="CW513" s="15"/>
      <c r="CX513" s="15"/>
      <c r="CY513" s="15"/>
      <c r="CZ513" s="15"/>
      <c r="DA513" s="15"/>
      <c r="DB513" s="15"/>
      <c r="DC513" s="15"/>
      <c r="DD513" s="15"/>
      <c r="DE513" s="15"/>
      <c r="DF513" s="15"/>
      <c r="DG513" s="15"/>
      <c r="DH513" s="15"/>
      <c r="DI513" s="15"/>
      <c r="DJ513" s="15"/>
      <c r="DK513" s="15"/>
      <c r="DL513" s="15"/>
      <c r="DM513" s="15"/>
      <c r="DN513" s="15"/>
      <c r="DO513" s="15"/>
      <c r="DP513" s="15"/>
      <c r="DQ513" s="15"/>
    </row>
    <row r="514" spans="3:121" s="5" customFormat="1">
      <c r="C514" s="13"/>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c r="CX514" s="15"/>
      <c r="CY514" s="15"/>
      <c r="CZ514" s="15"/>
      <c r="DA514" s="15"/>
      <c r="DB514" s="15"/>
      <c r="DC514" s="15"/>
      <c r="DD514" s="15"/>
      <c r="DE514" s="15"/>
      <c r="DF514" s="15"/>
      <c r="DG514" s="15"/>
      <c r="DH514" s="15"/>
      <c r="DI514" s="15"/>
      <c r="DJ514" s="15"/>
      <c r="DK514" s="15"/>
      <c r="DL514" s="15"/>
      <c r="DM514" s="15"/>
      <c r="DN514" s="15"/>
      <c r="DO514" s="15"/>
      <c r="DP514" s="15"/>
      <c r="DQ514" s="15"/>
    </row>
    <row r="515" spans="3:121" s="5" customFormat="1">
      <c r="C515" s="13"/>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15"/>
      <c r="CZ515" s="15"/>
      <c r="DA515" s="15"/>
      <c r="DB515" s="15"/>
      <c r="DC515" s="15"/>
      <c r="DD515" s="15"/>
      <c r="DE515" s="15"/>
      <c r="DF515" s="15"/>
      <c r="DG515" s="15"/>
      <c r="DH515" s="15"/>
      <c r="DI515" s="15"/>
      <c r="DJ515" s="15"/>
      <c r="DK515" s="15"/>
      <c r="DL515" s="15"/>
      <c r="DM515" s="15"/>
      <c r="DN515" s="15"/>
      <c r="DO515" s="15"/>
      <c r="DP515" s="15"/>
      <c r="DQ515" s="15"/>
    </row>
    <row r="516" spans="3:121" s="5" customFormat="1">
      <c r="C516" s="13"/>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15"/>
      <c r="CZ516" s="15"/>
      <c r="DA516" s="15"/>
      <c r="DB516" s="15"/>
      <c r="DC516" s="15"/>
      <c r="DD516" s="15"/>
      <c r="DE516" s="15"/>
      <c r="DF516" s="15"/>
      <c r="DG516" s="15"/>
      <c r="DH516" s="15"/>
      <c r="DI516" s="15"/>
      <c r="DJ516" s="15"/>
      <c r="DK516" s="15"/>
      <c r="DL516" s="15"/>
      <c r="DM516" s="15"/>
      <c r="DN516" s="15"/>
      <c r="DO516" s="15"/>
      <c r="DP516" s="15"/>
      <c r="DQ516" s="15"/>
    </row>
    <row r="517" spans="3:121" s="5" customFormat="1">
      <c r="C517" s="13"/>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15"/>
      <c r="CZ517" s="15"/>
      <c r="DA517" s="15"/>
      <c r="DB517" s="15"/>
      <c r="DC517" s="15"/>
      <c r="DD517" s="15"/>
      <c r="DE517" s="15"/>
      <c r="DF517" s="15"/>
      <c r="DG517" s="15"/>
      <c r="DH517" s="15"/>
      <c r="DI517" s="15"/>
      <c r="DJ517" s="15"/>
      <c r="DK517" s="15"/>
      <c r="DL517" s="15"/>
      <c r="DM517" s="15"/>
      <c r="DN517" s="15"/>
      <c r="DO517" s="15"/>
      <c r="DP517" s="15"/>
      <c r="DQ517" s="15"/>
    </row>
    <row r="518" spans="3:121" s="5" customFormat="1">
      <c r="C518" s="13"/>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row>
    <row r="519" spans="3:121" s="5" customFormat="1">
      <c r="C519" s="13"/>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15"/>
      <c r="CZ519" s="15"/>
      <c r="DA519" s="15"/>
      <c r="DB519" s="15"/>
      <c r="DC519" s="15"/>
      <c r="DD519" s="15"/>
      <c r="DE519" s="15"/>
      <c r="DF519" s="15"/>
      <c r="DG519" s="15"/>
      <c r="DH519" s="15"/>
      <c r="DI519" s="15"/>
      <c r="DJ519" s="15"/>
      <c r="DK519" s="15"/>
      <c r="DL519" s="15"/>
      <c r="DM519" s="15"/>
      <c r="DN519" s="15"/>
      <c r="DO519" s="15"/>
      <c r="DP519" s="15"/>
      <c r="DQ519" s="15"/>
    </row>
    <row r="520" spans="3:121" s="5" customFormat="1">
      <c r="C520" s="13"/>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15"/>
      <c r="CZ520" s="15"/>
      <c r="DA520" s="15"/>
      <c r="DB520" s="15"/>
      <c r="DC520" s="15"/>
      <c r="DD520" s="15"/>
      <c r="DE520" s="15"/>
      <c r="DF520" s="15"/>
      <c r="DG520" s="15"/>
      <c r="DH520" s="15"/>
      <c r="DI520" s="15"/>
      <c r="DJ520" s="15"/>
      <c r="DK520" s="15"/>
      <c r="DL520" s="15"/>
      <c r="DM520" s="15"/>
      <c r="DN520" s="15"/>
      <c r="DO520" s="15"/>
      <c r="DP520" s="15"/>
      <c r="DQ520" s="15"/>
    </row>
    <row r="521" spans="3:121" s="5" customFormat="1">
      <c r="C521" s="13"/>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c r="CQ521" s="15"/>
      <c r="CR521" s="15"/>
      <c r="CS521" s="15"/>
      <c r="CT521" s="15"/>
      <c r="CU521" s="15"/>
      <c r="CV521" s="15"/>
      <c r="CW521" s="15"/>
      <c r="CX521" s="15"/>
      <c r="CY521" s="15"/>
      <c r="CZ521" s="15"/>
      <c r="DA521" s="15"/>
      <c r="DB521" s="15"/>
      <c r="DC521" s="15"/>
      <c r="DD521" s="15"/>
      <c r="DE521" s="15"/>
      <c r="DF521" s="15"/>
      <c r="DG521" s="15"/>
      <c r="DH521" s="15"/>
      <c r="DI521" s="15"/>
      <c r="DJ521" s="15"/>
      <c r="DK521" s="15"/>
      <c r="DL521" s="15"/>
      <c r="DM521" s="15"/>
      <c r="DN521" s="15"/>
      <c r="DO521" s="15"/>
      <c r="DP521" s="15"/>
      <c r="DQ521" s="15"/>
    </row>
    <row r="522" spans="3:121" s="5" customFormat="1">
      <c r="C522" s="13"/>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15"/>
      <c r="CZ522" s="15"/>
      <c r="DA522" s="15"/>
      <c r="DB522" s="15"/>
      <c r="DC522" s="15"/>
      <c r="DD522" s="15"/>
      <c r="DE522" s="15"/>
      <c r="DF522" s="15"/>
      <c r="DG522" s="15"/>
      <c r="DH522" s="15"/>
      <c r="DI522" s="15"/>
      <c r="DJ522" s="15"/>
      <c r="DK522" s="15"/>
      <c r="DL522" s="15"/>
      <c r="DM522" s="15"/>
      <c r="DN522" s="15"/>
      <c r="DO522" s="15"/>
      <c r="DP522" s="15"/>
      <c r="DQ522" s="15"/>
    </row>
    <row r="523" spans="3:121" s="5" customFormat="1">
      <c r="C523" s="13"/>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c r="CP523" s="15"/>
      <c r="CQ523" s="15"/>
      <c r="CR523" s="15"/>
      <c r="CS523" s="15"/>
      <c r="CT523" s="15"/>
      <c r="CU523" s="15"/>
      <c r="CV523" s="15"/>
      <c r="CW523" s="15"/>
      <c r="CX523" s="15"/>
      <c r="CY523" s="15"/>
      <c r="CZ523" s="15"/>
      <c r="DA523" s="15"/>
      <c r="DB523" s="15"/>
      <c r="DC523" s="15"/>
      <c r="DD523" s="15"/>
      <c r="DE523" s="15"/>
      <c r="DF523" s="15"/>
      <c r="DG523" s="15"/>
      <c r="DH523" s="15"/>
      <c r="DI523" s="15"/>
      <c r="DJ523" s="15"/>
      <c r="DK523" s="15"/>
      <c r="DL523" s="15"/>
      <c r="DM523" s="15"/>
      <c r="DN523" s="15"/>
      <c r="DO523" s="15"/>
      <c r="DP523" s="15"/>
      <c r="DQ523" s="15"/>
    </row>
    <row r="524" spans="3:121" s="5" customFormat="1">
      <c r="C524" s="13"/>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c r="CP524" s="15"/>
      <c r="CQ524" s="15"/>
      <c r="CR524" s="15"/>
      <c r="CS524" s="15"/>
      <c r="CT524" s="15"/>
      <c r="CU524" s="15"/>
      <c r="CV524" s="15"/>
      <c r="CW524" s="15"/>
      <c r="CX524" s="15"/>
      <c r="CY524" s="15"/>
      <c r="CZ524" s="15"/>
      <c r="DA524" s="15"/>
      <c r="DB524" s="15"/>
      <c r="DC524" s="15"/>
      <c r="DD524" s="15"/>
      <c r="DE524" s="15"/>
      <c r="DF524" s="15"/>
      <c r="DG524" s="15"/>
      <c r="DH524" s="15"/>
      <c r="DI524" s="15"/>
      <c r="DJ524" s="15"/>
      <c r="DK524" s="15"/>
      <c r="DL524" s="15"/>
      <c r="DM524" s="15"/>
      <c r="DN524" s="15"/>
      <c r="DO524" s="15"/>
      <c r="DP524" s="15"/>
      <c r="DQ524" s="15"/>
    </row>
    <row r="525" spans="3:121" s="5" customFormat="1">
      <c r="C525" s="13"/>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c r="CP525" s="15"/>
      <c r="CQ525" s="15"/>
      <c r="CR525" s="15"/>
      <c r="CS525" s="15"/>
      <c r="CT525" s="15"/>
      <c r="CU525" s="15"/>
      <c r="CV525" s="15"/>
      <c r="CW525" s="15"/>
      <c r="CX525" s="15"/>
      <c r="CY525" s="15"/>
      <c r="CZ525" s="15"/>
      <c r="DA525" s="15"/>
      <c r="DB525" s="15"/>
      <c r="DC525" s="15"/>
      <c r="DD525" s="15"/>
      <c r="DE525" s="15"/>
      <c r="DF525" s="15"/>
      <c r="DG525" s="15"/>
      <c r="DH525" s="15"/>
      <c r="DI525" s="15"/>
      <c r="DJ525" s="15"/>
      <c r="DK525" s="15"/>
      <c r="DL525" s="15"/>
      <c r="DM525" s="15"/>
      <c r="DN525" s="15"/>
      <c r="DO525" s="15"/>
      <c r="DP525" s="15"/>
      <c r="DQ525" s="15"/>
    </row>
    <row r="526" spans="3:121" s="5" customFormat="1">
      <c r="C526" s="13"/>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BT526" s="15"/>
      <c r="BU526" s="15"/>
      <c r="BV526" s="15"/>
      <c r="BW526" s="15"/>
      <c r="BX526" s="15"/>
      <c r="BY526" s="15"/>
      <c r="BZ526" s="15"/>
      <c r="CA526" s="15"/>
      <c r="CB526" s="15"/>
      <c r="CC526" s="15"/>
      <c r="CD526" s="15"/>
      <c r="CE526" s="15"/>
      <c r="CF526" s="15"/>
      <c r="CG526" s="15"/>
      <c r="CH526" s="15"/>
      <c r="CI526" s="15"/>
      <c r="CJ526" s="15"/>
      <c r="CK526" s="15"/>
      <c r="CL526" s="15"/>
      <c r="CM526" s="15"/>
      <c r="CN526" s="15"/>
      <c r="CO526" s="15"/>
      <c r="CP526" s="15"/>
      <c r="CQ526" s="15"/>
      <c r="CR526" s="15"/>
      <c r="CS526" s="15"/>
      <c r="CT526" s="15"/>
      <c r="CU526" s="15"/>
      <c r="CV526" s="15"/>
      <c r="CW526" s="15"/>
      <c r="CX526" s="15"/>
      <c r="CY526" s="15"/>
      <c r="CZ526" s="15"/>
      <c r="DA526" s="15"/>
      <c r="DB526" s="15"/>
      <c r="DC526" s="15"/>
      <c r="DD526" s="15"/>
      <c r="DE526" s="15"/>
      <c r="DF526" s="15"/>
      <c r="DG526" s="15"/>
      <c r="DH526" s="15"/>
      <c r="DI526" s="15"/>
      <c r="DJ526" s="15"/>
      <c r="DK526" s="15"/>
      <c r="DL526" s="15"/>
      <c r="DM526" s="15"/>
      <c r="DN526" s="15"/>
      <c r="DO526" s="15"/>
      <c r="DP526" s="15"/>
      <c r="DQ526" s="15"/>
    </row>
    <row r="527" spans="3:121" s="5" customFormat="1">
      <c r="C527" s="13"/>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15"/>
      <c r="CZ527" s="15"/>
      <c r="DA527" s="15"/>
      <c r="DB527" s="15"/>
      <c r="DC527" s="15"/>
      <c r="DD527" s="15"/>
      <c r="DE527" s="15"/>
      <c r="DF527" s="15"/>
      <c r="DG527" s="15"/>
      <c r="DH527" s="15"/>
      <c r="DI527" s="15"/>
      <c r="DJ527" s="15"/>
      <c r="DK527" s="15"/>
      <c r="DL527" s="15"/>
      <c r="DM527" s="15"/>
      <c r="DN527" s="15"/>
      <c r="DO527" s="15"/>
      <c r="DP527" s="15"/>
      <c r="DQ527" s="15"/>
    </row>
    <row r="528" spans="3:121" s="5" customFormat="1">
      <c r="C528" s="13"/>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BT528" s="15"/>
      <c r="BU528" s="15"/>
      <c r="BV528" s="15"/>
      <c r="BW528" s="15"/>
      <c r="BX528" s="15"/>
      <c r="BY528" s="15"/>
      <c r="BZ528" s="15"/>
      <c r="CA528" s="15"/>
      <c r="CB528" s="15"/>
      <c r="CC528" s="15"/>
      <c r="CD528" s="15"/>
      <c r="CE528" s="15"/>
      <c r="CF528" s="15"/>
      <c r="CG528" s="15"/>
      <c r="CH528" s="15"/>
      <c r="CI528" s="15"/>
      <c r="CJ528" s="15"/>
      <c r="CK528" s="15"/>
      <c r="CL528" s="15"/>
      <c r="CM528" s="15"/>
      <c r="CN528" s="15"/>
      <c r="CO528" s="15"/>
      <c r="CP528" s="15"/>
      <c r="CQ528" s="15"/>
      <c r="CR528" s="15"/>
      <c r="CS528" s="15"/>
      <c r="CT528" s="15"/>
      <c r="CU528" s="15"/>
      <c r="CV528" s="15"/>
      <c r="CW528" s="15"/>
      <c r="CX528" s="15"/>
      <c r="CY528" s="15"/>
      <c r="CZ528" s="15"/>
      <c r="DA528" s="15"/>
      <c r="DB528" s="15"/>
      <c r="DC528" s="15"/>
      <c r="DD528" s="15"/>
      <c r="DE528" s="15"/>
      <c r="DF528" s="15"/>
      <c r="DG528" s="15"/>
      <c r="DH528" s="15"/>
      <c r="DI528" s="15"/>
      <c r="DJ528" s="15"/>
      <c r="DK528" s="15"/>
      <c r="DL528" s="15"/>
      <c r="DM528" s="15"/>
      <c r="DN528" s="15"/>
      <c r="DO528" s="15"/>
      <c r="DP528" s="15"/>
      <c r="DQ528" s="15"/>
    </row>
    <row r="529" spans="3:121" s="5" customFormat="1">
      <c r="C529" s="13"/>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c r="CP529" s="15"/>
      <c r="CQ529" s="15"/>
      <c r="CR529" s="15"/>
      <c r="CS529" s="15"/>
      <c r="CT529" s="15"/>
      <c r="CU529" s="15"/>
      <c r="CV529" s="15"/>
      <c r="CW529" s="15"/>
      <c r="CX529" s="15"/>
      <c r="CY529" s="15"/>
      <c r="CZ529" s="15"/>
      <c r="DA529" s="15"/>
      <c r="DB529" s="15"/>
      <c r="DC529" s="15"/>
      <c r="DD529" s="15"/>
      <c r="DE529" s="15"/>
      <c r="DF529" s="15"/>
      <c r="DG529" s="15"/>
      <c r="DH529" s="15"/>
      <c r="DI529" s="15"/>
      <c r="DJ529" s="15"/>
      <c r="DK529" s="15"/>
      <c r="DL529" s="15"/>
      <c r="DM529" s="15"/>
      <c r="DN529" s="15"/>
      <c r="DO529" s="15"/>
      <c r="DP529" s="15"/>
      <c r="DQ529" s="15"/>
    </row>
    <row r="530" spans="3:121" s="5" customFormat="1">
      <c r="C530" s="13"/>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c r="DH530" s="15"/>
      <c r="DI530" s="15"/>
      <c r="DJ530" s="15"/>
      <c r="DK530" s="15"/>
      <c r="DL530" s="15"/>
      <c r="DM530" s="15"/>
      <c r="DN530" s="15"/>
      <c r="DO530" s="15"/>
      <c r="DP530" s="15"/>
      <c r="DQ530" s="15"/>
    </row>
    <row r="531" spans="3:121" s="5" customFormat="1">
      <c r="C531" s="13"/>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row>
    <row r="532" spans="3:121" s="5" customFormat="1">
      <c r="C532" s="13"/>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row>
    <row r="533" spans="3:121" s="5" customFormat="1">
      <c r="C533" s="13"/>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row>
    <row r="534" spans="3:121" s="5" customFormat="1">
      <c r="C534" s="13"/>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BT534" s="15"/>
      <c r="BU534" s="15"/>
      <c r="BV534" s="15"/>
      <c r="BW534" s="15"/>
      <c r="BX534" s="15"/>
      <c r="BY534" s="15"/>
      <c r="BZ534" s="15"/>
      <c r="CA534" s="15"/>
      <c r="CB534" s="15"/>
      <c r="CC534" s="15"/>
      <c r="CD534" s="15"/>
      <c r="CE534" s="15"/>
      <c r="CF534" s="15"/>
      <c r="CG534" s="15"/>
      <c r="CH534" s="15"/>
      <c r="CI534" s="15"/>
      <c r="CJ534" s="15"/>
      <c r="CK534" s="15"/>
      <c r="CL534" s="15"/>
      <c r="CM534" s="15"/>
      <c r="CN534" s="15"/>
      <c r="CO534" s="15"/>
      <c r="CP534" s="15"/>
      <c r="CQ534" s="15"/>
      <c r="CR534" s="15"/>
      <c r="CS534" s="15"/>
      <c r="CT534" s="15"/>
      <c r="CU534" s="15"/>
      <c r="CV534" s="15"/>
      <c r="CW534" s="15"/>
      <c r="CX534" s="15"/>
      <c r="CY534" s="15"/>
      <c r="CZ534" s="15"/>
      <c r="DA534" s="15"/>
      <c r="DB534" s="15"/>
      <c r="DC534" s="15"/>
      <c r="DD534" s="15"/>
      <c r="DE534" s="15"/>
      <c r="DF534" s="15"/>
      <c r="DG534" s="15"/>
      <c r="DH534" s="15"/>
      <c r="DI534" s="15"/>
      <c r="DJ534" s="15"/>
      <c r="DK534" s="15"/>
      <c r="DL534" s="15"/>
      <c r="DM534" s="15"/>
      <c r="DN534" s="15"/>
      <c r="DO534" s="15"/>
      <c r="DP534" s="15"/>
      <c r="DQ534" s="15"/>
    </row>
    <row r="535" spans="3:121" s="5" customFormat="1">
      <c r="C535" s="13"/>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row>
    <row r="536" spans="3:121" s="5" customFormat="1">
      <c r="C536" s="13"/>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BT536" s="15"/>
      <c r="BU536" s="15"/>
      <c r="BV536" s="15"/>
      <c r="BW536" s="15"/>
      <c r="BX536" s="15"/>
      <c r="BY536" s="15"/>
      <c r="BZ536" s="15"/>
      <c r="CA536" s="15"/>
      <c r="CB536" s="15"/>
      <c r="CC536" s="15"/>
      <c r="CD536" s="15"/>
      <c r="CE536" s="15"/>
      <c r="CF536" s="15"/>
      <c r="CG536" s="15"/>
      <c r="CH536" s="15"/>
      <c r="CI536" s="15"/>
      <c r="CJ536" s="15"/>
      <c r="CK536" s="15"/>
      <c r="CL536" s="15"/>
      <c r="CM536" s="15"/>
      <c r="CN536" s="15"/>
      <c r="CO536" s="15"/>
      <c r="CP536" s="15"/>
      <c r="CQ536" s="15"/>
      <c r="CR536" s="15"/>
      <c r="CS536" s="15"/>
      <c r="CT536" s="15"/>
      <c r="CU536" s="15"/>
      <c r="CV536" s="15"/>
      <c r="CW536" s="15"/>
      <c r="CX536" s="15"/>
      <c r="CY536" s="15"/>
      <c r="CZ536" s="15"/>
      <c r="DA536" s="15"/>
      <c r="DB536" s="15"/>
      <c r="DC536" s="15"/>
      <c r="DD536" s="15"/>
      <c r="DE536" s="15"/>
      <c r="DF536" s="15"/>
      <c r="DG536" s="15"/>
      <c r="DH536" s="15"/>
      <c r="DI536" s="15"/>
      <c r="DJ536" s="15"/>
      <c r="DK536" s="15"/>
      <c r="DL536" s="15"/>
      <c r="DM536" s="15"/>
      <c r="DN536" s="15"/>
      <c r="DO536" s="15"/>
      <c r="DP536" s="15"/>
      <c r="DQ536" s="15"/>
    </row>
    <row r="537" spans="3:121" s="5" customFormat="1">
      <c r="C537" s="13"/>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row>
    <row r="538" spans="3:121" s="5" customFormat="1">
      <c r="C538" s="13"/>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row>
    <row r="539" spans="3:121" s="5" customFormat="1">
      <c r="C539" s="13"/>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BT539" s="15"/>
      <c r="BU539" s="15"/>
      <c r="BV539" s="15"/>
      <c r="BW539" s="15"/>
      <c r="BX539" s="15"/>
      <c r="BY539" s="15"/>
      <c r="BZ539" s="15"/>
      <c r="CA539" s="15"/>
      <c r="CB539" s="15"/>
      <c r="CC539" s="15"/>
      <c r="CD539" s="15"/>
      <c r="CE539" s="15"/>
      <c r="CF539" s="15"/>
      <c r="CG539" s="15"/>
      <c r="CH539" s="15"/>
      <c r="CI539" s="15"/>
      <c r="CJ539" s="15"/>
      <c r="CK539" s="15"/>
      <c r="CL539" s="15"/>
      <c r="CM539" s="15"/>
      <c r="CN539" s="15"/>
      <c r="CO539" s="15"/>
      <c r="CP539" s="15"/>
      <c r="CQ539" s="15"/>
      <c r="CR539" s="15"/>
      <c r="CS539" s="15"/>
      <c r="CT539" s="15"/>
      <c r="CU539" s="15"/>
      <c r="CV539" s="15"/>
      <c r="CW539" s="15"/>
      <c r="CX539" s="15"/>
      <c r="CY539" s="15"/>
      <c r="CZ539" s="15"/>
      <c r="DA539" s="15"/>
      <c r="DB539" s="15"/>
      <c r="DC539" s="15"/>
      <c r="DD539" s="15"/>
      <c r="DE539" s="15"/>
      <c r="DF539" s="15"/>
      <c r="DG539" s="15"/>
      <c r="DH539" s="15"/>
      <c r="DI539" s="15"/>
      <c r="DJ539" s="15"/>
      <c r="DK539" s="15"/>
      <c r="DL539" s="15"/>
      <c r="DM539" s="15"/>
      <c r="DN539" s="15"/>
      <c r="DO539" s="15"/>
      <c r="DP539" s="15"/>
      <c r="DQ539" s="15"/>
    </row>
    <row r="540" spans="3:121" s="5" customFormat="1">
      <c r="C540" s="13"/>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BT540" s="15"/>
      <c r="BU540" s="15"/>
      <c r="BV540" s="15"/>
      <c r="BW540" s="15"/>
      <c r="BX540" s="15"/>
      <c r="BY540" s="15"/>
      <c r="BZ540" s="15"/>
      <c r="CA540" s="15"/>
      <c r="CB540" s="15"/>
      <c r="CC540" s="15"/>
      <c r="CD540" s="15"/>
      <c r="CE540" s="15"/>
      <c r="CF540" s="15"/>
      <c r="CG540" s="15"/>
      <c r="CH540" s="15"/>
      <c r="CI540" s="15"/>
      <c r="CJ540" s="15"/>
      <c r="CK540" s="15"/>
      <c r="CL540" s="15"/>
      <c r="CM540" s="15"/>
      <c r="CN540" s="15"/>
      <c r="CO540" s="15"/>
      <c r="CP540" s="15"/>
      <c r="CQ540" s="15"/>
      <c r="CR540" s="15"/>
      <c r="CS540" s="15"/>
      <c r="CT540" s="15"/>
      <c r="CU540" s="15"/>
      <c r="CV540" s="15"/>
      <c r="CW540" s="15"/>
      <c r="CX540" s="15"/>
      <c r="CY540" s="15"/>
      <c r="CZ540" s="15"/>
      <c r="DA540" s="15"/>
      <c r="DB540" s="15"/>
      <c r="DC540" s="15"/>
      <c r="DD540" s="15"/>
      <c r="DE540" s="15"/>
      <c r="DF540" s="15"/>
      <c r="DG540" s="15"/>
      <c r="DH540" s="15"/>
      <c r="DI540" s="15"/>
      <c r="DJ540" s="15"/>
      <c r="DK540" s="15"/>
      <c r="DL540" s="15"/>
      <c r="DM540" s="15"/>
      <c r="DN540" s="15"/>
      <c r="DO540" s="15"/>
      <c r="DP540" s="15"/>
      <c r="DQ540" s="15"/>
    </row>
    <row r="541" spans="3:121" s="5" customFormat="1">
      <c r="C541" s="13"/>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BT541" s="15"/>
      <c r="BU541" s="15"/>
      <c r="BV541" s="15"/>
      <c r="BW541" s="15"/>
      <c r="BX541" s="15"/>
      <c r="BY541" s="15"/>
      <c r="BZ541" s="15"/>
      <c r="CA541" s="15"/>
      <c r="CB541" s="15"/>
      <c r="CC541" s="15"/>
      <c r="CD541" s="15"/>
      <c r="CE541" s="15"/>
      <c r="CF541" s="15"/>
      <c r="CG541" s="15"/>
      <c r="CH541" s="15"/>
      <c r="CI541" s="15"/>
      <c r="CJ541" s="15"/>
      <c r="CK541" s="15"/>
      <c r="CL541" s="15"/>
      <c r="CM541" s="15"/>
      <c r="CN541" s="15"/>
      <c r="CO541" s="15"/>
      <c r="CP541" s="15"/>
      <c r="CQ541" s="15"/>
      <c r="CR541" s="15"/>
      <c r="CS541" s="15"/>
      <c r="CT541" s="15"/>
      <c r="CU541" s="15"/>
      <c r="CV541" s="15"/>
      <c r="CW541" s="15"/>
      <c r="CX541" s="15"/>
      <c r="CY541" s="15"/>
      <c r="CZ541" s="15"/>
      <c r="DA541" s="15"/>
      <c r="DB541" s="15"/>
      <c r="DC541" s="15"/>
      <c r="DD541" s="15"/>
      <c r="DE541" s="15"/>
      <c r="DF541" s="15"/>
      <c r="DG541" s="15"/>
      <c r="DH541" s="15"/>
      <c r="DI541" s="15"/>
      <c r="DJ541" s="15"/>
      <c r="DK541" s="15"/>
      <c r="DL541" s="15"/>
      <c r="DM541" s="15"/>
      <c r="DN541" s="15"/>
      <c r="DO541" s="15"/>
      <c r="DP541" s="15"/>
      <c r="DQ541" s="15"/>
    </row>
    <row r="542" spans="3:121" s="5" customFormat="1">
      <c r="C542" s="13"/>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BT542" s="15"/>
      <c r="BU542" s="15"/>
      <c r="BV542" s="15"/>
      <c r="BW542" s="15"/>
      <c r="BX542" s="15"/>
      <c r="BY542" s="15"/>
      <c r="BZ542" s="15"/>
      <c r="CA542" s="15"/>
      <c r="CB542" s="15"/>
      <c r="CC542" s="15"/>
      <c r="CD542" s="15"/>
      <c r="CE542" s="15"/>
      <c r="CF542" s="15"/>
      <c r="CG542" s="15"/>
      <c r="CH542" s="15"/>
      <c r="CI542" s="15"/>
      <c r="CJ542" s="15"/>
      <c r="CK542" s="15"/>
      <c r="CL542" s="15"/>
      <c r="CM542" s="15"/>
      <c r="CN542" s="15"/>
      <c r="CO542" s="15"/>
      <c r="CP542" s="15"/>
      <c r="CQ542" s="15"/>
      <c r="CR542" s="15"/>
      <c r="CS542" s="15"/>
      <c r="CT542" s="15"/>
      <c r="CU542" s="15"/>
      <c r="CV542" s="15"/>
      <c r="CW542" s="15"/>
      <c r="CX542" s="15"/>
      <c r="CY542" s="15"/>
      <c r="CZ542" s="15"/>
      <c r="DA542" s="15"/>
      <c r="DB542" s="15"/>
      <c r="DC542" s="15"/>
      <c r="DD542" s="15"/>
      <c r="DE542" s="15"/>
      <c r="DF542" s="15"/>
      <c r="DG542" s="15"/>
      <c r="DH542" s="15"/>
      <c r="DI542" s="15"/>
      <c r="DJ542" s="15"/>
      <c r="DK542" s="15"/>
      <c r="DL542" s="15"/>
      <c r="DM542" s="15"/>
      <c r="DN542" s="15"/>
      <c r="DO542" s="15"/>
      <c r="DP542" s="15"/>
      <c r="DQ542" s="15"/>
    </row>
    <row r="543" spans="3:121" s="5" customFormat="1">
      <c r="C543" s="13"/>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BT543" s="15"/>
      <c r="BU543" s="15"/>
      <c r="BV543" s="15"/>
      <c r="BW543" s="15"/>
      <c r="BX543" s="15"/>
      <c r="BY543" s="15"/>
      <c r="BZ543" s="15"/>
      <c r="CA543" s="15"/>
      <c r="CB543" s="15"/>
      <c r="CC543" s="15"/>
      <c r="CD543" s="15"/>
      <c r="CE543" s="15"/>
      <c r="CF543" s="15"/>
      <c r="CG543" s="15"/>
      <c r="CH543" s="15"/>
      <c r="CI543" s="15"/>
      <c r="CJ543" s="15"/>
      <c r="CK543" s="15"/>
      <c r="CL543" s="15"/>
      <c r="CM543" s="15"/>
      <c r="CN543" s="15"/>
      <c r="CO543" s="15"/>
      <c r="CP543" s="15"/>
      <c r="CQ543" s="15"/>
      <c r="CR543" s="15"/>
      <c r="CS543" s="15"/>
      <c r="CT543" s="15"/>
      <c r="CU543" s="15"/>
      <c r="CV543" s="15"/>
      <c r="CW543" s="15"/>
      <c r="CX543" s="15"/>
      <c r="CY543" s="15"/>
      <c r="CZ543" s="15"/>
      <c r="DA543" s="15"/>
      <c r="DB543" s="15"/>
      <c r="DC543" s="15"/>
      <c r="DD543" s="15"/>
      <c r="DE543" s="15"/>
      <c r="DF543" s="15"/>
      <c r="DG543" s="15"/>
      <c r="DH543" s="15"/>
      <c r="DI543" s="15"/>
      <c r="DJ543" s="15"/>
      <c r="DK543" s="15"/>
      <c r="DL543" s="15"/>
      <c r="DM543" s="15"/>
      <c r="DN543" s="15"/>
      <c r="DO543" s="15"/>
      <c r="DP543" s="15"/>
      <c r="DQ543" s="15"/>
    </row>
    <row r="544" spans="3:121" s="5" customFormat="1">
      <c r="C544" s="13"/>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row>
    <row r="545" spans="3:121" s="5" customFormat="1">
      <c r="C545" s="13"/>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row>
    <row r="546" spans="3:121" s="5" customFormat="1">
      <c r="C546" s="13"/>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row>
    <row r="547" spans="3:121" s="5" customFormat="1">
      <c r="C547" s="13"/>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5"/>
      <c r="DA547" s="15"/>
      <c r="DB547" s="15"/>
      <c r="DC547" s="15"/>
      <c r="DD547" s="15"/>
      <c r="DE547" s="15"/>
      <c r="DF547" s="15"/>
      <c r="DG547" s="15"/>
      <c r="DH547" s="15"/>
      <c r="DI547" s="15"/>
      <c r="DJ547" s="15"/>
      <c r="DK547" s="15"/>
      <c r="DL547" s="15"/>
      <c r="DM547" s="15"/>
      <c r="DN547" s="15"/>
      <c r="DO547" s="15"/>
      <c r="DP547" s="15"/>
      <c r="DQ547" s="15"/>
    </row>
    <row r="548" spans="3:121" s="5" customFormat="1">
      <c r="C548" s="13"/>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5"/>
      <c r="DA548" s="15"/>
      <c r="DB548" s="15"/>
      <c r="DC548" s="15"/>
      <c r="DD548" s="15"/>
      <c r="DE548" s="15"/>
      <c r="DF548" s="15"/>
      <c r="DG548" s="15"/>
      <c r="DH548" s="15"/>
      <c r="DI548" s="15"/>
      <c r="DJ548" s="15"/>
      <c r="DK548" s="15"/>
      <c r="DL548" s="15"/>
      <c r="DM548" s="15"/>
      <c r="DN548" s="15"/>
      <c r="DO548" s="15"/>
      <c r="DP548" s="15"/>
      <c r="DQ548" s="15"/>
    </row>
    <row r="549" spans="3:121" s="5" customFormat="1">
      <c r="C549" s="13"/>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5"/>
      <c r="DA549" s="15"/>
      <c r="DB549" s="15"/>
      <c r="DC549" s="15"/>
      <c r="DD549" s="15"/>
      <c r="DE549" s="15"/>
      <c r="DF549" s="15"/>
      <c r="DG549" s="15"/>
      <c r="DH549" s="15"/>
      <c r="DI549" s="15"/>
      <c r="DJ549" s="15"/>
      <c r="DK549" s="15"/>
      <c r="DL549" s="15"/>
      <c r="DM549" s="15"/>
      <c r="DN549" s="15"/>
      <c r="DO549" s="15"/>
      <c r="DP549" s="15"/>
      <c r="DQ549" s="15"/>
    </row>
    <row r="550" spans="3:121" s="5" customFormat="1">
      <c r="C550" s="13"/>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5"/>
      <c r="DA550" s="15"/>
      <c r="DB550" s="15"/>
      <c r="DC550" s="15"/>
      <c r="DD550" s="15"/>
      <c r="DE550" s="15"/>
      <c r="DF550" s="15"/>
      <c r="DG550" s="15"/>
      <c r="DH550" s="15"/>
      <c r="DI550" s="15"/>
      <c r="DJ550" s="15"/>
      <c r="DK550" s="15"/>
      <c r="DL550" s="15"/>
      <c r="DM550" s="15"/>
      <c r="DN550" s="15"/>
      <c r="DO550" s="15"/>
      <c r="DP550" s="15"/>
      <c r="DQ550" s="15"/>
    </row>
    <row r="551" spans="3:121" s="5" customFormat="1">
      <c r="C551" s="13"/>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row>
    <row r="552" spans="3:121" s="5" customFormat="1">
      <c r="C552" s="13"/>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5"/>
      <c r="DA552" s="15"/>
      <c r="DB552" s="15"/>
      <c r="DC552" s="15"/>
      <c r="DD552" s="15"/>
      <c r="DE552" s="15"/>
      <c r="DF552" s="15"/>
      <c r="DG552" s="15"/>
      <c r="DH552" s="15"/>
      <c r="DI552" s="15"/>
      <c r="DJ552" s="15"/>
      <c r="DK552" s="15"/>
      <c r="DL552" s="15"/>
      <c r="DM552" s="15"/>
      <c r="DN552" s="15"/>
      <c r="DO552" s="15"/>
      <c r="DP552" s="15"/>
      <c r="DQ552" s="15"/>
    </row>
    <row r="553" spans="3:121" s="5" customFormat="1">
      <c r="C553" s="13"/>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5"/>
      <c r="DA553" s="15"/>
      <c r="DB553" s="15"/>
      <c r="DC553" s="15"/>
      <c r="DD553" s="15"/>
      <c r="DE553" s="15"/>
      <c r="DF553" s="15"/>
      <c r="DG553" s="15"/>
      <c r="DH553" s="15"/>
      <c r="DI553" s="15"/>
      <c r="DJ553" s="15"/>
      <c r="DK553" s="15"/>
      <c r="DL553" s="15"/>
      <c r="DM553" s="15"/>
      <c r="DN553" s="15"/>
      <c r="DO553" s="15"/>
      <c r="DP553" s="15"/>
      <c r="DQ553" s="15"/>
    </row>
    <row r="554" spans="3:121" s="5" customFormat="1">
      <c r="C554" s="13"/>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5"/>
      <c r="DA554" s="15"/>
      <c r="DB554" s="15"/>
      <c r="DC554" s="15"/>
      <c r="DD554" s="15"/>
      <c r="DE554" s="15"/>
      <c r="DF554" s="15"/>
      <c r="DG554" s="15"/>
      <c r="DH554" s="15"/>
      <c r="DI554" s="15"/>
      <c r="DJ554" s="15"/>
      <c r="DK554" s="15"/>
      <c r="DL554" s="15"/>
      <c r="DM554" s="15"/>
      <c r="DN554" s="15"/>
      <c r="DO554" s="15"/>
      <c r="DP554" s="15"/>
      <c r="DQ554" s="15"/>
    </row>
    <row r="555" spans="3:121" s="5" customFormat="1">
      <c r="C555" s="13"/>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5"/>
      <c r="DA555" s="15"/>
      <c r="DB555" s="15"/>
      <c r="DC555" s="15"/>
      <c r="DD555" s="15"/>
      <c r="DE555" s="15"/>
      <c r="DF555" s="15"/>
      <c r="DG555" s="15"/>
      <c r="DH555" s="15"/>
      <c r="DI555" s="15"/>
      <c r="DJ555" s="15"/>
      <c r="DK555" s="15"/>
      <c r="DL555" s="15"/>
      <c r="DM555" s="15"/>
      <c r="DN555" s="15"/>
      <c r="DO555" s="15"/>
      <c r="DP555" s="15"/>
      <c r="DQ555" s="15"/>
    </row>
    <row r="556" spans="3:121" s="5" customFormat="1">
      <c r="C556" s="13"/>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5"/>
      <c r="DA556" s="15"/>
      <c r="DB556" s="15"/>
      <c r="DC556" s="15"/>
      <c r="DD556" s="15"/>
      <c r="DE556" s="15"/>
      <c r="DF556" s="15"/>
      <c r="DG556" s="15"/>
      <c r="DH556" s="15"/>
      <c r="DI556" s="15"/>
      <c r="DJ556" s="15"/>
      <c r="DK556" s="15"/>
      <c r="DL556" s="15"/>
      <c r="DM556" s="15"/>
      <c r="DN556" s="15"/>
      <c r="DO556" s="15"/>
      <c r="DP556" s="15"/>
      <c r="DQ556" s="15"/>
    </row>
    <row r="557" spans="3:121" s="5" customFormat="1">
      <c r="C557" s="13"/>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5"/>
      <c r="DA557" s="15"/>
      <c r="DB557" s="15"/>
      <c r="DC557" s="15"/>
      <c r="DD557" s="15"/>
      <c r="DE557" s="15"/>
      <c r="DF557" s="15"/>
      <c r="DG557" s="15"/>
      <c r="DH557" s="15"/>
      <c r="DI557" s="15"/>
      <c r="DJ557" s="15"/>
      <c r="DK557" s="15"/>
      <c r="DL557" s="15"/>
      <c r="DM557" s="15"/>
      <c r="DN557" s="15"/>
      <c r="DO557" s="15"/>
      <c r="DP557" s="15"/>
      <c r="DQ557" s="15"/>
    </row>
    <row r="558" spans="3:121" s="5" customFormat="1">
      <c r="C558" s="13"/>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5"/>
      <c r="DA558" s="15"/>
      <c r="DB558" s="15"/>
      <c r="DC558" s="15"/>
      <c r="DD558" s="15"/>
      <c r="DE558" s="15"/>
      <c r="DF558" s="15"/>
      <c r="DG558" s="15"/>
      <c r="DH558" s="15"/>
      <c r="DI558" s="15"/>
      <c r="DJ558" s="15"/>
      <c r="DK558" s="15"/>
      <c r="DL558" s="15"/>
      <c r="DM558" s="15"/>
      <c r="DN558" s="15"/>
      <c r="DO558" s="15"/>
      <c r="DP558" s="15"/>
      <c r="DQ558" s="15"/>
    </row>
    <row r="559" spans="3:121" s="5" customFormat="1">
      <c r="C559" s="13"/>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5"/>
      <c r="DA559" s="15"/>
      <c r="DB559" s="15"/>
      <c r="DC559" s="15"/>
      <c r="DD559" s="15"/>
      <c r="DE559" s="15"/>
      <c r="DF559" s="15"/>
      <c r="DG559" s="15"/>
      <c r="DH559" s="15"/>
      <c r="DI559" s="15"/>
      <c r="DJ559" s="15"/>
      <c r="DK559" s="15"/>
      <c r="DL559" s="15"/>
      <c r="DM559" s="15"/>
      <c r="DN559" s="15"/>
      <c r="DO559" s="15"/>
      <c r="DP559" s="15"/>
      <c r="DQ559" s="15"/>
    </row>
    <row r="560" spans="3:121" s="5" customFormat="1">
      <c r="C560" s="13"/>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5"/>
      <c r="DA560" s="15"/>
      <c r="DB560" s="15"/>
      <c r="DC560" s="15"/>
      <c r="DD560" s="15"/>
      <c r="DE560" s="15"/>
      <c r="DF560" s="15"/>
      <c r="DG560" s="15"/>
      <c r="DH560" s="15"/>
      <c r="DI560" s="15"/>
      <c r="DJ560" s="15"/>
      <c r="DK560" s="15"/>
      <c r="DL560" s="15"/>
      <c r="DM560" s="15"/>
      <c r="DN560" s="15"/>
      <c r="DO560" s="15"/>
      <c r="DP560" s="15"/>
      <c r="DQ560" s="15"/>
    </row>
    <row r="561" spans="3:121" s="5" customFormat="1">
      <c r="C561" s="13"/>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5"/>
      <c r="DA561" s="15"/>
      <c r="DB561" s="15"/>
      <c r="DC561" s="15"/>
      <c r="DD561" s="15"/>
      <c r="DE561" s="15"/>
      <c r="DF561" s="15"/>
      <c r="DG561" s="15"/>
      <c r="DH561" s="15"/>
      <c r="DI561" s="15"/>
      <c r="DJ561" s="15"/>
      <c r="DK561" s="15"/>
      <c r="DL561" s="15"/>
      <c r="DM561" s="15"/>
      <c r="DN561" s="15"/>
      <c r="DO561" s="15"/>
      <c r="DP561" s="15"/>
      <c r="DQ561" s="15"/>
    </row>
    <row r="562" spans="3:121" s="5" customFormat="1">
      <c r="C562" s="13"/>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5"/>
      <c r="DA562" s="15"/>
      <c r="DB562" s="15"/>
      <c r="DC562" s="15"/>
      <c r="DD562" s="15"/>
      <c r="DE562" s="15"/>
      <c r="DF562" s="15"/>
      <c r="DG562" s="15"/>
      <c r="DH562" s="15"/>
      <c r="DI562" s="15"/>
      <c r="DJ562" s="15"/>
      <c r="DK562" s="15"/>
      <c r="DL562" s="15"/>
      <c r="DM562" s="15"/>
      <c r="DN562" s="15"/>
      <c r="DO562" s="15"/>
      <c r="DP562" s="15"/>
      <c r="DQ562" s="15"/>
    </row>
    <row r="563" spans="3:121" s="5" customFormat="1">
      <c r="C563" s="13"/>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5"/>
      <c r="DA563" s="15"/>
      <c r="DB563" s="15"/>
      <c r="DC563" s="15"/>
      <c r="DD563" s="15"/>
      <c r="DE563" s="15"/>
      <c r="DF563" s="15"/>
      <c r="DG563" s="15"/>
      <c r="DH563" s="15"/>
      <c r="DI563" s="15"/>
      <c r="DJ563" s="15"/>
      <c r="DK563" s="15"/>
      <c r="DL563" s="15"/>
      <c r="DM563" s="15"/>
      <c r="DN563" s="15"/>
      <c r="DO563" s="15"/>
      <c r="DP563" s="15"/>
      <c r="DQ563" s="15"/>
    </row>
    <row r="564" spans="3:121" s="5" customFormat="1">
      <c r="C564" s="13"/>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5"/>
      <c r="DA564" s="15"/>
      <c r="DB564" s="15"/>
      <c r="DC564" s="15"/>
      <c r="DD564" s="15"/>
      <c r="DE564" s="15"/>
      <c r="DF564" s="15"/>
      <c r="DG564" s="15"/>
      <c r="DH564" s="15"/>
      <c r="DI564" s="15"/>
      <c r="DJ564" s="15"/>
      <c r="DK564" s="15"/>
      <c r="DL564" s="15"/>
      <c r="DM564" s="15"/>
      <c r="DN564" s="15"/>
      <c r="DO564" s="15"/>
      <c r="DP564" s="15"/>
      <c r="DQ564" s="15"/>
    </row>
    <row r="565" spans="3:121" s="5" customFormat="1">
      <c r="C565" s="13"/>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5"/>
      <c r="DA565" s="15"/>
      <c r="DB565" s="15"/>
      <c r="DC565" s="15"/>
      <c r="DD565" s="15"/>
      <c r="DE565" s="15"/>
      <c r="DF565" s="15"/>
      <c r="DG565" s="15"/>
      <c r="DH565" s="15"/>
      <c r="DI565" s="15"/>
      <c r="DJ565" s="15"/>
      <c r="DK565" s="15"/>
      <c r="DL565" s="15"/>
      <c r="DM565" s="15"/>
      <c r="DN565" s="15"/>
      <c r="DO565" s="15"/>
      <c r="DP565" s="15"/>
      <c r="DQ565" s="15"/>
    </row>
    <row r="566" spans="3:121" s="5" customFormat="1">
      <c r="C566" s="13"/>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BT566" s="15"/>
      <c r="BU566" s="15"/>
      <c r="BV566" s="15"/>
      <c r="BW566" s="15"/>
      <c r="BX566" s="15"/>
      <c r="BY566" s="15"/>
      <c r="BZ566" s="15"/>
      <c r="CA566" s="15"/>
      <c r="CB566" s="15"/>
      <c r="CC566" s="15"/>
      <c r="CD566" s="15"/>
      <c r="CE566" s="15"/>
      <c r="CF566" s="15"/>
      <c r="CG566" s="15"/>
      <c r="CH566" s="15"/>
      <c r="CI566" s="15"/>
      <c r="CJ566" s="15"/>
      <c r="CK566" s="15"/>
      <c r="CL566" s="15"/>
      <c r="CM566" s="15"/>
      <c r="CN566" s="15"/>
      <c r="CO566" s="15"/>
      <c r="CP566" s="15"/>
      <c r="CQ566" s="15"/>
      <c r="CR566" s="15"/>
      <c r="CS566" s="15"/>
      <c r="CT566" s="15"/>
      <c r="CU566" s="15"/>
      <c r="CV566" s="15"/>
      <c r="CW566" s="15"/>
      <c r="CX566" s="15"/>
      <c r="CY566" s="15"/>
      <c r="CZ566" s="15"/>
      <c r="DA566" s="15"/>
      <c r="DB566" s="15"/>
      <c r="DC566" s="15"/>
      <c r="DD566" s="15"/>
      <c r="DE566" s="15"/>
      <c r="DF566" s="15"/>
      <c r="DG566" s="15"/>
      <c r="DH566" s="15"/>
      <c r="DI566" s="15"/>
      <c r="DJ566" s="15"/>
      <c r="DK566" s="15"/>
      <c r="DL566" s="15"/>
      <c r="DM566" s="15"/>
      <c r="DN566" s="15"/>
      <c r="DO566" s="15"/>
      <c r="DP566" s="15"/>
      <c r="DQ566" s="15"/>
    </row>
    <row r="567" spans="3:121" s="5" customFormat="1">
      <c r="C567" s="13"/>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5"/>
      <c r="DA567" s="15"/>
      <c r="DB567" s="15"/>
      <c r="DC567" s="15"/>
      <c r="DD567" s="15"/>
      <c r="DE567" s="15"/>
      <c r="DF567" s="15"/>
      <c r="DG567" s="15"/>
      <c r="DH567" s="15"/>
      <c r="DI567" s="15"/>
      <c r="DJ567" s="15"/>
      <c r="DK567" s="15"/>
      <c r="DL567" s="15"/>
      <c r="DM567" s="15"/>
      <c r="DN567" s="15"/>
      <c r="DO567" s="15"/>
      <c r="DP567" s="15"/>
      <c r="DQ567" s="15"/>
    </row>
    <row r="568" spans="3:121" s="5" customFormat="1">
      <c r="C568" s="13"/>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5"/>
      <c r="DA568" s="15"/>
      <c r="DB568" s="15"/>
      <c r="DC568" s="15"/>
      <c r="DD568" s="15"/>
      <c r="DE568" s="15"/>
      <c r="DF568" s="15"/>
      <c r="DG568" s="15"/>
      <c r="DH568" s="15"/>
      <c r="DI568" s="15"/>
      <c r="DJ568" s="15"/>
      <c r="DK568" s="15"/>
      <c r="DL568" s="15"/>
      <c r="DM568" s="15"/>
      <c r="DN568" s="15"/>
      <c r="DO568" s="15"/>
      <c r="DP568" s="15"/>
      <c r="DQ568" s="15"/>
    </row>
    <row r="569" spans="3:121" s="5" customFormat="1">
      <c r="C569" s="13"/>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5"/>
      <c r="DA569" s="15"/>
      <c r="DB569" s="15"/>
      <c r="DC569" s="15"/>
      <c r="DD569" s="15"/>
      <c r="DE569" s="15"/>
      <c r="DF569" s="15"/>
      <c r="DG569" s="15"/>
      <c r="DH569" s="15"/>
      <c r="DI569" s="15"/>
      <c r="DJ569" s="15"/>
      <c r="DK569" s="15"/>
      <c r="DL569" s="15"/>
      <c r="DM569" s="15"/>
      <c r="DN569" s="15"/>
      <c r="DO569" s="15"/>
      <c r="DP569" s="15"/>
      <c r="DQ569" s="15"/>
    </row>
    <row r="570" spans="3:121" s="5" customFormat="1">
      <c r="C570" s="13"/>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BT570" s="15"/>
      <c r="BU570" s="15"/>
      <c r="BV570" s="15"/>
      <c r="BW570" s="15"/>
      <c r="BX570" s="15"/>
      <c r="BY570" s="15"/>
      <c r="BZ570" s="15"/>
      <c r="CA570" s="15"/>
      <c r="CB570" s="15"/>
      <c r="CC570" s="15"/>
      <c r="CD570" s="15"/>
      <c r="CE570" s="15"/>
      <c r="CF570" s="15"/>
      <c r="CG570" s="15"/>
      <c r="CH570" s="15"/>
      <c r="CI570" s="15"/>
      <c r="CJ570" s="15"/>
      <c r="CK570" s="15"/>
      <c r="CL570" s="15"/>
      <c r="CM570" s="15"/>
      <c r="CN570" s="15"/>
      <c r="CO570" s="15"/>
      <c r="CP570" s="15"/>
      <c r="CQ570" s="15"/>
      <c r="CR570" s="15"/>
      <c r="CS570" s="15"/>
      <c r="CT570" s="15"/>
      <c r="CU570" s="15"/>
      <c r="CV570" s="15"/>
      <c r="CW570" s="15"/>
      <c r="CX570" s="15"/>
      <c r="CY570" s="15"/>
      <c r="CZ570" s="15"/>
      <c r="DA570" s="15"/>
      <c r="DB570" s="15"/>
      <c r="DC570" s="15"/>
      <c r="DD570" s="15"/>
      <c r="DE570" s="15"/>
      <c r="DF570" s="15"/>
      <c r="DG570" s="15"/>
      <c r="DH570" s="15"/>
      <c r="DI570" s="15"/>
      <c r="DJ570" s="15"/>
      <c r="DK570" s="15"/>
      <c r="DL570" s="15"/>
      <c r="DM570" s="15"/>
      <c r="DN570" s="15"/>
      <c r="DO570" s="15"/>
      <c r="DP570" s="15"/>
      <c r="DQ570" s="15"/>
    </row>
    <row r="571" spans="3:121" s="5" customFormat="1">
      <c r="C571" s="13"/>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BT571" s="15"/>
      <c r="BU571" s="15"/>
      <c r="BV571" s="15"/>
      <c r="BW571" s="15"/>
      <c r="BX571" s="15"/>
      <c r="BY571" s="15"/>
      <c r="BZ571" s="15"/>
      <c r="CA571" s="15"/>
      <c r="CB571" s="15"/>
      <c r="CC571" s="15"/>
      <c r="CD571" s="15"/>
      <c r="CE571" s="15"/>
      <c r="CF571" s="15"/>
      <c r="CG571" s="15"/>
      <c r="CH571" s="15"/>
      <c r="CI571" s="15"/>
      <c r="CJ571" s="15"/>
      <c r="CK571" s="15"/>
      <c r="CL571" s="15"/>
      <c r="CM571" s="15"/>
      <c r="CN571" s="15"/>
      <c r="CO571" s="15"/>
      <c r="CP571" s="15"/>
      <c r="CQ571" s="15"/>
      <c r="CR571" s="15"/>
      <c r="CS571" s="15"/>
      <c r="CT571" s="15"/>
      <c r="CU571" s="15"/>
      <c r="CV571" s="15"/>
      <c r="CW571" s="15"/>
      <c r="CX571" s="15"/>
      <c r="CY571" s="15"/>
      <c r="CZ571" s="15"/>
      <c r="DA571" s="15"/>
      <c r="DB571" s="15"/>
      <c r="DC571" s="15"/>
      <c r="DD571" s="15"/>
      <c r="DE571" s="15"/>
      <c r="DF571" s="15"/>
      <c r="DG571" s="15"/>
      <c r="DH571" s="15"/>
      <c r="DI571" s="15"/>
      <c r="DJ571" s="15"/>
      <c r="DK571" s="15"/>
      <c r="DL571" s="15"/>
      <c r="DM571" s="15"/>
      <c r="DN571" s="15"/>
      <c r="DO571" s="15"/>
      <c r="DP571" s="15"/>
      <c r="DQ571" s="15"/>
    </row>
    <row r="572" spans="3:121" s="5" customFormat="1">
      <c r="C572" s="13"/>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BT572" s="15"/>
      <c r="BU572" s="15"/>
      <c r="BV572" s="15"/>
      <c r="BW572" s="15"/>
      <c r="BX572" s="15"/>
      <c r="BY572" s="15"/>
      <c r="BZ572" s="15"/>
      <c r="CA572" s="15"/>
      <c r="CB572" s="15"/>
      <c r="CC572" s="15"/>
      <c r="CD572" s="15"/>
      <c r="CE572" s="15"/>
      <c r="CF572" s="15"/>
      <c r="CG572" s="15"/>
      <c r="CH572" s="15"/>
      <c r="CI572" s="15"/>
      <c r="CJ572" s="15"/>
      <c r="CK572" s="15"/>
      <c r="CL572" s="15"/>
      <c r="CM572" s="15"/>
      <c r="CN572" s="15"/>
      <c r="CO572" s="15"/>
      <c r="CP572" s="15"/>
      <c r="CQ572" s="15"/>
      <c r="CR572" s="15"/>
      <c r="CS572" s="15"/>
      <c r="CT572" s="15"/>
      <c r="CU572" s="15"/>
      <c r="CV572" s="15"/>
      <c r="CW572" s="15"/>
      <c r="CX572" s="15"/>
      <c r="CY572" s="15"/>
      <c r="CZ572" s="15"/>
      <c r="DA572" s="15"/>
      <c r="DB572" s="15"/>
      <c r="DC572" s="15"/>
      <c r="DD572" s="15"/>
      <c r="DE572" s="15"/>
      <c r="DF572" s="15"/>
      <c r="DG572" s="15"/>
      <c r="DH572" s="15"/>
      <c r="DI572" s="15"/>
      <c r="DJ572" s="15"/>
      <c r="DK572" s="15"/>
      <c r="DL572" s="15"/>
      <c r="DM572" s="15"/>
      <c r="DN572" s="15"/>
      <c r="DO572" s="15"/>
      <c r="DP572" s="15"/>
      <c r="DQ572" s="15"/>
    </row>
    <row r="573" spans="3:121" s="5" customFormat="1">
      <c r="C573" s="13"/>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BT573" s="15"/>
      <c r="BU573" s="15"/>
      <c r="BV573" s="15"/>
      <c r="BW573" s="15"/>
      <c r="BX573" s="15"/>
      <c r="BY573" s="15"/>
      <c r="BZ573" s="15"/>
      <c r="CA573" s="15"/>
      <c r="CB573" s="15"/>
      <c r="CC573" s="15"/>
      <c r="CD573" s="15"/>
      <c r="CE573" s="15"/>
      <c r="CF573" s="15"/>
      <c r="CG573" s="15"/>
      <c r="CH573" s="15"/>
      <c r="CI573" s="15"/>
      <c r="CJ573" s="15"/>
      <c r="CK573" s="15"/>
      <c r="CL573" s="15"/>
      <c r="CM573" s="15"/>
      <c r="CN573" s="15"/>
      <c r="CO573" s="15"/>
      <c r="CP573" s="15"/>
      <c r="CQ573" s="15"/>
      <c r="CR573" s="15"/>
      <c r="CS573" s="15"/>
      <c r="CT573" s="15"/>
      <c r="CU573" s="15"/>
      <c r="CV573" s="15"/>
      <c r="CW573" s="15"/>
      <c r="CX573" s="15"/>
      <c r="CY573" s="15"/>
      <c r="CZ573" s="15"/>
      <c r="DA573" s="15"/>
      <c r="DB573" s="15"/>
      <c r="DC573" s="15"/>
      <c r="DD573" s="15"/>
      <c r="DE573" s="15"/>
      <c r="DF573" s="15"/>
      <c r="DG573" s="15"/>
      <c r="DH573" s="15"/>
      <c r="DI573" s="15"/>
      <c r="DJ573" s="15"/>
      <c r="DK573" s="15"/>
      <c r="DL573" s="15"/>
      <c r="DM573" s="15"/>
      <c r="DN573" s="15"/>
      <c r="DO573" s="15"/>
      <c r="DP573" s="15"/>
      <c r="DQ573" s="15"/>
    </row>
    <row r="574" spans="3:121" s="5" customFormat="1">
      <c r="C574" s="13"/>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5"/>
      <c r="DA574" s="15"/>
      <c r="DB574" s="15"/>
      <c r="DC574" s="15"/>
      <c r="DD574" s="15"/>
      <c r="DE574" s="15"/>
      <c r="DF574" s="15"/>
      <c r="DG574" s="15"/>
      <c r="DH574" s="15"/>
      <c r="DI574" s="15"/>
      <c r="DJ574" s="15"/>
      <c r="DK574" s="15"/>
      <c r="DL574" s="15"/>
      <c r="DM574" s="15"/>
      <c r="DN574" s="15"/>
      <c r="DO574" s="15"/>
      <c r="DP574" s="15"/>
      <c r="DQ574" s="15"/>
    </row>
    <row r="575" spans="3:121" s="5" customFormat="1">
      <c r="C575" s="13"/>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5"/>
      <c r="DA575" s="15"/>
      <c r="DB575" s="15"/>
      <c r="DC575" s="15"/>
      <c r="DD575" s="15"/>
      <c r="DE575" s="15"/>
      <c r="DF575" s="15"/>
      <c r="DG575" s="15"/>
      <c r="DH575" s="15"/>
      <c r="DI575" s="15"/>
      <c r="DJ575" s="15"/>
      <c r="DK575" s="15"/>
      <c r="DL575" s="15"/>
      <c r="DM575" s="15"/>
      <c r="DN575" s="15"/>
      <c r="DO575" s="15"/>
      <c r="DP575" s="15"/>
      <c r="DQ575" s="15"/>
    </row>
    <row r="576" spans="3:121" s="5" customFormat="1">
      <c r="C576" s="13"/>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BT576" s="15"/>
      <c r="BU576" s="15"/>
      <c r="BV576" s="15"/>
      <c r="BW576" s="15"/>
      <c r="BX576" s="15"/>
      <c r="BY576" s="15"/>
      <c r="BZ576" s="15"/>
      <c r="CA576" s="15"/>
      <c r="CB576" s="15"/>
      <c r="CC576" s="15"/>
      <c r="CD576" s="15"/>
      <c r="CE576" s="15"/>
      <c r="CF576" s="15"/>
      <c r="CG576" s="15"/>
      <c r="CH576" s="15"/>
      <c r="CI576" s="15"/>
      <c r="CJ576" s="15"/>
      <c r="CK576" s="15"/>
      <c r="CL576" s="15"/>
      <c r="CM576" s="15"/>
      <c r="CN576" s="15"/>
      <c r="CO576" s="15"/>
      <c r="CP576" s="15"/>
      <c r="CQ576" s="15"/>
      <c r="CR576" s="15"/>
      <c r="CS576" s="15"/>
      <c r="CT576" s="15"/>
      <c r="CU576" s="15"/>
      <c r="CV576" s="15"/>
      <c r="CW576" s="15"/>
      <c r="CX576" s="15"/>
      <c r="CY576" s="15"/>
      <c r="CZ576" s="15"/>
      <c r="DA576" s="15"/>
      <c r="DB576" s="15"/>
      <c r="DC576" s="15"/>
      <c r="DD576" s="15"/>
      <c r="DE576" s="15"/>
      <c r="DF576" s="15"/>
      <c r="DG576" s="15"/>
      <c r="DH576" s="15"/>
      <c r="DI576" s="15"/>
      <c r="DJ576" s="15"/>
      <c r="DK576" s="15"/>
      <c r="DL576" s="15"/>
      <c r="DM576" s="15"/>
      <c r="DN576" s="15"/>
      <c r="DO576" s="15"/>
      <c r="DP576" s="15"/>
      <c r="DQ576" s="15"/>
    </row>
    <row r="577" spans="3:121" s="5" customFormat="1">
      <c r="C577" s="13"/>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BT577" s="15"/>
      <c r="BU577" s="15"/>
      <c r="BV577" s="15"/>
      <c r="BW577" s="15"/>
      <c r="BX577" s="15"/>
      <c r="BY577" s="15"/>
      <c r="BZ577" s="15"/>
      <c r="CA577" s="15"/>
      <c r="CB577" s="15"/>
      <c r="CC577" s="15"/>
      <c r="CD577" s="15"/>
      <c r="CE577" s="15"/>
      <c r="CF577" s="15"/>
      <c r="CG577" s="15"/>
      <c r="CH577" s="15"/>
      <c r="CI577" s="15"/>
      <c r="CJ577" s="15"/>
      <c r="CK577" s="15"/>
      <c r="CL577" s="15"/>
      <c r="CM577" s="15"/>
      <c r="CN577" s="15"/>
      <c r="CO577" s="15"/>
      <c r="CP577" s="15"/>
      <c r="CQ577" s="15"/>
      <c r="CR577" s="15"/>
      <c r="CS577" s="15"/>
      <c r="CT577" s="15"/>
      <c r="CU577" s="15"/>
      <c r="CV577" s="15"/>
      <c r="CW577" s="15"/>
      <c r="CX577" s="15"/>
      <c r="CY577" s="15"/>
      <c r="CZ577" s="15"/>
      <c r="DA577" s="15"/>
      <c r="DB577" s="15"/>
      <c r="DC577" s="15"/>
      <c r="DD577" s="15"/>
      <c r="DE577" s="15"/>
      <c r="DF577" s="15"/>
      <c r="DG577" s="15"/>
      <c r="DH577" s="15"/>
      <c r="DI577" s="15"/>
      <c r="DJ577" s="15"/>
      <c r="DK577" s="15"/>
      <c r="DL577" s="15"/>
      <c r="DM577" s="15"/>
      <c r="DN577" s="15"/>
      <c r="DO577" s="15"/>
      <c r="DP577" s="15"/>
      <c r="DQ577" s="15"/>
    </row>
    <row r="578" spans="3:121" s="5" customFormat="1">
      <c r="C578" s="13"/>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BT578" s="15"/>
      <c r="BU578" s="15"/>
      <c r="BV578" s="15"/>
      <c r="BW578" s="15"/>
      <c r="BX578" s="15"/>
      <c r="BY578" s="15"/>
      <c r="BZ578" s="15"/>
      <c r="CA578" s="15"/>
      <c r="CB578" s="15"/>
      <c r="CC578" s="15"/>
      <c r="CD578" s="15"/>
      <c r="CE578" s="15"/>
      <c r="CF578" s="15"/>
      <c r="CG578" s="15"/>
      <c r="CH578" s="15"/>
      <c r="CI578" s="15"/>
      <c r="CJ578" s="15"/>
      <c r="CK578" s="15"/>
      <c r="CL578" s="15"/>
      <c r="CM578" s="15"/>
      <c r="CN578" s="15"/>
      <c r="CO578" s="15"/>
      <c r="CP578" s="15"/>
      <c r="CQ578" s="15"/>
      <c r="CR578" s="15"/>
      <c r="CS578" s="15"/>
      <c r="CT578" s="15"/>
      <c r="CU578" s="15"/>
      <c r="CV578" s="15"/>
      <c r="CW578" s="15"/>
      <c r="CX578" s="15"/>
      <c r="CY578" s="15"/>
      <c r="CZ578" s="15"/>
      <c r="DA578" s="15"/>
      <c r="DB578" s="15"/>
      <c r="DC578" s="15"/>
      <c r="DD578" s="15"/>
      <c r="DE578" s="15"/>
      <c r="DF578" s="15"/>
      <c r="DG578" s="15"/>
      <c r="DH578" s="15"/>
      <c r="DI578" s="15"/>
      <c r="DJ578" s="15"/>
      <c r="DK578" s="15"/>
      <c r="DL578" s="15"/>
      <c r="DM578" s="15"/>
      <c r="DN578" s="15"/>
      <c r="DO578" s="15"/>
      <c r="DP578" s="15"/>
      <c r="DQ578" s="15"/>
    </row>
    <row r="579" spans="3:121" s="5" customFormat="1">
      <c r="C579" s="13"/>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c r="CP579" s="15"/>
      <c r="CQ579" s="15"/>
      <c r="CR579" s="15"/>
      <c r="CS579" s="15"/>
      <c r="CT579" s="15"/>
      <c r="CU579" s="15"/>
      <c r="CV579" s="15"/>
      <c r="CW579" s="15"/>
      <c r="CX579" s="15"/>
      <c r="CY579" s="15"/>
      <c r="CZ579" s="15"/>
      <c r="DA579" s="15"/>
      <c r="DB579" s="15"/>
      <c r="DC579" s="15"/>
      <c r="DD579" s="15"/>
      <c r="DE579" s="15"/>
      <c r="DF579" s="15"/>
      <c r="DG579" s="15"/>
      <c r="DH579" s="15"/>
      <c r="DI579" s="15"/>
      <c r="DJ579" s="15"/>
      <c r="DK579" s="15"/>
      <c r="DL579" s="15"/>
      <c r="DM579" s="15"/>
      <c r="DN579" s="15"/>
      <c r="DO579" s="15"/>
      <c r="DP579" s="15"/>
      <c r="DQ579" s="15"/>
    </row>
    <row r="580" spans="3:121" s="5" customFormat="1">
      <c r="C580" s="13"/>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BT580" s="15"/>
      <c r="BU580" s="15"/>
      <c r="BV580" s="15"/>
      <c r="BW580" s="15"/>
      <c r="BX580" s="15"/>
      <c r="BY580" s="15"/>
      <c r="BZ580" s="15"/>
      <c r="CA580" s="15"/>
      <c r="CB580" s="15"/>
      <c r="CC580" s="15"/>
      <c r="CD580" s="15"/>
      <c r="CE580" s="15"/>
      <c r="CF580" s="15"/>
      <c r="CG580" s="15"/>
      <c r="CH580" s="15"/>
      <c r="CI580" s="15"/>
      <c r="CJ580" s="15"/>
      <c r="CK580" s="15"/>
      <c r="CL580" s="15"/>
      <c r="CM580" s="15"/>
      <c r="CN580" s="15"/>
      <c r="CO580" s="15"/>
      <c r="CP580" s="15"/>
      <c r="CQ580" s="15"/>
      <c r="CR580" s="15"/>
      <c r="CS580" s="15"/>
      <c r="CT580" s="15"/>
      <c r="CU580" s="15"/>
      <c r="CV580" s="15"/>
      <c r="CW580" s="15"/>
      <c r="CX580" s="15"/>
      <c r="CY580" s="15"/>
      <c r="CZ580" s="15"/>
      <c r="DA580" s="15"/>
      <c r="DB580" s="15"/>
      <c r="DC580" s="15"/>
      <c r="DD580" s="15"/>
      <c r="DE580" s="15"/>
      <c r="DF580" s="15"/>
      <c r="DG580" s="15"/>
      <c r="DH580" s="15"/>
      <c r="DI580" s="15"/>
      <c r="DJ580" s="15"/>
      <c r="DK580" s="15"/>
      <c r="DL580" s="15"/>
      <c r="DM580" s="15"/>
      <c r="DN580" s="15"/>
      <c r="DO580" s="15"/>
      <c r="DP580" s="15"/>
      <c r="DQ580" s="15"/>
    </row>
    <row r="581" spans="3:121" s="5" customFormat="1">
      <c r="C581" s="13"/>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5"/>
      <c r="DA581" s="15"/>
      <c r="DB581" s="15"/>
      <c r="DC581" s="15"/>
      <c r="DD581" s="15"/>
      <c r="DE581" s="15"/>
      <c r="DF581" s="15"/>
      <c r="DG581" s="15"/>
      <c r="DH581" s="15"/>
      <c r="DI581" s="15"/>
      <c r="DJ581" s="15"/>
      <c r="DK581" s="15"/>
      <c r="DL581" s="15"/>
      <c r="DM581" s="15"/>
      <c r="DN581" s="15"/>
      <c r="DO581" s="15"/>
      <c r="DP581" s="15"/>
      <c r="DQ581" s="15"/>
    </row>
    <row r="582" spans="3:121" s="5" customFormat="1">
      <c r="C582" s="13"/>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BT582" s="15"/>
      <c r="BU582" s="15"/>
      <c r="BV582" s="15"/>
      <c r="BW582" s="15"/>
      <c r="BX582" s="15"/>
      <c r="BY582" s="15"/>
      <c r="BZ582" s="15"/>
      <c r="CA582" s="15"/>
      <c r="CB582" s="15"/>
      <c r="CC582" s="15"/>
      <c r="CD582" s="15"/>
      <c r="CE582" s="15"/>
      <c r="CF582" s="15"/>
      <c r="CG582" s="15"/>
      <c r="CH582" s="15"/>
      <c r="CI582" s="15"/>
      <c r="CJ582" s="15"/>
      <c r="CK582" s="15"/>
      <c r="CL582" s="15"/>
      <c r="CM582" s="15"/>
      <c r="CN582" s="15"/>
      <c r="CO582" s="15"/>
      <c r="CP582" s="15"/>
      <c r="CQ582" s="15"/>
      <c r="CR582" s="15"/>
      <c r="CS582" s="15"/>
      <c r="CT582" s="15"/>
      <c r="CU582" s="15"/>
      <c r="CV582" s="15"/>
      <c r="CW582" s="15"/>
      <c r="CX582" s="15"/>
      <c r="CY582" s="15"/>
      <c r="CZ582" s="15"/>
      <c r="DA582" s="15"/>
      <c r="DB582" s="15"/>
      <c r="DC582" s="15"/>
      <c r="DD582" s="15"/>
      <c r="DE582" s="15"/>
      <c r="DF582" s="15"/>
      <c r="DG582" s="15"/>
      <c r="DH582" s="15"/>
      <c r="DI582" s="15"/>
      <c r="DJ582" s="15"/>
      <c r="DK582" s="15"/>
      <c r="DL582" s="15"/>
      <c r="DM582" s="15"/>
      <c r="DN582" s="15"/>
      <c r="DO582" s="15"/>
      <c r="DP582" s="15"/>
      <c r="DQ582" s="15"/>
    </row>
    <row r="583" spans="3:121" s="5" customFormat="1">
      <c r="C583" s="13"/>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c r="DF583" s="15"/>
      <c r="DG583" s="15"/>
      <c r="DH583" s="15"/>
      <c r="DI583" s="15"/>
      <c r="DJ583" s="15"/>
      <c r="DK583" s="15"/>
      <c r="DL583" s="15"/>
      <c r="DM583" s="15"/>
      <c r="DN583" s="15"/>
      <c r="DO583" s="15"/>
      <c r="DP583" s="15"/>
      <c r="DQ583" s="15"/>
    </row>
    <row r="584" spans="3:121" s="5" customFormat="1">
      <c r="C584" s="13"/>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5"/>
      <c r="DA584" s="15"/>
      <c r="DB584" s="15"/>
      <c r="DC584" s="15"/>
      <c r="DD584" s="15"/>
      <c r="DE584" s="15"/>
      <c r="DF584" s="15"/>
      <c r="DG584" s="15"/>
      <c r="DH584" s="15"/>
      <c r="DI584" s="15"/>
      <c r="DJ584" s="15"/>
      <c r="DK584" s="15"/>
      <c r="DL584" s="15"/>
      <c r="DM584" s="15"/>
      <c r="DN584" s="15"/>
      <c r="DO584" s="15"/>
      <c r="DP584" s="15"/>
      <c r="DQ584" s="15"/>
    </row>
    <row r="585" spans="3:121" s="5" customFormat="1">
      <c r="C585" s="13"/>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5"/>
      <c r="DA585" s="15"/>
      <c r="DB585" s="15"/>
      <c r="DC585" s="15"/>
      <c r="DD585" s="15"/>
      <c r="DE585" s="15"/>
      <c r="DF585" s="15"/>
      <c r="DG585" s="15"/>
      <c r="DH585" s="15"/>
      <c r="DI585" s="15"/>
      <c r="DJ585" s="15"/>
      <c r="DK585" s="15"/>
      <c r="DL585" s="15"/>
      <c r="DM585" s="15"/>
      <c r="DN585" s="15"/>
      <c r="DO585" s="15"/>
      <c r="DP585" s="15"/>
      <c r="DQ585" s="15"/>
    </row>
    <row r="586" spans="3:121" s="5" customFormat="1">
      <c r="C586" s="13"/>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c r="DF586" s="15"/>
      <c r="DG586" s="15"/>
      <c r="DH586" s="15"/>
      <c r="DI586" s="15"/>
      <c r="DJ586" s="15"/>
      <c r="DK586" s="15"/>
      <c r="DL586" s="15"/>
      <c r="DM586" s="15"/>
      <c r="DN586" s="15"/>
      <c r="DO586" s="15"/>
      <c r="DP586" s="15"/>
      <c r="DQ586" s="15"/>
    </row>
    <row r="587" spans="3:121" s="5" customFormat="1">
      <c r="C587" s="13"/>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5"/>
      <c r="DA587" s="15"/>
      <c r="DB587" s="15"/>
      <c r="DC587" s="15"/>
      <c r="DD587" s="15"/>
      <c r="DE587" s="15"/>
      <c r="DF587" s="15"/>
      <c r="DG587" s="15"/>
      <c r="DH587" s="15"/>
      <c r="DI587" s="15"/>
      <c r="DJ587" s="15"/>
      <c r="DK587" s="15"/>
      <c r="DL587" s="15"/>
      <c r="DM587" s="15"/>
      <c r="DN587" s="15"/>
      <c r="DO587" s="15"/>
      <c r="DP587" s="15"/>
      <c r="DQ587" s="15"/>
    </row>
    <row r="588" spans="3:121" s="5" customFormat="1">
      <c r="C588" s="13"/>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5"/>
      <c r="DA588" s="15"/>
      <c r="DB588" s="15"/>
      <c r="DC588" s="15"/>
      <c r="DD588" s="15"/>
      <c r="DE588" s="15"/>
      <c r="DF588" s="15"/>
      <c r="DG588" s="15"/>
      <c r="DH588" s="15"/>
      <c r="DI588" s="15"/>
      <c r="DJ588" s="15"/>
      <c r="DK588" s="15"/>
      <c r="DL588" s="15"/>
      <c r="DM588" s="15"/>
      <c r="DN588" s="15"/>
      <c r="DO588" s="15"/>
      <c r="DP588" s="15"/>
      <c r="DQ588" s="15"/>
    </row>
    <row r="589" spans="3:121" s="5" customFormat="1">
      <c r="C589" s="13"/>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5"/>
      <c r="DA589" s="15"/>
      <c r="DB589" s="15"/>
      <c r="DC589" s="15"/>
      <c r="DD589" s="15"/>
      <c r="DE589" s="15"/>
      <c r="DF589" s="15"/>
      <c r="DG589" s="15"/>
      <c r="DH589" s="15"/>
      <c r="DI589" s="15"/>
      <c r="DJ589" s="15"/>
      <c r="DK589" s="15"/>
      <c r="DL589" s="15"/>
      <c r="DM589" s="15"/>
      <c r="DN589" s="15"/>
      <c r="DO589" s="15"/>
      <c r="DP589" s="15"/>
      <c r="DQ589" s="15"/>
    </row>
    <row r="590" spans="3:121" s="5" customFormat="1">
      <c r="C590" s="13"/>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5"/>
      <c r="DA590" s="15"/>
      <c r="DB590" s="15"/>
      <c r="DC590" s="15"/>
      <c r="DD590" s="15"/>
      <c r="DE590" s="15"/>
      <c r="DF590" s="15"/>
      <c r="DG590" s="15"/>
      <c r="DH590" s="15"/>
      <c r="DI590" s="15"/>
      <c r="DJ590" s="15"/>
      <c r="DK590" s="15"/>
      <c r="DL590" s="15"/>
      <c r="DM590" s="15"/>
      <c r="DN590" s="15"/>
      <c r="DO590" s="15"/>
      <c r="DP590" s="15"/>
      <c r="DQ590" s="15"/>
    </row>
    <row r="591" spans="3:121" s="5" customFormat="1">
      <c r="C591" s="13"/>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5"/>
      <c r="DA591" s="15"/>
      <c r="DB591" s="15"/>
      <c r="DC591" s="15"/>
      <c r="DD591" s="15"/>
      <c r="DE591" s="15"/>
      <c r="DF591" s="15"/>
      <c r="DG591" s="15"/>
      <c r="DH591" s="15"/>
      <c r="DI591" s="15"/>
      <c r="DJ591" s="15"/>
      <c r="DK591" s="15"/>
      <c r="DL591" s="15"/>
      <c r="DM591" s="15"/>
      <c r="DN591" s="15"/>
      <c r="DO591" s="15"/>
      <c r="DP591" s="15"/>
      <c r="DQ591" s="15"/>
    </row>
    <row r="592" spans="3:121" s="5" customFormat="1">
      <c r="C592" s="13"/>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5"/>
      <c r="DA592" s="15"/>
      <c r="DB592" s="15"/>
      <c r="DC592" s="15"/>
      <c r="DD592" s="15"/>
      <c r="DE592" s="15"/>
      <c r="DF592" s="15"/>
      <c r="DG592" s="15"/>
      <c r="DH592" s="15"/>
      <c r="DI592" s="15"/>
      <c r="DJ592" s="15"/>
      <c r="DK592" s="15"/>
      <c r="DL592" s="15"/>
      <c r="DM592" s="15"/>
      <c r="DN592" s="15"/>
      <c r="DO592" s="15"/>
      <c r="DP592" s="15"/>
      <c r="DQ592" s="15"/>
    </row>
    <row r="593" spans="3:121" s="5" customFormat="1">
      <c r="C593" s="13"/>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5"/>
      <c r="DA593" s="15"/>
      <c r="DB593" s="15"/>
      <c r="DC593" s="15"/>
      <c r="DD593" s="15"/>
      <c r="DE593" s="15"/>
      <c r="DF593" s="15"/>
      <c r="DG593" s="15"/>
      <c r="DH593" s="15"/>
      <c r="DI593" s="15"/>
      <c r="DJ593" s="15"/>
      <c r="DK593" s="15"/>
      <c r="DL593" s="15"/>
      <c r="DM593" s="15"/>
      <c r="DN593" s="15"/>
      <c r="DO593" s="15"/>
      <c r="DP593" s="15"/>
      <c r="DQ593" s="15"/>
    </row>
    <row r="594" spans="3:121" s="5" customFormat="1">
      <c r="C594" s="13"/>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5"/>
      <c r="DA594" s="15"/>
      <c r="DB594" s="15"/>
      <c r="DC594" s="15"/>
      <c r="DD594" s="15"/>
      <c r="DE594" s="15"/>
      <c r="DF594" s="15"/>
      <c r="DG594" s="15"/>
      <c r="DH594" s="15"/>
      <c r="DI594" s="15"/>
      <c r="DJ594" s="15"/>
      <c r="DK594" s="15"/>
      <c r="DL594" s="15"/>
      <c r="DM594" s="15"/>
      <c r="DN594" s="15"/>
      <c r="DO594" s="15"/>
      <c r="DP594" s="15"/>
      <c r="DQ594" s="15"/>
    </row>
    <row r="595" spans="3:121" s="5" customFormat="1">
      <c r="C595" s="13"/>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5"/>
      <c r="DA595" s="15"/>
      <c r="DB595" s="15"/>
      <c r="DC595" s="15"/>
      <c r="DD595" s="15"/>
      <c r="DE595" s="15"/>
      <c r="DF595" s="15"/>
      <c r="DG595" s="15"/>
      <c r="DH595" s="15"/>
      <c r="DI595" s="15"/>
      <c r="DJ595" s="15"/>
      <c r="DK595" s="15"/>
      <c r="DL595" s="15"/>
      <c r="DM595" s="15"/>
      <c r="DN595" s="15"/>
      <c r="DO595" s="15"/>
      <c r="DP595" s="15"/>
      <c r="DQ595" s="15"/>
    </row>
    <row r="596" spans="3:121" s="5" customFormat="1">
      <c r="C596" s="13"/>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5"/>
      <c r="DA596" s="15"/>
      <c r="DB596" s="15"/>
      <c r="DC596" s="15"/>
      <c r="DD596" s="15"/>
      <c r="DE596" s="15"/>
      <c r="DF596" s="15"/>
      <c r="DG596" s="15"/>
      <c r="DH596" s="15"/>
      <c r="DI596" s="15"/>
      <c r="DJ596" s="15"/>
      <c r="DK596" s="15"/>
      <c r="DL596" s="15"/>
      <c r="DM596" s="15"/>
      <c r="DN596" s="15"/>
      <c r="DO596" s="15"/>
      <c r="DP596" s="15"/>
      <c r="DQ596" s="15"/>
    </row>
    <row r="597" spans="3:121" s="5" customFormat="1">
      <c r="C597" s="13"/>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5"/>
      <c r="DA597" s="15"/>
      <c r="DB597" s="15"/>
      <c r="DC597" s="15"/>
      <c r="DD597" s="15"/>
      <c r="DE597" s="15"/>
      <c r="DF597" s="15"/>
      <c r="DG597" s="15"/>
      <c r="DH597" s="15"/>
      <c r="DI597" s="15"/>
      <c r="DJ597" s="15"/>
      <c r="DK597" s="15"/>
      <c r="DL597" s="15"/>
      <c r="DM597" s="15"/>
      <c r="DN597" s="15"/>
      <c r="DO597" s="15"/>
      <c r="DP597" s="15"/>
      <c r="DQ597" s="15"/>
    </row>
    <row r="598" spans="3:121" s="5" customFormat="1">
      <c r="C598" s="13"/>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5"/>
      <c r="DA598" s="15"/>
      <c r="DB598" s="15"/>
      <c r="DC598" s="15"/>
      <c r="DD598" s="15"/>
      <c r="DE598" s="15"/>
      <c r="DF598" s="15"/>
      <c r="DG598" s="15"/>
      <c r="DH598" s="15"/>
      <c r="DI598" s="15"/>
      <c r="DJ598" s="15"/>
      <c r="DK598" s="15"/>
      <c r="DL598" s="15"/>
      <c r="DM598" s="15"/>
      <c r="DN598" s="15"/>
      <c r="DO598" s="15"/>
      <c r="DP598" s="15"/>
      <c r="DQ598" s="15"/>
    </row>
    <row r="599" spans="3:121" s="5" customFormat="1">
      <c r="C599" s="13"/>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5"/>
      <c r="DA599" s="15"/>
      <c r="DB599" s="15"/>
      <c r="DC599" s="15"/>
      <c r="DD599" s="15"/>
      <c r="DE599" s="15"/>
      <c r="DF599" s="15"/>
      <c r="DG599" s="15"/>
      <c r="DH599" s="15"/>
      <c r="DI599" s="15"/>
      <c r="DJ599" s="15"/>
      <c r="DK599" s="15"/>
      <c r="DL599" s="15"/>
      <c r="DM599" s="15"/>
      <c r="DN599" s="15"/>
      <c r="DO599" s="15"/>
      <c r="DP599" s="15"/>
      <c r="DQ599" s="15"/>
    </row>
    <row r="600" spans="3:121" s="5" customFormat="1">
      <c r="C600" s="13"/>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5"/>
      <c r="DA600" s="15"/>
      <c r="DB600" s="15"/>
      <c r="DC600" s="15"/>
      <c r="DD600" s="15"/>
      <c r="DE600" s="15"/>
      <c r="DF600" s="15"/>
      <c r="DG600" s="15"/>
      <c r="DH600" s="15"/>
      <c r="DI600" s="15"/>
      <c r="DJ600" s="15"/>
      <c r="DK600" s="15"/>
      <c r="DL600" s="15"/>
      <c r="DM600" s="15"/>
      <c r="DN600" s="15"/>
      <c r="DO600" s="15"/>
      <c r="DP600" s="15"/>
      <c r="DQ600" s="15"/>
    </row>
    <row r="601" spans="3:121" s="5" customFormat="1">
      <c r="C601" s="13"/>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5"/>
      <c r="DA601" s="15"/>
      <c r="DB601" s="15"/>
      <c r="DC601" s="15"/>
      <c r="DD601" s="15"/>
      <c r="DE601" s="15"/>
      <c r="DF601" s="15"/>
      <c r="DG601" s="15"/>
      <c r="DH601" s="15"/>
      <c r="DI601" s="15"/>
      <c r="DJ601" s="15"/>
      <c r="DK601" s="15"/>
      <c r="DL601" s="15"/>
      <c r="DM601" s="15"/>
      <c r="DN601" s="15"/>
      <c r="DO601" s="15"/>
      <c r="DP601" s="15"/>
      <c r="DQ601" s="15"/>
    </row>
    <row r="602" spans="3:121" s="5" customFormat="1">
      <c r="C602" s="13"/>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5"/>
      <c r="DA602" s="15"/>
      <c r="DB602" s="15"/>
      <c r="DC602" s="15"/>
      <c r="DD602" s="15"/>
      <c r="DE602" s="15"/>
      <c r="DF602" s="15"/>
      <c r="DG602" s="15"/>
      <c r="DH602" s="15"/>
      <c r="DI602" s="15"/>
      <c r="DJ602" s="15"/>
      <c r="DK602" s="15"/>
      <c r="DL602" s="15"/>
      <c r="DM602" s="15"/>
      <c r="DN602" s="15"/>
      <c r="DO602" s="15"/>
      <c r="DP602" s="15"/>
      <c r="DQ602" s="15"/>
    </row>
    <row r="603" spans="3:121" s="5" customFormat="1">
      <c r="C603" s="13"/>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c r="CP603" s="15"/>
      <c r="CQ603" s="15"/>
      <c r="CR603" s="15"/>
      <c r="CS603" s="15"/>
      <c r="CT603" s="15"/>
      <c r="CU603" s="15"/>
      <c r="CV603" s="15"/>
      <c r="CW603" s="15"/>
      <c r="CX603" s="15"/>
      <c r="CY603" s="15"/>
      <c r="CZ603" s="15"/>
      <c r="DA603" s="15"/>
      <c r="DB603" s="15"/>
      <c r="DC603" s="15"/>
      <c r="DD603" s="15"/>
      <c r="DE603" s="15"/>
      <c r="DF603" s="15"/>
      <c r="DG603" s="15"/>
      <c r="DH603" s="15"/>
      <c r="DI603" s="15"/>
      <c r="DJ603" s="15"/>
      <c r="DK603" s="15"/>
      <c r="DL603" s="15"/>
      <c r="DM603" s="15"/>
      <c r="DN603" s="15"/>
      <c r="DO603" s="15"/>
      <c r="DP603" s="15"/>
      <c r="DQ603" s="15"/>
    </row>
    <row r="604" spans="3:121" s="5" customFormat="1">
      <c r="C604" s="13"/>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5"/>
      <c r="DA604" s="15"/>
      <c r="DB604" s="15"/>
      <c r="DC604" s="15"/>
      <c r="DD604" s="15"/>
      <c r="DE604" s="15"/>
      <c r="DF604" s="15"/>
      <c r="DG604" s="15"/>
      <c r="DH604" s="15"/>
      <c r="DI604" s="15"/>
      <c r="DJ604" s="15"/>
      <c r="DK604" s="15"/>
      <c r="DL604" s="15"/>
      <c r="DM604" s="15"/>
      <c r="DN604" s="15"/>
      <c r="DO604" s="15"/>
      <c r="DP604" s="15"/>
      <c r="DQ604" s="15"/>
    </row>
    <row r="605" spans="3:121" s="5" customFormat="1">
      <c r="C605" s="13"/>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BT605" s="15"/>
      <c r="BU605" s="15"/>
      <c r="BV605" s="15"/>
      <c r="BW605" s="15"/>
      <c r="BX605" s="15"/>
      <c r="BY605" s="15"/>
      <c r="BZ605" s="15"/>
      <c r="CA605" s="15"/>
      <c r="CB605" s="15"/>
      <c r="CC605" s="15"/>
      <c r="CD605" s="15"/>
      <c r="CE605" s="15"/>
      <c r="CF605" s="15"/>
      <c r="CG605" s="15"/>
      <c r="CH605" s="15"/>
      <c r="CI605" s="15"/>
      <c r="CJ605" s="15"/>
      <c r="CK605" s="15"/>
      <c r="CL605" s="15"/>
      <c r="CM605" s="15"/>
      <c r="CN605" s="15"/>
      <c r="CO605" s="15"/>
      <c r="CP605" s="15"/>
      <c r="CQ605" s="15"/>
      <c r="CR605" s="15"/>
      <c r="CS605" s="15"/>
      <c r="CT605" s="15"/>
      <c r="CU605" s="15"/>
      <c r="CV605" s="15"/>
      <c r="CW605" s="15"/>
      <c r="CX605" s="15"/>
      <c r="CY605" s="15"/>
      <c r="CZ605" s="15"/>
      <c r="DA605" s="15"/>
      <c r="DB605" s="15"/>
      <c r="DC605" s="15"/>
      <c r="DD605" s="15"/>
      <c r="DE605" s="15"/>
      <c r="DF605" s="15"/>
      <c r="DG605" s="15"/>
      <c r="DH605" s="15"/>
      <c r="DI605" s="15"/>
      <c r="DJ605" s="15"/>
      <c r="DK605" s="15"/>
      <c r="DL605" s="15"/>
      <c r="DM605" s="15"/>
      <c r="DN605" s="15"/>
      <c r="DO605" s="15"/>
      <c r="DP605" s="15"/>
      <c r="DQ605" s="15"/>
    </row>
    <row r="606" spans="3:121" s="5" customFormat="1">
      <c r="C606" s="13"/>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5"/>
      <c r="DA606" s="15"/>
      <c r="DB606" s="15"/>
      <c r="DC606" s="15"/>
      <c r="DD606" s="15"/>
      <c r="DE606" s="15"/>
      <c r="DF606" s="15"/>
      <c r="DG606" s="15"/>
      <c r="DH606" s="15"/>
      <c r="DI606" s="15"/>
      <c r="DJ606" s="15"/>
      <c r="DK606" s="15"/>
      <c r="DL606" s="15"/>
      <c r="DM606" s="15"/>
      <c r="DN606" s="15"/>
      <c r="DO606" s="15"/>
      <c r="DP606" s="15"/>
      <c r="DQ606" s="15"/>
    </row>
    <row r="607" spans="3:121" s="5" customFormat="1">
      <c r="C607" s="13"/>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5"/>
      <c r="DA607" s="15"/>
      <c r="DB607" s="15"/>
      <c r="DC607" s="15"/>
      <c r="DD607" s="15"/>
      <c r="DE607" s="15"/>
      <c r="DF607" s="15"/>
      <c r="DG607" s="15"/>
      <c r="DH607" s="15"/>
      <c r="DI607" s="15"/>
      <c r="DJ607" s="15"/>
      <c r="DK607" s="15"/>
      <c r="DL607" s="15"/>
      <c r="DM607" s="15"/>
      <c r="DN607" s="15"/>
      <c r="DO607" s="15"/>
      <c r="DP607" s="15"/>
      <c r="DQ607" s="15"/>
    </row>
    <row r="608" spans="3:121" s="5" customFormat="1">
      <c r="C608" s="13"/>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5"/>
      <c r="DA608" s="15"/>
      <c r="DB608" s="15"/>
      <c r="DC608" s="15"/>
      <c r="DD608" s="15"/>
      <c r="DE608" s="15"/>
      <c r="DF608" s="15"/>
      <c r="DG608" s="15"/>
      <c r="DH608" s="15"/>
      <c r="DI608" s="15"/>
      <c r="DJ608" s="15"/>
      <c r="DK608" s="15"/>
      <c r="DL608" s="15"/>
      <c r="DM608" s="15"/>
      <c r="DN608" s="15"/>
      <c r="DO608" s="15"/>
      <c r="DP608" s="15"/>
      <c r="DQ608" s="15"/>
    </row>
    <row r="609" spans="3:121" s="5" customFormat="1">
      <c r="C609" s="13"/>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5"/>
      <c r="DA609" s="15"/>
      <c r="DB609" s="15"/>
      <c r="DC609" s="15"/>
      <c r="DD609" s="15"/>
      <c r="DE609" s="15"/>
      <c r="DF609" s="15"/>
      <c r="DG609" s="15"/>
      <c r="DH609" s="15"/>
      <c r="DI609" s="15"/>
      <c r="DJ609" s="15"/>
      <c r="DK609" s="15"/>
      <c r="DL609" s="15"/>
      <c r="DM609" s="15"/>
      <c r="DN609" s="15"/>
      <c r="DO609" s="15"/>
      <c r="DP609" s="15"/>
      <c r="DQ609" s="15"/>
    </row>
    <row r="610" spans="3:121" s="5" customFormat="1">
      <c r="C610" s="13"/>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5"/>
      <c r="DA610" s="15"/>
      <c r="DB610" s="15"/>
      <c r="DC610" s="15"/>
      <c r="DD610" s="15"/>
      <c r="DE610" s="15"/>
      <c r="DF610" s="15"/>
      <c r="DG610" s="15"/>
      <c r="DH610" s="15"/>
      <c r="DI610" s="15"/>
      <c r="DJ610" s="15"/>
      <c r="DK610" s="15"/>
      <c r="DL610" s="15"/>
      <c r="DM610" s="15"/>
      <c r="DN610" s="15"/>
      <c r="DO610" s="15"/>
      <c r="DP610" s="15"/>
      <c r="DQ610" s="15"/>
    </row>
    <row r="611" spans="3:121" s="5" customFormat="1">
      <c r="C611" s="13"/>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5"/>
      <c r="DA611" s="15"/>
      <c r="DB611" s="15"/>
      <c r="DC611" s="15"/>
      <c r="DD611" s="15"/>
      <c r="DE611" s="15"/>
      <c r="DF611" s="15"/>
      <c r="DG611" s="15"/>
      <c r="DH611" s="15"/>
      <c r="DI611" s="15"/>
      <c r="DJ611" s="15"/>
      <c r="DK611" s="15"/>
      <c r="DL611" s="15"/>
      <c r="DM611" s="15"/>
      <c r="DN611" s="15"/>
      <c r="DO611" s="15"/>
      <c r="DP611" s="15"/>
      <c r="DQ611" s="15"/>
    </row>
    <row r="612" spans="3:121" s="5" customFormat="1">
      <c r="C612" s="13"/>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5"/>
      <c r="DA612" s="15"/>
      <c r="DB612" s="15"/>
      <c r="DC612" s="15"/>
      <c r="DD612" s="15"/>
      <c r="DE612" s="15"/>
      <c r="DF612" s="15"/>
      <c r="DG612" s="15"/>
      <c r="DH612" s="15"/>
      <c r="DI612" s="15"/>
      <c r="DJ612" s="15"/>
      <c r="DK612" s="15"/>
      <c r="DL612" s="15"/>
      <c r="DM612" s="15"/>
      <c r="DN612" s="15"/>
      <c r="DO612" s="15"/>
      <c r="DP612" s="15"/>
      <c r="DQ612" s="15"/>
    </row>
    <row r="613" spans="3:121" s="5" customFormat="1">
      <c r="C613" s="13"/>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5"/>
      <c r="DA613" s="15"/>
      <c r="DB613" s="15"/>
      <c r="DC613" s="15"/>
      <c r="DD613" s="15"/>
      <c r="DE613" s="15"/>
      <c r="DF613" s="15"/>
      <c r="DG613" s="15"/>
      <c r="DH613" s="15"/>
      <c r="DI613" s="15"/>
      <c r="DJ613" s="15"/>
      <c r="DK613" s="15"/>
      <c r="DL613" s="15"/>
      <c r="DM613" s="15"/>
      <c r="DN613" s="15"/>
      <c r="DO613" s="15"/>
      <c r="DP613" s="15"/>
      <c r="DQ613" s="15"/>
    </row>
    <row r="614" spans="3:121" s="5" customFormat="1">
      <c r="C614" s="13"/>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5"/>
      <c r="DA614" s="15"/>
      <c r="DB614" s="15"/>
      <c r="DC614" s="15"/>
      <c r="DD614" s="15"/>
      <c r="DE614" s="15"/>
      <c r="DF614" s="15"/>
      <c r="DG614" s="15"/>
      <c r="DH614" s="15"/>
      <c r="DI614" s="15"/>
      <c r="DJ614" s="15"/>
      <c r="DK614" s="15"/>
      <c r="DL614" s="15"/>
      <c r="DM614" s="15"/>
      <c r="DN614" s="15"/>
      <c r="DO614" s="15"/>
      <c r="DP614" s="15"/>
      <c r="DQ614" s="15"/>
    </row>
    <row r="615" spans="3:121" s="5" customFormat="1">
      <c r="C615" s="13"/>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5"/>
      <c r="DA615" s="15"/>
      <c r="DB615" s="15"/>
      <c r="DC615" s="15"/>
      <c r="DD615" s="15"/>
      <c r="DE615" s="15"/>
      <c r="DF615" s="15"/>
      <c r="DG615" s="15"/>
      <c r="DH615" s="15"/>
      <c r="DI615" s="15"/>
      <c r="DJ615" s="15"/>
      <c r="DK615" s="15"/>
      <c r="DL615" s="15"/>
      <c r="DM615" s="15"/>
      <c r="DN615" s="15"/>
      <c r="DO615" s="15"/>
      <c r="DP615" s="15"/>
      <c r="DQ615" s="15"/>
    </row>
    <row r="616" spans="3:121" s="5" customFormat="1">
      <c r="C616" s="13"/>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5"/>
      <c r="DA616" s="15"/>
      <c r="DB616" s="15"/>
      <c r="DC616" s="15"/>
      <c r="DD616" s="15"/>
      <c r="DE616" s="15"/>
      <c r="DF616" s="15"/>
      <c r="DG616" s="15"/>
      <c r="DH616" s="15"/>
      <c r="DI616" s="15"/>
      <c r="DJ616" s="15"/>
      <c r="DK616" s="15"/>
      <c r="DL616" s="15"/>
      <c r="DM616" s="15"/>
      <c r="DN616" s="15"/>
      <c r="DO616" s="15"/>
      <c r="DP616" s="15"/>
      <c r="DQ616" s="15"/>
    </row>
    <row r="617" spans="3:121" s="5" customFormat="1">
      <c r="C617" s="13"/>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5"/>
      <c r="DA617" s="15"/>
      <c r="DB617" s="15"/>
      <c r="DC617" s="15"/>
      <c r="DD617" s="15"/>
      <c r="DE617" s="15"/>
      <c r="DF617" s="15"/>
      <c r="DG617" s="15"/>
      <c r="DH617" s="15"/>
      <c r="DI617" s="15"/>
      <c r="DJ617" s="15"/>
      <c r="DK617" s="15"/>
      <c r="DL617" s="15"/>
      <c r="DM617" s="15"/>
      <c r="DN617" s="15"/>
      <c r="DO617" s="15"/>
      <c r="DP617" s="15"/>
      <c r="DQ617" s="15"/>
    </row>
    <row r="618" spans="3:121" s="5" customFormat="1">
      <c r="C618" s="13"/>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5"/>
      <c r="DA618" s="15"/>
      <c r="DB618" s="15"/>
      <c r="DC618" s="15"/>
      <c r="DD618" s="15"/>
      <c r="DE618" s="15"/>
      <c r="DF618" s="15"/>
      <c r="DG618" s="15"/>
      <c r="DH618" s="15"/>
      <c r="DI618" s="15"/>
      <c r="DJ618" s="15"/>
      <c r="DK618" s="15"/>
      <c r="DL618" s="15"/>
      <c r="DM618" s="15"/>
      <c r="DN618" s="15"/>
      <c r="DO618" s="15"/>
      <c r="DP618" s="15"/>
      <c r="DQ618" s="15"/>
    </row>
    <row r="619" spans="3:121" s="5" customFormat="1">
      <c r="C619" s="13"/>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c r="DF619" s="15"/>
      <c r="DG619" s="15"/>
      <c r="DH619" s="15"/>
      <c r="DI619" s="15"/>
      <c r="DJ619" s="15"/>
      <c r="DK619" s="15"/>
      <c r="DL619" s="15"/>
      <c r="DM619" s="15"/>
      <c r="DN619" s="15"/>
      <c r="DO619" s="15"/>
      <c r="DP619" s="15"/>
      <c r="DQ619" s="15"/>
    </row>
    <row r="620" spans="3:121" s="5" customFormat="1">
      <c r="C620" s="13"/>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c r="DF620" s="15"/>
      <c r="DG620" s="15"/>
      <c r="DH620" s="15"/>
      <c r="DI620" s="15"/>
      <c r="DJ620" s="15"/>
      <c r="DK620" s="15"/>
      <c r="DL620" s="15"/>
      <c r="DM620" s="15"/>
      <c r="DN620" s="15"/>
      <c r="DO620" s="15"/>
      <c r="DP620" s="15"/>
      <c r="DQ620" s="15"/>
    </row>
    <row r="621" spans="3:121" s="5" customFormat="1">
      <c r="C621" s="13"/>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c r="DF621" s="15"/>
      <c r="DG621" s="15"/>
      <c r="DH621" s="15"/>
      <c r="DI621" s="15"/>
      <c r="DJ621" s="15"/>
      <c r="DK621" s="15"/>
      <c r="DL621" s="15"/>
      <c r="DM621" s="15"/>
      <c r="DN621" s="15"/>
      <c r="DO621" s="15"/>
      <c r="DP621" s="15"/>
      <c r="DQ621" s="15"/>
    </row>
    <row r="622" spans="3:121" s="5" customFormat="1">
      <c r="C622" s="13"/>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c r="DF622" s="15"/>
      <c r="DG622" s="15"/>
      <c r="DH622" s="15"/>
      <c r="DI622" s="15"/>
      <c r="DJ622" s="15"/>
      <c r="DK622" s="15"/>
      <c r="DL622" s="15"/>
      <c r="DM622" s="15"/>
      <c r="DN622" s="15"/>
      <c r="DO622" s="15"/>
      <c r="DP622" s="15"/>
      <c r="DQ622" s="15"/>
    </row>
    <row r="623" spans="3:121" s="5" customFormat="1">
      <c r="C623" s="13"/>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5"/>
      <c r="DA623" s="15"/>
      <c r="DB623" s="15"/>
      <c r="DC623" s="15"/>
      <c r="DD623" s="15"/>
      <c r="DE623" s="15"/>
      <c r="DF623" s="15"/>
      <c r="DG623" s="15"/>
      <c r="DH623" s="15"/>
      <c r="DI623" s="15"/>
      <c r="DJ623" s="15"/>
      <c r="DK623" s="15"/>
      <c r="DL623" s="15"/>
      <c r="DM623" s="15"/>
      <c r="DN623" s="15"/>
      <c r="DO623" s="15"/>
      <c r="DP623" s="15"/>
      <c r="DQ623" s="15"/>
    </row>
    <row r="624" spans="3:121" s="5" customFormat="1">
      <c r="C624" s="13"/>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c r="CP624" s="15"/>
      <c r="CQ624" s="15"/>
      <c r="CR624" s="15"/>
      <c r="CS624" s="15"/>
      <c r="CT624" s="15"/>
      <c r="CU624" s="15"/>
      <c r="CV624" s="15"/>
      <c r="CW624" s="15"/>
      <c r="CX624" s="15"/>
      <c r="CY624" s="15"/>
      <c r="CZ624" s="15"/>
      <c r="DA624" s="15"/>
      <c r="DB624" s="15"/>
      <c r="DC624" s="15"/>
      <c r="DD624" s="15"/>
      <c r="DE624" s="15"/>
      <c r="DF624" s="15"/>
      <c r="DG624" s="15"/>
      <c r="DH624" s="15"/>
      <c r="DI624" s="15"/>
      <c r="DJ624" s="15"/>
      <c r="DK624" s="15"/>
      <c r="DL624" s="15"/>
      <c r="DM624" s="15"/>
      <c r="DN624" s="15"/>
      <c r="DO624" s="15"/>
      <c r="DP624" s="15"/>
      <c r="DQ624" s="15"/>
    </row>
    <row r="625" spans="3:121" s="5" customFormat="1">
      <c r="C625" s="13"/>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BT625" s="15"/>
      <c r="BU625" s="15"/>
      <c r="BV625" s="15"/>
      <c r="BW625" s="15"/>
      <c r="BX625" s="15"/>
      <c r="BY625" s="15"/>
      <c r="BZ625" s="15"/>
      <c r="CA625" s="15"/>
      <c r="CB625" s="15"/>
      <c r="CC625" s="15"/>
      <c r="CD625" s="15"/>
      <c r="CE625" s="15"/>
      <c r="CF625" s="15"/>
      <c r="CG625" s="15"/>
      <c r="CH625" s="15"/>
      <c r="CI625" s="15"/>
      <c r="CJ625" s="15"/>
      <c r="CK625" s="15"/>
      <c r="CL625" s="15"/>
      <c r="CM625" s="15"/>
      <c r="CN625" s="15"/>
      <c r="CO625" s="15"/>
      <c r="CP625" s="15"/>
      <c r="CQ625" s="15"/>
      <c r="CR625" s="15"/>
      <c r="CS625" s="15"/>
      <c r="CT625" s="15"/>
      <c r="CU625" s="15"/>
      <c r="CV625" s="15"/>
      <c r="CW625" s="15"/>
      <c r="CX625" s="15"/>
      <c r="CY625" s="15"/>
      <c r="CZ625" s="15"/>
      <c r="DA625" s="15"/>
      <c r="DB625" s="15"/>
      <c r="DC625" s="15"/>
      <c r="DD625" s="15"/>
      <c r="DE625" s="15"/>
      <c r="DF625" s="15"/>
      <c r="DG625" s="15"/>
      <c r="DH625" s="15"/>
      <c r="DI625" s="15"/>
      <c r="DJ625" s="15"/>
      <c r="DK625" s="15"/>
      <c r="DL625" s="15"/>
      <c r="DM625" s="15"/>
      <c r="DN625" s="15"/>
      <c r="DO625" s="15"/>
      <c r="DP625" s="15"/>
      <c r="DQ625" s="15"/>
    </row>
    <row r="626" spans="3:121" s="5" customFormat="1">
      <c r="C626" s="13"/>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BT626" s="15"/>
      <c r="BU626" s="15"/>
      <c r="BV626" s="15"/>
      <c r="BW626" s="15"/>
      <c r="BX626" s="15"/>
      <c r="BY626" s="15"/>
      <c r="BZ626" s="15"/>
      <c r="CA626" s="15"/>
      <c r="CB626" s="15"/>
      <c r="CC626" s="15"/>
      <c r="CD626" s="15"/>
      <c r="CE626" s="15"/>
      <c r="CF626" s="15"/>
      <c r="CG626" s="15"/>
      <c r="CH626" s="15"/>
      <c r="CI626" s="15"/>
      <c r="CJ626" s="15"/>
      <c r="CK626" s="15"/>
      <c r="CL626" s="15"/>
      <c r="CM626" s="15"/>
      <c r="CN626" s="15"/>
      <c r="CO626" s="15"/>
      <c r="CP626" s="15"/>
      <c r="CQ626" s="15"/>
      <c r="CR626" s="15"/>
      <c r="CS626" s="15"/>
      <c r="CT626" s="15"/>
      <c r="CU626" s="15"/>
      <c r="CV626" s="15"/>
      <c r="CW626" s="15"/>
      <c r="CX626" s="15"/>
      <c r="CY626" s="15"/>
      <c r="CZ626" s="15"/>
      <c r="DA626" s="15"/>
      <c r="DB626" s="15"/>
      <c r="DC626" s="15"/>
      <c r="DD626" s="15"/>
      <c r="DE626" s="15"/>
      <c r="DF626" s="15"/>
      <c r="DG626" s="15"/>
      <c r="DH626" s="15"/>
      <c r="DI626" s="15"/>
      <c r="DJ626" s="15"/>
      <c r="DK626" s="15"/>
      <c r="DL626" s="15"/>
      <c r="DM626" s="15"/>
      <c r="DN626" s="15"/>
      <c r="DO626" s="15"/>
      <c r="DP626" s="15"/>
      <c r="DQ626" s="15"/>
    </row>
    <row r="627" spans="3:121" s="5" customFormat="1">
      <c r="C627" s="13"/>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BT627" s="15"/>
      <c r="BU627" s="15"/>
      <c r="BV627" s="15"/>
      <c r="BW627" s="15"/>
      <c r="BX627" s="15"/>
      <c r="BY627" s="15"/>
      <c r="BZ627" s="15"/>
      <c r="CA627" s="15"/>
      <c r="CB627" s="15"/>
      <c r="CC627" s="15"/>
      <c r="CD627" s="15"/>
      <c r="CE627" s="15"/>
      <c r="CF627" s="15"/>
      <c r="CG627" s="15"/>
      <c r="CH627" s="15"/>
      <c r="CI627" s="15"/>
      <c r="CJ627" s="15"/>
      <c r="CK627" s="15"/>
      <c r="CL627" s="15"/>
      <c r="CM627" s="15"/>
      <c r="CN627" s="15"/>
      <c r="CO627" s="15"/>
      <c r="CP627" s="15"/>
      <c r="CQ627" s="15"/>
      <c r="CR627" s="15"/>
      <c r="CS627" s="15"/>
      <c r="CT627" s="15"/>
      <c r="CU627" s="15"/>
      <c r="CV627" s="15"/>
      <c r="CW627" s="15"/>
      <c r="CX627" s="15"/>
      <c r="CY627" s="15"/>
      <c r="CZ627" s="15"/>
      <c r="DA627" s="15"/>
      <c r="DB627" s="15"/>
      <c r="DC627" s="15"/>
      <c r="DD627" s="15"/>
      <c r="DE627" s="15"/>
      <c r="DF627" s="15"/>
      <c r="DG627" s="15"/>
      <c r="DH627" s="15"/>
      <c r="DI627" s="15"/>
      <c r="DJ627" s="15"/>
      <c r="DK627" s="15"/>
      <c r="DL627" s="15"/>
      <c r="DM627" s="15"/>
      <c r="DN627" s="15"/>
      <c r="DO627" s="15"/>
      <c r="DP627" s="15"/>
      <c r="DQ627" s="15"/>
    </row>
    <row r="628" spans="3:121" s="5" customFormat="1">
      <c r="C628" s="13"/>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c r="CP628" s="15"/>
      <c r="CQ628" s="15"/>
      <c r="CR628" s="15"/>
      <c r="CS628" s="15"/>
      <c r="CT628" s="15"/>
      <c r="CU628" s="15"/>
      <c r="CV628" s="15"/>
      <c r="CW628" s="15"/>
      <c r="CX628" s="15"/>
      <c r="CY628" s="15"/>
      <c r="CZ628" s="15"/>
      <c r="DA628" s="15"/>
      <c r="DB628" s="15"/>
      <c r="DC628" s="15"/>
      <c r="DD628" s="15"/>
      <c r="DE628" s="15"/>
      <c r="DF628" s="15"/>
      <c r="DG628" s="15"/>
      <c r="DH628" s="15"/>
      <c r="DI628" s="15"/>
      <c r="DJ628" s="15"/>
      <c r="DK628" s="15"/>
      <c r="DL628" s="15"/>
      <c r="DM628" s="15"/>
      <c r="DN628" s="15"/>
      <c r="DO628" s="15"/>
      <c r="DP628" s="15"/>
      <c r="DQ628" s="15"/>
    </row>
    <row r="629" spans="3:121" s="5" customFormat="1">
      <c r="C629" s="13"/>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BT629" s="15"/>
      <c r="BU629" s="15"/>
      <c r="BV629" s="15"/>
      <c r="BW629" s="15"/>
      <c r="BX629" s="15"/>
      <c r="BY629" s="15"/>
      <c r="BZ629" s="15"/>
      <c r="CA629" s="15"/>
      <c r="CB629" s="15"/>
      <c r="CC629" s="15"/>
      <c r="CD629" s="15"/>
      <c r="CE629" s="15"/>
      <c r="CF629" s="15"/>
      <c r="CG629" s="15"/>
      <c r="CH629" s="15"/>
      <c r="CI629" s="15"/>
      <c r="CJ629" s="15"/>
      <c r="CK629" s="15"/>
      <c r="CL629" s="15"/>
      <c r="CM629" s="15"/>
      <c r="CN629" s="15"/>
      <c r="CO629" s="15"/>
      <c r="CP629" s="15"/>
      <c r="CQ629" s="15"/>
      <c r="CR629" s="15"/>
      <c r="CS629" s="15"/>
      <c r="CT629" s="15"/>
      <c r="CU629" s="15"/>
      <c r="CV629" s="15"/>
      <c r="CW629" s="15"/>
      <c r="CX629" s="15"/>
      <c r="CY629" s="15"/>
      <c r="CZ629" s="15"/>
      <c r="DA629" s="15"/>
      <c r="DB629" s="15"/>
      <c r="DC629" s="15"/>
      <c r="DD629" s="15"/>
      <c r="DE629" s="15"/>
      <c r="DF629" s="15"/>
      <c r="DG629" s="15"/>
      <c r="DH629" s="15"/>
      <c r="DI629" s="15"/>
      <c r="DJ629" s="15"/>
      <c r="DK629" s="15"/>
      <c r="DL629" s="15"/>
      <c r="DM629" s="15"/>
      <c r="DN629" s="15"/>
      <c r="DO629" s="15"/>
      <c r="DP629" s="15"/>
      <c r="DQ629" s="15"/>
    </row>
    <row r="630" spans="3:121" s="5" customFormat="1">
      <c r="C630" s="13"/>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c r="CP630" s="15"/>
      <c r="CQ630" s="15"/>
      <c r="CR630" s="15"/>
      <c r="CS630" s="15"/>
      <c r="CT630" s="15"/>
      <c r="CU630" s="15"/>
      <c r="CV630" s="15"/>
      <c r="CW630" s="15"/>
      <c r="CX630" s="15"/>
      <c r="CY630" s="15"/>
      <c r="CZ630" s="15"/>
      <c r="DA630" s="15"/>
      <c r="DB630" s="15"/>
      <c r="DC630" s="15"/>
      <c r="DD630" s="15"/>
      <c r="DE630" s="15"/>
      <c r="DF630" s="15"/>
      <c r="DG630" s="15"/>
      <c r="DH630" s="15"/>
      <c r="DI630" s="15"/>
      <c r="DJ630" s="15"/>
      <c r="DK630" s="15"/>
      <c r="DL630" s="15"/>
      <c r="DM630" s="15"/>
      <c r="DN630" s="15"/>
      <c r="DO630" s="15"/>
      <c r="DP630" s="15"/>
      <c r="DQ630" s="15"/>
    </row>
    <row r="631" spans="3:121" s="5" customFormat="1">
      <c r="C631" s="13"/>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BT631" s="15"/>
      <c r="BU631" s="15"/>
      <c r="BV631" s="15"/>
      <c r="BW631" s="15"/>
      <c r="BX631" s="15"/>
      <c r="BY631" s="15"/>
      <c r="BZ631" s="15"/>
      <c r="CA631" s="15"/>
      <c r="CB631" s="15"/>
      <c r="CC631" s="15"/>
      <c r="CD631" s="15"/>
      <c r="CE631" s="15"/>
      <c r="CF631" s="15"/>
      <c r="CG631" s="15"/>
      <c r="CH631" s="15"/>
      <c r="CI631" s="15"/>
      <c r="CJ631" s="15"/>
      <c r="CK631" s="15"/>
      <c r="CL631" s="15"/>
      <c r="CM631" s="15"/>
      <c r="CN631" s="15"/>
      <c r="CO631" s="15"/>
      <c r="CP631" s="15"/>
      <c r="CQ631" s="15"/>
      <c r="CR631" s="15"/>
      <c r="CS631" s="15"/>
      <c r="CT631" s="15"/>
      <c r="CU631" s="15"/>
      <c r="CV631" s="15"/>
      <c r="CW631" s="15"/>
      <c r="CX631" s="15"/>
      <c r="CY631" s="15"/>
      <c r="CZ631" s="15"/>
      <c r="DA631" s="15"/>
      <c r="DB631" s="15"/>
      <c r="DC631" s="15"/>
      <c r="DD631" s="15"/>
      <c r="DE631" s="15"/>
      <c r="DF631" s="15"/>
      <c r="DG631" s="15"/>
      <c r="DH631" s="15"/>
      <c r="DI631" s="15"/>
      <c r="DJ631" s="15"/>
      <c r="DK631" s="15"/>
      <c r="DL631" s="15"/>
      <c r="DM631" s="15"/>
      <c r="DN631" s="15"/>
      <c r="DO631" s="15"/>
      <c r="DP631" s="15"/>
      <c r="DQ631" s="15"/>
    </row>
    <row r="632" spans="3:121" s="5" customFormat="1">
      <c r="C632" s="13"/>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c r="CP632" s="15"/>
      <c r="CQ632" s="15"/>
      <c r="CR632" s="15"/>
      <c r="CS632" s="15"/>
      <c r="CT632" s="15"/>
      <c r="CU632" s="15"/>
      <c r="CV632" s="15"/>
      <c r="CW632" s="15"/>
      <c r="CX632" s="15"/>
      <c r="CY632" s="15"/>
      <c r="CZ632" s="15"/>
      <c r="DA632" s="15"/>
      <c r="DB632" s="15"/>
      <c r="DC632" s="15"/>
      <c r="DD632" s="15"/>
      <c r="DE632" s="15"/>
      <c r="DF632" s="15"/>
      <c r="DG632" s="15"/>
      <c r="DH632" s="15"/>
      <c r="DI632" s="15"/>
      <c r="DJ632" s="15"/>
      <c r="DK632" s="15"/>
      <c r="DL632" s="15"/>
      <c r="DM632" s="15"/>
      <c r="DN632" s="15"/>
      <c r="DO632" s="15"/>
      <c r="DP632" s="15"/>
      <c r="DQ632" s="15"/>
    </row>
    <row r="633" spans="3:121" s="5" customFormat="1">
      <c r="C633" s="13"/>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BT633" s="15"/>
      <c r="BU633" s="15"/>
      <c r="BV633" s="15"/>
      <c r="BW633" s="15"/>
      <c r="BX633" s="15"/>
      <c r="BY633" s="15"/>
      <c r="BZ633" s="15"/>
      <c r="CA633" s="15"/>
      <c r="CB633" s="15"/>
      <c r="CC633" s="15"/>
      <c r="CD633" s="15"/>
      <c r="CE633" s="15"/>
      <c r="CF633" s="15"/>
      <c r="CG633" s="15"/>
      <c r="CH633" s="15"/>
      <c r="CI633" s="15"/>
      <c r="CJ633" s="15"/>
      <c r="CK633" s="15"/>
      <c r="CL633" s="15"/>
      <c r="CM633" s="15"/>
      <c r="CN633" s="15"/>
      <c r="CO633" s="15"/>
      <c r="CP633" s="15"/>
      <c r="CQ633" s="15"/>
      <c r="CR633" s="15"/>
      <c r="CS633" s="15"/>
      <c r="CT633" s="15"/>
      <c r="CU633" s="15"/>
      <c r="CV633" s="15"/>
      <c r="CW633" s="15"/>
      <c r="CX633" s="15"/>
      <c r="CY633" s="15"/>
      <c r="CZ633" s="15"/>
      <c r="DA633" s="15"/>
      <c r="DB633" s="15"/>
      <c r="DC633" s="15"/>
      <c r="DD633" s="15"/>
      <c r="DE633" s="15"/>
      <c r="DF633" s="15"/>
      <c r="DG633" s="15"/>
      <c r="DH633" s="15"/>
      <c r="DI633" s="15"/>
      <c r="DJ633" s="15"/>
      <c r="DK633" s="15"/>
      <c r="DL633" s="15"/>
      <c r="DM633" s="15"/>
      <c r="DN633" s="15"/>
      <c r="DO633" s="15"/>
      <c r="DP633" s="15"/>
      <c r="DQ633" s="15"/>
    </row>
    <row r="634" spans="3:121" s="5" customFormat="1">
      <c r="C634" s="13"/>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15"/>
      <c r="CQ634" s="15"/>
      <c r="CR634" s="15"/>
      <c r="CS634" s="15"/>
      <c r="CT634" s="15"/>
      <c r="CU634" s="15"/>
      <c r="CV634" s="15"/>
      <c r="CW634" s="15"/>
      <c r="CX634" s="15"/>
      <c r="CY634" s="15"/>
      <c r="CZ634" s="15"/>
      <c r="DA634" s="15"/>
      <c r="DB634" s="15"/>
      <c r="DC634" s="15"/>
      <c r="DD634" s="15"/>
      <c r="DE634" s="15"/>
      <c r="DF634" s="15"/>
      <c r="DG634" s="15"/>
      <c r="DH634" s="15"/>
      <c r="DI634" s="15"/>
      <c r="DJ634" s="15"/>
      <c r="DK634" s="15"/>
      <c r="DL634" s="15"/>
      <c r="DM634" s="15"/>
      <c r="DN634" s="15"/>
      <c r="DO634" s="15"/>
      <c r="DP634" s="15"/>
      <c r="DQ634" s="15"/>
    </row>
    <row r="635" spans="3:121" s="5" customFormat="1">
      <c r="C635" s="13"/>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5"/>
      <c r="DA635" s="15"/>
      <c r="DB635" s="15"/>
      <c r="DC635" s="15"/>
      <c r="DD635" s="15"/>
      <c r="DE635" s="15"/>
      <c r="DF635" s="15"/>
      <c r="DG635" s="15"/>
      <c r="DH635" s="15"/>
      <c r="DI635" s="15"/>
      <c r="DJ635" s="15"/>
      <c r="DK635" s="15"/>
      <c r="DL635" s="15"/>
      <c r="DM635" s="15"/>
      <c r="DN635" s="15"/>
      <c r="DO635" s="15"/>
      <c r="DP635" s="15"/>
      <c r="DQ635" s="15"/>
    </row>
    <row r="636" spans="3:121" s="5" customFormat="1">
      <c r="C636" s="13"/>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5"/>
      <c r="DA636" s="15"/>
      <c r="DB636" s="15"/>
      <c r="DC636" s="15"/>
      <c r="DD636" s="15"/>
      <c r="DE636" s="15"/>
      <c r="DF636" s="15"/>
      <c r="DG636" s="15"/>
      <c r="DH636" s="15"/>
      <c r="DI636" s="15"/>
      <c r="DJ636" s="15"/>
      <c r="DK636" s="15"/>
      <c r="DL636" s="15"/>
      <c r="DM636" s="15"/>
      <c r="DN636" s="15"/>
      <c r="DO636" s="15"/>
      <c r="DP636" s="15"/>
      <c r="DQ636" s="15"/>
    </row>
    <row r="637" spans="3:121" s="5" customFormat="1">
      <c r="C637" s="13"/>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5"/>
      <c r="DA637" s="15"/>
      <c r="DB637" s="15"/>
      <c r="DC637" s="15"/>
      <c r="DD637" s="15"/>
      <c r="DE637" s="15"/>
      <c r="DF637" s="15"/>
      <c r="DG637" s="15"/>
      <c r="DH637" s="15"/>
      <c r="DI637" s="15"/>
      <c r="DJ637" s="15"/>
      <c r="DK637" s="15"/>
      <c r="DL637" s="15"/>
      <c r="DM637" s="15"/>
      <c r="DN637" s="15"/>
      <c r="DO637" s="15"/>
      <c r="DP637" s="15"/>
      <c r="DQ637" s="15"/>
    </row>
    <row r="638" spans="3:121" s="5" customFormat="1">
      <c r="C638" s="13"/>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5"/>
      <c r="DA638" s="15"/>
      <c r="DB638" s="15"/>
      <c r="DC638" s="15"/>
      <c r="DD638" s="15"/>
      <c r="DE638" s="15"/>
      <c r="DF638" s="15"/>
      <c r="DG638" s="15"/>
      <c r="DH638" s="15"/>
      <c r="DI638" s="15"/>
      <c r="DJ638" s="15"/>
      <c r="DK638" s="15"/>
      <c r="DL638" s="15"/>
      <c r="DM638" s="15"/>
      <c r="DN638" s="15"/>
      <c r="DO638" s="15"/>
      <c r="DP638" s="15"/>
      <c r="DQ638" s="15"/>
    </row>
    <row r="639" spans="3:121" s="5" customFormat="1">
      <c r="C639" s="13"/>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5"/>
      <c r="DA639" s="15"/>
      <c r="DB639" s="15"/>
      <c r="DC639" s="15"/>
      <c r="DD639" s="15"/>
      <c r="DE639" s="15"/>
      <c r="DF639" s="15"/>
      <c r="DG639" s="15"/>
      <c r="DH639" s="15"/>
      <c r="DI639" s="15"/>
      <c r="DJ639" s="15"/>
      <c r="DK639" s="15"/>
      <c r="DL639" s="15"/>
      <c r="DM639" s="15"/>
      <c r="DN639" s="15"/>
      <c r="DO639" s="15"/>
      <c r="DP639" s="15"/>
      <c r="DQ639" s="15"/>
    </row>
    <row r="640" spans="3:121" s="5" customFormat="1">
      <c r="C640" s="13"/>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5"/>
      <c r="DA640" s="15"/>
      <c r="DB640" s="15"/>
      <c r="DC640" s="15"/>
      <c r="DD640" s="15"/>
      <c r="DE640" s="15"/>
      <c r="DF640" s="15"/>
      <c r="DG640" s="15"/>
      <c r="DH640" s="15"/>
      <c r="DI640" s="15"/>
      <c r="DJ640" s="15"/>
      <c r="DK640" s="15"/>
      <c r="DL640" s="15"/>
      <c r="DM640" s="15"/>
      <c r="DN640" s="15"/>
      <c r="DO640" s="15"/>
      <c r="DP640" s="15"/>
      <c r="DQ640" s="15"/>
    </row>
    <row r="641" spans="3:121" s="5" customFormat="1">
      <c r="C641" s="13"/>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5"/>
      <c r="DA641" s="15"/>
      <c r="DB641" s="15"/>
      <c r="DC641" s="15"/>
      <c r="DD641" s="15"/>
      <c r="DE641" s="15"/>
      <c r="DF641" s="15"/>
      <c r="DG641" s="15"/>
      <c r="DH641" s="15"/>
      <c r="DI641" s="15"/>
      <c r="DJ641" s="15"/>
      <c r="DK641" s="15"/>
      <c r="DL641" s="15"/>
      <c r="DM641" s="15"/>
      <c r="DN641" s="15"/>
      <c r="DO641" s="15"/>
      <c r="DP641" s="15"/>
      <c r="DQ641" s="15"/>
    </row>
    <row r="642" spans="3:121" s="5" customFormat="1">
      <c r="C642" s="13"/>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5"/>
      <c r="DA642" s="15"/>
      <c r="DB642" s="15"/>
      <c r="DC642" s="15"/>
      <c r="DD642" s="15"/>
      <c r="DE642" s="15"/>
      <c r="DF642" s="15"/>
      <c r="DG642" s="15"/>
      <c r="DH642" s="15"/>
      <c r="DI642" s="15"/>
      <c r="DJ642" s="15"/>
      <c r="DK642" s="15"/>
      <c r="DL642" s="15"/>
      <c r="DM642" s="15"/>
      <c r="DN642" s="15"/>
      <c r="DO642" s="15"/>
      <c r="DP642" s="15"/>
      <c r="DQ642" s="15"/>
    </row>
    <row r="643" spans="3:121" s="5" customFormat="1">
      <c r="C643" s="13"/>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5"/>
      <c r="DA643" s="15"/>
      <c r="DB643" s="15"/>
      <c r="DC643" s="15"/>
      <c r="DD643" s="15"/>
      <c r="DE643" s="15"/>
      <c r="DF643" s="15"/>
      <c r="DG643" s="15"/>
      <c r="DH643" s="15"/>
      <c r="DI643" s="15"/>
      <c r="DJ643" s="15"/>
      <c r="DK643" s="15"/>
      <c r="DL643" s="15"/>
      <c r="DM643" s="15"/>
      <c r="DN643" s="15"/>
      <c r="DO643" s="15"/>
      <c r="DP643" s="15"/>
      <c r="DQ643" s="15"/>
    </row>
    <row r="644" spans="3:121" s="5" customFormat="1">
      <c r="C644" s="13"/>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5"/>
      <c r="DA644" s="15"/>
      <c r="DB644" s="15"/>
      <c r="DC644" s="15"/>
      <c r="DD644" s="15"/>
      <c r="DE644" s="15"/>
      <c r="DF644" s="15"/>
      <c r="DG644" s="15"/>
      <c r="DH644" s="15"/>
      <c r="DI644" s="15"/>
      <c r="DJ644" s="15"/>
      <c r="DK644" s="15"/>
      <c r="DL644" s="15"/>
      <c r="DM644" s="15"/>
      <c r="DN644" s="15"/>
      <c r="DO644" s="15"/>
      <c r="DP644" s="15"/>
      <c r="DQ644" s="15"/>
    </row>
    <row r="645" spans="3:121" s="5" customFormat="1">
      <c r="C645" s="13"/>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5"/>
      <c r="DA645" s="15"/>
      <c r="DB645" s="15"/>
      <c r="DC645" s="15"/>
      <c r="DD645" s="15"/>
      <c r="DE645" s="15"/>
      <c r="DF645" s="15"/>
      <c r="DG645" s="15"/>
      <c r="DH645" s="15"/>
      <c r="DI645" s="15"/>
      <c r="DJ645" s="15"/>
      <c r="DK645" s="15"/>
      <c r="DL645" s="15"/>
      <c r="DM645" s="15"/>
      <c r="DN645" s="15"/>
      <c r="DO645" s="15"/>
      <c r="DP645" s="15"/>
      <c r="DQ645" s="15"/>
    </row>
    <row r="646" spans="3:121" s="5" customFormat="1">
      <c r="C646" s="13"/>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BT646" s="15"/>
      <c r="BU646" s="15"/>
      <c r="BV646" s="15"/>
      <c r="BW646" s="15"/>
      <c r="BX646" s="15"/>
      <c r="BY646" s="15"/>
      <c r="BZ646" s="15"/>
      <c r="CA646" s="15"/>
      <c r="CB646" s="15"/>
      <c r="CC646" s="15"/>
      <c r="CD646" s="15"/>
      <c r="CE646" s="15"/>
      <c r="CF646" s="15"/>
      <c r="CG646" s="15"/>
      <c r="CH646" s="15"/>
      <c r="CI646" s="15"/>
      <c r="CJ646" s="15"/>
      <c r="CK646" s="15"/>
      <c r="CL646" s="15"/>
      <c r="CM646" s="15"/>
      <c r="CN646" s="15"/>
      <c r="CO646" s="15"/>
      <c r="CP646" s="15"/>
      <c r="CQ646" s="15"/>
      <c r="CR646" s="15"/>
      <c r="CS646" s="15"/>
      <c r="CT646" s="15"/>
      <c r="CU646" s="15"/>
      <c r="CV646" s="15"/>
      <c r="CW646" s="15"/>
      <c r="CX646" s="15"/>
      <c r="CY646" s="15"/>
      <c r="CZ646" s="15"/>
      <c r="DA646" s="15"/>
      <c r="DB646" s="15"/>
      <c r="DC646" s="15"/>
      <c r="DD646" s="15"/>
      <c r="DE646" s="15"/>
      <c r="DF646" s="15"/>
      <c r="DG646" s="15"/>
      <c r="DH646" s="15"/>
      <c r="DI646" s="15"/>
      <c r="DJ646" s="15"/>
      <c r="DK646" s="15"/>
      <c r="DL646" s="15"/>
      <c r="DM646" s="15"/>
      <c r="DN646" s="15"/>
      <c r="DO646" s="15"/>
      <c r="DP646" s="15"/>
      <c r="DQ646" s="15"/>
    </row>
    <row r="647" spans="3:121" s="5" customFormat="1">
      <c r="C647" s="13"/>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5"/>
      <c r="DA647" s="15"/>
      <c r="DB647" s="15"/>
      <c r="DC647" s="15"/>
      <c r="DD647" s="15"/>
      <c r="DE647" s="15"/>
      <c r="DF647" s="15"/>
      <c r="DG647" s="15"/>
      <c r="DH647" s="15"/>
      <c r="DI647" s="15"/>
      <c r="DJ647" s="15"/>
      <c r="DK647" s="15"/>
      <c r="DL647" s="15"/>
      <c r="DM647" s="15"/>
      <c r="DN647" s="15"/>
      <c r="DO647" s="15"/>
      <c r="DP647" s="15"/>
      <c r="DQ647" s="15"/>
    </row>
    <row r="648" spans="3:121" s="5" customFormat="1">
      <c r="C648" s="13"/>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5"/>
      <c r="DA648" s="15"/>
      <c r="DB648" s="15"/>
      <c r="DC648" s="15"/>
      <c r="DD648" s="15"/>
      <c r="DE648" s="15"/>
      <c r="DF648" s="15"/>
      <c r="DG648" s="15"/>
      <c r="DH648" s="15"/>
      <c r="DI648" s="15"/>
      <c r="DJ648" s="15"/>
      <c r="DK648" s="15"/>
      <c r="DL648" s="15"/>
      <c r="DM648" s="15"/>
      <c r="DN648" s="15"/>
      <c r="DO648" s="15"/>
      <c r="DP648" s="15"/>
      <c r="DQ648" s="15"/>
    </row>
    <row r="649" spans="3:121" s="5" customFormat="1">
      <c r="C649" s="13"/>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5"/>
      <c r="DA649" s="15"/>
      <c r="DB649" s="15"/>
      <c r="DC649" s="15"/>
      <c r="DD649" s="15"/>
      <c r="DE649" s="15"/>
      <c r="DF649" s="15"/>
      <c r="DG649" s="15"/>
      <c r="DH649" s="15"/>
      <c r="DI649" s="15"/>
      <c r="DJ649" s="15"/>
      <c r="DK649" s="15"/>
      <c r="DL649" s="15"/>
      <c r="DM649" s="15"/>
      <c r="DN649" s="15"/>
      <c r="DO649" s="15"/>
      <c r="DP649" s="15"/>
      <c r="DQ649" s="15"/>
    </row>
    <row r="650" spans="3:121" s="5" customFormat="1">
      <c r="C650" s="13"/>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c r="DH650" s="15"/>
      <c r="DI650" s="15"/>
      <c r="DJ650" s="15"/>
      <c r="DK650" s="15"/>
      <c r="DL650" s="15"/>
      <c r="DM650" s="15"/>
      <c r="DN650" s="15"/>
      <c r="DO650" s="15"/>
      <c r="DP650" s="15"/>
      <c r="DQ650" s="15"/>
    </row>
    <row r="651" spans="3:121" s="5" customFormat="1">
      <c r="C651" s="13"/>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5"/>
      <c r="DA651" s="15"/>
      <c r="DB651" s="15"/>
      <c r="DC651" s="15"/>
      <c r="DD651" s="15"/>
      <c r="DE651" s="15"/>
      <c r="DF651" s="15"/>
      <c r="DG651" s="15"/>
      <c r="DH651" s="15"/>
      <c r="DI651" s="15"/>
      <c r="DJ651" s="15"/>
      <c r="DK651" s="15"/>
      <c r="DL651" s="15"/>
      <c r="DM651" s="15"/>
      <c r="DN651" s="15"/>
      <c r="DO651" s="15"/>
      <c r="DP651" s="15"/>
      <c r="DQ651" s="15"/>
    </row>
    <row r="652" spans="3:121" s="5" customFormat="1">
      <c r="C652" s="13"/>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BT652" s="15"/>
      <c r="BU652" s="15"/>
      <c r="BV652" s="15"/>
      <c r="BW652" s="15"/>
      <c r="BX652" s="15"/>
      <c r="BY652" s="15"/>
      <c r="BZ652" s="15"/>
      <c r="CA652" s="15"/>
      <c r="CB652" s="15"/>
      <c r="CC652" s="15"/>
      <c r="CD652" s="15"/>
      <c r="CE652" s="15"/>
      <c r="CF652" s="15"/>
      <c r="CG652" s="15"/>
      <c r="CH652" s="15"/>
      <c r="CI652" s="15"/>
      <c r="CJ652" s="15"/>
      <c r="CK652" s="15"/>
      <c r="CL652" s="15"/>
      <c r="CM652" s="15"/>
      <c r="CN652" s="15"/>
      <c r="CO652" s="15"/>
      <c r="CP652" s="15"/>
      <c r="CQ652" s="15"/>
      <c r="CR652" s="15"/>
      <c r="CS652" s="15"/>
      <c r="CT652" s="15"/>
      <c r="CU652" s="15"/>
      <c r="CV652" s="15"/>
      <c r="CW652" s="15"/>
      <c r="CX652" s="15"/>
      <c r="CY652" s="15"/>
      <c r="CZ652" s="15"/>
      <c r="DA652" s="15"/>
      <c r="DB652" s="15"/>
      <c r="DC652" s="15"/>
      <c r="DD652" s="15"/>
      <c r="DE652" s="15"/>
      <c r="DF652" s="15"/>
      <c r="DG652" s="15"/>
      <c r="DH652" s="15"/>
      <c r="DI652" s="15"/>
      <c r="DJ652" s="15"/>
      <c r="DK652" s="15"/>
      <c r="DL652" s="15"/>
      <c r="DM652" s="15"/>
      <c r="DN652" s="15"/>
      <c r="DO652" s="15"/>
      <c r="DP652" s="15"/>
      <c r="DQ652" s="15"/>
    </row>
    <row r="653" spans="3:121" s="5" customFormat="1">
      <c r="C653" s="13"/>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BT653" s="15"/>
      <c r="BU653" s="15"/>
      <c r="BV653" s="15"/>
      <c r="BW653" s="15"/>
      <c r="BX653" s="15"/>
      <c r="BY653" s="15"/>
      <c r="BZ653" s="15"/>
      <c r="CA653" s="15"/>
      <c r="CB653" s="15"/>
      <c r="CC653" s="15"/>
      <c r="CD653" s="15"/>
      <c r="CE653" s="15"/>
      <c r="CF653" s="15"/>
      <c r="CG653" s="15"/>
      <c r="CH653" s="15"/>
      <c r="CI653" s="15"/>
      <c r="CJ653" s="15"/>
      <c r="CK653" s="15"/>
      <c r="CL653" s="15"/>
      <c r="CM653" s="15"/>
      <c r="CN653" s="15"/>
      <c r="CO653" s="15"/>
      <c r="CP653" s="15"/>
      <c r="CQ653" s="15"/>
      <c r="CR653" s="15"/>
      <c r="CS653" s="15"/>
      <c r="CT653" s="15"/>
      <c r="CU653" s="15"/>
      <c r="CV653" s="15"/>
      <c r="CW653" s="15"/>
      <c r="CX653" s="15"/>
      <c r="CY653" s="15"/>
      <c r="CZ653" s="15"/>
      <c r="DA653" s="15"/>
      <c r="DB653" s="15"/>
      <c r="DC653" s="15"/>
      <c r="DD653" s="15"/>
      <c r="DE653" s="15"/>
      <c r="DF653" s="15"/>
      <c r="DG653" s="15"/>
      <c r="DH653" s="15"/>
      <c r="DI653" s="15"/>
      <c r="DJ653" s="15"/>
      <c r="DK653" s="15"/>
      <c r="DL653" s="15"/>
      <c r="DM653" s="15"/>
      <c r="DN653" s="15"/>
      <c r="DO653" s="15"/>
      <c r="DP653" s="15"/>
      <c r="DQ653" s="15"/>
    </row>
    <row r="654" spans="3:121" s="5" customFormat="1">
      <c r="C654" s="13"/>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BT654" s="15"/>
      <c r="BU654" s="15"/>
      <c r="BV654" s="15"/>
      <c r="BW654" s="15"/>
      <c r="BX654" s="15"/>
      <c r="BY654" s="15"/>
      <c r="BZ654" s="15"/>
      <c r="CA654" s="15"/>
      <c r="CB654" s="15"/>
      <c r="CC654" s="15"/>
      <c r="CD654" s="15"/>
      <c r="CE654" s="15"/>
      <c r="CF654" s="15"/>
      <c r="CG654" s="15"/>
      <c r="CH654" s="15"/>
      <c r="CI654" s="15"/>
      <c r="CJ654" s="15"/>
      <c r="CK654" s="15"/>
      <c r="CL654" s="15"/>
      <c r="CM654" s="15"/>
      <c r="CN654" s="15"/>
      <c r="CO654" s="15"/>
      <c r="CP654" s="15"/>
      <c r="CQ654" s="15"/>
      <c r="CR654" s="15"/>
      <c r="CS654" s="15"/>
      <c r="CT654" s="15"/>
      <c r="CU654" s="15"/>
      <c r="CV654" s="15"/>
      <c r="CW654" s="15"/>
      <c r="CX654" s="15"/>
      <c r="CY654" s="15"/>
      <c r="CZ654" s="15"/>
      <c r="DA654" s="15"/>
      <c r="DB654" s="15"/>
      <c r="DC654" s="15"/>
      <c r="DD654" s="15"/>
      <c r="DE654" s="15"/>
      <c r="DF654" s="15"/>
      <c r="DG654" s="15"/>
      <c r="DH654" s="15"/>
      <c r="DI654" s="15"/>
      <c r="DJ654" s="15"/>
      <c r="DK654" s="15"/>
      <c r="DL654" s="15"/>
      <c r="DM654" s="15"/>
      <c r="DN654" s="15"/>
      <c r="DO654" s="15"/>
      <c r="DP654" s="15"/>
      <c r="DQ654" s="15"/>
    </row>
    <row r="655" spans="3:121" s="5" customFormat="1">
      <c r="C655" s="13"/>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5"/>
      <c r="DA655" s="15"/>
      <c r="DB655" s="15"/>
      <c r="DC655" s="15"/>
      <c r="DD655" s="15"/>
      <c r="DE655" s="15"/>
      <c r="DF655" s="15"/>
      <c r="DG655" s="15"/>
      <c r="DH655" s="15"/>
      <c r="DI655" s="15"/>
      <c r="DJ655" s="15"/>
      <c r="DK655" s="15"/>
      <c r="DL655" s="15"/>
      <c r="DM655" s="15"/>
      <c r="DN655" s="15"/>
      <c r="DO655" s="15"/>
      <c r="DP655" s="15"/>
      <c r="DQ655" s="15"/>
    </row>
    <row r="656" spans="3:121" s="5" customFormat="1">
      <c r="C656" s="13"/>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5"/>
      <c r="DA656" s="15"/>
      <c r="DB656" s="15"/>
      <c r="DC656" s="15"/>
      <c r="DD656" s="15"/>
      <c r="DE656" s="15"/>
      <c r="DF656" s="15"/>
      <c r="DG656" s="15"/>
      <c r="DH656" s="15"/>
      <c r="DI656" s="15"/>
      <c r="DJ656" s="15"/>
      <c r="DK656" s="15"/>
      <c r="DL656" s="15"/>
      <c r="DM656" s="15"/>
      <c r="DN656" s="15"/>
      <c r="DO656" s="15"/>
      <c r="DP656" s="15"/>
      <c r="DQ656" s="15"/>
    </row>
    <row r="657" spans="3:121" s="5" customFormat="1">
      <c r="C657" s="13"/>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BT657" s="15"/>
      <c r="BU657" s="15"/>
      <c r="BV657" s="15"/>
      <c r="BW657" s="15"/>
      <c r="BX657" s="15"/>
      <c r="BY657" s="15"/>
      <c r="BZ657" s="15"/>
      <c r="CA657" s="15"/>
      <c r="CB657" s="15"/>
      <c r="CC657" s="15"/>
      <c r="CD657" s="15"/>
      <c r="CE657" s="15"/>
      <c r="CF657" s="15"/>
      <c r="CG657" s="15"/>
      <c r="CH657" s="15"/>
      <c r="CI657" s="15"/>
      <c r="CJ657" s="15"/>
      <c r="CK657" s="15"/>
      <c r="CL657" s="15"/>
      <c r="CM657" s="15"/>
      <c r="CN657" s="15"/>
      <c r="CO657" s="15"/>
      <c r="CP657" s="15"/>
      <c r="CQ657" s="15"/>
      <c r="CR657" s="15"/>
      <c r="CS657" s="15"/>
      <c r="CT657" s="15"/>
      <c r="CU657" s="15"/>
      <c r="CV657" s="15"/>
      <c r="CW657" s="15"/>
      <c r="CX657" s="15"/>
      <c r="CY657" s="15"/>
      <c r="CZ657" s="15"/>
      <c r="DA657" s="15"/>
      <c r="DB657" s="15"/>
      <c r="DC657" s="15"/>
      <c r="DD657" s="15"/>
      <c r="DE657" s="15"/>
      <c r="DF657" s="15"/>
      <c r="DG657" s="15"/>
      <c r="DH657" s="15"/>
      <c r="DI657" s="15"/>
      <c r="DJ657" s="15"/>
      <c r="DK657" s="15"/>
      <c r="DL657" s="15"/>
      <c r="DM657" s="15"/>
      <c r="DN657" s="15"/>
      <c r="DO657" s="15"/>
      <c r="DP657" s="15"/>
      <c r="DQ657" s="15"/>
    </row>
    <row r="658" spans="3:121" s="5" customFormat="1">
      <c r="C658" s="13"/>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BT658" s="15"/>
      <c r="BU658" s="15"/>
      <c r="BV658" s="15"/>
      <c r="BW658" s="15"/>
      <c r="BX658" s="15"/>
      <c r="BY658" s="15"/>
      <c r="BZ658" s="15"/>
      <c r="CA658" s="15"/>
      <c r="CB658" s="15"/>
      <c r="CC658" s="15"/>
      <c r="CD658" s="15"/>
      <c r="CE658" s="15"/>
      <c r="CF658" s="15"/>
      <c r="CG658" s="15"/>
      <c r="CH658" s="15"/>
      <c r="CI658" s="15"/>
      <c r="CJ658" s="15"/>
      <c r="CK658" s="15"/>
      <c r="CL658" s="15"/>
      <c r="CM658" s="15"/>
      <c r="CN658" s="15"/>
      <c r="CO658" s="15"/>
      <c r="CP658" s="15"/>
      <c r="CQ658" s="15"/>
      <c r="CR658" s="15"/>
      <c r="CS658" s="15"/>
      <c r="CT658" s="15"/>
      <c r="CU658" s="15"/>
      <c r="CV658" s="15"/>
      <c r="CW658" s="15"/>
      <c r="CX658" s="15"/>
      <c r="CY658" s="15"/>
      <c r="CZ658" s="15"/>
      <c r="DA658" s="15"/>
      <c r="DB658" s="15"/>
      <c r="DC658" s="15"/>
      <c r="DD658" s="15"/>
      <c r="DE658" s="15"/>
      <c r="DF658" s="15"/>
      <c r="DG658" s="15"/>
      <c r="DH658" s="15"/>
      <c r="DI658" s="15"/>
      <c r="DJ658" s="15"/>
      <c r="DK658" s="15"/>
      <c r="DL658" s="15"/>
      <c r="DM658" s="15"/>
      <c r="DN658" s="15"/>
      <c r="DO658" s="15"/>
      <c r="DP658" s="15"/>
      <c r="DQ658" s="15"/>
    </row>
    <row r="659" spans="3:121" s="5" customFormat="1">
      <c r="C659" s="13"/>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BT659" s="15"/>
      <c r="BU659" s="15"/>
      <c r="BV659" s="15"/>
      <c r="BW659" s="15"/>
      <c r="BX659" s="15"/>
      <c r="BY659" s="15"/>
      <c r="BZ659" s="15"/>
      <c r="CA659" s="15"/>
      <c r="CB659" s="15"/>
      <c r="CC659" s="15"/>
      <c r="CD659" s="15"/>
      <c r="CE659" s="15"/>
      <c r="CF659" s="15"/>
      <c r="CG659" s="15"/>
      <c r="CH659" s="15"/>
      <c r="CI659" s="15"/>
      <c r="CJ659" s="15"/>
      <c r="CK659" s="15"/>
      <c r="CL659" s="15"/>
      <c r="CM659" s="15"/>
      <c r="CN659" s="15"/>
      <c r="CO659" s="15"/>
      <c r="CP659" s="15"/>
      <c r="CQ659" s="15"/>
      <c r="CR659" s="15"/>
      <c r="CS659" s="15"/>
      <c r="CT659" s="15"/>
      <c r="CU659" s="15"/>
      <c r="CV659" s="15"/>
      <c r="CW659" s="15"/>
      <c r="CX659" s="15"/>
      <c r="CY659" s="15"/>
      <c r="CZ659" s="15"/>
      <c r="DA659" s="15"/>
      <c r="DB659" s="15"/>
      <c r="DC659" s="15"/>
      <c r="DD659" s="15"/>
      <c r="DE659" s="15"/>
      <c r="DF659" s="15"/>
      <c r="DG659" s="15"/>
      <c r="DH659" s="15"/>
      <c r="DI659" s="15"/>
      <c r="DJ659" s="15"/>
      <c r="DK659" s="15"/>
      <c r="DL659" s="15"/>
      <c r="DM659" s="15"/>
      <c r="DN659" s="15"/>
      <c r="DO659" s="15"/>
      <c r="DP659" s="15"/>
      <c r="DQ659" s="15"/>
    </row>
    <row r="660" spans="3:121" s="5" customFormat="1">
      <c r="C660" s="13"/>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c r="CP660" s="15"/>
      <c r="CQ660" s="15"/>
      <c r="CR660" s="15"/>
      <c r="CS660" s="15"/>
      <c r="CT660" s="15"/>
      <c r="CU660" s="15"/>
      <c r="CV660" s="15"/>
      <c r="CW660" s="15"/>
      <c r="CX660" s="15"/>
      <c r="CY660" s="15"/>
      <c r="CZ660" s="15"/>
      <c r="DA660" s="15"/>
      <c r="DB660" s="15"/>
      <c r="DC660" s="15"/>
      <c r="DD660" s="15"/>
      <c r="DE660" s="15"/>
      <c r="DF660" s="15"/>
      <c r="DG660" s="15"/>
      <c r="DH660" s="15"/>
      <c r="DI660" s="15"/>
      <c r="DJ660" s="15"/>
      <c r="DK660" s="15"/>
      <c r="DL660" s="15"/>
      <c r="DM660" s="15"/>
      <c r="DN660" s="15"/>
      <c r="DO660" s="15"/>
      <c r="DP660" s="15"/>
      <c r="DQ660" s="15"/>
    </row>
    <row r="661" spans="3:121" s="5" customFormat="1">
      <c r="C661" s="13"/>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BT661" s="15"/>
      <c r="BU661" s="15"/>
      <c r="BV661" s="15"/>
      <c r="BW661" s="15"/>
      <c r="BX661" s="15"/>
      <c r="BY661" s="15"/>
      <c r="BZ661" s="15"/>
      <c r="CA661" s="15"/>
      <c r="CB661" s="15"/>
      <c r="CC661" s="15"/>
      <c r="CD661" s="15"/>
      <c r="CE661" s="15"/>
      <c r="CF661" s="15"/>
      <c r="CG661" s="15"/>
      <c r="CH661" s="15"/>
      <c r="CI661" s="15"/>
      <c r="CJ661" s="15"/>
      <c r="CK661" s="15"/>
      <c r="CL661" s="15"/>
      <c r="CM661" s="15"/>
      <c r="CN661" s="15"/>
      <c r="CO661" s="15"/>
      <c r="CP661" s="15"/>
      <c r="CQ661" s="15"/>
      <c r="CR661" s="15"/>
      <c r="CS661" s="15"/>
      <c r="CT661" s="15"/>
      <c r="CU661" s="15"/>
      <c r="CV661" s="15"/>
      <c r="CW661" s="15"/>
      <c r="CX661" s="15"/>
      <c r="CY661" s="15"/>
      <c r="CZ661" s="15"/>
      <c r="DA661" s="15"/>
      <c r="DB661" s="15"/>
      <c r="DC661" s="15"/>
      <c r="DD661" s="15"/>
      <c r="DE661" s="15"/>
      <c r="DF661" s="15"/>
      <c r="DG661" s="15"/>
      <c r="DH661" s="15"/>
      <c r="DI661" s="15"/>
      <c r="DJ661" s="15"/>
      <c r="DK661" s="15"/>
      <c r="DL661" s="15"/>
      <c r="DM661" s="15"/>
      <c r="DN661" s="15"/>
      <c r="DO661" s="15"/>
      <c r="DP661" s="15"/>
      <c r="DQ661" s="15"/>
    </row>
    <row r="662" spans="3:121" s="5" customFormat="1">
      <c r="C662" s="13"/>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c r="CP662" s="15"/>
      <c r="CQ662" s="15"/>
      <c r="CR662" s="15"/>
      <c r="CS662" s="15"/>
      <c r="CT662" s="15"/>
      <c r="CU662" s="15"/>
      <c r="CV662" s="15"/>
      <c r="CW662" s="15"/>
      <c r="CX662" s="15"/>
      <c r="CY662" s="15"/>
      <c r="CZ662" s="15"/>
      <c r="DA662" s="15"/>
      <c r="DB662" s="15"/>
      <c r="DC662" s="15"/>
      <c r="DD662" s="15"/>
      <c r="DE662" s="15"/>
      <c r="DF662" s="15"/>
      <c r="DG662" s="15"/>
      <c r="DH662" s="15"/>
      <c r="DI662" s="15"/>
      <c r="DJ662" s="15"/>
      <c r="DK662" s="15"/>
      <c r="DL662" s="15"/>
      <c r="DM662" s="15"/>
      <c r="DN662" s="15"/>
      <c r="DO662" s="15"/>
      <c r="DP662" s="15"/>
      <c r="DQ662" s="15"/>
    </row>
    <row r="663" spans="3:121" s="5" customFormat="1">
      <c r="C663" s="13"/>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c r="CP663" s="15"/>
      <c r="CQ663" s="15"/>
      <c r="CR663" s="15"/>
      <c r="CS663" s="15"/>
      <c r="CT663" s="15"/>
      <c r="CU663" s="15"/>
      <c r="CV663" s="15"/>
      <c r="CW663" s="15"/>
      <c r="CX663" s="15"/>
      <c r="CY663" s="15"/>
      <c r="CZ663" s="15"/>
      <c r="DA663" s="15"/>
      <c r="DB663" s="15"/>
      <c r="DC663" s="15"/>
      <c r="DD663" s="15"/>
      <c r="DE663" s="15"/>
      <c r="DF663" s="15"/>
      <c r="DG663" s="15"/>
      <c r="DH663" s="15"/>
      <c r="DI663" s="15"/>
      <c r="DJ663" s="15"/>
      <c r="DK663" s="15"/>
      <c r="DL663" s="15"/>
      <c r="DM663" s="15"/>
      <c r="DN663" s="15"/>
      <c r="DO663" s="15"/>
      <c r="DP663" s="15"/>
      <c r="DQ663" s="15"/>
    </row>
    <row r="664" spans="3:121" s="5" customFormat="1">
      <c r="C664" s="13"/>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BT664" s="15"/>
      <c r="BU664" s="15"/>
      <c r="BV664" s="15"/>
      <c r="BW664" s="15"/>
      <c r="BX664" s="15"/>
      <c r="BY664" s="15"/>
      <c r="BZ664" s="15"/>
      <c r="CA664" s="15"/>
      <c r="CB664" s="15"/>
      <c r="CC664" s="15"/>
      <c r="CD664" s="15"/>
      <c r="CE664" s="15"/>
      <c r="CF664" s="15"/>
      <c r="CG664" s="15"/>
      <c r="CH664" s="15"/>
      <c r="CI664" s="15"/>
      <c r="CJ664" s="15"/>
      <c r="CK664" s="15"/>
      <c r="CL664" s="15"/>
      <c r="CM664" s="15"/>
      <c r="CN664" s="15"/>
      <c r="CO664" s="15"/>
      <c r="CP664" s="15"/>
      <c r="CQ664" s="15"/>
      <c r="CR664" s="15"/>
      <c r="CS664" s="15"/>
      <c r="CT664" s="15"/>
      <c r="CU664" s="15"/>
      <c r="CV664" s="15"/>
      <c r="CW664" s="15"/>
      <c r="CX664" s="15"/>
      <c r="CY664" s="15"/>
      <c r="CZ664" s="15"/>
      <c r="DA664" s="15"/>
      <c r="DB664" s="15"/>
      <c r="DC664" s="15"/>
      <c r="DD664" s="15"/>
      <c r="DE664" s="15"/>
      <c r="DF664" s="15"/>
      <c r="DG664" s="15"/>
      <c r="DH664" s="15"/>
      <c r="DI664" s="15"/>
      <c r="DJ664" s="15"/>
      <c r="DK664" s="15"/>
      <c r="DL664" s="15"/>
      <c r="DM664" s="15"/>
      <c r="DN664" s="15"/>
      <c r="DO664" s="15"/>
      <c r="DP664" s="15"/>
      <c r="DQ664" s="15"/>
    </row>
    <row r="665" spans="3:121" s="5" customFormat="1">
      <c r="C665" s="13"/>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BT665" s="15"/>
      <c r="BU665" s="15"/>
      <c r="BV665" s="15"/>
      <c r="BW665" s="15"/>
      <c r="BX665" s="15"/>
      <c r="BY665" s="15"/>
      <c r="BZ665" s="15"/>
      <c r="CA665" s="15"/>
      <c r="CB665" s="15"/>
      <c r="CC665" s="15"/>
      <c r="CD665" s="15"/>
      <c r="CE665" s="15"/>
      <c r="CF665" s="15"/>
      <c r="CG665" s="15"/>
      <c r="CH665" s="15"/>
      <c r="CI665" s="15"/>
      <c r="CJ665" s="15"/>
      <c r="CK665" s="15"/>
      <c r="CL665" s="15"/>
      <c r="CM665" s="15"/>
      <c r="CN665" s="15"/>
      <c r="CO665" s="15"/>
      <c r="CP665" s="15"/>
      <c r="CQ665" s="15"/>
      <c r="CR665" s="15"/>
      <c r="CS665" s="15"/>
      <c r="CT665" s="15"/>
      <c r="CU665" s="15"/>
      <c r="CV665" s="15"/>
      <c r="CW665" s="15"/>
      <c r="CX665" s="15"/>
      <c r="CY665" s="15"/>
      <c r="CZ665" s="15"/>
      <c r="DA665" s="15"/>
      <c r="DB665" s="15"/>
      <c r="DC665" s="15"/>
      <c r="DD665" s="15"/>
      <c r="DE665" s="15"/>
      <c r="DF665" s="15"/>
      <c r="DG665" s="15"/>
      <c r="DH665" s="15"/>
      <c r="DI665" s="15"/>
      <c r="DJ665" s="15"/>
      <c r="DK665" s="15"/>
      <c r="DL665" s="15"/>
      <c r="DM665" s="15"/>
      <c r="DN665" s="15"/>
      <c r="DO665" s="15"/>
      <c r="DP665" s="15"/>
      <c r="DQ665" s="15"/>
    </row>
    <row r="666" spans="3:121" s="5" customFormat="1">
      <c r="C666" s="13"/>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BT666" s="15"/>
      <c r="BU666" s="15"/>
      <c r="BV666" s="15"/>
      <c r="BW666" s="15"/>
      <c r="BX666" s="15"/>
      <c r="BY666" s="15"/>
      <c r="BZ666" s="15"/>
      <c r="CA666" s="15"/>
      <c r="CB666" s="15"/>
      <c r="CC666" s="15"/>
      <c r="CD666" s="15"/>
      <c r="CE666" s="15"/>
      <c r="CF666" s="15"/>
      <c r="CG666" s="15"/>
      <c r="CH666" s="15"/>
      <c r="CI666" s="15"/>
      <c r="CJ666" s="15"/>
      <c r="CK666" s="15"/>
      <c r="CL666" s="15"/>
      <c r="CM666" s="15"/>
      <c r="CN666" s="15"/>
      <c r="CO666" s="15"/>
      <c r="CP666" s="15"/>
      <c r="CQ666" s="15"/>
      <c r="CR666" s="15"/>
      <c r="CS666" s="15"/>
      <c r="CT666" s="15"/>
      <c r="CU666" s="15"/>
      <c r="CV666" s="15"/>
      <c r="CW666" s="15"/>
      <c r="CX666" s="15"/>
      <c r="CY666" s="15"/>
      <c r="CZ666" s="15"/>
      <c r="DA666" s="15"/>
      <c r="DB666" s="15"/>
      <c r="DC666" s="15"/>
      <c r="DD666" s="15"/>
      <c r="DE666" s="15"/>
      <c r="DF666" s="15"/>
      <c r="DG666" s="15"/>
      <c r="DH666" s="15"/>
      <c r="DI666" s="15"/>
      <c r="DJ666" s="15"/>
      <c r="DK666" s="15"/>
      <c r="DL666" s="15"/>
      <c r="DM666" s="15"/>
      <c r="DN666" s="15"/>
      <c r="DO666" s="15"/>
      <c r="DP666" s="15"/>
      <c r="DQ666" s="15"/>
    </row>
    <row r="667" spans="3:121" s="5" customFormat="1">
      <c r="C667" s="13"/>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BT667" s="15"/>
      <c r="BU667" s="15"/>
      <c r="BV667" s="15"/>
      <c r="BW667" s="15"/>
      <c r="BX667" s="15"/>
      <c r="BY667" s="15"/>
      <c r="BZ667" s="15"/>
      <c r="CA667" s="15"/>
      <c r="CB667" s="15"/>
      <c r="CC667" s="15"/>
      <c r="CD667" s="15"/>
      <c r="CE667" s="15"/>
      <c r="CF667" s="15"/>
      <c r="CG667" s="15"/>
      <c r="CH667" s="15"/>
      <c r="CI667" s="15"/>
      <c r="CJ667" s="15"/>
      <c r="CK667" s="15"/>
      <c r="CL667" s="15"/>
      <c r="CM667" s="15"/>
      <c r="CN667" s="15"/>
      <c r="CO667" s="15"/>
      <c r="CP667" s="15"/>
      <c r="CQ667" s="15"/>
      <c r="CR667" s="15"/>
      <c r="CS667" s="15"/>
      <c r="CT667" s="15"/>
      <c r="CU667" s="15"/>
      <c r="CV667" s="15"/>
      <c r="CW667" s="15"/>
      <c r="CX667" s="15"/>
      <c r="CY667" s="15"/>
      <c r="CZ667" s="15"/>
      <c r="DA667" s="15"/>
      <c r="DB667" s="15"/>
      <c r="DC667" s="15"/>
      <c r="DD667" s="15"/>
      <c r="DE667" s="15"/>
      <c r="DF667" s="15"/>
      <c r="DG667" s="15"/>
      <c r="DH667" s="15"/>
      <c r="DI667" s="15"/>
      <c r="DJ667" s="15"/>
      <c r="DK667" s="15"/>
      <c r="DL667" s="15"/>
      <c r="DM667" s="15"/>
      <c r="DN667" s="15"/>
      <c r="DO667" s="15"/>
      <c r="DP667" s="15"/>
      <c r="DQ667" s="15"/>
    </row>
    <row r="668" spans="3:121" s="5" customFormat="1">
      <c r="C668" s="13"/>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BT668" s="15"/>
      <c r="BU668" s="15"/>
      <c r="BV668" s="15"/>
      <c r="BW668" s="15"/>
      <c r="BX668" s="15"/>
      <c r="BY668" s="15"/>
      <c r="BZ668" s="15"/>
      <c r="CA668" s="15"/>
      <c r="CB668" s="15"/>
      <c r="CC668" s="15"/>
      <c r="CD668" s="15"/>
      <c r="CE668" s="15"/>
      <c r="CF668" s="15"/>
      <c r="CG668" s="15"/>
      <c r="CH668" s="15"/>
      <c r="CI668" s="15"/>
      <c r="CJ668" s="15"/>
      <c r="CK668" s="15"/>
      <c r="CL668" s="15"/>
      <c r="CM668" s="15"/>
      <c r="CN668" s="15"/>
      <c r="CO668" s="15"/>
      <c r="CP668" s="15"/>
      <c r="CQ668" s="15"/>
      <c r="CR668" s="15"/>
      <c r="CS668" s="15"/>
      <c r="CT668" s="15"/>
      <c r="CU668" s="15"/>
      <c r="CV668" s="15"/>
      <c r="CW668" s="15"/>
      <c r="CX668" s="15"/>
      <c r="CY668" s="15"/>
      <c r="CZ668" s="15"/>
      <c r="DA668" s="15"/>
      <c r="DB668" s="15"/>
      <c r="DC668" s="15"/>
      <c r="DD668" s="15"/>
      <c r="DE668" s="15"/>
      <c r="DF668" s="15"/>
      <c r="DG668" s="15"/>
      <c r="DH668" s="15"/>
      <c r="DI668" s="15"/>
      <c r="DJ668" s="15"/>
      <c r="DK668" s="15"/>
      <c r="DL668" s="15"/>
      <c r="DM668" s="15"/>
      <c r="DN668" s="15"/>
      <c r="DO668" s="15"/>
      <c r="DP668" s="15"/>
      <c r="DQ668" s="15"/>
    </row>
    <row r="669" spans="3:121" s="5" customFormat="1">
      <c r="C669" s="13"/>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BT669" s="15"/>
      <c r="BU669" s="15"/>
      <c r="BV669" s="15"/>
      <c r="BW669" s="15"/>
      <c r="BX669" s="15"/>
      <c r="BY669" s="15"/>
      <c r="BZ669" s="15"/>
      <c r="CA669" s="15"/>
      <c r="CB669" s="15"/>
      <c r="CC669" s="15"/>
      <c r="CD669" s="15"/>
      <c r="CE669" s="15"/>
      <c r="CF669" s="15"/>
      <c r="CG669" s="15"/>
      <c r="CH669" s="15"/>
      <c r="CI669" s="15"/>
      <c r="CJ669" s="15"/>
      <c r="CK669" s="15"/>
      <c r="CL669" s="15"/>
      <c r="CM669" s="15"/>
      <c r="CN669" s="15"/>
      <c r="CO669" s="15"/>
      <c r="CP669" s="15"/>
      <c r="CQ669" s="15"/>
      <c r="CR669" s="15"/>
      <c r="CS669" s="15"/>
      <c r="CT669" s="15"/>
      <c r="CU669" s="15"/>
      <c r="CV669" s="15"/>
      <c r="CW669" s="15"/>
      <c r="CX669" s="15"/>
      <c r="CY669" s="15"/>
      <c r="CZ669" s="15"/>
      <c r="DA669" s="15"/>
      <c r="DB669" s="15"/>
      <c r="DC669" s="15"/>
      <c r="DD669" s="15"/>
      <c r="DE669" s="15"/>
      <c r="DF669" s="15"/>
      <c r="DG669" s="15"/>
      <c r="DH669" s="15"/>
      <c r="DI669" s="15"/>
      <c r="DJ669" s="15"/>
      <c r="DK669" s="15"/>
      <c r="DL669" s="15"/>
      <c r="DM669" s="15"/>
      <c r="DN669" s="15"/>
      <c r="DO669" s="15"/>
      <c r="DP669" s="15"/>
      <c r="DQ669" s="15"/>
    </row>
    <row r="670" spans="3:121" s="5" customFormat="1">
      <c r="C670" s="13"/>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BT670" s="15"/>
      <c r="BU670" s="15"/>
      <c r="BV670" s="15"/>
      <c r="BW670" s="15"/>
      <c r="BX670" s="15"/>
      <c r="BY670" s="15"/>
      <c r="BZ670" s="15"/>
      <c r="CA670" s="15"/>
      <c r="CB670" s="15"/>
      <c r="CC670" s="15"/>
      <c r="CD670" s="15"/>
      <c r="CE670" s="15"/>
      <c r="CF670" s="15"/>
      <c r="CG670" s="15"/>
      <c r="CH670" s="15"/>
      <c r="CI670" s="15"/>
      <c r="CJ670" s="15"/>
      <c r="CK670" s="15"/>
      <c r="CL670" s="15"/>
      <c r="CM670" s="15"/>
      <c r="CN670" s="15"/>
      <c r="CO670" s="15"/>
      <c r="CP670" s="15"/>
      <c r="CQ670" s="15"/>
      <c r="CR670" s="15"/>
      <c r="CS670" s="15"/>
      <c r="CT670" s="15"/>
      <c r="CU670" s="15"/>
      <c r="CV670" s="15"/>
      <c r="CW670" s="15"/>
      <c r="CX670" s="15"/>
      <c r="CY670" s="15"/>
      <c r="CZ670" s="15"/>
      <c r="DA670" s="15"/>
      <c r="DB670" s="15"/>
      <c r="DC670" s="15"/>
      <c r="DD670" s="15"/>
      <c r="DE670" s="15"/>
      <c r="DF670" s="15"/>
      <c r="DG670" s="15"/>
      <c r="DH670" s="15"/>
      <c r="DI670" s="15"/>
      <c r="DJ670" s="15"/>
      <c r="DK670" s="15"/>
      <c r="DL670" s="15"/>
      <c r="DM670" s="15"/>
      <c r="DN670" s="15"/>
      <c r="DO670" s="15"/>
      <c r="DP670" s="15"/>
      <c r="DQ670" s="15"/>
    </row>
    <row r="671" spans="3:121" s="5" customFormat="1">
      <c r="C671" s="13"/>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BT671" s="15"/>
      <c r="BU671" s="15"/>
      <c r="BV671" s="15"/>
      <c r="BW671" s="15"/>
      <c r="BX671" s="15"/>
      <c r="BY671" s="15"/>
      <c r="BZ671" s="15"/>
      <c r="CA671" s="15"/>
      <c r="CB671" s="15"/>
      <c r="CC671" s="15"/>
      <c r="CD671" s="15"/>
      <c r="CE671" s="15"/>
      <c r="CF671" s="15"/>
      <c r="CG671" s="15"/>
      <c r="CH671" s="15"/>
      <c r="CI671" s="15"/>
      <c r="CJ671" s="15"/>
      <c r="CK671" s="15"/>
      <c r="CL671" s="15"/>
      <c r="CM671" s="15"/>
      <c r="CN671" s="15"/>
      <c r="CO671" s="15"/>
      <c r="CP671" s="15"/>
      <c r="CQ671" s="15"/>
      <c r="CR671" s="15"/>
      <c r="CS671" s="15"/>
      <c r="CT671" s="15"/>
      <c r="CU671" s="15"/>
      <c r="CV671" s="15"/>
      <c r="CW671" s="15"/>
      <c r="CX671" s="15"/>
      <c r="CY671" s="15"/>
      <c r="CZ671" s="15"/>
      <c r="DA671" s="15"/>
      <c r="DB671" s="15"/>
      <c r="DC671" s="15"/>
      <c r="DD671" s="15"/>
      <c r="DE671" s="15"/>
      <c r="DF671" s="15"/>
      <c r="DG671" s="15"/>
      <c r="DH671" s="15"/>
      <c r="DI671" s="15"/>
      <c r="DJ671" s="15"/>
      <c r="DK671" s="15"/>
      <c r="DL671" s="15"/>
      <c r="DM671" s="15"/>
      <c r="DN671" s="15"/>
      <c r="DO671" s="15"/>
      <c r="DP671" s="15"/>
      <c r="DQ671" s="15"/>
    </row>
    <row r="672" spans="3:121" s="5" customFormat="1">
      <c r="C672" s="13"/>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c r="CP672" s="15"/>
      <c r="CQ672" s="15"/>
      <c r="CR672" s="15"/>
      <c r="CS672" s="15"/>
      <c r="CT672" s="15"/>
      <c r="CU672" s="15"/>
      <c r="CV672" s="15"/>
      <c r="CW672" s="15"/>
      <c r="CX672" s="15"/>
      <c r="CY672" s="15"/>
      <c r="CZ672" s="15"/>
      <c r="DA672" s="15"/>
      <c r="DB672" s="15"/>
      <c r="DC672" s="15"/>
      <c r="DD672" s="15"/>
      <c r="DE672" s="15"/>
      <c r="DF672" s="15"/>
      <c r="DG672" s="15"/>
      <c r="DH672" s="15"/>
      <c r="DI672" s="15"/>
      <c r="DJ672" s="15"/>
      <c r="DK672" s="15"/>
      <c r="DL672" s="15"/>
      <c r="DM672" s="15"/>
      <c r="DN672" s="15"/>
      <c r="DO672" s="15"/>
      <c r="DP672" s="15"/>
      <c r="DQ672" s="15"/>
    </row>
    <row r="673" spans="3:121" s="5" customFormat="1">
      <c r="C673" s="13"/>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BT673" s="15"/>
      <c r="BU673" s="15"/>
      <c r="BV673" s="15"/>
      <c r="BW673" s="15"/>
      <c r="BX673" s="15"/>
      <c r="BY673" s="15"/>
      <c r="BZ673" s="15"/>
      <c r="CA673" s="15"/>
      <c r="CB673" s="15"/>
      <c r="CC673" s="15"/>
      <c r="CD673" s="15"/>
      <c r="CE673" s="15"/>
      <c r="CF673" s="15"/>
      <c r="CG673" s="15"/>
      <c r="CH673" s="15"/>
      <c r="CI673" s="15"/>
      <c r="CJ673" s="15"/>
      <c r="CK673" s="15"/>
      <c r="CL673" s="15"/>
      <c r="CM673" s="15"/>
      <c r="CN673" s="15"/>
      <c r="CO673" s="15"/>
      <c r="CP673" s="15"/>
      <c r="CQ673" s="15"/>
      <c r="CR673" s="15"/>
      <c r="CS673" s="15"/>
      <c r="CT673" s="15"/>
      <c r="CU673" s="15"/>
      <c r="CV673" s="15"/>
      <c r="CW673" s="15"/>
      <c r="CX673" s="15"/>
      <c r="CY673" s="15"/>
      <c r="CZ673" s="15"/>
      <c r="DA673" s="15"/>
      <c r="DB673" s="15"/>
      <c r="DC673" s="15"/>
      <c r="DD673" s="15"/>
      <c r="DE673" s="15"/>
      <c r="DF673" s="15"/>
      <c r="DG673" s="15"/>
      <c r="DH673" s="15"/>
      <c r="DI673" s="15"/>
      <c r="DJ673" s="15"/>
      <c r="DK673" s="15"/>
      <c r="DL673" s="15"/>
      <c r="DM673" s="15"/>
      <c r="DN673" s="15"/>
      <c r="DO673" s="15"/>
      <c r="DP673" s="15"/>
      <c r="DQ673" s="15"/>
    </row>
    <row r="674" spans="3:121" s="5" customFormat="1">
      <c r="C674" s="13"/>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c r="CP674" s="15"/>
      <c r="CQ674" s="15"/>
      <c r="CR674" s="15"/>
      <c r="CS674" s="15"/>
      <c r="CT674" s="15"/>
      <c r="CU674" s="15"/>
      <c r="CV674" s="15"/>
      <c r="CW674" s="15"/>
      <c r="CX674" s="15"/>
      <c r="CY674" s="15"/>
      <c r="CZ674" s="15"/>
      <c r="DA674" s="15"/>
      <c r="DB674" s="15"/>
      <c r="DC674" s="15"/>
      <c r="DD674" s="15"/>
      <c r="DE674" s="15"/>
      <c r="DF674" s="15"/>
      <c r="DG674" s="15"/>
      <c r="DH674" s="15"/>
      <c r="DI674" s="15"/>
      <c r="DJ674" s="15"/>
      <c r="DK674" s="15"/>
      <c r="DL674" s="15"/>
      <c r="DM674" s="15"/>
      <c r="DN674" s="15"/>
      <c r="DO674" s="15"/>
      <c r="DP674" s="15"/>
      <c r="DQ674" s="15"/>
    </row>
    <row r="675" spans="3:121" s="5" customFormat="1">
      <c r="C675" s="13"/>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BT675" s="15"/>
      <c r="BU675" s="15"/>
      <c r="BV675" s="15"/>
      <c r="BW675" s="15"/>
      <c r="BX675" s="15"/>
      <c r="BY675" s="15"/>
      <c r="BZ675" s="15"/>
      <c r="CA675" s="15"/>
      <c r="CB675" s="15"/>
      <c r="CC675" s="15"/>
      <c r="CD675" s="15"/>
      <c r="CE675" s="15"/>
      <c r="CF675" s="15"/>
      <c r="CG675" s="15"/>
      <c r="CH675" s="15"/>
      <c r="CI675" s="15"/>
      <c r="CJ675" s="15"/>
      <c r="CK675" s="15"/>
      <c r="CL675" s="15"/>
      <c r="CM675" s="15"/>
      <c r="CN675" s="15"/>
      <c r="CO675" s="15"/>
      <c r="CP675" s="15"/>
      <c r="CQ675" s="15"/>
      <c r="CR675" s="15"/>
      <c r="CS675" s="15"/>
      <c r="CT675" s="15"/>
      <c r="CU675" s="15"/>
      <c r="CV675" s="15"/>
      <c r="CW675" s="15"/>
      <c r="CX675" s="15"/>
      <c r="CY675" s="15"/>
      <c r="CZ675" s="15"/>
      <c r="DA675" s="15"/>
      <c r="DB675" s="15"/>
      <c r="DC675" s="15"/>
      <c r="DD675" s="15"/>
      <c r="DE675" s="15"/>
      <c r="DF675" s="15"/>
      <c r="DG675" s="15"/>
      <c r="DH675" s="15"/>
      <c r="DI675" s="15"/>
      <c r="DJ675" s="15"/>
      <c r="DK675" s="15"/>
      <c r="DL675" s="15"/>
      <c r="DM675" s="15"/>
      <c r="DN675" s="15"/>
      <c r="DO675" s="15"/>
      <c r="DP675" s="15"/>
      <c r="DQ675" s="15"/>
    </row>
    <row r="676" spans="3:121" s="5" customFormat="1">
      <c r="C676" s="13"/>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BT676" s="15"/>
      <c r="BU676" s="15"/>
      <c r="BV676" s="15"/>
      <c r="BW676" s="15"/>
      <c r="BX676" s="15"/>
      <c r="BY676" s="15"/>
      <c r="BZ676" s="15"/>
      <c r="CA676" s="15"/>
      <c r="CB676" s="15"/>
      <c r="CC676" s="15"/>
      <c r="CD676" s="15"/>
      <c r="CE676" s="15"/>
      <c r="CF676" s="15"/>
      <c r="CG676" s="15"/>
      <c r="CH676" s="15"/>
      <c r="CI676" s="15"/>
      <c r="CJ676" s="15"/>
      <c r="CK676" s="15"/>
      <c r="CL676" s="15"/>
      <c r="CM676" s="15"/>
      <c r="CN676" s="15"/>
      <c r="CO676" s="15"/>
      <c r="CP676" s="15"/>
      <c r="CQ676" s="15"/>
      <c r="CR676" s="15"/>
      <c r="CS676" s="15"/>
      <c r="CT676" s="15"/>
      <c r="CU676" s="15"/>
      <c r="CV676" s="15"/>
      <c r="CW676" s="15"/>
      <c r="CX676" s="15"/>
      <c r="CY676" s="15"/>
      <c r="CZ676" s="15"/>
      <c r="DA676" s="15"/>
      <c r="DB676" s="15"/>
      <c r="DC676" s="15"/>
      <c r="DD676" s="15"/>
      <c r="DE676" s="15"/>
      <c r="DF676" s="15"/>
      <c r="DG676" s="15"/>
      <c r="DH676" s="15"/>
      <c r="DI676" s="15"/>
      <c r="DJ676" s="15"/>
      <c r="DK676" s="15"/>
      <c r="DL676" s="15"/>
      <c r="DM676" s="15"/>
      <c r="DN676" s="15"/>
      <c r="DO676" s="15"/>
      <c r="DP676" s="15"/>
      <c r="DQ676" s="15"/>
    </row>
    <row r="677" spans="3:121" s="5" customFormat="1">
      <c r="C677" s="13"/>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BT677" s="15"/>
      <c r="BU677" s="15"/>
      <c r="BV677" s="15"/>
      <c r="BW677" s="15"/>
      <c r="BX677" s="15"/>
      <c r="BY677" s="15"/>
      <c r="BZ677" s="15"/>
      <c r="CA677" s="15"/>
      <c r="CB677" s="15"/>
      <c r="CC677" s="15"/>
      <c r="CD677" s="15"/>
      <c r="CE677" s="15"/>
      <c r="CF677" s="15"/>
      <c r="CG677" s="15"/>
      <c r="CH677" s="15"/>
      <c r="CI677" s="15"/>
      <c r="CJ677" s="15"/>
      <c r="CK677" s="15"/>
      <c r="CL677" s="15"/>
      <c r="CM677" s="15"/>
      <c r="CN677" s="15"/>
      <c r="CO677" s="15"/>
      <c r="CP677" s="15"/>
      <c r="CQ677" s="15"/>
      <c r="CR677" s="15"/>
      <c r="CS677" s="15"/>
      <c r="CT677" s="15"/>
      <c r="CU677" s="15"/>
      <c r="CV677" s="15"/>
      <c r="CW677" s="15"/>
      <c r="CX677" s="15"/>
      <c r="CY677" s="15"/>
      <c r="CZ677" s="15"/>
      <c r="DA677" s="15"/>
      <c r="DB677" s="15"/>
      <c r="DC677" s="15"/>
      <c r="DD677" s="15"/>
      <c r="DE677" s="15"/>
      <c r="DF677" s="15"/>
      <c r="DG677" s="15"/>
      <c r="DH677" s="15"/>
      <c r="DI677" s="15"/>
      <c r="DJ677" s="15"/>
      <c r="DK677" s="15"/>
      <c r="DL677" s="15"/>
      <c r="DM677" s="15"/>
      <c r="DN677" s="15"/>
      <c r="DO677" s="15"/>
      <c r="DP677" s="15"/>
      <c r="DQ677" s="15"/>
    </row>
    <row r="678" spans="3:121" s="5" customFormat="1">
      <c r="C678" s="13"/>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BT678" s="15"/>
      <c r="BU678" s="15"/>
      <c r="BV678" s="15"/>
      <c r="BW678" s="15"/>
      <c r="BX678" s="15"/>
      <c r="BY678" s="15"/>
      <c r="BZ678" s="15"/>
      <c r="CA678" s="15"/>
      <c r="CB678" s="15"/>
      <c r="CC678" s="15"/>
      <c r="CD678" s="15"/>
      <c r="CE678" s="15"/>
      <c r="CF678" s="15"/>
      <c r="CG678" s="15"/>
      <c r="CH678" s="15"/>
      <c r="CI678" s="15"/>
      <c r="CJ678" s="15"/>
      <c r="CK678" s="15"/>
      <c r="CL678" s="15"/>
      <c r="CM678" s="15"/>
      <c r="CN678" s="15"/>
      <c r="CO678" s="15"/>
      <c r="CP678" s="15"/>
      <c r="CQ678" s="15"/>
      <c r="CR678" s="15"/>
      <c r="CS678" s="15"/>
      <c r="CT678" s="15"/>
      <c r="CU678" s="15"/>
      <c r="CV678" s="15"/>
      <c r="CW678" s="15"/>
      <c r="CX678" s="15"/>
      <c r="CY678" s="15"/>
      <c r="CZ678" s="15"/>
      <c r="DA678" s="15"/>
      <c r="DB678" s="15"/>
      <c r="DC678" s="15"/>
      <c r="DD678" s="15"/>
      <c r="DE678" s="15"/>
      <c r="DF678" s="15"/>
      <c r="DG678" s="15"/>
      <c r="DH678" s="15"/>
      <c r="DI678" s="15"/>
      <c r="DJ678" s="15"/>
      <c r="DK678" s="15"/>
      <c r="DL678" s="15"/>
      <c r="DM678" s="15"/>
      <c r="DN678" s="15"/>
      <c r="DO678" s="15"/>
      <c r="DP678" s="15"/>
      <c r="DQ678" s="15"/>
    </row>
    <row r="679" spans="3:121" s="5" customFormat="1">
      <c r="C679" s="13"/>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BT679" s="15"/>
      <c r="BU679" s="15"/>
      <c r="BV679" s="15"/>
      <c r="BW679" s="15"/>
      <c r="BX679" s="15"/>
      <c r="BY679" s="15"/>
      <c r="BZ679" s="15"/>
      <c r="CA679" s="15"/>
      <c r="CB679" s="15"/>
      <c r="CC679" s="15"/>
      <c r="CD679" s="15"/>
      <c r="CE679" s="15"/>
      <c r="CF679" s="15"/>
      <c r="CG679" s="15"/>
      <c r="CH679" s="15"/>
      <c r="CI679" s="15"/>
      <c r="CJ679" s="15"/>
      <c r="CK679" s="15"/>
      <c r="CL679" s="15"/>
      <c r="CM679" s="15"/>
      <c r="CN679" s="15"/>
      <c r="CO679" s="15"/>
      <c r="CP679" s="15"/>
      <c r="CQ679" s="15"/>
      <c r="CR679" s="15"/>
      <c r="CS679" s="15"/>
      <c r="CT679" s="15"/>
      <c r="CU679" s="15"/>
      <c r="CV679" s="15"/>
      <c r="CW679" s="15"/>
      <c r="CX679" s="15"/>
      <c r="CY679" s="15"/>
      <c r="CZ679" s="15"/>
      <c r="DA679" s="15"/>
      <c r="DB679" s="15"/>
      <c r="DC679" s="15"/>
      <c r="DD679" s="15"/>
      <c r="DE679" s="15"/>
      <c r="DF679" s="15"/>
      <c r="DG679" s="15"/>
      <c r="DH679" s="15"/>
      <c r="DI679" s="15"/>
      <c r="DJ679" s="15"/>
      <c r="DK679" s="15"/>
      <c r="DL679" s="15"/>
      <c r="DM679" s="15"/>
      <c r="DN679" s="15"/>
      <c r="DO679" s="15"/>
      <c r="DP679" s="15"/>
      <c r="DQ679" s="15"/>
    </row>
    <row r="680" spans="3:121" s="5" customFormat="1">
      <c r="C680" s="13"/>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BT680" s="15"/>
      <c r="BU680" s="15"/>
      <c r="BV680" s="15"/>
      <c r="BW680" s="15"/>
      <c r="BX680" s="15"/>
      <c r="BY680" s="15"/>
      <c r="BZ680" s="15"/>
      <c r="CA680" s="15"/>
      <c r="CB680" s="15"/>
      <c r="CC680" s="15"/>
      <c r="CD680" s="15"/>
      <c r="CE680" s="15"/>
      <c r="CF680" s="15"/>
      <c r="CG680" s="15"/>
      <c r="CH680" s="15"/>
      <c r="CI680" s="15"/>
      <c r="CJ680" s="15"/>
      <c r="CK680" s="15"/>
      <c r="CL680" s="15"/>
      <c r="CM680" s="15"/>
      <c r="CN680" s="15"/>
      <c r="CO680" s="15"/>
      <c r="CP680" s="15"/>
      <c r="CQ680" s="15"/>
      <c r="CR680" s="15"/>
      <c r="CS680" s="15"/>
      <c r="CT680" s="15"/>
      <c r="CU680" s="15"/>
      <c r="CV680" s="15"/>
      <c r="CW680" s="15"/>
      <c r="CX680" s="15"/>
      <c r="CY680" s="15"/>
      <c r="CZ680" s="15"/>
      <c r="DA680" s="15"/>
      <c r="DB680" s="15"/>
      <c r="DC680" s="15"/>
      <c r="DD680" s="15"/>
      <c r="DE680" s="15"/>
      <c r="DF680" s="15"/>
      <c r="DG680" s="15"/>
      <c r="DH680" s="15"/>
      <c r="DI680" s="15"/>
      <c r="DJ680" s="15"/>
      <c r="DK680" s="15"/>
      <c r="DL680" s="15"/>
      <c r="DM680" s="15"/>
      <c r="DN680" s="15"/>
      <c r="DO680" s="15"/>
      <c r="DP680" s="15"/>
      <c r="DQ680" s="15"/>
    </row>
    <row r="681" spans="3:121" s="5" customFormat="1">
      <c r="C681" s="13"/>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BT681" s="15"/>
      <c r="BU681" s="15"/>
      <c r="BV681" s="15"/>
      <c r="BW681" s="15"/>
      <c r="BX681" s="15"/>
      <c r="BY681" s="15"/>
      <c r="BZ681" s="15"/>
      <c r="CA681" s="15"/>
      <c r="CB681" s="15"/>
      <c r="CC681" s="15"/>
      <c r="CD681" s="15"/>
      <c r="CE681" s="15"/>
      <c r="CF681" s="15"/>
      <c r="CG681" s="15"/>
      <c r="CH681" s="15"/>
      <c r="CI681" s="15"/>
      <c r="CJ681" s="15"/>
      <c r="CK681" s="15"/>
      <c r="CL681" s="15"/>
      <c r="CM681" s="15"/>
      <c r="CN681" s="15"/>
      <c r="CO681" s="15"/>
      <c r="CP681" s="15"/>
      <c r="CQ681" s="15"/>
      <c r="CR681" s="15"/>
      <c r="CS681" s="15"/>
      <c r="CT681" s="15"/>
      <c r="CU681" s="15"/>
      <c r="CV681" s="15"/>
      <c r="CW681" s="15"/>
      <c r="CX681" s="15"/>
      <c r="CY681" s="15"/>
      <c r="CZ681" s="15"/>
      <c r="DA681" s="15"/>
      <c r="DB681" s="15"/>
      <c r="DC681" s="15"/>
      <c r="DD681" s="15"/>
      <c r="DE681" s="15"/>
      <c r="DF681" s="15"/>
      <c r="DG681" s="15"/>
      <c r="DH681" s="15"/>
      <c r="DI681" s="15"/>
      <c r="DJ681" s="15"/>
      <c r="DK681" s="15"/>
      <c r="DL681" s="15"/>
      <c r="DM681" s="15"/>
      <c r="DN681" s="15"/>
      <c r="DO681" s="15"/>
      <c r="DP681" s="15"/>
      <c r="DQ681" s="15"/>
    </row>
    <row r="682" spans="3:121" s="5" customFormat="1">
      <c r="C682" s="13"/>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BT682" s="15"/>
      <c r="BU682" s="15"/>
      <c r="BV682" s="15"/>
      <c r="BW682" s="15"/>
      <c r="BX682" s="15"/>
      <c r="BY682" s="15"/>
      <c r="BZ682" s="15"/>
      <c r="CA682" s="15"/>
      <c r="CB682" s="15"/>
      <c r="CC682" s="15"/>
      <c r="CD682" s="15"/>
      <c r="CE682" s="15"/>
      <c r="CF682" s="15"/>
      <c r="CG682" s="15"/>
      <c r="CH682" s="15"/>
      <c r="CI682" s="15"/>
      <c r="CJ682" s="15"/>
      <c r="CK682" s="15"/>
      <c r="CL682" s="15"/>
      <c r="CM682" s="15"/>
      <c r="CN682" s="15"/>
      <c r="CO682" s="15"/>
      <c r="CP682" s="15"/>
      <c r="CQ682" s="15"/>
      <c r="CR682" s="15"/>
      <c r="CS682" s="15"/>
      <c r="CT682" s="15"/>
      <c r="CU682" s="15"/>
      <c r="CV682" s="15"/>
      <c r="CW682" s="15"/>
      <c r="CX682" s="15"/>
      <c r="CY682" s="15"/>
      <c r="CZ682" s="15"/>
      <c r="DA682" s="15"/>
      <c r="DB682" s="15"/>
      <c r="DC682" s="15"/>
      <c r="DD682" s="15"/>
      <c r="DE682" s="15"/>
      <c r="DF682" s="15"/>
      <c r="DG682" s="15"/>
      <c r="DH682" s="15"/>
      <c r="DI682" s="15"/>
      <c r="DJ682" s="15"/>
      <c r="DK682" s="15"/>
      <c r="DL682" s="15"/>
      <c r="DM682" s="15"/>
      <c r="DN682" s="15"/>
      <c r="DO682" s="15"/>
      <c r="DP682" s="15"/>
      <c r="DQ682" s="15"/>
    </row>
    <row r="683" spans="3:121" s="5" customFormat="1">
      <c r="C683" s="13"/>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c r="CP683" s="15"/>
      <c r="CQ683" s="15"/>
      <c r="CR683" s="15"/>
      <c r="CS683" s="15"/>
      <c r="CT683" s="15"/>
      <c r="CU683" s="15"/>
      <c r="CV683" s="15"/>
      <c r="CW683" s="15"/>
      <c r="CX683" s="15"/>
      <c r="CY683" s="15"/>
      <c r="CZ683" s="15"/>
      <c r="DA683" s="15"/>
      <c r="DB683" s="15"/>
      <c r="DC683" s="15"/>
      <c r="DD683" s="15"/>
      <c r="DE683" s="15"/>
      <c r="DF683" s="15"/>
      <c r="DG683" s="15"/>
      <c r="DH683" s="15"/>
      <c r="DI683" s="15"/>
      <c r="DJ683" s="15"/>
      <c r="DK683" s="15"/>
      <c r="DL683" s="15"/>
      <c r="DM683" s="15"/>
      <c r="DN683" s="15"/>
      <c r="DO683" s="15"/>
      <c r="DP683" s="15"/>
      <c r="DQ683" s="15"/>
    </row>
    <row r="684" spans="3:121" s="5" customFormat="1">
      <c r="C684" s="13"/>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BT684" s="15"/>
      <c r="BU684" s="15"/>
      <c r="BV684" s="15"/>
      <c r="BW684" s="15"/>
      <c r="BX684" s="15"/>
      <c r="BY684" s="15"/>
      <c r="BZ684" s="15"/>
      <c r="CA684" s="15"/>
      <c r="CB684" s="15"/>
      <c r="CC684" s="15"/>
      <c r="CD684" s="15"/>
      <c r="CE684" s="15"/>
      <c r="CF684" s="15"/>
      <c r="CG684" s="15"/>
      <c r="CH684" s="15"/>
      <c r="CI684" s="15"/>
      <c r="CJ684" s="15"/>
      <c r="CK684" s="15"/>
      <c r="CL684" s="15"/>
      <c r="CM684" s="15"/>
      <c r="CN684" s="15"/>
      <c r="CO684" s="15"/>
      <c r="CP684" s="15"/>
      <c r="CQ684" s="15"/>
      <c r="CR684" s="15"/>
      <c r="CS684" s="15"/>
      <c r="CT684" s="15"/>
      <c r="CU684" s="15"/>
      <c r="CV684" s="15"/>
      <c r="CW684" s="15"/>
      <c r="CX684" s="15"/>
      <c r="CY684" s="15"/>
      <c r="CZ684" s="15"/>
      <c r="DA684" s="15"/>
      <c r="DB684" s="15"/>
      <c r="DC684" s="15"/>
      <c r="DD684" s="15"/>
      <c r="DE684" s="15"/>
      <c r="DF684" s="15"/>
      <c r="DG684" s="15"/>
      <c r="DH684" s="15"/>
      <c r="DI684" s="15"/>
      <c r="DJ684" s="15"/>
      <c r="DK684" s="15"/>
      <c r="DL684" s="15"/>
      <c r="DM684" s="15"/>
      <c r="DN684" s="15"/>
      <c r="DO684" s="15"/>
      <c r="DP684" s="15"/>
      <c r="DQ684" s="15"/>
    </row>
    <row r="685" spans="3:121" s="5" customFormat="1">
      <c r="C685" s="13"/>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BT685" s="15"/>
      <c r="BU685" s="15"/>
      <c r="BV685" s="15"/>
      <c r="BW685" s="15"/>
      <c r="BX685" s="15"/>
      <c r="BY685" s="15"/>
      <c r="BZ685" s="15"/>
      <c r="CA685" s="15"/>
      <c r="CB685" s="15"/>
      <c r="CC685" s="15"/>
      <c r="CD685" s="15"/>
      <c r="CE685" s="15"/>
      <c r="CF685" s="15"/>
      <c r="CG685" s="15"/>
      <c r="CH685" s="15"/>
      <c r="CI685" s="15"/>
      <c r="CJ685" s="15"/>
      <c r="CK685" s="15"/>
      <c r="CL685" s="15"/>
      <c r="CM685" s="15"/>
      <c r="CN685" s="15"/>
      <c r="CO685" s="15"/>
      <c r="CP685" s="15"/>
      <c r="CQ685" s="15"/>
      <c r="CR685" s="15"/>
      <c r="CS685" s="15"/>
      <c r="CT685" s="15"/>
      <c r="CU685" s="15"/>
      <c r="CV685" s="15"/>
      <c r="CW685" s="15"/>
      <c r="CX685" s="15"/>
      <c r="CY685" s="15"/>
      <c r="CZ685" s="15"/>
      <c r="DA685" s="15"/>
      <c r="DB685" s="15"/>
      <c r="DC685" s="15"/>
      <c r="DD685" s="15"/>
      <c r="DE685" s="15"/>
      <c r="DF685" s="15"/>
      <c r="DG685" s="15"/>
      <c r="DH685" s="15"/>
      <c r="DI685" s="15"/>
      <c r="DJ685" s="15"/>
      <c r="DK685" s="15"/>
      <c r="DL685" s="15"/>
      <c r="DM685" s="15"/>
      <c r="DN685" s="15"/>
      <c r="DO685" s="15"/>
      <c r="DP685" s="15"/>
      <c r="DQ685" s="15"/>
    </row>
    <row r="686" spans="3:121" s="5" customFormat="1">
      <c r="C686" s="13"/>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c r="CP686" s="15"/>
      <c r="CQ686" s="15"/>
      <c r="CR686" s="15"/>
      <c r="CS686" s="15"/>
      <c r="CT686" s="15"/>
      <c r="CU686" s="15"/>
      <c r="CV686" s="15"/>
      <c r="CW686" s="15"/>
      <c r="CX686" s="15"/>
      <c r="CY686" s="15"/>
      <c r="CZ686" s="15"/>
      <c r="DA686" s="15"/>
      <c r="DB686" s="15"/>
      <c r="DC686" s="15"/>
      <c r="DD686" s="15"/>
      <c r="DE686" s="15"/>
      <c r="DF686" s="15"/>
      <c r="DG686" s="15"/>
      <c r="DH686" s="15"/>
      <c r="DI686" s="15"/>
      <c r="DJ686" s="15"/>
      <c r="DK686" s="15"/>
      <c r="DL686" s="15"/>
      <c r="DM686" s="15"/>
      <c r="DN686" s="15"/>
      <c r="DO686" s="15"/>
      <c r="DP686" s="15"/>
      <c r="DQ686" s="15"/>
    </row>
    <row r="687" spans="3:121" s="5" customFormat="1">
      <c r="C687" s="13"/>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BT687" s="15"/>
      <c r="BU687" s="15"/>
      <c r="BV687" s="15"/>
      <c r="BW687" s="15"/>
      <c r="BX687" s="15"/>
      <c r="BY687" s="15"/>
      <c r="BZ687" s="15"/>
      <c r="CA687" s="15"/>
      <c r="CB687" s="15"/>
      <c r="CC687" s="15"/>
      <c r="CD687" s="15"/>
      <c r="CE687" s="15"/>
      <c r="CF687" s="15"/>
      <c r="CG687" s="15"/>
      <c r="CH687" s="15"/>
      <c r="CI687" s="15"/>
      <c r="CJ687" s="15"/>
      <c r="CK687" s="15"/>
      <c r="CL687" s="15"/>
      <c r="CM687" s="15"/>
      <c r="CN687" s="15"/>
      <c r="CO687" s="15"/>
      <c r="CP687" s="15"/>
      <c r="CQ687" s="15"/>
      <c r="CR687" s="15"/>
      <c r="CS687" s="15"/>
      <c r="CT687" s="15"/>
      <c r="CU687" s="15"/>
      <c r="CV687" s="15"/>
      <c r="CW687" s="15"/>
      <c r="CX687" s="15"/>
      <c r="CY687" s="15"/>
      <c r="CZ687" s="15"/>
      <c r="DA687" s="15"/>
      <c r="DB687" s="15"/>
      <c r="DC687" s="15"/>
      <c r="DD687" s="15"/>
      <c r="DE687" s="15"/>
      <c r="DF687" s="15"/>
      <c r="DG687" s="15"/>
      <c r="DH687" s="15"/>
      <c r="DI687" s="15"/>
      <c r="DJ687" s="15"/>
      <c r="DK687" s="15"/>
      <c r="DL687" s="15"/>
      <c r="DM687" s="15"/>
      <c r="DN687" s="15"/>
      <c r="DO687" s="15"/>
      <c r="DP687" s="15"/>
      <c r="DQ687" s="15"/>
    </row>
    <row r="688" spans="3:121" s="5" customFormat="1">
      <c r="C688" s="13"/>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BT688" s="15"/>
      <c r="BU688" s="15"/>
      <c r="BV688" s="15"/>
      <c r="BW688" s="15"/>
      <c r="BX688" s="15"/>
      <c r="BY688" s="15"/>
      <c r="BZ688" s="15"/>
      <c r="CA688" s="15"/>
      <c r="CB688" s="15"/>
      <c r="CC688" s="15"/>
      <c r="CD688" s="15"/>
      <c r="CE688" s="15"/>
      <c r="CF688" s="15"/>
      <c r="CG688" s="15"/>
      <c r="CH688" s="15"/>
      <c r="CI688" s="15"/>
      <c r="CJ688" s="15"/>
      <c r="CK688" s="15"/>
      <c r="CL688" s="15"/>
      <c r="CM688" s="15"/>
      <c r="CN688" s="15"/>
      <c r="CO688" s="15"/>
      <c r="CP688" s="15"/>
      <c r="CQ688" s="15"/>
      <c r="CR688" s="15"/>
      <c r="CS688" s="15"/>
      <c r="CT688" s="15"/>
      <c r="CU688" s="15"/>
      <c r="CV688" s="15"/>
      <c r="CW688" s="15"/>
      <c r="CX688" s="15"/>
      <c r="CY688" s="15"/>
      <c r="CZ688" s="15"/>
      <c r="DA688" s="15"/>
      <c r="DB688" s="15"/>
      <c r="DC688" s="15"/>
      <c r="DD688" s="15"/>
      <c r="DE688" s="15"/>
      <c r="DF688" s="15"/>
      <c r="DG688" s="15"/>
      <c r="DH688" s="15"/>
      <c r="DI688" s="15"/>
      <c r="DJ688" s="15"/>
      <c r="DK688" s="15"/>
      <c r="DL688" s="15"/>
      <c r="DM688" s="15"/>
      <c r="DN688" s="15"/>
      <c r="DO688" s="15"/>
      <c r="DP688" s="15"/>
      <c r="DQ688" s="15"/>
    </row>
    <row r="689" spans="3:121" s="5" customFormat="1">
      <c r="C689" s="13"/>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c r="CP689" s="15"/>
      <c r="CQ689" s="15"/>
      <c r="CR689" s="15"/>
      <c r="CS689" s="15"/>
      <c r="CT689" s="15"/>
      <c r="CU689" s="15"/>
      <c r="CV689" s="15"/>
      <c r="CW689" s="15"/>
      <c r="CX689" s="15"/>
      <c r="CY689" s="15"/>
      <c r="CZ689" s="15"/>
      <c r="DA689" s="15"/>
      <c r="DB689" s="15"/>
      <c r="DC689" s="15"/>
      <c r="DD689" s="15"/>
      <c r="DE689" s="15"/>
      <c r="DF689" s="15"/>
      <c r="DG689" s="15"/>
      <c r="DH689" s="15"/>
      <c r="DI689" s="15"/>
      <c r="DJ689" s="15"/>
      <c r="DK689" s="15"/>
      <c r="DL689" s="15"/>
      <c r="DM689" s="15"/>
      <c r="DN689" s="15"/>
      <c r="DO689" s="15"/>
      <c r="DP689" s="15"/>
      <c r="DQ689" s="15"/>
    </row>
    <row r="690" spans="3:121" s="5" customFormat="1">
      <c r="C690" s="13"/>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c r="CP690" s="15"/>
      <c r="CQ690" s="15"/>
      <c r="CR690" s="15"/>
      <c r="CS690" s="15"/>
      <c r="CT690" s="15"/>
      <c r="CU690" s="15"/>
      <c r="CV690" s="15"/>
      <c r="CW690" s="15"/>
      <c r="CX690" s="15"/>
      <c r="CY690" s="15"/>
      <c r="CZ690" s="15"/>
      <c r="DA690" s="15"/>
      <c r="DB690" s="15"/>
      <c r="DC690" s="15"/>
      <c r="DD690" s="15"/>
      <c r="DE690" s="15"/>
      <c r="DF690" s="15"/>
      <c r="DG690" s="15"/>
      <c r="DH690" s="15"/>
      <c r="DI690" s="15"/>
      <c r="DJ690" s="15"/>
      <c r="DK690" s="15"/>
      <c r="DL690" s="15"/>
      <c r="DM690" s="15"/>
      <c r="DN690" s="15"/>
      <c r="DO690" s="15"/>
      <c r="DP690" s="15"/>
      <c r="DQ690" s="15"/>
    </row>
    <row r="691" spans="3:121" s="5" customFormat="1">
      <c r="C691" s="13"/>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BT691" s="15"/>
      <c r="BU691" s="15"/>
      <c r="BV691" s="15"/>
      <c r="BW691" s="15"/>
      <c r="BX691" s="15"/>
      <c r="BY691" s="15"/>
      <c r="BZ691" s="15"/>
      <c r="CA691" s="15"/>
      <c r="CB691" s="15"/>
      <c r="CC691" s="15"/>
      <c r="CD691" s="15"/>
      <c r="CE691" s="15"/>
      <c r="CF691" s="15"/>
      <c r="CG691" s="15"/>
      <c r="CH691" s="15"/>
      <c r="CI691" s="15"/>
      <c r="CJ691" s="15"/>
      <c r="CK691" s="15"/>
      <c r="CL691" s="15"/>
      <c r="CM691" s="15"/>
      <c r="CN691" s="15"/>
      <c r="CO691" s="15"/>
      <c r="CP691" s="15"/>
      <c r="CQ691" s="15"/>
      <c r="CR691" s="15"/>
      <c r="CS691" s="15"/>
      <c r="CT691" s="15"/>
      <c r="CU691" s="15"/>
      <c r="CV691" s="15"/>
      <c r="CW691" s="15"/>
      <c r="CX691" s="15"/>
      <c r="CY691" s="15"/>
      <c r="CZ691" s="15"/>
      <c r="DA691" s="15"/>
      <c r="DB691" s="15"/>
      <c r="DC691" s="15"/>
      <c r="DD691" s="15"/>
      <c r="DE691" s="15"/>
      <c r="DF691" s="15"/>
      <c r="DG691" s="15"/>
      <c r="DH691" s="15"/>
      <c r="DI691" s="15"/>
      <c r="DJ691" s="15"/>
      <c r="DK691" s="15"/>
      <c r="DL691" s="15"/>
      <c r="DM691" s="15"/>
      <c r="DN691" s="15"/>
      <c r="DO691" s="15"/>
      <c r="DP691" s="15"/>
      <c r="DQ691" s="15"/>
    </row>
    <row r="692" spans="3:121" s="5" customFormat="1">
      <c r="C692" s="13"/>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BT692" s="15"/>
      <c r="BU692" s="15"/>
      <c r="BV692" s="15"/>
      <c r="BW692" s="15"/>
      <c r="BX692" s="15"/>
      <c r="BY692" s="15"/>
      <c r="BZ692" s="15"/>
      <c r="CA692" s="15"/>
      <c r="CB692" s="15"/>
      <c r="CC692" s="15"/>
      <c r="CD692" s="15"/>
      <c r="CE692" s="15"/>
      <c r="CF692" s="15"/>
      <c r="CG692" s="15"/>
      <c r="CH692" s="15"/>
      <c r="CI692" s="15"/>
      <c r="CJ692" s="15"/>
      <c r="CK692" s="15"/>
      <c r="CL692" s="15"/>
      <c r="CM692" s="15"/>
      <c r="CN692" s="15"/>
      <c r="CO692" s="15"/>
      <c r="CP692" s="15"/>
      <c r="CQ692" s="15"/>
      <c r="CR692" s="15"/>
      <c r="CS692" s="15"/>
      <c r="CT692" s="15"/>
      <c r="CU692" s="15"/>
      <c r="CV692" s="15"/>
      <c r="CW692" s="15"/>
      <c r="CX692" s="15"/>
      <c r="CY692" s="15"/>
      <c r="CZ692" s="15"/>
      <c r="DA692" s="15"/>
      <c r="DB692" s="15"/>
      <c r="DC692" s="15"/>
      <c r="DD692" s="15"/>
      <c r="DE692" s="15"/>
      <c r="DF692" s="15"/>
      <c r="DG692" s="15"/>
      <c r="DH692" s="15"/>
      <c r="DI692" s="15"/>
      <c r="DJ692" s="15"/>
      <c r="DK692" s="15"/>
      <c r="DL692" s="15"/>
      <c r="DM692" s="15"/>
      <c r="DN692" s="15"/>
      <c r="DO692" s="15"/>
      <c r="DP692" s="15"/>
      <c r="DQ692" s="15"/>
    </row>
    <row r="693" spans="3:121" s="5" customFormat="1">
      <c r="C693" s="13"/>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BT693" s="15"/>
      <c r="BU693" s="15"/>
      <c r="BV693" s="15"/>
      <c r="BW693" s="15"/>
      <c r="BX693" s="15"/>
      <c r="BY693" s="15"/>
      <c r="BZ693" s="15"/>
      <c r="CA693" s="15"/>
      <c r="CB693" s="15"/>
      <c r="CC693" s="15"/>
      <c r="CD693" s="15"/>
      <c r="CE693" s="15"/>
      <c r="CF693" s="15"/>
      <c r="CG693" s="15"/>
      <c r="CH693" s="15"/>
      <c r="CI693" s="15"/>
      <c r="CJ693" s="15"/>
      <c r="CK693" s="15"/>
      <c r="CL693" s="15"/>
      <c r="CM693" s="15"/>
      <c r="CN693" s="15"/>
      <c r="CO693" s="15"/>
      <c r="CP693" s="15"/>
      <c r="CQ693" s="15"/>
      <c r="CR693" s="15"/>
      <c r="CS693" s="15"/>
      <c r="CT693" s="15"/>
      <c r="CU693" s="15"/>
      <c r="CV693" s="15"/>
      <c r="CW693" s="15"/>
      <c r="CX693" s="15"/>
      <c r="CY693" s="15"/>
      <c r="CZ693" s="15"/>
      <c r="DA693" s="15"/>
      <c r="DB693" s="15"/>
      <c r="DC693" s="15"/>
      <c r="DD693" s="15"/>
      <c r="DE693" s="15"/>
      <c r="DF693" s="15"/>
      <c r="DG693" s="15"/>
      <c r="DH693" s="15"/>
      <c r="DI693" s="15"/>
      <c r="DJ693" s="15"/>
      <c r="DK693" s="15"/>
      <c r="DL693" s="15"/>
      <c r="DM693" s="15"/>
      <c r="DN693" s="15"/>
      <c r="DO693" s="15"/>
      <c r="DP693" s="15"/>
      <c r="DQ693" s="15"/>
    </row>
    <row r="694" spans="3:121" s="5" customFormat="1">
      <c r="C694" s="13"/>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BT694" s="15"/>
      <c r="BU694" s="15"/>
      <c r="BV694" s="15"/>
      <c r="BW694" s="15"/>
      <c r="BX694" s="15"/>
      <c r="BY694" s="15"/>
      <c r="BZ694" s="15"/>
      <c r="CA694" s="15"/>
      <c r="CB694" s="15"/>
      <c r="CC694" s="15"/>
      <c r="CD694" s="15"/>
      <c r="CE694" s="15"/>
      <c r="CF694" s="15"/>
      <c r="CG694" s="15"/>
      <c r="CH694" s="15"/>
      <c r="CI694" s="15"/>
      <c r="CJ694" s="15"/>
      <c r="CK694" s="15"/>
      <c r="CL694" s="15"/>
      <c r="CM694" s="15"/>
      <c r="CN694" s="15"/>
      <c r="CO694" s="15"/>
      <c r="CP694" s="15"/>
      <c r="CQ694" s="15"/>
      <c r="CR694" s="15"/>
      <c r="CS694" s="15"/>
      <c r="CT694" s="15"/>
      <c r="CU694" s="15"/>
      <c r="CV694" s="15"/>
      <c r="CW694" s="15"/>
      <c r="CX694" s="15"/>
      <c r="CY694" s="15"/>
      <c r="CZ694" s="15"/>
      <c r="DA694" s="15"/>
      <c r="DB694" s="15"/>
      <c r="DC694" s="15"/>
      <c r="DD694" s="15"/>
      <c r="DE694" s="15"/>
      <c r="DF694" s="15"/>
      <c r="DG694" s="15"/>
      <c r="DH694" s="15"/>
      <c r="DI694" s="15"/>
      <c r="DJ694" s="15"/>
      <c r="DK694" s="15"/>
      <c r="DL694" s="15"/>
      <c r="DM694" s="15"/>
      <c r="DN694" s="15"/>
      <c r="DO694" s="15"/>
      <c r="DP694" s="15"/>
      <c r="DQ694" s="15"/>
    </row>
    <row r="695" spans="3:121" s="5" customFormat="1">
      <c r="C695" s="13"/>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c r="CP695" s="15"/>
      <c r="CQ695" s="15"/>
      <c r="CR695" s="15"/>
      <c r="CS695" s="15"/>
      <c r="CT695" s="15"/>
      <c r="CU695" s="15"/>
      <c r="CV695" s="15"/>
      <c r="CW695" s="15"/>
      <c r="CX695" s="15"/>
      <c r="CY695" s="15"/>
      <c r="CZ695" s="15"/>
      <c r="DA695" s="15"/>
      <c r="DB695" s="15"/>
      <c r="DC695" s="15"/>
      <c r="DD695" s="15"/>
      <c r="DE695" s="15"/>
      <c r="DF695" s="15"/>
      <c r="DG695" s="15"/>
      <c r="DH695" s="15"/>
      <c r="DI695" s="15"/>
      <c r="DJ695" s="15"/>
      <c r="DK695" s="15"/>
      <c r="DL695" s="15"/>
      <c r="DM695" s="15"/>
      <c r="DN695" s="15"/>
      <c r="DO695" s="15"/>
      <c r="DP695" s="15"/>
      <c r="DQ695" s="15"/>
    </row>
    <row r="696" spans="3:121" s="5" customFormat="1">
      <c r="C696" s="13"/>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BT696" s="15"/>
      <c r="BU696" s="15"/>
      <c r="BV696" s="15"/>
      <c r="BW696" s="15"/>
      <c r="BX696" s="15"/>
      <c r="BY696" s="15"/>
      <c r="BZ696" s="15"/>
      <c r="CA696" s="15"/>
      <c r="CB696" s="15"/>
      <c r="CC696" s="15"/>
      <c r="CD696" s="15"/>
      <c r="CE696" s="15"/>
      <c r="CF696" s="15"/>
      <c r="CG696" s="15"/>
      <c r="CH696" s="15"/>
      <c r="CI696" s="15"/>
      <c r="CJ696" s="15"/>
      <c r="CK696" s="15"/>
      <c r="CL696" s="15"/>
      <c r="CM696" s="15"/>
      <c r="CN696" s="15"/>
      <c r="CO696" s="15"/>
      <c r="CP696" s="15"/>
      <c r="CQ696" s="15"/>
      <c r="CR696" s="15"/>
      <c r="CS696" s="15"/>
      <c r="CT696" s="15"/>
      <c r="CU696" s="15"/>
      <c r="CV696" s="15"/>
      <c r="CW696" s="15"/>
      <c r="CX696" s="15"/>
      <c r="CY696" s="15"/>
      <c r="CZ696" s="15"/>
      <c r="DA696" s="15"/>
      <c r="DB696" s="15"/>
      <c r="DC696" s="15"/>
      <c r="DD696" s="15"/>
      <c r="DE696" s="15"/>
      <c r="DF696" s="15"/>
      <c r="DG696" s="15"/>
      <c r="DH696" s="15"/>
      <c r="DI696" s="15"/>
      <c r="DJ696" s="15"/>
      <c r="DK696" s="15"/>
      <c r="DL696" s="15"/>
      <c r="DM696" s="15"/>
      <c r="DN696" s="15"/>
      <c r="DO696" s="15"/>
      <c r="DP696" s="15"/>
      <c r="DQ696" s="15"/>
    </row>
    <row r="697" spans="3:121" s="5" customFormat="1">
      <c r="C697" s="13"/>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BT697" s="15"/>
      <c r="BU697" s="15"/>
      <c r="BV697" s="15"/>
      <c r="BW697" s="15"/>
      <c r="BX697" s="15"/>
      <c r="BY697" s="15"/>
      <c r="BZ697" s="15"/>
      <c r="CA697" s="15"/>
      <c r="CB697" s="15"/>
      <c r="CC697" s="15"/>
      <c r="CD697" s="15"/>
      <c r="CE697" s="15"/>
      <c r="CF697" s="15"/>
      <c r="CG697" s="15"/>
      <c r="CH697" s="15"/>
      <c r="CI697" s="15"/>
      <c r="CJ697" s="15"/>
      <c r="CK697" s="15"/>
      <c r="CL697" s="15"/>
      <c r="CM697" s="15"/>
      <c r="CN697" s="15"/>
      <c r="CO697" s="15"/>
      <c r="CP697" s="15"/>
      <c r="CQ697" s="15"/>
      <c r="CR697" s="15"/>
      <c r="CS697" s="15"/>
      <c r="CT697" s="15"/>
      <c r="CU697" s="15"/>
      <c r="CV697" s="15"/>
      <c r="CW697" s="15"/>
      <c r="CX697" s="15"/>
      <c r="CY697" s="15"/>
      <c r="CZ697" s="15"/>
      <c r="DA697" s="15"/>
      <c r="DB697" s="15"/>
      <c r="DC697" s="15"/>
      <c r="DD697" s="15"/>
      <c r="DE697" s="15"/>
      <c r="DF697" s="15"/>
      <c r="DG697" s="15"/>
      <c r="DH697" s="15"/>
      <c r="DI697" s="15"/>
      <c r="DJ697" s="15"/>
      <c r="DK697" s="15"/>
      <c r="DL697" s="15"/>
      <c r="DM697" s="15"/>
      <c r="DN697" s="15"/>
      <c r="DO697" s="15"/>
      <c r="DP697" s="15"/>
      <c r="DQ697" s="15"/>
    </row>
    <row r="698" spans="3:121" s="5" customFormat="1">
      <c r="C698" s="13"/>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5"/>
      <c r="DA698" s="15"/>
      <c r="DB698" s="15"/>
      <c r="DC698" s="15"/>
      <c r="DD698" s="15"/>
      <c r="DE698" s="15"/>
      <c r="DF698" s="15"/>
      <c r="DG698" s="15"/>
      <c r="DH698" s="15"/>
      <c r="DI698" s="15"/>
      <c r="DJ698" s="15"/>
      <c r="DK698" s="15"/>
      <c r="DL698" s="15"/>
      <c r="DM698" s="15"/>
      <c r="DN698" s="15"/>
      <c r="DO698" s="15"/>
      <c r="DP698" s="15"/>
      <c r="DQ698" s="15"/>
    </row>
    <row r="699" spans="3:121" s="5" customFormat="1">
      <c r="C699" s="13"/>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c r="CP699" s="15"/>
      <c r="CQ699" s="15"/>
      <c r="CR699" s="15"/>
      <c r="CS699" s="15"/>
      <c r="CT699" s="15"/>
      <c r="CU699" s="15"/>
      <c r="CV699" s="15"/>
      <c r="CW699" s="15"/>
      <c r="CX699" s="15"/>
      <c r="CY699" s="15"/>
      <c r="CZ699" s="15"/>
      <c r="DA699" s="15"/>
      <c r="DB699" s="15"/>
      <c r="DC699" s="15"/>
      <c r="DD699" s="15"/>
      <c r="DE699" s="15"/>
      <c r="DF699" s="15"/>
      <c r="DG699" s="15"/>
      <c r="DH699" s="15"/>
      <c r="DI699" s="15"/>
      <c r="DJ699" s="15"/>
      <c r="DK699" s="15"/>
      <c r="DL699" s="15"/>
      <c r="DM699" s="15"/>
      <c r="DN699" s="15"/>
      <c r="DO699" s="15"/>
      <c r="DP699" s="15"/>
      <c r="DQ699" s="15"/>
    </row>
    <row r="700" spans="3:121" s="5" customFormat="1">
      <c r="C700" s="13"/>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c r="CP700" s="15"/>
      <c r="CQ700" s="15"/>
      <c r="CR700" s="15"/>
      <c r="CS700" s="15"/>
      <c r="CT700" s="15"/>
      <c r="CU700" s="15"/>
      <c r="CV700" s="15"/>
      <c r="CW700" s="15"/>
      <c r="CX700" s="15"/>
      <c r="CY700" s="15"/>
      <c r="CZ700" s="15"/>
      <c r="DA700" s="15"/>
      <c r="DB700" s="15"/>
      <c r="DC700" s="15"/>
      <c r="DD700" s="15"/>
      <c r="DE700" s="15"/>
      <c r="DF700" s="15"/>
      <c r="DG700" s="15"/>
      <c r="DH700" s="15"/>
      <c r="DI700" s="15"/>
      <c r="DJ700" s="15"/>
      <c r="DK700" s="15"/>
      <c r="DL700" s="15"/>
      <c r="DM700" s="15"/>
      <c r="DN700" s="15"/>
      <c r="DO700" s="15"/>
      <c r="DP700" s="15"/>
      <c r="DQ700" s="15"/>
    </row>
    <row r="701" spans="3:121" s="5" customFormat="1">
      <c r="C701" s="13"/>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15"/>
      <c r="CQ701" s="15"/>
      <c r="CR701" s="15"/>
      <c r="CS701" s="15"/>
      <c r="CT701" s="15"/>
      <c r="CU701" s="15"/>
      <c r="CV701" s="15"/>
      <c r="CW701" s="15"/>
      <c r="CX701" s="15"/>
      <c r="CY701" s="15"/>
      <c r="CZ701" s="15"/>
      <c r="DA701" s="15"/>
      <c r="DB701" s="15"/>
      <c r="DC701" s="15"/>
      <c r="DD701" s="15"/>
      <c r="DE701" s="15"/>
      <c r="DF701" s="15"/>
      <c r="DG701" s="15"/>
      <c r="DH701" s="15"/>
      <c r="DI701" s="15"/>
      <c r="DJ701" s="15"/>
      <c r="DK701" s="15"/>
      <c r="DL701" s="15"/>
      <c r="DM701" s="15"/>
      <c r="DN701" s="15"/>
      <c r="DO701" s="15"/>
      <c r="DP701" s="15"/>
      <c r="DQ701" s="15"/>
    </row>
    <row r="702" spans="3:121" s="5" customFormat="1">
      <c r="C702" s="13"/>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BT702" s="15"/>
      <c r="BU702" s="15"/>
      <c r="BV702" s="15"/>
      <c r="BW702" s="15"/>
      <c r="BX702" s="15"/>
      <c r="BY702" s="15"/>
      <c r="BZ702" s="15"/>
      <c r="CA702" s="15"/>
      <c r="CB702" s="15"/>
      <c r="CC702" s="15"/>
      <c r="CD702" s="15"/>
      <c r="CE702" s="15"/>
      <c r="CF702" s="15"/>
      <c r="CG702" s="15"/>
      <c r="CH702" s="15"/>
      <c r="CI702" s="15"/>
      <c r="CJ702" s="15"/>
      <c r="CK702" s="15"/>
      <c r="CL702" s="15"/>
      <c r="CM702" s="15"/>
      <c r="CN702" s="15"/>
      <c r="CO702" s="15"/>
      <c r="CP702" s="15"/>
      <c r="CQ702" s="15"/>
      <c r="CR702" s="15"/>
      <c r="CS702" s="15"/>
      <c r="CT702" s="15"/>
      <c r="CU702" s="15"/>
      <c r="CV702" s="15"/>
      <c r="CW702" s="15"/>
      <c r="CX702" s="15"/>
      <c r="CY702" s="15"/>
      <c r="CZ702" s="15"/>
      <c r="DA702" s="15"/>
      <c r="DB702" s="15"/>
      <c r="DC702" s="15"/>
      <c r="DD702" s="15"/>
      <c r="DE702" s="15"/>
      <c r="DF702" s="15"/>
      <c r="DG702" s="15"/>
      <c r="DH702" s="15"/>
      <c r="DI702" s="15"/>
      <c r="DJ702" s="15"/>
      <c r="DK702" s="15"/>
      <c r="DL702" s="15"/>
      <c r="DM702" s="15"/>
      <c r="DN702" s="15"/>
      <c r="DO702" s="15"/>
      <c r="DP702" s="15"/>
      <c r="DQ702" s="15"/>
    </row>
    <row r="703" spans="3:121" s="5" customFormat="1">
      <c r="C703" s="13"/>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15"/>
      <c r="CQ703" s="15"/>
      <c r="CR703" s="15"/>
      <c r="CS703" s="15"/>
      <c r="CT703" s="15"/>
      <c r="CU703" s="15"/>
      <c r="CV703" s="15"/>
      <c r="CW703" s="15"/>
      <c r="CX703" s="15"/>
      <c r="CY703" s="15"/>
      <c r="CZ703" s="15"/>
      <c r="DA703" s="15"/>
      <c r="DB703" s="15"/>
      <c r="DC703" s="15"/>
      <c r="DD703" s="15"/>
      <c r="DE703" s="15"/>
      <c r="DF703" s="15"/>
      <c r="DG703" s="15"/>
      <c r="DH703" s="15"/>
      <c r="DI703" s="15"/>
      <c r="DJ703" s="15"/>
      <c r="DK703" s="15"/>
      <c r="DL703" s="15"/>
      <c r="DM703" s="15"/>
      <c r="DN703" s="15"/>
      <c r="DO703" s="15"/>
      <c r="DP703" s="15"/>
      <c r="DQ703" s="15"/>
    </row>
    <row r="704" spans="3:121" s="5" customFormat="1">
      <c r="C704" s="13"/>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c r="CP704" s="15"/>
      <c r="CQ704" s="15"/>
      <c r="CR704" s="15"/>
      <c r="CS704" s="15"/>
      <c r="CT704" s="15"/>
      <c r="CU704" s="15"/>
      <c r="CV704" s="15"/>
      <c r="CW704" s="15"/>
      <c r="CX704" s="15"/>
      <c r="CY704" s="15"/>
      <c r="CZ704" s="15"/>
      <c r="DA704" s="15"/>
      <c r="DB704" s="15"/>
      <c r="DC704" s="15"/>
      <c r="DD704" s="15"/>
      <c r="DE704" s="15"/>
      <c r="DF704" s="15"/>
      <c r="DG704" s="15"/>
      <c r="DH704" s="15"/>
      <c r="DI704" s="15"/>
      <c r="DJ704" s="15"/>
      <c r="DK704" s="15"/>
      <c r="DL704" s="15"/>
      <c r="DM704" s="15"/>
      <c r="DN704" s="15"/>
      <c r="DO704" s="15"/>
      <c r="DP704" s="15"/>
      <c r="DQ704" s="15"/>
    </row>
    <row r="705" spans="3:121" s="5" customFormat="1">
      <c r="C705" s="13"/>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15"/>
      <c r="CQ705" s="15"/>
      <c r="CR705" s="15"/>
      <c r="CS705" s="15"/>
      <c r="CT705" s="15"/>
      <c r="CU705" s="15"/>
      <c r="CV705" s="15"/>
      <c r="CW705" s="15"/>
      <c r="CX705" s="15"/>
      <c r="CY705" s="15"/>
      <c r="CZ705" s="15"/>
      <c r="DA705" s="15"/>
      <c r="DB705" s="15"/>
      <c r="DC705" s="15"/>
      <c r="DD705" s="15"/>
      <c r="DE705" s="15"/>
      <c r="DF705" s="15"/>
      <c r="DG705" s="15"/>
      <c r="DH705" s="15"/>
      <c r="DI705" s="15"/>
      <c r="DJ705" s="15"/>
      <c r="DK705" s="15"/>
      <c r="DL705" s="15"/>
      <c r="DM705" s="15"/>
      <c r="DN705" s="15"/>
      <c r="DO705" s="15"/>
      <c r="DP705" s="15"/>
      <c r="DQ705" s="15"/>
    </row>
    <row r="706" spans="3:121" s="5" customFormat="1">
      <c r="C706" s="13"/>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c r="CP706" s="15"/>
      <c r="CQ706" s="15"/>
      <c r="CR706" s="15"/>
      <c r="CS706" s="15"/>
      <c r="CT706" s="15"/>
      <c r="CU706" s="15"/>
      <c r="CV706" s="15"/>
      <c r="CW706" s="15"/>
      <c r="CX706" s="15"/>
      <c r="CY706" s="15"/>
      <c r="CZ706" s="15"/>
      <c r="DA706" s="15"/>
      <c r="DB706" s="15"/>
      <c r="DC706" s="15"/>
      <c r="DD706" s="15"/>
      <c r="DE706" s="15"/>
      <c r="DF706" s="15"/>
      <c r="DG706" s="15"/>
      <c r="DH706" s="15"/>
      <c r="DI706" s="15"/>
      <c r="DJ706" s="15"/>
      <c r="DK706" s="15"/>
      <c r="DL706" s="15"/>
      <c r="DM706" s="15"/>
      <c r="DN706" s="15"/>
      <c r="DO706" s="15"/>
      <c r="DP706" s="15"/>
      <c r="DQ706" s="15"/>
    </row>
    <row r="707" spans="3:121" s="5" customFormat="1">
      <c r="C707" s="13"/>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BT707" s="15"/>
      <c r="BU707" s="15"/>
      <c r="BV707" s="15"/>
      <c r="BW707" s="15"/>
      <c r="BX707" s="15"/>
      <c r="BY707" s="15"/>
      <c r="BZ707" s="15"/>
      <c r="CA707" s="15"/>
      <c r="CB707" s="15"/>
      <c r="CC707" s="15"/>
      <c r="CD707" s="15"/>
      <c r="CE707" s="15"/>
      <c r="CF707" s="15"/>
      <c r="CG707" s="15"/>
      <c r="CH707" s="15"/>
      <c r="CI707" s="15"/>
      <c r="CJ707" s="15"/>
      <c r="CK707" s="15"/>
      <c r="CL707" s="15"/>
      <c r="CM707" s="15"/>
      <c r="CN707" s="15"/>
      <c r="CO707" s="15"/>
      <c r="CP707" s="15"/>
      <c r="CQ707" s="15"/>
      <c r="CR707" s="15"/>
      <c r="CS707" s="15"/>
      <c r="CT707" s="15"/>
      <c r="CU707" s="15"/>
      <c r="CV707" s="15"/>
      <c r="CW707" s="15"/>
      <c r="CX707" s="15"/>
      <c r="CY707" s="15"/>
      <c r="CZ707" s="15"/>
      <c r="DA707" s="15"/>
      <c r="DB707" s="15"/>
      <c r="DC707" s="15"/>
      <c r="DD707" s="15"/>
      <c r="DE707" s="15"/>
      <c r="DF707" s="15"/>
      <c r="DG707" s="15"/>
      <c r="DH707" s="15"/>
      <c r="DI707" s="15"/>
      <c r="DJ707" s="15"/>
      <c r="DK707" s="15"/>
      <c r="DL707" s="15"/>
      <c r="DM707" s="15"/>
      <c r="DN707" s="15"/>
      <c r="DO707" s="15"/>
      <c r="DP707" s="15"/>
      <c r="DQ707" s="15"/>
    </row>
    <row r="708" spans="3:121" s="5" customFormat="1">
      <c r="C708" s="13"/>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BT708" s="15"/>
      <c r="BU708" s="15"/>
      <c r="BV708" s="15"/>
      <c r="BW708" s="15"/>
      <c r="BX708" s="15"/>
      <c r="BY708" s="15"/>
      <c r="BZ708" s="15"/>
      <c r="CA708" s="15"/>
      <c r="CB708" s="15"/>
      <c r="CC708" s="15"/>
      <c r="CD708" s="15"/>
      <c r="CE708" s="15"/>
      <c r="CF708" s="15"/>
      <c r="CG708" s="15"/>
      <c r="CH708" s="15"/>
      <c r="CI708" s="15"/>
      <c r="CJ708" s="15"/>
      <c r="CK708" s="15"/>
      <c r="CL708" s="15"/>
      <c r="CM708" s="15"/>
      <c r="CN708" s="15"/>
      <c r="CO708" s="15"/>
      <c r="CP708" s="15"/>
      <c r="CQ708" s="15"/>
      <c r="CR708" s="15"/>
      <c r="CS708" s="15"/>
      <c r="CT708" s="15"/>
      <c r="CU708" s="15"/>
      <c r="CV708" s="15"/>
      <c r="CW708" s="15"/>
      <c r="CX708" s="15"/>
      <c r="CY708" s="15"/>
      <c r="CZ708" s="15"/>
      <c r="DA708" s="15"/>
      <c r="DB708" s="15"/>
      <c r="DC708" s="15"/>
      <c r="DD708" s="15"/>
      <c r="DE708" s="15"/>
      <c r="DF708" s="15"/>
      <c r="DG708" s="15"/>
      <c r="DH708" s="15"/>
      <c r="DI708" s="15"/>
      <c r="DJ708" s="15"/>
      <c r="DK708" s="15"/>
      <c r="DL708" s="15"/>
      <c r="DM708" s="15"/>
      <c r="DN708" s="15"/>
      <c r="DO708" s="15"/>
      <c r="DP708" s="15"/>
      <c r="DQ708" s="15"/>
    </row>
    <row r="709" spans="3:121" s="5" customFormat="1">
      <c r="C709" s="13"/>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BT709" s="15"/>
      <c r="BU709" s="15"/>
      <c r="BV709" s="15"/>
      <c r="BW709" s="15"/>
      <c r="BX709" s="15"/>
      <c r="BY709" s="15"/>
      <c r="BZ709" s="15"/>
      <c r="CA709" s="15"/>
      <c r="CB709" s="15"/>
      <c r="CC709" s="15"/>
      <c r="CD709" s="15"/>
      <c r="CE709" s="15"/>
      <c r="CF709" s="15"/>
      <c r="CG709" s="15"/>
      <c r="CH709" s="15"/>
      <c r="CI709" s="15"/>
      <c r="CJ709" s="15"/>
      <c r="CK709" s="15"/>
      <c r="CL709" s="15"/>
      <c r="CM709" s="15"/>
      <c r="CN709" s="15"/>
      <c r="CO709" s="15"/>
      <c r="CP709" s="15"/>
      <c r="CQ709" s="15"/>
      <c r="CR709" s="15"/>
      <c r="CS709" s="15"/>
      <c r="CT709" s="15"/>
      <c r="CU709" s="15"/>
      <c r="CV709" s="15"/>
      <c r="CW709" s="15"/>
      <c r="CX709" s="15"/>
      <c r="CY709" s="15"/>
      <c r="CZ709" s="15"/>
      <c r="DA709" s="15"/>
      <c r="DB709" s="15"/>
      <c r="DC709" s="15"/>
      <c r="DD709" s="15"/>
      <c r="DE709" s="15"/>
      <c r="DF709" s="15"/>
      <c r="DG709" s="15"/>
      <c r="DH709" s="15"/>
      <c r="DI709" s="15"/>
      <c r="DJ709" s="15"/>
      <c r="DK709" s="15"/>
      <c r="DL709" s="15"/>
      <c r="DM709" s="15"/>
      <c r="DN709" s="15"/>
      <c r="DO709" s="15"/>
      <c r="DP709" s="15"/>
      <c r="DQ709" s="15"/>
    </row>
    <row r="710" spans="3:121" s="5" customFormat="1">
      <c r="C710" s="13"/>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c r="CP710" s="15"/>
      <c r="CQ710" s="15"/>
      <c r="CR710" s="15"/>
      <c r="CS710" s="15"/>
      <c r="CT710" s="15"/>
      <c r="CU710" s="15"/>
      <c r="CV710" s="15"/>
      <c r="CW710" s="15"/>
      <c r="CX710" s="15"/>
      <c r="CY710" s="15"/>
      <c r="CZ710" s="15"/>
      <c r="DA710" s="15"/>
      <c r="DB710" s="15"/>
      <c r="DC710" s="15"/>
      <c r="DD710" s="15"/>
      <c r="DE710" s="15"/>
      <c r="DF710" s="15"/>
      <c r="DG710" s="15"/>
      <c r="DH710" s="15"/>
      <c r="DI710" s="15"/>
      <c r="DJ710" s="15"/>
      <c r="DK710" s="15"/>
      <c r="DL710" s="15"/>
      <c r="DM710" s="15"/>
      <c r="DN710" s="15"/>
      <c r="DO710" s="15"/>
      <c r="DP710" s="15"/>
      <c r="DQ710" s="15"/>
    </row>
    <row r="711" spans="3:121" s="5" customFormat="1">
      <c r="C711" s="13"/>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c r="CP711" s="15"/>
      <c r="CQ711" s="15"/>
      <c r="CR711" s="15"/>
      <c r="CS711" s="15"/>
      <c r="CT711" s="15"/>
      <c r="CU711" s="15"/>
      <c r="CV711" s="15"/>
      <c r="CW711" s="15"/>
      <c r="CX711" s="15"/>
      <c r="CY711" s="15"/>
      <c r="CZ711" s="15"/>
      <c r="DA711" s="15"/>
      <c r="DB711" s="15"/>
      <c r="DC711" s="15"/>
      <c r="DD711" s="15"/>
      <c r="DE711" s="15"/>
      <c r="DF711" s="15"/>
      <c r="DG711" s="15"/>
      <c r="DH711" s="15"/>
      <c r="DI711" s="15"/>
      <c r="DJ711" s="15"/>
      <c r="DK711" s="15"/>
      <c r="DL711" s="15"/>
      <c r="DM711" s="15"/>
      <c r="DN711" s="15"/>
      <c r="DO711" s="15"/>
      <c r="DP711" s="15"/>
      <c r="DQ711" s="15"/>
    </row>
    <row r="712" spans="3:121" s="5" customFormat="1">
      <c r="C712" s="13"/>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BT712" s="15"/>
      <c r="BU712" s="15"/>
      <c r="BV712" s="15"/>
      <c r="BW712" s="15"/>
      <c r="BX712" s="15"/>
      <c r="BY712" s="15"/>
      <c r="BZ712" s="15"/>
      <c r="CA712" s="15"/>
      <c r="CB712" s="15"/>
      <c r="CC712" s="15"/>
      <c r="CD712" s="15"/>
      <c r="CE712" s="15"/>
      <c r="CF712" s="15"/>
      <c r="CG712" s="15"/>
      <c r="CH712" s="15"/>
      <c r="CI712" s="15"/>
      <c r="CJ712" s="15"/>
      <c r="CK712" s="15"/>
      <c r="CL712" s="15"/>
      <c r="CM712" s="15"/>
      <c r="CN712" s="15"/>
      <c r="CO712" s="15"/>
      <c r="CP712" s="15"/>
      <c r="CQ712" s="15"/>
      <c r="CR712" s="15"/>
      <c r="CS712" s="15"/>
      <c r="CT712" s="15"/>
      <c r="CU712" s="15"/>
      <c r="CV712" s="15"/>
      <c r="CW712" s="15"/>
      <c r="CX712" s="15"/>
      <c r="CY712" s="15"/>
      <c r="CZ712" s="15"/>
      <c r="DA712" s="15"/>
      <c r="DB712" s="15"/>
      <c r="DC712" s="15"/>
      <c r="DD712" s="15"/>
      <c r="DE712" s="15"/>
      <c r="DF712" s="15"/>
      <c r="DG712" s="15"/>
      <c r="DH712" s="15"/>
      <c r="DI712" s="15"/>
      <c r="DJ712" s="15"/>
      <c r="DK712" s="15"/>
      <c r="DL712" s="15"/>
      <c r="DM712" s="15"/>
      <c r="DN712" s="15"/>
      <c r="DO712" s="15"/>
      <c r="DP712" s="15"/>
      <c r="DQ712" s="15"/>
    </row>
    <row r="713" spans="3:121" s="5" customFormat="1">
      <c r="C713" s="13"/>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BT713" s="15"/>
      <c r="BU713" s="15"/>
      <c r="BV713" s="15"/>
      <c r="BW713" s="15"/>
      <c r="BX713" s="15"/>
      <c r="BY713" s="15"/>
      <c r="BZ713" s="15"/>
      <c r="CA713" s="15"/>
      <c r="CB713" s="15"/>
      <c r="CC713" s="15"/>
      <c r="CD713" s="15"/>
      <c r="CE713" s="15"/>
      <c r="CF713" s="15"/>
      <c r="CG713" s="15"/>
      <c r="CH713" s="15"/>
      <c r="CI713" s="15"/>
      <c r="CJ713" s="15"/>
      <c r="CK713" s="15"/>
      <c r="CL713" s="15"/>
      <c r="CM713" s="15"/>
      <c r="CN713" s="15"/>
      <c r="CO713" s="15"/>
      <c r="CP713" s="15"/>
      <c r="CQ713" s="15"/>
      <c r="CR713" s="15"/>
      <c r="CS713" s="15"/>
      <c r="CT713" s="15"/>
      <c r="CU713" s="15"/>
      <c r="CV713" s="15"/>
      <c r="CW713" s="15"/>
      <c r="CX713" s="15"/>
      <c r="CY713" s="15"/>
      <c r="CZ713" s="15"/>
      <c r="DA713" s="15"/>
      <c r="DB713" s="15"/>
      <c r="DC713" s="15"/>
      <c r="DD713" s="15"/>
      <c r="DE713" s="15"/>
      <c r="DF713" s="15"/>
      <c r="DG713" s="15"/>
      <c r="DH713" s="15"/>
      <c r="DI713" s="15"/>
      <c r="DJ713" s="15"/>
      <c r="DK713" s="15"/>
      <c r="DL713" s="15"/>
      <c r="DM713" s="15"/>
      <c r="DN713" s="15"/>
      <c r="DO713" s="15"/>
      <c r="DP713" s="15"/>
      <c r="DQ713" s="15"/>
    </row>
    <row r="714" spans="3:121" s="5" customFormat="1">
      <c r="C714" s="13"/>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c r="CP714" s="15"/>
      <c r="CQ714" s="15"/>
      <c r="CR714" s="15"/>
      <c r="CS714" s="15"/>
      <c r="CT714" s="15"/>
      <c r="CU714" s="15"/>
      <c r="CV714" s="15"/>
      <c r="CW714" s="15"/>
      <c r="CX714" s="15"/>
      <c r="CY714" s="15"/>
      <c r="CZ714" s="15"/>
      <c r="DA714" s="15"/>
      <c r="DB714" s="15"/>
      <c r="DC714" s="15"/>
      <c r="DD714" s="15"/>
      <c r="DE714" s="15"/>
      <c r="DF714" s="15"/>
      <c r="DG714" s="15"/>
      <c r="DH714" s="15"/>
      <c r="DI714" s="15"/>
      <c r="DJ714" s="15"/>
      <c r="DK714" s="15"/>
      <c r="DL714" s="15"/>
      <c r="DM714" s="15"/>
      <c r="DN714" s="15"/>
      <c r="DO714" s="15"/>
      <c r="DP714" s="15"/>
      <c r="DQ714" s="15"/>
    </row>
    <row r="715" spans="3:121" s="5" customFormat="1">
      <c r="C715" s="13"/>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c r="CP715" s="15"/>
      <c r="CQ715" s="15"/>
      <c r="CR715" s="15"/>
      <c r="CS715" s="15"/>
      <c r="CT715" s="15"/>
      <c r="CU715" s="15"/>
      <c r="CV715" s="15"/>
      <c r="CW715" s="15"/>
      <c r="CX715" s="15"/>
      <c r="CY715" s="15"/>
      <c r="CZ715" s="15"/>
      <c r="DA715" s="15"/>
      <c r="DB715" s="15"/>
      <c r="DC715" s="15"/>
      <c r="DD715" s="15"/>
      <c r="DE715" s="15"/>
      <c r="DF715" s="15"/>
      <c r="DG715" s="15"/>
      <c r="DH715" s="15"/>
      <c r="DI715" s="15"/>
      <c r="DJ715" s="15"/>
      <c r="DK715" s="15"/>
      <c r="DL715" s="15"/>
      <c r="DM715" s="15"/>
      <c r="DN715" s="15"/>
      <c r="DO715" s="15"/>
      <c r="DP715" s="15"/>
      <c r="DQ715" s="15"/>
    </row>
    <row r="716" spans="3:121" s="5" customFormat="1">
      <c r="C716" s="13"/>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BT716" s="15"/>
      <c r="BU716" s="15"/>
      <c r="BV716" s="15"/>
      <c r="BW716" s="15"/>
      <c r="BX716" s="15"/>
      <c r="BY716" s="15"/>
      <c r="BZ716" s="15"/>
      <c r="CA716" s="15"/>
      <c r="CB716" s="15"/>
      <c r="CC716" s="15"/>
      <c r="CD716" s="15"/>
      <c r="CE716" s="15"/>
      <c r="CF716" s="15"/>
      <c r="CG716" s="15"/>
      <c r="CH716" s="15"/>
      <c r="CI716" s="15"/>
      <c r="CJ716" s="15"/>
      <c r="CK716" s="15"/>
      <c r="CL716" s="15"/>
      <c r="CM716" s="15"/>
      <c r="CN716" s="15"/>
      <c r="CO716" s="15"/>
      <c r="CP716" s="15"/>
      <c r="CQ716" s="15"/>
      <c r="CR716" s="15"/>
      <c r="CS716" s="15"/>
      <c r="CT716" s="15"/>
      <c r="CU716" s="15"/>
      <c r="CV716" s="15"/>
      <c r="CW716" s="15"/>
      <c r="CX716" s="15"/>
      <c r="CY716" s="15"/>
      <c r="CZ716" s="15"/>
      <c r="DA716" s="15"/>
      <c r="DB716" s="15"/>
      <c r="DC716" s="15"/>
      <c r="DD716" s="15"/>
      <c r="DE716" s="15"/>
      <c r="DF716" s="15"/>
      <c r="DG716" s="15"/>
      <c r="DH716" s="15"/>
      <c r="DI716" s="15"/>
      <c r="DJ716" s="15"/>
      <c r="DK716" s="15"/>
      <c r="DL716" s="15"/>
      <c r="DM716" s="15"/>
      <c r="DN716" s="15"/>
      <c r="DO716" s="15"/>
      <c r="DP716" s="15"/>
      <c r="DQ716" s="15"/>
    </row>
    <row r="717" spans="3:121" s="5" customFormat="1">
      <c r="C717" s="13"/>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BT717" s="15"/>
      <c r="BU717" s="15"/>
      <c r="BV717" s="15"/>
      <c r="BW717" s="15"/>
      <c r="BX717" s="15"/>
      <c r="BY717" s="15"/>
      <c r="BZ717" s="15"/>
      <c r="CA717" s="15"/>
      <c r="CB717" s="15"/>
      <c r="CC717" s="15"/>
      <c r="CD717" s="15"/>
      <c r="CE717" s="15"/>
      <c r="CF717" s="15"/>
      <c r="CG717" s="15"/>
      <c r="CH717" s="15"/>
      <c r="CI717" s="15"/>
      <c r="CJ717" s="15"/>
      <c r="CK717" s="15"/>
      <c r="CL717" s="15"/>
      <c r="CM717" s="15"/>
      <c r="CN717" s="15"/>
      <c r="CO717" s="15"/>
      <c r="CP717" s="15"/>
      <c r="CQ717" s="15"/>
      <c r="CR717" s="15"/>
      <c r="CS717" s="15"/>
      <c r="CT717" s="15"/>
      <c r="CU717" s="15"/>
      <c r="CV717" s="15"/>
      <c r="CW717" s="15"/>
      <c r="CX717" s="15"/>
      <c r="CY717" s="15"/>
      <c r="CZ717" s="15"/>
      <c r="DA717" s="15"/>
      <c r="DB717" s="15"/>
      <c r="DC717" s="15"/>
      <c r="DD717" s="15"/>
      <c r="DE717" s="15"/>
      <c r="DF717" s="15"/>
      <c r="DG717" s="15"/>
      <c r="DH717" s="15"/>
      <c r="DI717" s="15"/>
      <c r="DJ717" s="15"/>
      <c r="DK717" s="15"/>
      <c r="DL717" s="15"/>
      <c r="DM717" s="15"/>
      <c r="DN717" s="15"/>
      <c r="DO717" s="15"/>
      <c r="DP717" s="15"/>
      <c r="DQ717" s="15"/>
    </row>
    <row r="718" spans="3:121" s="5" customFormat="1">
      <c r="C718" s="13"/>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BT718" s="15"/>
      <c r="BU718" s="15"/>
      <c r="BV718" s="15"/>
      <c r="BW718" s="15"/>
      <c r="BX718" s="15"/>
      <c r="BY718" s="15"/>
      <c r="BZ718" s="15"/>
      <c r="CA718" s="15"/>
      <c r="CB718" s="15"/>
      <c r="CC718" s="15"/>
      <c r="CD718" s="15"/>
      <c r="CE718" s="15"/>
      <c r="CF718" s="15"/>
      <c r="CG718" s="15"/>
      <c r="CH718" s="15"/>
      <c r="CI718" s="15"/>
      <c r="CJ718" s="15"/>
      <c r="CK718" s="15"/>
      <c r="CL718" s="15"/>
      <c r="CM718" s="15"/>
      <c r="CN718" s="15"/>
      <c r="CO718" s="15"/>
      <c r="CP718" s="15"/>
      <c r="CQ718" s="15"/>
      <c r="CR718" s="15"/>
      <c r="CS718" s="15"/>
      <c r="CT718" s="15"/>
      <c r="CU718" s="15"/>
      <c r="CV718" s="15"/>
      <c r="CW718" s="15"/>
      <c r="CX718" s="15"/>
      <c r="CY718" s="15"/>
      <c r="CZ718" s="15"/>
      <c r="DA718" s="15"/>
      <c r="DB718" s="15"/>
      <c r="DC718" s="15"/>
      <c r="DD718" s="15"/>
      <c r="DE718" s="15"/>
      <c r="DF718" s="15"/>
      <c r="DG718" s="15"/>
      <c r="DH718" s="15"/>
      <c r="DI718" s="15"/>
      <c r="DJ718" s="15"/>
      <c r="DK718" s="15"/>
      <c r="DL718" s="15"/>
      <c r="DM718" s="15"/>
      <c r="DN718" s="15"/>
      <c r="DO718" s="15"/>
      <c r="DP718" s="15"/>
      <c r="DQ718" s="15"/>
    </row>
    <row r="719" spans="3:121" s="5" customFormat="1">
      <c r="C719" s="13"/>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BT719" s="15"/>
      <c r="BU719" s="15"/>
      <c r="BV719" s="15"/>
      <c r="BW719" s="15"/>
      <c r="BX719" s="15"/>
      <c r="BY719" s="15"/>
      <c r="BZ719" s="15"/>
      <c r="CA719" s="15"/>
      <c r="CB719" s="15"/>
      <c r="CC719" s="15"/>
      <c r="CD719" s="15"/>
      <c r="CE719" s="15"/>
      <c r="CF719" s="15"/>
      <c r="CG719" s="15"/>
      <c r="CH719" s="15"/>
      <c r="CI719" s="15"/>
      <c r="CJ719" s="15"/>
      <c r="CK719" s="15"/>
      <c r="CL719" s="15"/>
      <c r="CM719" s="15"/>
      <c r="CN719" s="15"/>
      <c r="CO719" s="15"/>
      <c r="CP719" s="15"/>
      <c r="CQ719" s="15"/>
      <c r="CR719" s="15"/>
      <c r="CS719" s="15"/>
      <c r="CT719" s="15"/>
      <c r="CU719" s="15"/>
      <c r="CV719" s="15"/>
      <c r="CW719" s="15"/>
      <c r="CX719" s="15"/>
      <c r="CY719" s="15"/>
      <c r="CZ719" s="15"/>
      <c r="DA719" s="15"/>
      <c r="DB719" s="15"/>
      <c r="DC719" s="15"/>
      <c r="DD719" s="15"/>
      <c r="DE719" s="15"/>
      <c r="DF719" s="15"/>
      <c r="DG719" s="15"/>
      <c r="DH719" s="15"/>
      <c r="DI719" s="15"/>
      <c r="DJ719" s="15"/>
      <c r="DK719" s="15"/>
      <c r="DL719" s="15"/>
      <c r="DM719" s="15"/>
      <c r="DN719" s="15"/>
      <c r="DO719" s="15"/>
      <c r="DP719" s="15"/>
      <c r="DQ719" s="15"/>
    </row>
    <row r="720" spans="3:121" s="5" customFormat="1">
      <c r="C720" s="13"/>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BT720" s="15"/>
      <c r="BU720" s="15"/>
      <c r="BV720" s="15"/>
      <c r="BW720" s="15"/>
      <c r="BX720" s="15"/>
      <c r="BY720" s="15"/>
      <c r="BZ720" s="15"/>
      <c r="CA720" s="15"/>
      <c r="CB720" s="15"/>
      <c r="CC720" s="15"/>
      <c r="CD720" s="15"/>
      <c r="CE720" s="15"/>
      <c r="CF720" s="15"/>
      <c r="CG720" s="15"/>
      <c r="CH720" s="15"/>
      <c r="CI720" s="15"/>
      <c r="CJ720" s="15"/>
      <c r="CK720" s="15"/>
      <c r="CL720" s="15"/>
      <c r="CM720" s="15"/>
      <c r="CN720" s="15"/>
      <c r="CO720" s="15"/>
      <c r="CP720" s="15"/>
      <c r="CQ720" s="15"/>
      <c r="CR720" s="15"/>
      <c r="CS720" s="15"/>
      <c r="CT720" s="15"/>
      <c r="CU720" s="15"/>
      <c r="CV720" s="15"/>
      <c r="CW720" s="15"/>
      <c r="CX720" s="15"/>
      <c r="CY720" s="15"/>
      <c r="CZ720" s="15"/>
      <c r="DA720" s="15"/>
      <c r="DB720" s="15"/>
      <c r="DC720" s="15"/>
      <c r="DD720" s="15"/>
      <c r="DE720" s="15"/>
      <c r="DF720" s="15"/>
      <c r="DG720" s="15"/>
      <c r="DH720" s="15"/>
      <c r="DI720" s="15"/>
      <c r="DJ720" s="15"/>
      <c r="DK720" s="15"/>
      <c r="DL720" s="15"/>
      <c r="DM720" s="15"/>
      <c r="DN720" s="15"/>
      <c r="DO720" s="15"/>
      <c r="DP720" s="15"/>
      <c r="DQ720" s="15"/>
    </row>
    <row r="721" spans="3:121" s="5" customFormat="1">
      <c r="C721" s="13"/>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c r="CP721" s="15"/>
      <c r="CQ721" s="15"/>
      <c r="CR721" s="15"/>
      <c r="CS721" s="15"/>
      <c r="CT721" s="15"/>
      <c r="CU721" s="15"/>
      <c r="CV721" s="15"/>
      <c r="CW721" s="15"/>
      <c r="CX721" s="15"/>
      <c r="CY721" s="15"/>
      <c r="CZ721" s="15"/>
      <c r="DA721" s="15"/>
      <c r="DB721" s="15"/>
      <c r="DC721" s="15"/>
      <c r="DD721" s="15"/>
      <c r="DE721" s="15"/>
      <c r="DF721" s="15"/>
      <c r="DG721" s="15"/>
      <c r="DH721" s="15"/>
      <c r="DI721" s="15"/>
      <c r="DJ721" s="15"/>
      <c r="DK721" s="15"/>
      <c r="DL721" s="15"/>
      <c r="DM721" s="15"/>
      <c r="DN721" s="15"/>
      <c r="DO721" s="15"/>
      <c r="DP721" s="15"/>
      <c r="DQ721" s="15"/>
    </row>
    <row r="722" spans="3:121" s="5" customFormat="1">
      <c r="C722" s="13"/>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BT722" s="15"/>
      <c r="BU722" s="15"/>
      <c r="BV722" s="15"/>
      <c r="BW722" s="15"/>
      <c r="BX722" s="15"/>
      <c r="BY722" s="15"/>
      <c r="BZ722" s="15"/>
      <c r="CA722" s="15"/>
      <c r="CB722" s="15"/>
      <c r="CC722" s="15"/>
      <c r="CD722" s="15"/>
      <c r="CE722" s="15"/>
      <c r="CF722" s="15"/>
      <c r="CG722" s="15"/>
      <c r="CH722" s="15"/>
      <c r="CI722" s="15"/>
      <c r="CJ722" s="15"/>
      <c r="CK722" s="15"/>
      <c r="CL722" s="15"/>
      <c r="CM722" s="15"/>
      <c r="CN722" s="15"/>
      <c r="CO722" s="15"/>
      <c r="CP722" s="15"/>
      <c r="CQ722" s="15"/>
      <c r="CR722" s="15"/>
      <c r="CS722" s="15"/>
      <c r="CT722" s="15"/>
      <c r="CU722" s="15"/>
      <c r="CV722" s="15"/>
      <c r="CW722" s="15"/>
      <c r="CX722" s="15"/>
      <c r="CY722" s="15"/>
      <c r="CZ722" s="15"/>
      <c r="DA722" s="15"/>
      <c r="DB722" s="15"/>
      <c r="DC722" s="15"/>
      <c r="DD722" s="15"/>
      <c r="DE722" s="15"/>
      <c r="DF722" s="15"/>
      <c r="DG722" s="15"/>
      <c r="DH722" s="15"/>
      <c r="DI722" s="15"/>
      <c r="DJ722" s="15"/>
      <c r="DK722" s="15"/>
      <c r="DL722" s="15"/>
      <c r="DM722" s="15"/>
      <c r="DN722" s="15"/>
      <c r="DO722" s="15"/>
      <c r="DP722" s="15"/>
      <c r="DQ722" s="15"/>
    </row>
    <row r="723" spans="3:121" s="5" customFormat="1">
      <c r="C723" s="13"/>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BT723" s="15"/>
      <c r="BU723" s="15"/>
      <c r="BV723" s="15"/>
      <c r="BW723" s="15"/>
      <c r="BX723" s="15"/>
      <c r="BY723" s="15"/>
      <c r="BZ723" s="15"/>
      <c r="CA723" s="15"/>
      <c r="CB723" s="15"/>
      <c r="CC723" s="15"/>
      <c r="CD723" s="15"/>
      <c r="CE723" s="15"/>
      <c r="CF723" s="15"/>
      <c r="CG723" s="15"/>
      <c r="CH723" s="15"/>
      <c r="CI723" s="15"/>
      <c r="CJ723" s="15"/>
      <c r="CK723" s="15"/>
      <c r="CL723" s="15"/>
      <c r="CM723" s="15"/>
      <c r="CN723" s="15"/>
      <c r="CO723" s="15"/>
      <c r="CP723" s="15"/>
      <c r="CQ723" s="15"/>
      <c r="CR723" s="15"/>
      <c r="CS723" s="15"/>
      <c r="CT723" s="15"/>
      <c r="CU723" s="15"/>
      <c r="CV723" s="15"/>
      <c r="CW723" s="15"/>
      <c r="CX723" s="15"/>
      <c r="CY723" s="15"/>
      <c r="CZ723" s="15"/>
      <c r="DA723" s="15"/>
      <c r="DB723" s="15"/>
      <c r="DC723" s="15"/>
      <c r="DD723" s="15"/>
      <c r="DE723" s="15"/>
      <c r="DF723" s="15"/>
      <c r="DG723" s="15"/>
      <c r="DH723" s="15"/>
      <c r="DI723" s="15"/>
      <c r="DJ723" s="15"/>
      <c r="DK723" s="15"/>
      <c r="DL723" s="15"/>
      <c r="DM723" s="15"/>
      <c r="DN723" s="15"/>
      <c r="DO723" s="15"/>
      <c r="DP723" s="15"/>
      <c r="DQ723" s="15"/>
    </row>
    <row r="724" spans="3:121" s="5" customFormat="1">
      <c r="C724" s="13"/>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BT724" s="15"/>
      <c r="BU724" s="15"/>
      <c r="BV724" s="15"/>
      <c r="BW724" s="15"/>
      <c r="BX724" s="15"/>
      <c r="BY724" s="15"/>
      <c r="BZ724" s="15"/>
      <c r="CA724" s="15"/>
      <c r="CB724" s="15"/>
      <c r="CC724" s="15"/>
      <c r="CD724" s="15"/>
      <c r="CE724" s="15"/>
      <c r="CF724" s="15"/>
      <c r="CG724" s="15"/>
      <c r="CH724" s="15"/>
      <c r="CI724" s="15"/>
      <c r="CJ724" s="15"/>
      <c r="CK724" s="15"/>
      <c r="CL724" s="15"/>
      <c r="CM724" s="15"/>
      <c r="CN724" s="15"/>
      <c r="CO724" s="15"/>
      <c r="CP724" s="15"/>
      <c r="CQ724" s="15"/>
      <c r="CR724" s="15"/>
      <c r="CS724" s="15"/>
      <c r="CT724" s="15"/>
      <c r="CU724" s="15"/>
      <c r="CV724" s="15"/>
      <c r="CW724" s="15"/>
      <c r="CX724" s="15"/>
      <c r="CY724" s="15"/>
      <c r="CZ724" s="15"/>
      <c r="DA724" s="15"/>
      <c r="DB724" s="15"/>
      <c r="DC724" s="15"/>
      <c r="DD724" s="15"/>
      <c r="DE724" s="15"/>
      <c r="DF724" s="15"/>
      <c r="DG724" s="15"/>
      <c r="DH724" s="15"/>
      <c r="DI724" s="15"/>
      <c r="DJ724" s="15"/>
      <c r="DK724" s="15"/>
      <c r="DL724" s="15"/>
      <c r="DM724" s="15"/>
      <c r="DN724" s="15"/>
      <c r="DO724" s="15"/>
      <c r="DP724" s="15"/>
      <c r="DQ724" s="15"/>
    </row>
    <row r="725" spans="3:121" s="5" customFormat="1">
      <c r="C725" s="13"/>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BT725" s="15"/>
      <c r="BU725" s="15"/>
      <c r="BV725" s="15"/>
      <c r="BW725" s="15"/>
      <c r="BX725" s="15"/>
      <c r="BY725" s="15"/>
      <c r="BZ725" s="15"/>
      <c r="CA725" s="15"/>
      <c r="CB725" s="15"/>
      <c r="CC725" s="15"/>
      <c r="CD725" s="15"/>
      <c r="CE725" s="15"/>
      <c r="CF725" s="15"/>
      <c r="CG725" s="15"/>
      <c r="CH725" s="15"/>
      <c r="CI725" s="15"/>
      <c r="CJ725" s="15"/>
      <c r="CK725" s="15"/>
      <c r="CL725" s="15"/>
      <c r="CM725" s="15"/>
      <c r="CN725" s="15"/>
      <c r="CO725" s="15"/>
      <c r="CP725" s="15"/>
      <c r="CQ725" s="15"/>
      <c r="CR725" s="15"/>
      <c r="CS725" s="15"/>
      <c r="CT725" s="15"/>
      <c r="CU725" s="15"/>
      <c r="CV725" s="15"/>
      <c r="CW725" s="15"/>
      <c r="CX725" s="15"/>
      <c r="CY725" s="15"/>
      <c r="CZ725" s="15"/>
      <c r="DA725" s="15"/>
      <c r="DB725" s="15"/>
      <c r="DC725" s="15"/>
      <c r="DD725" s="15"/>
      <c r="DE725" s="15"/>
      <c r="DF725" s="15"/>
      <c r="DG725" s="15"/>
      <c r="DH725" s="15"/>
      <c r="DI725" s="15"/>
      <c r="DJ725" s="15"/>
      <c r="DK725" s="15"/>
      <c r="DL725" s="15"/>
      <c r="DM725" s="15"/>
      <c r="DN725" s="15"/>
      <c r="DO725" s="15"/>
      <c r="DP725" s="15"/>
      <c r="DQ725" s="15"/>
    </row>
    <row r="726" spans="3:121" s="5" customFormat="1">
      <c r="C726" s="13"/>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c r="CP726" s="15"/>
      <c r="CQ726" s="15"/>
      <c r="CR726" s="15"/>
      <c r="CS726" s="15"/>
      <c r="CT726" s="15"/>
      <c r="CU726" s="15"/>
      <c r="CV726" s="15"/>
      <c r="CW726" s="15"/>
      <c r="CX726" s="15"/>
      <c r="CY726" s="15"/>
      <c r="CZ726" s="15"/>
      <c r="DA726" s="15"/>
      <c r="DB726" s="15"/>
      <c r="DC726" s="15"/>
      <c r="DD726" s="15"/>
      <c r="DE726" s="15"/>
      <c r="DF726" s="15"/>
      <c r="DG726" s="15"/>
      <c r="DH726" s="15"/>
      <c r="DI726" s="15"/>
      <c r="DJ726" s="15"/>
      <c r="DK726" s="15"/>
      <c r="DL726" s="15"/>
      <c r="DM726" s="15"/>
      <c r="DN726" s="15"/>
      <c r="DO726" s="15"/>
      <c r="DP726" s="15"/>
      <c r="DQ726" s="15"/>
    </row>
    <row r="727" spans="3:121" s="5" customFormat="1">
      <c r="C727" s="13"/>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BT727" s="15"/>
      <c r="BU727" s="15"/>
      <c r="BV727" s="15"/>
      <c r="BW727" s="15"/>
      <c r="BX727" s="15"/>
      <c r="BY727" s="15"/>
      <c r="BZ727" s="15"/>
      <c r="CA727" s="15"/>
      <c r="CB727" s="15"/>
      <c r="CC727" s="15"/>
      <c r="CD727" s="15"/>
      <c r="CE727" s="15"/>
      <c r="CF727" s="15"/>
      <c r="CG727" s="15"/>
      <c r="CH727" s="15"/>
      <c r="CI727" s="15"/>
      <c r="CJ727" s="15"/>
      <c r="CK727" s="15"/>
      <c r="CL727" s="15"/>
      <c r="CM727" s="15"/>
      <c r="CN727" s="15"/>
      <c r="CO727" s="15"/>
      <c r="CP727" s="15"/>
      <c r="CQ727" s="15"/>
      <c r="CR727" s="15"/>
      <c r="CS727" s="15"/>
      <c r="CT727" s="15"/>
      <c r="CU727" s="15"/>
      <c r="CV727" s="15"/>
      <c r="CW727" s="15"/>
      <c r="CX727" s="15"/>
      <c r="CY727" s="15"/>
      <c r="CZ727" s="15"/>
      <c r="DA727" s="15"/>
      <c r="DB727" s="15"/>
      <c r="DC727" s="15"/>
      <c r="DD727" s="15"/>
      <c r="DE727" s="15"/>
      <c r="DF727" s="15"/>
      <c r="DG727" s="15"/>
      <c r="DH727" s="15"/>
      <c r="DI727" s="15"/>
      <c r="DJ727" s="15"/>
      <c r="DK727" s="15"/>
      <c r="DL727" s="15"/>
      <c r="DM727" s="15"/>
      <c r="DN727" s="15"/>
      <c r="DO727" s="15"/>
      <c r="DP727" s="15"/>
      <c r="DQ727" s="15"/>
    </row>
    <row r="728" spans="3:121" s="5" customFormat="1">
      <c r="C728" s="13"/>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c r="CP728" s="15"/>
      <c r="CQ728" s="15"/>
      <c r="CR728" s="15"/>
      <c r="CS728" s="15"/>
      <c r="CT728" s="15"/>
      <c r="CU728" s="15"/>
      <c r="CV728" s="15"/>
      <c r="CW728" s="15"/>
      <c r="CX728" s="15"/>
      <c r="CY728" s="15"/>
      <c r="CZ728" s="15"/>
      <c r="DA728" s="15"/>
      <c r="DB728" s="15"/>
      <c r="DC728" s="15"/>
      <c r="DD728" s="15"/>
      <c r="DE728" s="15"/>
      <c r="DF728" s="15"/>
      <c r="DG728" s="15"/>
      <c r="DH728" s="15"/>
      <c r="DI728" s="15"/>
      <c r="DJ728" s="15"/>
      <c r="DK728" s="15"/>
      <c r="DL728" s="15"/>
      <c r="DM728" s="15"/>
      <c r="DN728" s="15"/>
      <c r="DO728" s="15"/>
      <c r="DP728" s="15"/>
      <c r="DQ728" s="15"/>
    </row>
    <row r="729" spans="3:121" s="5" customFormat="1">
      <c r="C729" s="13"/>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BT729" s="15"/>
      <c r="BU729" s="15"/>
      <c r="BV729" s="15"/>
      <c r="BW729" s="15"/>
      <c r="BX729" s="15"/>
      <c r="BY729" s="15"/>
      <c r="BZ729" s="15"/>
      <c r="CA729" s="15"/>
      <c r="CB729" s="15"/>
      <c r="CC729" s="15"/>
      <c r="CD729" s="15"/>
      <c r="CE729" s="15"/>
      <c r="CF729" s="15"/>
      <c r="CG729" s="15"/>
      <c r="CH729" s="15"/>
      <c r="CI729" s="15"/>
      <c r="CJ729" s="15"/>
      <c r="CK729" s="15"/>
      <c r="CL729" s="15"/>
      <c r="CM729" s="15"/>
      <c r="CN729" s="15"/>
      <c r="CO729" s="15"/>
      <c r="CP729" s="15"/>
      <c r="CQ729" s="15"/>
      <c r="CR729" s="15"/>
      <c r="CS729" s="15"/>
      <c r="CT729" s="15"/>
      <c r="CU729" s="15"/>
      <c r="CV729" s="15"/>
      <c r="CW729" s="15"/>
      <c r="CX729" s="15"/>
      <c r="CY729" s="15"/>
      <c r="CZ729" s="15"/>
      <c r="DA729" s="15"/>
      <c r="DB729" s="15"/>
      <c r="DC729" s="15"/>
      <c r="DD729" s="15"/>
      <c r="DE729" s="15"/>
      <c r="DF729" s="15"/>
      <c r="DG729" s="15"/>
      <c r="DH729" s="15"/>
      <c r="DI729" s="15"/>
      <c r="DJ729" s="15"/>
      <c r="DK729" s="15"/>
      <c r="DL729" s="15"/>
      <c r="DM729" s="15"/>
      <c r="DN729" s="15"/>
      <c r="DO729" s="15"/>
      <c r="DP729" s="15"/>
      <c r="DQ729" s="15"/>
    </row>
    <row r="730" spans="3:121" s="5" customFormat="1">
      <c r="C730" s="13"/>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BT730" s="15"/>
      <c r="BU730" s="15"/>
      <c r="BV730" s="15"/>
      <c r="BW730" s="15"/>
      <c r="BX730" s="15"/>
      <c r="BY730" s="15"/>
      <c r="BZ730" s="15"/>
      <c r="CA730" s="15"/>
      <c r="CB730" s="15"/>
      <c r="CC730" s="15"/>
      <c r="CD730" s="15"/>
      <c r="CE730" s="15"/>
      <c r="CF730" s="15"/>
      <c r="CG730" s="15"/>
      <c r="CH730" s="15"/>
      <c r="CI730" s="15"/>
      <c r="CJ730" s="15"/>
      <c r="CK730" s="15"/>
      <c r="CL730" s="15"/>
      <c r="CM730" s="15"/>
      <c r="CN730" s="15"/>
      <c r="CO730" s="15"/>
      <c r="CP730" s="15"/>
      <c r="CQ730" s="15"/>
      <c r="CR730" s="15"/>
      <c r="CS730" s="15"/>
      <c r="CT730" s="15"/>
      <c r="CU730" s="15"/>
      <c r="CV730" s="15"/>
      <c r="CW730" s="15"/>
      <c r="CX730" s="15"/>
      <c r="CY730" s="15"/>
      <c r="CZ730" s="15"/>
      <c r="DA730" s="15"/>
      <c r="DB730" s="15"/>
      <c r="DC730" s="15"/>
      <c r="DD730" s="15"/>
      <c r="DE730" s="15"/>
      <c r="DF730" s="15"/>
      <c r="DG730" s="15"/>
      <c r="DH730" s="15"/>
      <c r="DI730" s="15"/>
      <c r="DJ730" s="15"/>
      <c r="DK730" s="15"/>
      <c r="DL730" s="15"/>
      <c r="DM730" s="15"/>
      <c r="DN730" s="15"/>
      <c r="DO730" s="15"/>
      <c r="DP730" s="15"/>
      <c r="DQ730" s="15"/>
    </row>
    <row r="731" spans="3:121" s="5" customFormat="1">
      <c r="C731" s="13"/>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c r="CP731" s="15"/>
      <c r="CQ731" s="15"/>
      <c r="CR731" s="15"/>
      <c r="CS731" s="15"/>
      <c r="CT731" s="15"/>
      <c r="CU731" s="15"/>
      <c r="CV731" s="15"/>
      <c r="CW731" s="15"/>
      <c r="CX731" s="15"/>
      <c r="CY731" s="15"/>
      <c r="CZ731" s="15"/>
      <c r="DA731" s="15"/>
      <c r="DB731" s="15"/>
      <c r="DC731" s="15"/>
      <c r="DD731" s="15"/>
      <c r="DE731" s="15"/>
      <c r="DF731" s="15"/>
      <c r="DG731" s="15"/>
      <c r="DH731" s="15"/>
      <c r="DI731" s="15"/>
      <c r="DJ731" s="15"/>
      <c r="DK731" s="15"/>
      <c r="DL731" s="15"/>
      <c r="DM731" s="15"/>
      <c r="DN731" s="15"/>
      <c r="DO731" s="15"/>
      <c r="DP731" s="15"/>
      <c r="DQ731" s="15"/>
    </row>
    <row r="732" spans="3:121" s="5" customFormat="1">
      <c r="C732" s="13"/>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BT732" s="15"/>
      <c r="BU732" s="15"/>
      <c r="BV732" s="15"/>
      <c r="BW732" s="15"/>
      <c r="BX732" s="15"/>
      <c r="BY732" s="15"/>
      <c r="BZ732" s="15"/>
      <c r="CA732" s="15"/>
      <c r="CB732" s="15"/>
      <c r="CC732" s="15"/>
      <c r="CD732" s="15"/>
      <c r="CE732" s="15"/>
      <c r="CF732" s="15"/>
      <c r="CG732" s="15"/>
      <c r="CH732" s="15"/>
      <c r="CI732" s="15"/>
      <c r="CJ732" s="15"/>
      <c r="CK732" s="15"/>
      <c r="CL732" s="15"/>
      <c r="CM732" s="15"/>
      <c r="CN732" s="15"/>
      <c r="CO732" s="15"/>
      <c r="CP732" s="15"/>
      <c r="CQ732" s="15"/>
      <c r="CR732" s="15"/>
      <c r="CS732" s="15"/>
      <c r="CT732" s="15"/>
      <c r="CU732" s="15"/>
      <c r="CV732" s="15"/>
      <c r="CW732" s="15"/>
      <c r="CX732" s="15"/>
      <c r="CY732" s="15"/>
      <c r="CZ732" s="15"/>
      <c r="DA732" s="15"/>
      <c r="DB732" s="15"/>
      <c r="DC732" s="15"/>
      <c r="DD732" s="15"/>
      <c r="DE732" s="15"/>
      <c r="DF732" s="15"/>
      <c r="DG732" s="15"/>
      <c r="DH732" s="15"/>
      <c r="DI732" s="15"/>
      <c r="DJ732" s="15"/>
      <c r="DK732" s="15"/>
      <c r="DL732" s="15"/>
      <c r="DM732" s="15"/>
      <c r="DN732" s="15"/>
      <c r="DO732" s="15"/>
      <c r="DP732" s="15"/>
      <c r="DQ732" s="15"/>
    </row>
    <row r="733" spans="3:121" s="5" customFormat="1">
      <c r="C733" s="13"/>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BT733" s="15"/>
      <c r="BU733" s="15"/>
      <c r="BV733" s="15"/>
      <c r="BW733" s="15"/>
      <c r="BX733" s="15"/>
      <c r="BY733" s="15"/>
      <c r="BZ733" s="15"/>
      <c r="CA733" s="15"/>
      <c r="CB733" s="15"/>
      <c r="CC733" s="15"/>
      <c r="CD733" s="15"/>
      <c r="CE733" s="15"/>
      <c r="CF733" s="15"/>
      <c r="CG733" s="15"/>
      <c r="CH733" s="15"/>
      <c r="CI733" s="15"/>
      <c r="CJ733" s="15"/>
      <c r="CK733" s="15"/>
      <c r="CL733" s="15"/>
      <c r="CM733" s="15"/>
      <c r="CN733" s="15"/>
      <c r="CO733" s="15"/>
      <c r="CP733" s="15"/>
      <c r="CQ733" s="15"/>
      <c r="CR733" s="15"/>
      <c r="CS733" s="15"/>
      <c r="CT733" s="15"/>
      <c r="CU733" s="15"/>
      <c r="CV733" s="15"/>
      <c r="CW733" s="15"/>
      <c r="CX733" s="15"/>
      <c r="CY733" s="15"/>
      <c r="CZ733" s="15"/>
      <c r="DA733" s="15"/>
      <c r="DB733" s="15"/>
      <c r="DC733" s="15"/>
      <c r="DD733" s="15"/>
      <c r="DE733" s="15"/>
      <c r="DF733" s="15"/>
      <c r="DG733" s="15"/>
      <c r="DH733" s="15"/>
      <c r="DI733" s="15"/>
      <c r="DJ733" s="15"/>
      <c r="DK733" s="15"/>
      <c r="DL733" s="15"/>
      <c r="DM733" s="15"/>
      <c r="DN733" s="15"/>
      <c r="DO733" s="15"/>
      <c r="DP733" s="15"/>
      <c r="DQ733" s="15"/>
    </row>
    <row r="734" spans="3:121" s="5" customFormat="1">
      <c r="C734" s="13"/>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BT734" s="15"/>
      <c r="BU734" s="15"/>
      <c r="BV734" s="15"/>
      <c r="BW734" s="15"/>
      <c r="BX734" s="15"/>
      <c r="BY734" s="15"/>
      <c r="BZ734" s="15"/>
      <c r="CA734" s="15"/>
      <c r="CB734" s="15"/>
      <c r="CC734" s="15"/>
      <c r="CD734" s="15"/>
      <c r="CE734" s="15"/>
      <c r="CF734" s="15"/>
      <c r="CG734" s="15"/>
      <c r="CH734" s="15"/>
      <c r="CI734" s="15"/>
      <c r="CJ734" s="15"/>
      <c r="CK734" s="15"/>
      <c r="CL734" s="15"/>
      <c r="CM734" s="15"/>
      <c r="CN734" s="15"/>
      <c r="CO734" s="15"/>
      <c r="CP734" s="15"/>
      <c r="CQ734" s="15"/>
      <c r="CR734" s="15"/>
      <c r="CS734" s="15"/>
      <c r="CT734" s="15"/>
      <c r="CU734" s="15"/>
      <c r="CV734" s="15"/>
      <c r="CW734" s="15"/>
      <c r="CX734" s="15"/>
      <c r="CY734" s="15"/>
      <c r="CZ734" s="15"/>
      <c r="DA734" s="15"/>
      <c r="DB734" s="15"/>
      <c r="DC734" s="15"/>
      <c r="DD734" s="15"/>
      <c r="DE734" s="15"/>
      <c r="DF734" s="15"/>
      <c r="DG734" s="15"/>
      <c r="DH734" s="15"/>
      <c r="DI734" s="15"/>
      <c r="DJ734" s="15"/>
      <c r="DK734" s="15"/>
      <c r="DL734" s="15"/>
      <c r="DM734" s="15"/>
      <c r="DN734" s="15"/>
      <c r="DO734" s="15"/>
      <c r="DP734" s="15"/>
      <c r="DQ734" s="15"/>
    </row>
    <row r="735" spans="3:121" s="5" customFormat="1">
      <c r="C735" s="13"/>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BT735" s="15"/>
      <c r="BU735" s="15"/>
      <c r="BV735" s="15"/>
      <c r="BW735" s="15"/>
      <c r="BX735" s="15"/>
      <c r="BY735" s="15"/>
      <c r="BZ735" s="15"/>
      <c r="CA735" s="15"/>
      <c r="CB735" s="15"/>
      <c r="CC735" s="15"/>
      <c r="CD735" s="15"/>
      <c r="CE735" s="15"/>
      <c r="CF735" s="15"/>
      <c r="CG735" s="15"/>
      <c r="CH735" s="15"/>
      <c r="CI735" s="15"/>
      <c r="CJ735" s="15"/>
      <c r="CK735" s="15"/>
      <c r="CL735" s="15"/>
      <c r="CM735" s="15"/>
      <c r="CN735" s="15"/>
      <c r="CO735" s="15"/>
      <c r="CP735" s="15"/>
      <c r="CQ735" s="15"/>
      <c r="CR735" s="15"/>
      <c r="CS735" s="15"/>
      <c r="CT735" s="15"/>
      <c r="CU735" s="15"/>
      <c r="CV735" s="15"/>
      <c r="CW735" s="15"/>
      <c r="CX735" s="15"/>
      <c r="CY735" s="15"/>
      <c r="CZ735" s="15"/>
      <c r="DA735" s="15"/>
      <c r="DB735" s="15"/>
      <c r="DC735" s="15"/>
      <c r="DD735" s="15"/>
      <c r="DE735" s="15"/>
      <c r="DF735" s="15"/>
      <c r="DG735" s="15"/>
      <c r="DH735" s="15"/>
      <c r="DI735" s="15"/>
      <c r="DJ735" s="15"/>
      <c r="DK735" s="15"/>
      <c r="DL735" s="15"/>
      <c r="DM735" s="15"/>
      <c r="DN735" s="15"/>
      <c r="DO735" s="15"/>
      <c r="DP735" s="15"/>
      <c r="DQ735" s="15"/>
    </row>
    <row r="736" spans="3:121" s="5" customFormat="1">
      <c r="C736" s="13"/>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BT736" s="15"/>
      <c r="BU736" s="15"/>
      <c r="BV736" s="15"/>
      <c r="BW736" s="15"/>
      <c r="BX736" s="15"/>
      <c r="BY736" s="15"/>
      <c r="BZ736" s="15"/>
      <c r="CA736" s="15"/>
      <c r="CB736" s="15"/>
      <c r="CC736" s="15"/>
      <c r="CD736" s="15"/>
      <c r="CE736" s="15"/>
      <c r="CF736" s="15"/>
      <c r="CG736" s="15"/>
      <c r="CH736" s="15"/>
      <c r="CI736" s="15"/>
      <c r="CJ736" s="15"/>
      <c r="CK736" s="15"/>
      <c r="CL736" s="15"/>
      <c r="CM736" s="15"/>
      <c r="CN736" s="15"/>
      <c r="CO736" s="15"/>
      <c r="CP736" s="15"/>
      <c r="CQ736" s="15"/>
      <c r="CR736" s="15"/>
      <c r="CS736" s="15"/>
      <c r="CT736" s="15"/>
      <c r="CU736" s="15"/>
      <c r="CV736" s="15"/>
      <c r="CW736" s="15"/>
      <c r="CX736" s="15"/>
      <c r="CY736" s="15"/>
      <c r="CZ736" s="15"/>
      <c r="DA736" s="15"/>
      <c r="DB736" s="15"/>
      <c r="DC736" s="15"/>
      <c r="DD736" s="15"/>
      <c r="DE736" s="15"/>
      <c r="DF736" s="15"/>
      <c r="DG736" s="15"/>
      <c r="DH736" s="15"/>
      <c r="DI736" s="15"/>
      <c r="DJ736" s="15"/>
      <c r="DK736" s="15"/>
      <c r="DL736" s="15"/>
      <c r="DM736" s="15"/>
      <c r="DN736" s="15"/>
      <c r="DO736" s="15"/>
      <c r="DP736" s="15"/>
      <c r="DQ736" s="15"/>
    </row>
    <row r="737" spans="3:121" s="5" customFormat="1">
      <c r="C737" s="13"/>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BT737" s="15"/>
      <c r="BU737" s="15"/>
      <c r="BV737" s="15"/>
      <c r="BW737" s="15"/>
      <c r="BX737" s="15"/>
      <c r="BY737" s="15"/>
      <c r="BZ737" s="15"/>
      <c r="CA737" s="15"/>
      <c r="CB737" s="15"/>
      <c r="CC737" s="15"/>
      <c r="CD737" s="15"/>
      <c r="CE737" s="15"/>
      <c r="CF737" s="15"/>
      <c r="CG737" s="15"/>
      <c r="CH737" s="15"/>
      <c r="CI737" s="15"/>
      <c r="CJ737" s="15"/>
      <c r="CK737" s="15"/>
      <c r="CL737" s="15"/>
      <c r="CM737" s="15"/>
      <c r="CN737" s="15"/>
      <c r="CO737" s="15"/>
      <c r="CP737" s="15"/>
      <c r="CQ737" s="15"/>
      <c r="CR737" s="15"/>
      <c r="CS737" s="15"/>
      <c r="CT737" s="15"/>
      <c r="CU737" s="15"/>
      <c r="CV737" s="15"/>
      <c r="CW737" s="15"/>
      <c r="CX737" s="15"/>
      <c r="CY737" s="15"/>
      <c r="CZ737" s="15"/>
      <c r="DA737" s="15"/>
      <c r="DB737" s="15"/>
      <c r="DC737" s="15"/>
      <c r="DD737" s="15"/>
      <c r="DE737" s="15"/>
      <c r="DF737" s="15"/>
      <c r="DG737" s="15"/>
      <c r="DH737" s="15"/>
      <c r="DI737" s="15"/>
      <c r="DJ737" s="15"/>
      <c r="DK737" s="15"/>
      <c r="DL737" s="15"/>
      <c r="DM737" s="15"/>
      <c r="DN737" s="15"/>
      <c r="DO737" s="15"/>
      <c r="DP737" s="15"/>
      <c r="DQ737" s="15"/>
    </row>
    <row r="738" spans="3:121" s="5" customFormat="1">
      <c r="C738" s="13"/>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BT738" s="15"/>
      <c r="BU738" s="15"/>
      <c r="BV738" s="15"/>
      <c r="BW738" s="15"/>
      <c r="BX738" s="15"/>
      <c r="BY738" s="15"/>
      <c r="BZ738" s="15"/>
      <c r="CA738" s="15"/>
      <c r="CB738" s="15"/>
      <c r="CC738" s="15"/>
      <c r="CD738" s="15"/>
      <c r="CE738" s="15"/>
      <c r="CF738" s="15"/>
      <c r="CG738" s="15"/>
      <c r="CH738" s="15"/>
      <c r="CI738" s="15"/>
      <c r="CJ738" s="15"/>
      <c r="CK738" s="15"/>
      <c r="CL738" s="15"/>
      <c r="CM738" s="15"/>
      <c r="CN738" s="15"/>
      <c r="CO738" s="15"/>
      <c r="CP738" s="15"/>
      <c r="CQ738" s="15"/>
      <c r="CR738" s="15"/>
      <c r="CS738" s="15"/>
      <c r="CT738" s="15"/>
      <c r="CU738" s="15"/>
      <c r="CV738" s="15"/>
      <c r="CW738" s="15"/>
      <c r="CX738" s="15"/>
      <c r="CY738" s="15"/>
      <c r="CZ738" s="15"/>
      <c r="DA738" s="15"/>
      <c r="DB738" s="15"/>
      <c r="DC738" s="15"/>
      <c r="DD738" s="15"/>
      <c r="DE738" s="15"/>
      <c r="DF738" s="15"/>
      <c r="DG738" s="15"/>
      <c r="DH738" s="15"/>
      <c r="DI738" s="15"/>
      <c r="DJ738" s="15"/>
      <c r="DK738" s="15"/>
      <c r="DL738" s="15"/>
      <c r="DM738" s="15"/>
      <c r="DN738" s="15"/>
      <c r="DO738" s="15"/>
      <c r="DP738" s="15"/>
      <c r="DQ738" s="15"/>
    </row>
    <row r="739" spans="3:121" s="5" customFormat="1">
      <c r="C739" s="13"/>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c r="CP739" s="15"/>
      <c r="CQ739" s="15"/>
      <c r="CR739" s="15"/>
      <c r="CS739" s="15"/>
      <c r="CT739" s="15"/>
      <c r="CU739" s="15"/>
      <c r="CV739" s="15"/>
      <c r="CW739" s="15"/>
      <c r="CX739" s="15"/>
      <c r="CY739" s="15"/>
      <c r="CZ739" s="15"/>
      <c r="DA739" s="15"/>
      <c r="DB739" s="15"/>
      <c r="DC739" s="15"/>
      <c r="DD739" s="15"/>
      <c r="DE739" s="15"/>
      <c r="DF739" s="15"/>
      <c r="DG739" s="15"/>
      <c r="DH739" s="15"/>
      <c r="DI739" s="15"/>
      <c r="DJ739" s="15"/>
      <c r="DK739" s="15"/>
      <c r="DL739" s="15"/>
      <c r="DM739" s="15"/>
      <c r="DN739" s="15"/>
      <c r="DO739" s="15"/>
      <c r="DP739" s="15"/>
      <c r="DQ739" s="15"/>
    </row>
    <row r="740" spans="3:121" s="5" customFormat="1">
      <c r="C740" s="13"/>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c r="CP740" s="15"/>
      <c r="CQ740" s="15"/>
      <c r="CR740" s="15"/>
      <c r="CS740" s="15"/>
      <c r="CT740" s="15"/>
      <c r="CU740" s="15"/>
      <c r="CV740" s="15"/>
      <c r="CW740" s="15"/>
      <c r="CX740" s="15"/>
      <c r="CY740" s="15"/>
      <c r="CZ740" s="15"/>
      <c r="DA740" s="15"/>
      <c r="DB740" s="15"/>
      <c r="DC740" s="15"/>
      <c r="DD740" s="15"/>
      <c r="DE740" s="15"/>
      <c r="DF740" s="15"/>
      <c r="DG740" s="15"/>
      <c r="DH740" s="15"/>
      <c r="DI740" s="15"/>
      <c r="DJ740" s="15"/>
      <c r="DK740" s="15"/>
      <c r="DL740" s="15"/>
      <c r="DM740" s="15"/>
      <c r="DN740" s="15"/>
      <c r="DO740" s="15"/>
      <c r="DP740" s="15"/>
      <c r="DQ740" s="15"/>
    </row>
    <row r="741" spans="3:121" s="5" customFormat="1">
      <c r="C741" s="13"/>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BT741" s="15"/>
      <c r="BU741" s="15"/>
      <c r="BV741" s="15"/>
      <c r="BW741" s="15"/>
      <c r="BX741" s="15"/>
      <c r="BY741" s="15"/>
      <c r="BZ741" s="15"/>
      <c r="CA741" s="15"/>
      <c r="CB741" s="15"/>
      <c r="CC741" s="15"/>
      <c r="CD741" s="15"/>
      <c r="CE741" s="15"/>
      <c r="CF741" s="15"/>
      <c r="CG741" s="15"/>
      <c r="CH741" s="15"/>
      <c r="CI741" s="15"/>
      <c r="CJ741" s="15"/>
      <c r="CK741" s="15"/>
      <c r="CL741" s="15"/>
      <c r="CM741" s="15"/>
      <c r="CN741" s="15"/>
      <c r="CO741" s="15"/>
      <c r="CP741" s="15"/>
      <c r="CQ741" s="15"/>
      <c r="CR741" s="15"/>
      <c r="CS741" s="15"/>
      <c r="CT741" s="15"/>
      <c r="CU741" s="15"/>
      <c r="CV741" s="15"/>
      <c r="CW741" s="15"/>
      <c r="CX741" s="15"/>
      <c r="CY741" s="15"/>
      <c r="CZ741" s="15"/>
      <c r="DA741" s="15"/>
      <c r="DB741" s="15"/>
      <c r="DC741" s="15"/>
      <c r="DD741" s="15"/>
      <c r="DE741" s="15"/>
      <c r="DF741" s="15"/>
      <c r="DG741" s="15"/>
      <c r="DH741" s="15"/>
      <c r="DI741" s="15"/>
      <c r="DJ741" s="15"/>
      <c r="DK741" s="15"/>
      <c r="DL741" s="15"/>
      <c r="DM741" s="15"/>
      <c r="DN741" s="15"/>
      <c r="DO741" s="15"/>
      <c r="DP741" s="15"/>
      <c r="DQ741" s="15"/>
    </row>
    <row r="742" spans="3:121" s="5" customFormat="1">
      <c r="C742" s="13"/>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c r="CP742" s="15"/>
      <c r="CQ742" s="15"/>
      <c r="CR742" s="15"/>
      <c r="CS742" s="15"/>
      <c r="CT742" s="15"/>
      <c r="CU742" s="15"/>
      <c r="CV742" s="15"/>
      <c r="CW742" s="15"/>
      <c r="CX742" s="15"/>
      <c r="CY742" s="15"/>
      <c r="CZ742" s="15"/>
      <c r="DA742" s="15"/>
      <c r="DB742" s="15"/>
      <c r="DC742" s="15"/>
      <c r="DD742" s="15"/>
      <c r="DE742" s="15"/>
      <c r="DF742" s="15"/>
      <c r="DG742" s="15"/>
      <c r="DH742" s="15"/>
      <c r="DI742" s="15"/>
      <c r="DJ742" s="15"/>
      <c r="DK742" s="15"/>
      <c r="DL742" s="15"/>
      <c r="DM742" s="15"/>
      <c r="DN742" s="15"/>
      <c r="DO742" s="15"/>
      <c r="DP742" s="15"/>
      <c r="DQ742" s="15"/>
    </row>
    <row r="743" spans="3:121" s="5" customFormat="1">
      <c r="C743" s="13"/>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BT743" s="15"/>
      <c r="BU743" s="15"/>
      <c r="BV743" s="15"/>
      <c r="BW743" s="15"/>
      <c r="BX743" s="15"/>
      <c r="BY743" s="15"/>
      <c r="BZ743" s="15"/>
      <c r="CA743" s="15"/>
      <c r="CB743" s="15"/>
      <c r="CC743" s="15"/>
      <c r="CD743" s="15"/>
      <c r="CE743" s="15"/>
      <c r="CF743" s="15"/>
      <c r="CG743" s="15"/>
      <c r="CH743" s="15"/>
      <c r="CI743" s="15"/>
      <c r="CJ743" s="15"/>
      <c r="CK743" s="15"/>
      <c r="CL743" s="15"/>
      <c r="CM743" s="15"/>
      <c r="CN743" s="15"/>
      <c r="CO743" s="15"/>
      <c r="CP743" s="15"/>
      <c r="CQ743" s="15"/>
      <c r="CR743" s="15"/>
      <c r="CS743" s="15"/>
      <c r="CT743" s="15"/>
      <c r="CU743" s="15"/>
      <c r="CV743" s="15"/>
      <c r="CW743" s="15"/>
      <c r="CX743" s="15"/>
      <c r="CY743" s="15"/>
      <c r="CZ743" s="15"/>
      <c r="DA743" s="15"/>
      <c r="DB743" s="15"/>
      <c r="DC743" s="15"/>
      <c r="DD743" s="15"/>
      <c r="DE743" s="15"/>
      <c r="DF743" s="15"/>
      <c r="DG743" s="15"/>
      <c r="DH743" s="15"/>
      <c r="DI743" s="15"/>
      <c r="DJ743" s="15"/>
      <c r="DK743" s="15"/>
      <c r="DL743" s="15"/>
      <c r="DM743" s="15"/>
      <c r="DN743" s="15"/>
      <c r="DO743" s="15"/>
      <c r="DP743" s="15"/>
      <c r="DQ743" s="15"/>
    </row>
    <row r="744" spans="3:121" s="5" customFormat="1">
      <c r="C744" s="13"/>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BT744" s="15"/>
      <c r="BU744" s="15"/>
      <c r="BV744" s="15"/>
      <c r="BW744" s="15"/>
      <c r="BX744" s="15"/>
      <c r="BY744" s="15"/>
      <c r="BZ744" s="15"/>
      <c r="CA744" s="15"/>
      <c r="CB744" s="15"/>
      <c r="CC744" s="15"/>
      <c r="CD744" s="15"/>
      <c r="CE744" s="15"/>
      <c r="CF744" s="15"/>
      <c r="CG744" s="15"/>
      <c r="CH744" s="15"/>
      <c r="CI744" s="15"/>
      <c r="CJ744" s="15"/>
      <c r="CK744" s="15"/>
      <c r="CL744" s="15"/>
      <c r="CM744" s="15"/>
      <c r="CN744" s="15"/>
      <c r="CO744" s="15"/>
      <c r="CP744" s="15"/>
      <c r="CQ744" s="15"/>
      <c r="CR744" s="15"/>
      <c r="CS744" s="15"/>
      <c r="CT744" s="15"/>
      <c r="CU744" s="15"/>
      <c r="CV744" s="15"/>
      <c r="CW744" s="15"/>
      <c r="CX744" s="15"/>
      <c r="CY744" s="15"/>
      <c r="CZ744" s="15"/>
      <c r="DA744" s="15"/>
      <c r="DB744" s="15"/>
      <c r="DC744" s="15"/>
      <c r="DD744" s="15"/>
      <c r="DE744" s="15"/>
      <c r="DF744" s="15"/>
      <c r="DG744" s="15"/>
      <c r="DH744" s="15"/>
      <c r="DI744" s="15"/>
      <c r="DJ744" s="15"/>
      <c r="DK744" s="15"/>
      <c r="DL744" s="15"/>
      <c r="DM744" s="15"/>
      <c r="DN744" s="15"/>
      <c r="DO744" s="15"/>
      <c r="DP744" s="15"/>
      <c r="DQ744" s="15"/>
    </row>
    <row r="745" spans="3:121" s="5" customFormat="1">
      <c r="C745" s="13"/>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BT745" s="15"/>
      <c r="BU745" s="15"/>
      <c r="BV745" s="15"/>
      <c r="BW745" s="15"/>
      <c r="BX745" s="15"/>
      <c r="BY745" s="15"/>
      <c r="BZ745" s="15"/>
      <c r="CA745" s="15"/>
      <c r="CB745" s="15"/>
      <c r="CC745" s="15"/>
      <c r="CD745" s="15"/>
      <c r="CE745" s="15"/>
      <c r="CF745" s="15"/>
      <c r="CG745" s="15"/>
      <c r="CH745" s="15"/>
      <c r="CI745" s="15"/>
      <c r="CJ745" s="15"/>
      <c r="CK745" s="15"/>
      <c r="CL745" s="15"/>
      <c r="CM745" s="15"/>
      <c r="CN745" s="15"/>
      <c r="CO745" s="15"/>
      <c r="CP745" s="15"/>
      <c r="CQ745" s="15"/>
      <c r="CR745" s="15"/>
      <c r="CS745" s="15"/>
      <c r="CT745" s="15"/>
      <c r="CU745" s="15"/>
      <c r="CV745" s="15"/>
      <c r="CW745" s="15"/>
      <c r="CX745" s="15"/>
      <c r="CY745" s="15"/>
      <c r="CZ745" s="15"/>
      <c r="DA745" s="15"/>
      <c r="DB745" s="15"/>
      <c r="DC745" s="15"/>
      <c r="DD745" s="15"/>
      <c r="DE745" s="15"/>
      <c r="DF745" s="15"/>
      <c r="DG745" s="15"/>
      <c r="DH745" s="15"/>
      <c r="DI745" s="15"/>
      <c r="DJ745" s="15"/>
      <c r="DK745" s="15"/>
      <c r="DL745" s="15"/>
      <c r="DM745" s="15"/>
      <c r="DN745" s="15"/>
      <c r="DO745" s="15"/>
      <c r="DP745" s="15"/>
      <c r="DQ745" s="15"/>
    </row>
    <row r="746" spans="3:121" s="5" customFormat="1">
      <c r="C746" s="13"/>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c r="CP746" s="15"/>
      <c r="CQ746" s="15"/>
      <c r="CR746" s="15"/>
      <c r="CS746" s="15"/>
      <c r="CT746" s="15"/>
      <c r="CU746" s="15"/>
      <c r="CV746" s="15"/>
      <c r="CW746" s="15"/>
      <c r="CX746" s="15"/>
      <c r="CY746" s="15"/>
      <c r="CZ746" s="15"/>
      <c r="DA746" s="15"/>
      <c r="DB746" s="15"/>
      <c r="DC746" s="15"/>
      <c r="DD746" s="15"/>
      <c r="DE746" s="15"/>
      <c r="DF746" s="15"/>
      <c r="DG746" s="15"/>
      <c r="DH746" s="15"/>
      <c r="DI746" s="15"/>
      <c r="DJ746" s="15"/>
      <c r="DK746" s="15"/>
      <c r="DL746" s="15"/>
      <c r="DM746" s="15"/>
      <c r="DN746" s="15"/>
      <c r="DO746" s="15"/>
      <c r="DP746" s="15"/>
      <c r="DQ746" s="15"/>
    </row>
    <row r="747" spans="3:121" s="5" customFormat="1">
      <c r="C747" s="13"/>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c r="CP747" s="15"/>
      <c r="CQ747" s="15"/>
      <c r="CR747" s="15"/>
      <c r="CS747" s="15"/>
      <c r="CT747" s="15"/>
      <c r="CU747" s="15"/>
      <c r="CV747" s="15"/>
      <c r="CW747" s="15"/>
      <c r="CX747" s="15"/>
      <c r="CY747" s="15"/>
      <c r="CZ747" s="15"/>
      <c r="DA747" s="15"/>
      <c r="DB747" s="15"/>
      <c r="DC747" s="15"/>
      <c r="DD747" s="15"/>
      <c r="DE747" s="15"/>
      <c r="DF747" s="15"/>
      <c r="DG747" s="15"/>
      <c r="DH747" s="15"/>
      <c r="DI747" s="15"/>
      <c r="DJ747" s="15"/>
      <c r="DK747" s="15"/>
      <c r="DL747" s="15"/>
      <c r="DM747" s="15"/>
      <c r="DN747" s="15"/>
      <c r="DO747" s="15"/>
      <c r="DP747" s="15"/>
      <c r="DQ747" s="15"/>
    </row>
    <row r="748" spans="3:121" s="5" customFormat="1">
      <c r="C748" s="13"/>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BT748" s="15"/>
      <c r="BU748" s="15"/>
      <c r="BV748" s="15"/>
      <c r="BW748" s="15"/>
      <c r="BX748" s="15"/>
      <c r="BY748" s="15"/>
      <c r="BZ748" s="15"/>
      <c r="CA748" s="15"/>
      <c r="CB748" s="15"/>
      <c r="CC748" s="15"/>
      <c r="CD748" s="15"/>
      <c r="CE748" s="15"/>
      <c r="CF748" s="15"/>
      <c r="CG748" s="15"/>
      <c r="CH748" s="15"/>
      <c r="CI748" s="15"/>
      <c r="CJ748" s="15"/>
      <c r="CK748" s="15"/>
      <c r="CL748" s="15"/>
      <c r="CM748" s="15"/>
      <c r="CN748" s="15"/>
      <c r="CO748" s="15"/>
      <c r="CP748" s="15"/>
      <c r="CQ748" s="15"/>
      <c r="CR748" s="15"/>
      <c r="CS748" s="15"/>
      <c r="CT748" s="15"/>
      <c r="CU748" s="15"/>
      <c r="CV748" s="15"/>
      <c r="CW748" s="15"/>
      <c r="CX748" s="15"/>
      <c r="CY748" s="15"/>
      <c r="CZ748" s="15"/>
      <c r="DA748" s="15"/>
      <c r="DB748" s="15"/>
      <c r="DC748" s="15"/>
      <c r="DD748" s="15"/>
      <c r="DE748" s="15"/>
      <c r="DF748" s="15"/>
      <c r="DG748" s="15"/>
      <c r="DH748" s="15"/>
      <c r="DI748" s="15"/>
      <c r="DJ748" s="15"/>
      <c r="DK748" s="15"/>
      <c r="DL748" s="15"/>
      <c r="DM748" s="15"/>
      <c r="DN748" s="15"/>
      <c r="DO748" s="15"/>
      <c r="DP748" s="15"/>
      <c r="DQ748" s="15"/>
    </row>
    <row r="749" spans="3:121" s="5" customFormat="1">
      <c r="C749" s="13"/>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c r="CP749" s="15"/>
      <c r="CQ749" s="15"/>
      <c r="CR749" s="15"/>
      <c r="CS749" s="15"/>
      <c r="CT749" s="15"/>
      <c r="CU749" s="15"/>
      <c r="CV749" s="15"/>
      <c r="CW749" s="15"/>
      <c r="CX749" s="15"/>
      <c r="CY749" s="15"/>
      <c r="CZ749" s="15"/>
      <c r="DA749" s="15"/>
      <c r="DB749" s="15"/>
      <c r="DC749" s="15"/>
      <c r="DD749" s="15"/>
      <c r="DE749" s="15"/>
      <c r="DF749" s="15"/>
      <c r="DG749" s="15"/>
      <c r="DH749" s="15"/>
      <c r="DI749" s="15"/>
      <c r="DJ749" s="15"/>
      <c r="DK749" s="15"/>
      <c r="DL749" s="15"/>
      <c r="DM749" s="15"/>
      <c r="DN749" s="15"/>
      <c r="DO749" s="15"/>
      <c r="DP749" s="15"/>
      <c r="DQ749" s="15"/>
    </row>
    <row r="750" spans="3:121" s="5" customFormat="1">
      <c r="C750" s="13"/>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BT750" s="15"/>
      <c r="BU750" s="15"/>
      <c r="BV750" s="15"/>
      <c r="BW750" s="15"/>
      <c r="BX750" s="15"/>
      <c r="BY750" s="15"/>
      <c r="BZ750" s="15"/>
      <c r="CA750" s="15"/>
      <c r="CB750" s="15"/>
      <c r="CC750" s="15"/>
      <c r="CD750" s="15"/>
      <c r="CE750" s="15"/>
      <c r="CF750" s="15"/>
      <c r="CG750" s="15"/>
      <c r="CH750" s="15"/>
      <c r="CI750" s="15"/>
      <c r="CJ750" s="15"/>
      <c r="CK750" s="15"/>
      <c r="CL750" s="15"/>
      <c r="CM750" s="15"/>
      <c r="CN750" s="15"/>
      <c r="CO750" s="15"/>
      <c r="CP750" s="15"/>
      <c r="CQ750" s="15"/>
      <c r="CR750" s="15"/>
      <c r="CS750" s="15"/>
      <c r="CT750" s="15"/>
      <c r="CU750" s="15"/>
      <c r="CV750" s="15"/>
      <c r="CW750" s="15"/>
      <c r="CX750" s="15"/>
      <c r="CY750" s="15"/>
      <c r="CZ750" s="15"/>
      <c r="DA750" s="15"/>
      <c r="DB750" s="15"/>
      <c r="DC750" s="15"/>
      <c r="DD750" s="15"/>
      <c r="DE750" s="15"/>
      <c r="DF750" s="15"/>
      <c r="DG750" s="15"/>
      <c r="DH750" s="15"/>
      <c r="DI750" s="15"/>
      <c r="DJ750" s="15"/>
      <c r="DK750" s="15"/>
      <c r="DL750" s="15"/>
      <c r="DM750" s="15"/>
      <c r="DN750" s="15"/>
      <c r="DO750" s="15"/>
      <c r="DP750" s="15"/>
      <c r="DQ750" s="15"/>
    </row>
    <row r="751" spans="3:121" s="5" customFormat="1">
      <c r="C751" s="13"/>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c r="CP751" s="15"/>
      <c r="CQ751" s="15"/>
      <c r="CR751" s="15"/>
      <c r="CS751" s="15"/>
      <c r="CT751" s="15"/>
      <c r="CU751" s="15"/>
      <c r="CV751" s="15"/>
      <c r="CW751" s="15"/>
      <c r="CX751" s="15"/>
      <c r="CY751" s="15"/>
      <c r="CZ751" s="15"/>
      <c r="DA751" s="15"/>
      <c r="DB751" s="15"/>
      <c r="DC751" s="15"/>
      <c r="DD751" s="15"/>
      <c r="DE751" s="15"/>
      <c r="DF751" s="15"/>
      <c r="DG751" s="15"/>
      <c r="DH751" s="15"/>
      <c r="DI751" s="15"/>
      <c r="DJ751" s="15"/>
      <c r="DK751" s="15"/>
      <c r="DL751" s="15"/>
      <c r="DM751" s="15"/>
      <c r="DN751" s="15"/>
      <c r="DO751" s="15"/>
      <c r="DP751" s="15"/>
      <c r="DQ751" s="15"/>
    </row>
    <row r="752" spans="3:121" s="5" customFormat="1">
      <c r="C752" s="13"/>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BT752" s="15"/>
      <c r="BU752" s="15"/>
      <c r="BV752" s="15"/>
      <c r="BW752" s="15"/>
      <c r="BX752" s="15"/>
      <c r="BY752" s="15"/>
      <c r="BZ752" s="15"/>
      <c r="CA752" s="15"/>
      <c r="CB752" s="15"/>
      <c r="CC752" s="15"/>
      <c r="CD752" s="15"/>
      <c r="CE752" s="15"/>
      <c r="CF752" s="15"/>
      <c r="CG752" s="15"/>
      <c r="CH752" s="15"/>
      <c r="CI752" s="15"/>
      <c r="CJ752" s="15"/>
      <c r="CK752" s="15"/>
      <c r="CL752" s="15"/>
      <c r="CM752" s="15"/>
      <c r="CN752" s="15"/>
      <c r="CO752" s="15"/>
      <c r="CP752" s="15"/>
      <c r="CQ752" s="15"/>
      <c r="CR752" s="15"/>
      <c r="CS752" s="15"/>
      <c r="CT752" s="15"/>
      <c r="CU752" s="15"/>
      <c r="CV752" s="15"/>
      <c r="CW752" s="15"/>
      <c r="CX752" s="15"/>
      <c r="CY752" s="15"/>
      <c r="CZ752" s="15"/>
      <c r="DA752" s="15"/>
      <c r="DB752" s="15"/>
      <c r="DC752" s="15"/>
      <c r="DD752" s="15"/>
      <c r="DE752" s="15"/>
      <c r="DF752" s="15"/>
      <c r="DG752" s="15"/>
      <c r="DH752" s="15"/>
      <c r="DI752" s="15"/>
      <c r="DJ752" s="15"/>
      <c r="DK752" s="15"/>
      <c r="DL752" s="15"/>
      <c r="DM752" s="15"/>
      <c r="DN752" s="15"/>
      <c r="DO752" s="15"/>
      <c r="DP752" s="15"/>
      <c r="DQ752" s="15"/>
    </row>
    <row r="753" spans="3:121" s="5" customFormat="1">
      <c r="C753" s="13"/>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c r="CP753" s="15"/>
      <c r="CQ753" s="15"/>
      <c r="CR753" s="15"/>
      <c r="CS753" s="15"/>
      <c r="CT753" s="15"/>
      <c r="CU753" s="15"/>
      <c r="CV753" s="15"/>
      <c r="CW753" s="15"/>
      <c r="CX753" s="15"/>
      <c r="CY753" s="15"/>
      <c r="CZ753" s="15"/>
      <c r="DA753" s="15"/>
      <c r="DB753" s="15"/>
      <c r="DC753" s="15"/>
      <c r="DD753" s="15"/>
      <c r="DE753" s="15"/>
      <c r="DF753" s="15"/>
      <c r="DG753" s="15"/>
      <c r="DH753" s="15"/>
      <c r="DI753" s="15"/>
      <c r="DJ753" s="15"/>
      <c r="DK753" s="15"/>
      <c r="DL753" s="15"/>
      <c r="DM753" s="15"/>
      <c r="DN753" s="15"/>
      <c r="DO753" s="15"/>
      <c r="DP753" s="15"/>
      <c r="DQ753" s="15"/>
    </row>
    <row r="754" spans="3:121" s="5" customFormat="1">
      <c r="C754" s="13"/>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BT754" s="15"/>
      <c r="BU754" s="15"/>
      <c r="BV754" s="15"/>
      <c r="BW754" s="15"/>
      <c r="BX754" s="15"/>
      <c r="BY754" s="15"/>
      <c r="BZ754" s="15"/>
      <c r="CA754" s="15"/>
      <c r="CB754" s="15"/>
      <c r="CC754" s="15"/>
      <c r="CD754" s="15"/>
      <c r="CE754" s="15"/>
      <c r="CF754" s="15"/>
      <c r="CG754" s="15"/>
      <c r="CH754" s="15"/>
      <c r="CI754" s="15"/>
      <c r="CJ754" s="15"/>
      <c r="CK754" s="15"/>
      <c r="CL754" s="15"/>
      <c r="CM754" s="15"/>
      <c r="CN754" s="15"/>
      <c r="CO754" s="15"/>
      <c r="CP754" s="15"/>
      <c r="CQ754" s="15"/>
      <c r="CR754" s="15"/>
      <c r="CS754" s="15"/>
      <c r="CT754" s="15"/>
      <c r="CU754" s="15"/>
      <c r="CV754" s="15"/>
      <c r="CW754" s="15"/>
      <c r="CX754" s="15"/>
      <c r="CY754" s="15"/>
      <c r="CZ754" s="15"/>
      <c r="DA754" s="15"/>
      <c r="DB754" s="15"/>
      <c r="DC754" s="15"/>
      <c r="DD754" s="15"/>
      <c r="DE754" s="15"/>
      <c r="DF754" s="15"/>
      <c r="DG754" s="15"/>
      <c r="DH754" s="15"/>
      <c r="DI754" s="15"/>
      <c r="DJ754" s="15"/>
      <c r="DK754" s="15"/>
      <c r="DL754" s="15"/>
      <c r="DM754" s="15"/>
      <c r="DN754" s="15"/>
      <c r="DO754" s="15"/>
      <c r="DP754" s="15"/>
      <c r="DQ754" s="15"/>
    </row>
    <row r="755" spans="3:121" s="5" customFormat="1">
      <c r="C755" s="13"/>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c r="CP755" s="15"/>
      <c r="CQ755" s="15"/>
      <c r="CR755" s="15"/>
      <c r="CS755" s="15"/>
      <c r="CT755" s="15"/>
      <c r="CU755" s="15"/>
      <c r="CV755" s="15"/>
      <c r="CW755" s="15"/>
      <c r="CX755" s="15"/>
      <c r="CY755" s="15"/>
      <c r="CZ755" s="15"/>
      <c r="DA755" s="15"/>
      <c r="DB755" s="15"/>
      <c r="DC755" s="15"/>
      <c r="DD755" s="15"/>
      <c r="DE755" s="15"/>
      <c r="DF755" s="15"/>
      <c r="DG755" s="15"/>
      <c r="DH755" s="15"/>
      <c r="DI755" s="15"/>
      <c r="DJ755" s="15"/>
      <c r="DK755" s="15"/>
      <c r="DL755" s="15"/>
      <c r="DM755" s="15"/>
      <c r="DN755" s="15"/>
      <c r="DO755" s="15"/>
      <c r="DP755" s="15"/>
      <c r="DQ755" s="15"/>
    </row>
    <row r="756" spans="3:121" s="5" customFormat="1">
      <c r="C756" s="13"/>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c r="CP756" s="15"/>
      <c r="CQ756" s="15"/>
      <c r="CR756" s="15"/>
      <c r="CS756" s="15"/>
      <c r="CT756" s="15"/>
      <c r="CU756" s="15"/>
      <c r="CV756" s="15"/>
      <c r="CW756" s="15"/>
      <c r="CX756" s="15"/>
      <c r="CY756" s="15"/>
      <c r="CZ756" s="15"/>
      <c r="DA756" s="15"/>
      <c r="DB756" s="15"/>
      <c r="DC756" s="15"/>
      <c r="DD756" s="15"/>
      <c r="DE756" s="15"/>
      <c r="DF756" s="15"/>
      <c r="DG756" s="15"/>
      <c r="DH756" s="15"/>
      <c r="DI756" s="15"/>
      <c r="DJ756" s="15"/>
      <c r="DK756" s="15"/>
      <c r="DL756" s="15"/>
      <c r="DM756" s="15"/>
      <c r="DN756" s="15"/>
      <c r="DO756" s="15"/>
      <c r="DP756" s="15"/>
      <c r="DQ756" s="15"/>
    </row>
    <row r="757" spans="3:121" s="5" customFormat="1">
      <c r="C757" s="13"/>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BT757" s="15"/>
      <c r="BU757" s="15"/>
      <c r="BV757" s="15"/>
      <c r="BW757" s="15"/>
      <c r="BX757" s="15"/>
      <c r="BY757" s="15"/>
      <c r="BZ757" s="15"/>
      <c r="CA757" s="15"/>
      <c r="CB757" s="15"/>
      <c r="CC757" s="15"/>
      <c r="CD757" s="15"/>
      <c r="CE757" s="15"/>
      <c r="CF757" s="15"/>
      <c r="CG757" s="15"/>
      <c r="CH757" s="15"/>
      <c r="CI757" s="15"/>
      <c r="CJ757" s="15"/>
      <c r="CK757" s="15"/>
      <c r="CL757" s="15"/>
      <c r="CM757" s="15"/>
      <c r="CN757" s="15"/>
      <c r="CO757" s="15"/>
      <c r="CP757" s="15"/>
      <c r="CQ757" s="15"/>
      <c r="CR757" s="15"/>
      <c r="CS757" s="15"/>
      <c r="CT757" s="15"/>
      <c r="CU757" s="15"/>
      <c r="CV757" s="15"/>
      <c r="CW757" s="15"/>
      <c r="CX757" s="15"/>
      <c r="CY757" s="15"/>
      <c r="CZ757" s="15"/>
      <c r="DA757" s="15"/>
      <c r="DB757" s="15"/>
      <c r="DC757" s="15"/>
      <c r="DD757" s="15"/>
      <c r="DE757" s="15"/>
      <c r="DF757" s="15"/>
      <c r="DG757" s="15"/>
      <c r="DH757" s="15"/>
      <c r="DI757" s="15"/>
      <c r="DJ757" s="15"/>
      <c r="DK757" s="15"/>
      <c r="DL757" s="15"/>
      <c r="DM757" s="15"/>
      <c r="DN757" s="15"/>
      <c r="DO757" s="15"/>
      <c r="DP757" s="15"/>
      <c r="DQ757" s="15"/>
    </row>
    <row r="758" spans="3:121" s="5" customFormat="1">
      <c r="C758" s="13"/>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BT758" s="15"/>
      <c r="BU758" s="15"/>
      <c r="BV758" s="15"/>
      <c r="BW758" s="15"/>
      <c r="BX758" s="15"/>
      <c r="BY758" s="15"/>
      <c r="BZ758" s="15"/>
      <c r="CA758" s="15"/>
      <c r="CB758" s="15"/>
      <c r="CC758" s="15"/>
      <c r="CD758" s="15"/>
      <c r="CE758" s="15"/>
      <c r="CF758" s="15"/>
      <c r="CG758" s="15"/>
      <c r="CH758" s="15"/>
      <c r="CI758" s="15"/>
      <c r="CJ758" s="15"/>
      <c r="CK758" s="15"/>
      <c r="CL758" s="15"/>
      <c r="CM758" s="15"/>
      <c r="CN758" s="15"/>
      <c r="CO758" s="15"/>
      <c r="CP758" s="15"/>
      <c r="CQ758" s="15"/>
      <c r="CR758" s="15"/>
      <c r="CS758" s="15"/>
      <c r="CT758" s="15"/>
      <c r="CU758" s="15"/>
      <c r="CV758" s="15"/>
      <c r="CW758" s="15"/>
      <c r="CX758" s="15"/>
      <c r="CY758" s="15"/>
      <c r="CZ758" s="15"/>
      <c r="DA758" s="15"/>
      <c r="DB758" s="15"/>
      <c r="DC758" s="15"/>
      <c r="DD758" s="15"/>
      <c r="DE758" s="15"/>
      <c r="DF758" s="15"/>
      <c r="DG758" s="15"/>
      <c r="DH758" s="15"/>
      <c r="DI758" s="15"/>
      <c r="DJ758" s="15"/>
      <c r="DK758" s="15"/>
      <c r="DL758" s="15"/>
      <c r="DM758" s="15"/>
      <c r="DN758" s="15"/>
      <c r="DO758" s="15"/>
      <c r="DP758" s="15"/>
      <c r="DQ758" s="15"/>
    </row>
    <row r="759" spans="3:121" s="5" customFormat="1">
      <c r="C759" s="13"/>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BT759" s="15"/>
      <c r="BU759" s="15"/>
      <c r="BV759" s="15"/>
      <c r="BW759" s="15"/>
      <c r="BX759" s="15"/>
      <c r="BY759" s="15"/>
      <c r="BZ759" s="15"/>
      <c r="CA759" s="15"/>
      <c r="CB759" s="15"/>
      <c r="CC759" s="15"/>
      <c r="CD759" s="15"/>
      <c r="CE759" s="15"/>
      <c r="CF759" s="15"/>
      <c r="CG759" s="15"/>
      <c r="CH759" s="15"/>
      <c r="CI759" s="15"/>
      <c r="CJ759" s="15"/>
      <c r="CK759" s="15"/>
      <c r="CL759" s="15"/>
      <c r="CM759" s="15"/>
      <c r="CN759" s="15"/>
      <c r="CO759" s="15"/>
      <c r="CP759" s="15"/>
      <c r="CQ759" s="15"/>
      <c r="CR759" s="15"/>
      <c r="CS759" s="15"/>
      <c r="CT759" s="15"/>
      <c r="CU759" s="15"/>
      <c r="CV759" s="15"/>
      <c r="CW759" s="15"/>
      <c r="CX759" s="15"/>
      <c r="CY759" s="15"/>
      <c r="CZ759" s="15"/>
      <c r="DA759" s="15"/>
      <c r="DB759" s="15"/>
      <c r="DC759" s="15"/>
      <c r="DD759" s="15"/>
      <c r="DE759" s="15"/>
      <c r="DF759" s="15"/>
      <c r="DG759" s="15"/>
      <c r="DH759" s="15"/>
      <c r="DI759" s="15"/>
      <c r="DJ759" s="15"/>
      <c r="DK759" s="15"/>
      <c r="DL759" s="15"/>
      <c r="DM759" s="15"/>
      <c r="DN759" s="15"/>
      <c r="DO759" s="15"/>
      <c r="DP759" s="15"/>
      <c r="DQ759" s="15"/>
    </row>
    <row r="760" spans="3:121" s="5" customFormat="1">
      <c r="C760" s="13"/>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BT760" s="15"/>
      <c r="BU760" s="15"/>
      <c r="BV760" s="15"/>
      <c r="BW760" s="15"/>
      <c r="BX760" s="15"/>
      <c r="BY760" s="15"/>
      <c r="BZ760" s="15"/>
      <c r="CA760" s="15"/>
      <c r="CB760" s="15"/>
      <c r="CC760" s="15"/>
      <c r="CD760" s="15"/>
      <c r="CE760" s="15"/>
      <c r="CF760" s="15"/>
      <c r="CG760" s="15"/>
      <c r="CH760" s="15"/>
      <c r="CI760" s="15"/>
      <c r="CJ760" s="15"/>
      <c r="CK760" s="15"/>
      <c r="CL760" s="15"/>
      <c r="CM760" s="15"/>
      <c r="CN760" s="15"/>
      <c r="CO760" s="15"/>
      <c r="CP760" s="15"/>
      <c r="CQ760" s="15"/>
      <c r="CR760" s="15"/>
      <c r="CS760" s="15"/>
      <c r="CT760" s="15"/>
      <c r="CU760" s="15"/>
      <c r="CV760" s="15"/>
      <c r="CW760" s="15"/>
      <c r="CX760" s="15"/>
      <c r="CY760" s="15"/>
      <c r="CZ760" s="15"/>
      <c r="DA760" s="15"/>
      <c r="DB760" s="15"/>
      <c r="DC760" s="15"/>
      <c r="DD760" s="15"/>
      <c r="DE760" s="15"/>
      <c r="DF760" s="15"/>
      <c r="DG760" s="15"/>
      <c r="DH760" s="15"/>
      <c r="DI760" s="15"/>
      <c r="DJ760" s="15"/>
      <c r="DK760" s="15"/>
      <c r="DL760" s="15"/>
      <c r="DM760" s="15"/>
      <c r="DN760" s="15"/>
      <c r="DO760" s="15"/>
      <c r="DP760" s="15"/>
      <c r="DQ760" s="15"/>
    </row>
    <row r="761" spans="3:121" s="5" customFormat="1">
      <c r="C761" s="13"/>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c r="CP761" s="15"/>
      <c r="CQ761" s="15"/>
      <c r="CR761" s="15"/>
      <c r="CS761" s="15"/>
      <c r="CT761" s="15"/>
      <c r="CU761" s="15"/>
      <c r="CV761" s="15"/>
      <c r="CW761" s="15"/>
      <c r="CX761" s="15"/>
      <c r="CY761" s="15"/>
      <c r="CZ761" s="15"/>
      <c r="DA761" s="15"/>
      <c r="DB761" s="15"/>
      <c r="DC761" s="15"/>
      <c r="DD761" s="15"/>
      <c r="DE761" s="15"/>
      <c r="DF761" s="15"/>
      <c r="DG761" s="15"/>
      <c r="DH761" s="15"/>
      <c r="DI761" s="15"/>
      <c r="DJ761" s="15"/>
      <c r="DK761" s="15"/>
      <c r="DL761" s="15"/>
      <c r="DM761" s="15"/>
      <c r="DN761" s="15"/>
      <c r="DO761" s="15"/>
      <c r="DP761" s="15"/>
      <c r="DQ761" s="15"/>
    </row>
    <row r="762" spans="3:121" s="5" customFormat="1">
      <c r="C762" s="13"/>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BT762" s="15"/>
      <c r="BU762" s="15"/>
      <c r="BV762" s="15"/>
      <c r="BW762" s="15"/>
      <c r="BX762" s="15"/>
      <c r="BY762" s="15"/>
      <c r="BZ762" s="15"/>
      <c r="CA762" s="15"/>
      <c r="CB762" s="15"/>
      <c r="CC762" s="15"/>
      <c r="CD762" s="15"/>
      <c r="CE762" s="15"/>
      <c r="CF762" s="15"/>
      <c r="CG762" s="15"/>
      <c r="CH762" s="15"/>
      <c r="CI762" s="15"/>
      <c r="CJ762" s="15"/>
      <c r="CK762" s="15"/>
      <c r="CL762" s="15"/>
      <c r="CM762" s="15"/>
      <c r="CN762" s="15"/>
      <c r="CO762" s="15"/>
      <c r="CP762" s="15"/>
      <c r="CQ762" s="15"/>
      <c r="CR762" s="15"/>
      <c r="CS762" s="15"/>
      <c r="CT762" s="15"/>
      <c r="CU762" s="15"/>
      <c r="CV762" s="15"/>
      <c r="CW762" s="15"/>
      <c r="CX762" s="15"/>
      <c r="CY762" s="15"/>
      <c r="CZ762" s="15"/>
      <c r="DA762" s="15"/>
      <c r="DB762" s="15"/>
      <c r="DC762" s="15"/>
      <c r="DD762" s="15"/>
      <c r="DE762" s="15"/>
      <c r="DF762" s="15"/>
      <c r="DG762" s="15"/>
      <c r="DH762" s="15"/>
      <c r="DI762" s="15"/>
      <c r="DJ762" s="15"/>
      <c r="DK762" s="15"/>
      <c r="DL762" s="15"/>
      <c r="DM762" s="15"/>
      <c r="DN762" s="15"/>
      <c r="DO762" s="15"/>
      <c r="DP762" s="15"/>
      <c r="DQ762" s="15"/>
    </row>
    <row r="763" spans="3:121" s="5" customFormat="1">
      <c r="C763" s="13"/>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BT763" s="15"/>
      <c r="BU763" s="15"/>
      <c r="BV763" s="15"/>
      <c r="BW763" s="15"/>
      <c r="BX763" s="15"/>
      <c r="BY763" s="15"/>
      <c r="BZ763" s="15"/>
      <c r="CA763" s="15"/>
      <c r="CB763" s="15"/>
      <c r="CC763" s="15"/>
      <c r="CD763" s="15"/>
      <c r="CE763" s="15"/>
      <c r="CF763" s="15"/>
      <c r="CG763" s="15"/>
      <c r="CH763" s="15"/>
      <c r="CI763" s="15"/>
      <c r="CJ763" s="15"/>
      <c r="CK763" s="15"/>
      <c r="CL763" s="15"/>
      <c r="CM763" s="15"/>
      <c r="CN763" s="15"/>
      <c r="CO763" s="15"/>
      <c r="CP763" s="15"/>
      <c r="CQ763" s="15"/>
      <c r="CR763" s="15"/>
      <c r="CS763" s="15"/>
      <c r="CT763" s="15"/>
      <c r="CU763" s="15"/>
      <c r="CV763" s="15"/>
      <c r="CW763" s="15"/>
      <c r="CX763" s="15"/>
      <c r="CY763" s="15"/>
      <c r="CZ763" s="15"/>
      <c r="DA763" s="15"/>
      <c r="DB763" s="15"/>
      <c r="DC763" s="15"/>
      <c r="DD763" s="15"/>
      <c r="DE763" s="15"/>
      <c r="DF763" s="15"/>
      <c r="DG763" s="15"/>
      <c r="DH763" s="15"/>
      <c r="DI763" s="15"/>
      <c r="DJ763" s="15"/>
      <c r="DK763" s="15"/>
      <c r="DL763" s="15"/>
      <c r="DM763" s="15"/>
      <c r="DN763" s="15"/>
      <c r="DO763" s="15"/>
      <c r="DP763" s="15"/>
      <c r="DQ763" s="15"/>
    </row>
    <row r="764" spans="3:121" s="5" customFormat="1">
      <c r="C764" s="13"/>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BT764" s="15"/>
      <c r="BU764" s="15"/>
      <c r="BV764" s="15"/>
      <c r="BW764" s="15"/>
      <c r="BX764" s="15"/>
      <c r="BY764" s="15"/>
      <c r="BZ764" s="15"/>
      <c r="CA764" s="15"/>
      <c r="CB764" s="15"/>
      <c r="CC764" s="15"/>
      <c r="CD764" s="15"/>
      <c r="CE764" s="15"/>
      <c r="CF764" s="15"/>
      <c r="CG764" s="15"/>
      <c r="CH764" s="15"/>
      <c r="CI764" s="15"/>
      <c r="CJ764" s="15"/>
      <c r="CK764" s="15"/>
      <c r="CL764" s="15"/>
      <c r="CM764" s="15"/>
      <c r="CN764" s="15"/>
      <c r="CO764" s="15"/>
      <c r="CP764" s="15"/>
      <c r="CQ764" s="15"/>
      <c r="CR764" s="15"/>
      <c r="CS764" s="15"/>
      <c r="CT764" s="15"/>
      <c r="CU764" s="15"/>
      <c r="CV764" s="15"/>
      <c r="CW764" s="15"/>
      <c r="CX764" s="15"/>
      <c r="CY764" s="15"/>
      <c r="CZ764" s="15"/>
      <c r="DA764" s="15"/>
      <c r="DB764" s="15"/>
      <c r="DC764" s="15"/>
      <c r="DD764" s="15"/>
      <c r="DE764" s="15"/>
      <c r="DF764" s="15"/>
      <c r="DG764" s="15"/>
      <c r="DH764" s="15"/>
      <c r="DI764" s="15"/>
      <c r="DJ764" s="15"/>
      <c r="DK764" s="15"/>
      <c r="DL764" s="15"/>
      <c r="DM764" s="15"/>
      <c r="DN764" s="15"/>
      <c r="DO764" s="15"/>
      <c r="DP764" s="15"/>
      <c r="DQ764" s="15"/>
    </row>
    <row r="765" spans="3:121" s="5" customFormat="1">
      <c r="C765" s="13"/>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c r="CP765" s="15"/>
      <c r="CQ765" s="15"/>
      <c r="CR765" s="15"/>
      <c r="CS765" s="15"/>
      <c r="CT765" s="15"/>
      <c r="CU765" s="15"/>
      <c r="CV765" s="15"/>
      <c r="CW765" s="15"/>
      <c r="CX765" s="15"/>
      <c r="CY765" s="15"/>
      <c r="CZ765" s="15"/>
      <c r="DA765" s="15"/>
      <c r="DB765" s="15"/>
      <c r="DC765" s="15"/>
      <c r="DD765" s="15"/>
      <c r="DE765" s="15"/>
      <c r="DF765" s="15"/>
      <c r="DG765" s="15"/>
      <c r="DH765" s="15"/>
      <c r="DI765" s="15"/>
      <c r="DJ765" s="15"/>
      <c r="DK765" s="15"/>
      <c r="DL765" s="15"/>
      <c r="DM765" s="15"/>
      <c r="DN765" s="15"/>
      <c r="DO765" s="15"/>
      <c r="DP765" s="15"/>
      <c r="DQ765" s="15"/>
    </row>
    <row r="766" spans="3:121" s="5" customFormat="1">
      <c r="C766" s="13"/>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5"/>
      <c r="DA766" s="15"/>
      <c r="DB766" s="15"/>
      <c r="DC766" s="15"/>
      <c r="DD766" s="15"/>
      <c r="DE766" s="15"/>
      <c r="DF766" s="15"/>
      <c r="DG766" s="15"/>
      <c r="DH766" s="15"/>
      <c r="DI766" s="15"/>
      <c r="DJ766" s="15"/>
      <c r="DK766" s="15"/>
      <c r="DL766" s="15"/>
      <c r="DM766" s="15"/>
      <c r="DN766" s="15"/>
      <c r="DO766" s="15"/>
      <c r="DP766" s="15"/>
      <c r="DQ766" s="15"/>
    </row>
    <row r="767" spans="3:121" s="5" customFormat="1">
      <c r="C767" s="13"/>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5"/>
      <c r="DA767" s="15"/>
      <c r="DB767" s="15"/>
      <c r="DC767" s="15"/>
      <c r="DD767" s="15"/>
      <c r="DE767" s="15"/>
      <c r="DF767" s="15"/>
      <c r="DG767" s="15"/>
      <c r="DH767" s="15"/>
      <c r="DI767" s="15"/>
      <c r="DJ767" s="15"/>
      <c r="DK767" s="15"/>
      <c r="DL767" s="15"/>
      <c r="DM767" s="15"/>
      <c r="DN767" s="15"/>
      <c r="DO767" s="15"/>
      <c r="DP767" s="15"/>
      <c r="DQ767" s="15"/>
    </row>
    <row r="768" spans="3:121" s="5" customFormat="1">
      <c r="C768" s="13"/>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BT768" s="15"/>
      <c r="BU768" s="15"/>
      <c r="BV768" s="15"/>
      <c r="BW768" s="15"/>
      <c r="BX768" s="15"/>
      <c r="BY768" s="15"/>
      <c r="BZ768" s="15"/>
      <c r="CA768" s="15"/>
      <c r="CB768" s="15"/>
      <c r="CC768" s="15"/>
      <c r="CD768" s="15"/>
      <c r="CE768" s="15"/>
      <c r="CF768" s="15"/>
      <c r="CG768" s="15"/>
      <c r="CH768" s="15"/>
      <c r="CI768" s="15"/>
      <c r="CJ768" s="15"/>
      <c r="CK768" s="15"/>
      <c r="CL768" s="15"/>
      <c r="CM768" s="15"/>
      <c r="CN768" s="15"/>
      <c r="CO768" s="15"/>
      <c r="CP768" s="15"/>
      <c r="CQ768" s="15"/>
      <c r="CR768" s="15"/>
      <c r="CS768" s="15"/>
      <c r="CT768" s="15"/>
      <c r="CU768" s="15"/>
      <c r="CV768" s="15"/>
      <c r="CW768" s="15"/>
      <c r="CX768" s="15"/>
      <c r="CY768" s="15"/>
      <c r="CZ768" s="15"/>
      <c r="DA768" s="15"/>
      <c r="DB768" s="15"/>
      <c r="DC768" s="15"/>
      <c r="DD768" s="15"/>
      <c r="DE768" s="15"/>
      <c r="DF768" s="15"/>
      <c r="DG768" s="15"/>
      <c r="DH768" s="15"/>
      <c r="DI768" s="15"/>
      <c r="DJ768" s="15"/>
      <c r="DK768" s="15"/>
      <c r="DL768" s="15"/>
      <c r="DM768" s="15"/>
      <c r="DN768" s="15"/>
      <c r="DO768" s="15"/>
      <c r="DP768" s="15"/>
      <c r="DQ768" s="15"/>
    </row>
    <row r="769" spans="3:121" s="5" customFormat="1">
      <c r="C769" s="13"/>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5"/>
      <c r="DA769" s="15"/>
      <c r="DB769" s="15"/>
      <c r="DC769" s="15"/>
      <c r="DD769" s="15"/>
      <c r="DE769" s="15"/>
      <c r="DF769" s="15"/>
      <c r="DG769" s="15"/>
      <c r="DH769" s="15"/>
      <c r="DI769" s="15"/>
      <c r="DJ769" s="15"/>
      <c r="DK769" s="15"/>
      <c r="DL769" s="15"/>
      <c r="DM769" s="15"/>
      <c r="DN769" s="15"/>
      <c r="DO769" s="15"/>
      <c r="DP769" s="15"/>
      <c r="DQ769" s="15"/>
    </row>
    <row r="770" spans="3:121" s="5" customFormat="1">
      <c r="C770" s="13"/>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5"/>
      <c r="DA770" s="15"/>
      <c r="DB770" s="15"/>
      <c r="DC770" s="15"/>
      <c r="DD770" s="15"/>
      <c r="DE770" s="15"/>
      <c r="DF770" s="15"/>
      <c r="DG770" s="15"/>
      <c r="DH770" s="15"/>
      <c r="DI770" s="15"/>
      <c r="DJ770" s="15"/>
      <c r="DK770" s="15"/>
      <c r="DL770" s="15"/>
      <c r="DM770" s="15"/>
      <c r="DN770" s="15"/>
      <c r="DO770" s="15"/>
      <c r="DP770" s="15"/>
      <c r="DQ770" s="15"/>
    </row>
    <row r="771" spans="3:121" s="5" customFormat="1">
      <c r="C771" s="13"/>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BT771" s="15"/>
      <c r="BU771" s="15"/>
      <c r="BV771" s="15"/>
      <c r="BW771" s="15"/>
      <c r="BX771" s="15"/>
      <c r="BY771" s="15"/>
      <c r="BZ771" s="15"/>
      <c r="CA771" s="15"/>
      <c r="CB771" s="15"/>
      <c r="CC771" s="15"/>
      <c r="CD771" s="15"/>
      <c r="CE771" s="15"/>
      <c r="CF771" s="15"/>
      <c r="CG771" s="15"/>
      <c r="CH771" s="15"/>
      <c r="CI771" s="15"/>
      <c r="CJ771" s="15"/>
      <c r="CK771" s="15"/>
      <c r="CL771" s="15"/>
      <c r="CM771" s="15"/>
      <c r="CN771" s="15"/>
      <c r="CO771" s="15"/>
      <c r="CP771" s="15"/>
      <c r="CQ771" s="15"/>
      <c r="CR771" s="15"/>
      <c r="CS771" s="15"/>
      <c r="CT771" s="15"/>
      <c r="CU771" s="15"/>
      <c r="CV771" s="15"/>
      <c r="CW771" s="15"/>
      <c r="CX771" s="15"/>
      <c r="CY771" s="15"/>
      <c r="CZ771" s="15"/>
      <c r="DA771" s="15"/>
      <c r="DB771" s="15"/>
      <c r="DC771" s="15"/>
      <c r="DD771" s="15"/>
      <c r="DE771" s="15"/>
      <c r="DF771" s="15"/>
      <c r="DG771" s="15"/>
      <c r="DH771" s="15"/>
      <c r="DI771" s="15"/>
      <c r="DJ771" s="15"/>
      <c r="DK771" s="15"/>
      <c r="DL771" s="15"/>
      <c r="DM771" s="15"/>
      <c r="DN771" s="15"/>
      <c r="DO771" s="15"/>
      <c r="DP771" s="15"/>
      <c r="DQ771" s="15"/>
    </row>
    <row r="772" spans="3:121" s="5" customFormat="1">
      <c r="C772" s="13"/>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BT772" s="15"/>
      <c r="BU772" s="15"/>
      <c r="BV772" s="15"/>
      <c r="BW772" s="15"/>
      <c r="BX772" s="15"/>
      <c r="BY772" s="15"/>
      <c r="BZ772" s="15"/>
      <c r="CA772" s="15"/>
      <c r="CB772" s="15"/>
      <c r="CC772" s="15"/>
      <c r="CD772" s="15"/>
      <c r="CE772" s="15"/>
      <c r="CF772" s="15"/>
      <c r="CG772" s="15"/>
      <c r="CH772" s="15"/>
      <c r="CI772" s="15"/>
      <c r="CJ772" s="15"/>
      <c r="CK772" s="15"/>
      <c r="CL772" s="15"/>
      <c r="CM772" s="15"/>
      <c r="CN772" s="15"/>
      <c r="CO772" s="15"/>
      <c r="CP772" s="15"/>
      <c r="CQ772" s="15"/>
      <c r="CR772" s="15"/>
      <c r="CS772" s="15"/>
      <c r="CT772" s="15"/>
      <c r="CU772" s="15"/>
      <c r="CV772" s="15"/>
      <c r="CW772" s="15"/>
      <c r="CX772" s="15"/>
      <c r="CY772" s="15"/>
      <c r="CZ772" s="15"/>
      <c r="DA772" s="15"/>
      <c r="DB772" s="15"/>
      <c r="DC772" s="15"/>
      <c r="DD772" s="15"/>
      <c r="DE772" s="15"/>
      <c r="DF772" s="15"/>
      <c r="DG772" s="15"/>
      <c r="DH772" s="15"/>
      <c r="DI772" s="15"/>
      <c r="DJ772" s="15"/>
      <c r="DK772" s="15"/>
      <c r="DL772" s="15"/>
      <c r="DM772" s="15"/>
      <c r="DN772" s="15"/>
      <c r="DO772" s="15"/>
      <c r="DP772" s="15"/>
      <c r="DQ772" s="15"/>
    </row>
    <row r="773" spans="3:121" s="5" customFormat="1">
      <c r="C773" s="13"/>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BT773" s="15"/>
      <c r="BU773" s="15"/>
      <c r="BV773" s="15"/>
      <c r="BW773" s="15"/>
      <c r="BX773" s="15"/>
      <c r="BY773" s="15"/>
      <c r="BZ773" s="15"/>
      <c r="CA773" s="15"/>
      <c r="CB773" s="15"/>
      <c r="CC773" s="15"/>
      <c r="CD773" s="15"/>
      <c r="CE773" s="15"/>
      <c r="CF773" s="15"/>
      <c r="CG773" s="15"/>
      <c r="CH773" s="15"/>
      <c r="CI773" s="15"/>
      <c r="CJ773" s="15"/>
      <c r="CK773" s="15"/>
      <c r="CL773" s="15"/>
      <c r="CM773" s="15"/>
      <c r="CN773" s="15"/>
      <c r="CO773" s="15"/>
      <c r="CP773" s="15"/>
      <c r="CQ773" s="15"/>
      <c r="CR773" s="15"/>
      <c r="CS773" s="15"/>
      <c r="CT773" s="15"/>
      <c r="CU773" s="15"/>
      <c r="CV773" s="15"/>
      <c r="CW773" s="15"/>
      <c r="CX773" s="15"/>
      <c r="CY773" s="15"/>
      <c r="CZ773" s="15"/>
      <c r="DA773" s="15"/>
      <c r="DB773" s="15"/>
      <c r="DC773" s="15"/>
      <c r="DD773" s="15"/>
      <c r="DE773" s="15"/>
      <c r="DF773" s="15"/>
      <c r="DG773" s="15"/>
      <c r="DH773" s="15"/>
      <c r="DI773" s="15"/>
      <c r="DJ773" s="15"/>
      <c r="DK773" s="15"/>
      <c r="DL773" s="15"/>
      <c r="DM773" s="15"/>
      <c r="DN773" s="15"/>
      <c r="DO773" s="15"/>
      <c r="DP773" s="15"/>
      <c r="DQ773" s="15"/>
    </row>
    <row r="774" spans="3:121" s="5" customFormat="1">
      <c r="C774" s="13"/>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BT774" s="15"/>
      <c r="BU774" s="15"/>
      <c r="BV774" s="15"/>
      <c r="BW774" s="15"/>
      <c r="BX774" s="15"/>
      <c r="BY774" s="15"/>
      <c r="BZ774" s="15"/>
      <c r="CA774" s="15"/>
      <c r="CB774" s="15"/>
      <c r="CC774" s="15"/>
      <c r="CD774" s="15"/>
      <c r="CE774" s="15"/>
      <c r="CF774" s="15"/>
      <c r="CG774" s="15"/>
      <c r="CH774" s="15"/>
      <c r="CI774" s="15"/>
      <c r="CJ774" s="15"/>
      <c r="CK774" s="15"/>
      <c r="CL774" s="15"/>
      <c r="CM774" s="15"/>
      <c r="CN774" s="15"/>
      <c r="CO774" s="15"/>
      <c r="CP774" s="15"/>
      <c r="CQ774" s="15"/>
      <c r="CR774" s="15"/>
      <c r="CS774" s="15"/>
      <c r="CT774" s="15"/>
      <c r="CU774" s="15"/>
      <c r="CV774" s="15"/>
      <c r="CW774" s="15"/>
      <c r="CX774" s="15"/>
      <c r="CY774" s="15"/>
      <c r="CZ774" s="15"/>
      <c r="DA774" s="15"/>
      <c r="DB774" s="15"/>
      <c r="DC774" s="15"/>
      <c r="DD774" s="15"/>
      <c r="DE774" s="15"/>
      <c r="DF774" s="15"/>
      <c r="DG774" s="15"/>
      <c r="DH774" s="15"/>
      <c r="DI774" s="15"/>
      <c r="DJ774" s="15"/>
      <c r="DK774" s="15"/>
      <c r="DL774" s="15"/>
      <c r="DM774" s="15"/>
      <c r="DN774" s="15"/>
      <c r="DO774" s="15"/>
      <c r="DP774" s="15"/>
      <c r="DQ774" s="15"/>
    </row>
    <row r="775" spans="3:121" s="5" customFormat="1">
      <c r="C775" s="13"/>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c r="CP775" s="15"/>
      <c r="CQ775" s="15"/>
      <c r="CR775" s="15"/>
      <c r="CS775" s="15"/>
      <c r="CT775" s="15"/>
      <c r="CU775" s="15"/>
      <c r="CV775" s="15"/>
      <c r="CW775" s="15"/>
      <c r="CX775" s="15"/>
      <c r="CY775" s="15"/>
      <c r="CZ775" s="15"/>
      <c r="DA775" s="15"/>
      <c r="DB775" s="15"/>
      <c r="DC775" s="15"/>
      <c r="DD775" s="15"/>
      <c r="DE775" s="15"/>
      <c r="DF775" s="15"/>
      <c r="DG775" s="15"/>
      <c r="DH775" s="15"/>
      <c r="DI775" s="15"/>
      <c r="DJ775" s="15"/>
      <c r="DK775" s="15"/>
      <c r="DL775" s="15"/>
      <c r="DM775" s="15"/>
      <c r="DN775" s="15"/>
      <c r="DO775" s="15"/>
      <c r="DP775" s="15"/>
      <c r="DQ775" s="15"/>
    </row>
    <row r="776" spans="3:121" s="5" customFormat="1">
      <c r="C776" s="13"/>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BT776" s="15"/>
      <c r="BU776" s="15"/>
      <c r="BV776" s="15"/>
      <c r="BW776" s="15"/>
      <c r="BX776" s="15"/>
      <c r="BY776" s="15"/>
      <c r="BZ776" s="15"/>
      <c r="CA776" s="15"/>
      <c r="CB776" s="15"/>
      <c r="CC776" s="15"/>
      <c r="CD776" s="15"/>
      <c r="CE776" s="15"/>
      <c r="CF776" s="15"/>
      <c r="CG776" s="15"/>
      <c r="CH776" s="15"/>
      <c r="CI776" s="15"/>
      <c r="CJ776" s="15"/>
      <c r="CK776" s="15"/>
      <c r="CL776" s="15"/>
      <c r="CM776" s="15"/>
      <c r="CN776" s="15"/>
      <c r="CO776" s="15"/>
      <c r="CP776" s="15"/>
      <c r="CQ776" s="15"/>
      <c r="CR776" s="15"/>
      <c r="CS776" s="15"/>
      <c r="CT776" s="15"/>
      <c r="CU776" s="15"/>
      <c r="CV776" s="15"/>
      <c r="CW776" s="15"/>
      <c r="CX776" s="15"/>
      <c r="CY776" s="15"/>
      <c r="CZ776" s="15"/>
      <c r="DA776" s="15"/>
      <c r="DB776" s="15"/>
      <c r="DC776" s="15"/>
      <c r="DD776" s="15"/>
      <c r="DE776" s="15"/>
      <c r="DF776" s="15"/>
      <c r="DG776" s="15"/>
      <c r="DH776" s="15"/>
      <c r="DI776" s="15"/>
      <c r="DJ776" s="15"/>
      <c r="DK776" s="15"/>
      <c r="DL776" s="15"/>
      <c r="DM776" s="15"/>
      <c r="DN776" s="15"/>
      <c r="DO776" s="15"/>
      <c r="DP776" s="15"/>
      <c r="DQ776" s="15"/>
    </row>
    <row r="777" spans="3:121" s="5" customFormat="1">
      <c r="C777" s="13"/>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c r="CP777" s="15"/>
      <c r="CQ777" s="15"/>
      <c r="CR777" s="15"/>
      <c r="CS777" s="15"/>
      <c r="CT777" s="15"/>
      <c r="CU777" s="15"/>
      <c r="CV777" s="15"/>
      <c r="CW777" s="15"/>
      <c r="CX777" s="15"/>
      <c r="CY777" s="15"/>
      <c r="CZ777" s="15"/>
      <c r="DA777" s="15"/>
      <c r="DB777" s="15"/>
      <c r="DC777" s="15"/>
      <c r="DD777" s="15"/>
      <c r="DE777" s="15"/>
      <c r="DF777" s="15"/>
      <c r="DG777" s="15"/>
      <c r="DH777" s="15"/>
      <c r="DI777" s="15"/>
      <c r="DJ777" s="15"/>
      <c r="DK777" s="15"/>
      <c r="DL777" s="15"/>
      <c r="DM777" s="15"/>
      <c r="DN777" s="15"/>
      <c r="DO777" s="15"/>
      <c r="DP777" s="15"/>
      <c r="DQ777" s="15"/>
    </row>
    <row r="778" spans="3:121" s="5" customFormat="1">
      <c r="C778" s="13"/>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BT778" s="15"/>
      <c r="BU778" s="15"/>
      <c r="BV778" s="15"/>
      <c r="BW778" s="15"/>
      <c r="BX778" s="15"/>
      <c r="BY778" s="15"/>
      <c r="BZ778" s="15"/>
      <c r="CA778" s="15"/>
      <c r="CB778" s="15"/>
      <c r="CC778" s="15"/>
      <c r="CD778" s="15"/>
      <c r="CE778" s="15"/>
      <c r="CF778" s="15"/>
      <c r="CG778" s="15"/>
      <c r="CH778" s="15"/>
      <c r="CI778" s="15"/>
      <c r="CJ778" s="15"/>
      <c r="CK778" s="15"/>
      <c r="CL778" s="15"/>
      <c r="CM778" s="15"/>
      <c r="CN778" s="15"/>
      <c r="CO778" s="15"/>
      <c r="CP778" s="15"/>
      <c r="CQ778" s="15"/>
      <c r="CR778" s="15"/>
      <c r="CS778" s="15"/>
      <c r="CT778" s="15"/>
      <c r="CU778" s="15"/>
      <c r="CV778" s="15"/>
      <c r="CW778" s="15"/>
      <c r="CX778" s="15"/>
      <c r="CY778" s="15"/>
      <c r="CZ778" s="15"/>
      <c r="DA778" s="15"/>
      <c r="DB778" s="15"/>
      <c r="DC778" s="15"/>
      <c r="DD778" s="15"/>
      <c r="DE778" s="15"/>
      <c r="DF778" s="15"/>
      <c r="DG778" s="15"/>
      <c r="DH778" s="15"/>
      <c r="DI778" s="15"/>
      <c r="DJ778" s="15"/>
      <c r="DK778" s="15"/>
      <c r="DL778" s="15"/>
      <c r="DM778" s="15"/>
      <c r="DN778" s="15"/>
      <c r="DO778" s="15"/>
      <c r="DP778" s="15"/>
      <c r="DQ778" s="15"/>
    </row>
    <row r="779" spans="3:121" s="5" customFormat="1">
      <c r="C779" s="13"/>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c r="CP779" s="15"/>
      <c r="CQ779" s="15"/>
      <c r="CR779" s="15"/>
      <c r="CS779" s="15"/>
      <c r="CT779" s="15"/>
      <c r="CU779" s="15"/>
      <c r="CV779" s="15"/>
      <c r="CW779" s="15"/>
      <c r="CX779" s="15"/>
      <c r="CY779" s="15"/>
      <c r="CZ779" s="15"/>
      <c r="DA779" s="15"/>
      <c r="DB779" s="15"/>
      <c r="DC779" s="15"/>
      <c r="DD779" s="15"/>
      <c r="DE779" s="15"/>
      <c r="DF779" s="15"/>
      <c r="DG779" s="15"/>
      <c r="DH779" s="15"/>
      <c r="DI779" s="15"/>
      <c r="DJ779" s="15"/>
      <c r="DK779" s="15"/>
      <c r="DL779" s="15"/>
      <c r="DM779" s="15"/>
      <c r="DN779" s="15"/>
      <c r="DO779" s="15"/>
      <c r="DP779" s="15"/>
      <c r="DQ779" s="15"/>
    </row>
    <row r="780" spans="3:121" s="5" customFormat="1">
      <c r="C780" s="13"/>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BT780" s="15"/>
      <c r="BU780" s="15"/>
      <c r="BV780" s="15"/>
      <c r="BW780" s="15"/>
      <c r="BX780" s="15"/>
      <c r="BY780" s="15"/>
      <c r="BZ780" s="15"/>
      <c r="CA780" s="15"/>
      <c r="CB780" s="15"/>
      <c r="CC780" s="15"/>
      <c r="CD780" s="15"/>
      <c r="CE780" s="15"/>
      <c r="CF780" s="15"/>
      <c r="CG780" s="15"/>
      <c r="CH780" s="15"/>
      <c r="CI780" s="15"/>
      <c r="CJ780" s="15"/>
      <c r="CK780" s="15"/>
      <c r="CL780" s="15"/>
      <c r="CM780" s="15"/>
      <c r="CN780" s="15"/>
      <c r="CO780" s="15"/>
      <c r="CP780" s="15"/>
      <c r="CQ780" s="15"/>
      <c r="CR780" s="15"/>
      <c r="CS780" s="15"/>
      <c r="CT780" s="15"/>
      <c r="CU780" s="15"/>
      <c r="CV780" s="15"/>
      <c r="CW780" s="15"/>
      <c r="CX780" s="15"/>
      <c r="CY780" s="15"/>
      <c r="CZ780" s="15"/>
      <c r="DA780" s="15"/>
      <c r="DB780" s="15"/>
      <c r="DC780" s="15"/>
      <c r="DD780" s="15"/>
      <c r="DE780" s="15"/>
      <c r="DF780" s="15"/>
      <c r="DG780" s="15"/>
      <c r="DH780" s="15"/>
      <c r="DI780" s="15"/>
      <c r="DJ780" s="15"/>
      <c r="DK780" s="15"/>
      <c r="DL780" s="15"/>
      <c r="DM780" s="15"/>
      <c r="DN780" s="15"/>
      <c r="DO780" s="15"/>
      <c r="DP780" s="15"/>
      <c r="DQ780" s="15"/>
    </row>
    <row r="781" spans="3:121" s="5" customFormat="1">
      <c r="C781" s="13"/>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BT781" s="15"/>
      <c r="BU781" s="15"/>
      <c r="BV781" s="15"/>
      <c r="BW781" s="15"/>
      <c r="BX781" s="15"/>
      <c r="BY781" s="15"/>
      <c r="BZ781" s="15"/>
      <c r="CA781" s="15"/>
      <c r="CB781" s="15"/>
      <c r="CC781" s="15"/>
      <c r="CD781" s="15"/>
      <c r="CE781" s="15"/>
      <c r="CF781" s="15"/>
      <c r="CG781" s="15"/>
      <c r="CH781" s="15"/>
      <c r="CI781" s="15"/>
      <c r="CJ781" s="15"/>
      <c r="CK781" s="15"/>
      <c r="CL781" s="15"/>
      <c r="CM781" s="15"/>
      <c r="CN781" s="15"/>
      <c r="CO781" s="15"/>
      <c r="CP781" s="15"/>
      <c r="CQ781" s="15"/>
      <c r="CR781" s="15"/>
      <c r="CS781" s="15"/>
      <c r="CT781" s="15"/>
      <c r="CU781" s="15"/>
      <c r="CV781" s="15"/>
      <c r="CW781" s="15"/>
      <c r="CX781" s="15"/>
      <c r="CY781" s="15"/>
      <c r="CZ781" s="15"/>
      <c r="DA781" s="15"/>
      <c r="DB781" s="15"/>
      <c r="DC781" s="15"/>
      <c r="DD781" s="15"/>
      <c r="DE781" s="15"/>
      <c r="DF781" s="15"/>
      <c r="DG781" s="15"/>
      <c r="DH781" s="15"/>
      <c r="DI781" s="15"/>
      <c r="DJ781" s="15"/>
      <c r="DK781" s="15"/>
      <c r="DL781" s="15"/>
      <c r="DM781" s="15"/>
      <c r="DN781" s="15"/>
      <c r="DO781" s="15"/>
      <c r="DP781" s="15"/>
      <c r="DQ781" s="15"/>
    </row>
    <row r="782" spans="3:121" s="5" customFormat="1">
      <c r="C782" s="13"/>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BT782" s="15"/>
      <c r="BU782" s="15"/>
      <c r="BV782" s="15"/>
      <c r="BW782" s="15"/>
      <c r="BX782" s="15"/>
      <c r="BY782" s="15"/>
      <c r="BZ782" s="15"/>
      <c r="CA782" s="15"/>
      <c r="CB782" s="15"/>
      <c r="CC782" s="15"/>
      <c r="CD782" s="15"/>
      <c r="CE782" s="15"/>
      <c r="CF782" s="15"/>
      <c r="CG782" s="15"/>
      <c r="CH782" s="15"/>
      <c r="CI782" s="15"/>
      <c r="CJ782" s="15"/>
      <c r="CK782" s="15"/>
      <c r="CL782" s="15"/>
      <c r="CM782" s="15"/>
      <c r="CN782" s="15"/>
      <c r="CO782" s="15"/>
      <c r="CP782" s="15"/>
      <c r="CQ782" s="15"/>
      <c r="CR782" s="15"/>
      <c r="CS782" s="15"/>
      <c r="CT782" s="15"/>
      <c r="CU782" s="15"/>
      <c r="CV782" s="15"/>
      <c r="CW782" s="15"/>
      <c r="CX782" s="15"/>
      <c r="CY782" s="15"/>
      <c r="CZ782" s="15"/>
      <c r="DA782" s="15"/>
      <c r="DB782" s="15"/>
      <c r="DC782" s="15"/>
      <c r="DD782" s="15"/>
      <c r="DE782" s="15"/>
      <c r="DF782" s="15"/>
      <c r="DG782" s="15"/>
      <c r="DH782" s="15"/>
      <c r="DI782" s="15"/>
      <c r="DJ782" s="15"/>
      <c r="DK782" s="15"/>
      <c r="DL782" s="15"/>
      <c r="DM782" s="15"/>
      <c r="DN782" s="15"/>
      <c r="DO782" s="15"/>
      <c r="DP782" s="15"/>
      <c r="DQ782" s="15"/>
    </row>
    <row r="783" spans="3:121" s="5" customFormat="1">
      <c r="C783" s="13"/>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BT783" s="15"/>
      <c r="BU783" s="15"/>
      <c r="BV783" s="15"/>
      <c r="BW783" s="15"/>
      <c r="BX783" s="15"/>
      <c r="BY783" s="15"/>
      <c r="BZ783" s="15"/>
      <c r="CA783" s="15"/>
      <c r="CB783" s="15"/>
      <c r="CC783" s="15"/>
      <c r="CD783" s="15"/>
      <c r="CE783" s="15"/>
      <c r="CF783" s="15"/>
      <c r="CG783" s="15"/>
      <c r="CH783" s="15"/>
      <c r="CI783" s="15"/>
      <c r="CJ783" s="15"/>
      <c r="CK783" s="15"/>
      <c r="CL783" s="15"/>
      <c r="CM783" s="15"/>
      <c r="CN783" s="15"/>
      <c r="CO783" s="15"/>
      <c r="CP783" s="15"/>
      <c r="CQ783" s="15"/>
      <c r="CR783" s="15"/>
      <c r="CS783" s="15"/>
      <c r="CT783" s="15"/>
      <c r="CU783" s="15"/>
      <c r="CV783" s="15"/>
      <c r="CW783" s="15"/>
      <c r="CX783" s="15"/>
      <c r="CY783" s="15"/>
      <c r="CZ783" s="15"/>
      <c r="DA783" s="15"/>
      <c r="DB783" s="15"/>
      <c r="DC783" s="15"/>
      <c r="DD783" s="15"/>
      <c r="DE783" s="15"/>
      <c r="DF783" s="15"/>
      <c r="DG783" s="15"/>
      <c r="DH783" s="15"/>
      <c r="DI783" s="15"/>
      <c r="DJ783" s="15"/>
      <c r="DK783" s="15"/>
      <c r="DL783" s="15"/>
      <c r="DM783" s="15"/>
      <c r="DN783" s="15"/>
      <c r="DO783" s="15"/>
      <c r="DP783" s="15"/>
      <c r="DQ783" s="15"/>
    </row>
    <row r="784" spans="3:121" s="5" customFormat="1">
      <c r="C784" s="13"/>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BT784" s="15"/>
      <c r="BU784" s="15"/>
      <c r="BV784" s="15"/>
      <c r="BW784" s="15"/>
      <c r="BX784" s="15"/>
      <c r="BY784" s="15"/>
      <c r="BZ784" s="15"/>
      <c r="CA784" s="15"/>
      <c r="CB784" s="15"/>
      <c r="CC784" s="15"/>
      <c r="CD784" s="15"/>
      <c r="CE784" s="15"/>
      <c r="CF784" s="15"/>
      <c r="CG784" s="15"/>
      <c r="CH784" s="15"/>
      <c r="CI784" s="15"/>
      <c r="CJ784" s="15"/>
      <c r="CK784" s="15"/>
      <c r="CL784" s="15"/>
      <c r="CM784" s="15"/>
      <c r="CN784" s="15"/>
      <c r="CO784" s="15"/>
      <c r="CP784" s="15"/>
      <c r="CQ784" s="15"/>
      <c r="CR784" s="15"/>
      <c r="CS784" s="15"/>
      <c r="CT784" s="15"/>
      <c r="CU784" s="15"/>
      <c r="CV784" s="15"/>
      <c r="CW784" s="15"/>
      <c r="CX784" s="15"/>
      <c r="CY784" s="15"/>
      <c r="CZ784" s="15"/>
      <c r="DA784" s="15"/>
      <c r="DB784" s="15"/>
      <c r="DC784" s="15"/>
      <c r="DD784" s="15"/>
      <c r="DE784" s="15"/>
      <c r="DF784" s="15"/>
      <c r="DG784" s="15"/>
      <c r="DH784" s="15"/>
      <c r="DI784" s="15"/>
      <c r="DJ784" s="15"/>
      <c r="DK784" s="15"/>
      <c r="DL784" s="15"/>
      <c r="DM784" s="15"/>
      <c r="DN784" s="15"/>
      <c r="DO784" s="15"/>
      <c r="DP784" s="15"/>
      <c r="DQ784" s="15"/>
    </row>
    <row r="785" spans="3:121" s="5" customFormat="1">
      <c r="C785" s="13"/>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BT785" s="15"/>
      <c r="BU785" s="15"/>
      <c r="BV785" s="15"/>
      <c r="BW785" s="15"/>
      <c r="BX785" s="15"/>
      <c r="BY785" s="15"/>
      <c r="BZ785" s="15"/>
      <c r="CA785" s="15"/>
      <c r="CB785" s="15"/>
      <c r="CC785" s="15"/>
      <c r="CD785" s="15"/>
      <c r="CE785" s="15"/>
      <c r="CF785" s="15"/>
      <c r="CG785" s="15"/>
      <c r="CH785" s="15"/>
      <c r="CI785" s="15"/>
      <c r="CJ785" s="15"/>
      <c r="CK785" s="15"/>
      <c r="CL785" s="15"/>
      <c r="CM785" s="15"/>
      <c r="CN785" s="15"/>
      <c r="CO785" s="15"/>
      <c r="CP785" s="15"/>
      <c r="CQ785" s="15"/>
      <c r="CR785" s="15"/>
      <c r="CS785" s="15"/>
      <c r="CT785" s="15"/>
      <c r="CU785" s="15"/>
      <c r="CV785" s="15"/>
      <c r="CW785" s="15"/>
      <c r="CX785" s="15"/>
      <c r="CY785" s="15"/>
      <c r="CZ785" s="15"/>
      <c r="DA785" s="15"/>
      <c r="DB785" s="15"/>
      <c r="DC785" s="15"/>
      <c r="DD785" s="15"/>
      <c r="DE785" s="15"/>
      <c r="DF785" s="15"/>
      <c r="DG785" s="15"/>
      <c r="DH785" s="15"/>
      <c r="DI785" s="15"/>
      <c r="DJ785" s="15"/>
      <c r="DK785" s="15"/>
      <c r="DL785" s="15"/>
      <c r="DM785" s="15"/>
      <c r="DN785" s="15"/>
      <c r="DO785" s="15"/>
      <c r="DP785" s="15"/>
      <c r="DQ785" s="15"/>
    </row>
    <row r="786" spans="3:121" s="5" customFormat="1">
      <c r="C786" s="13"/>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c r="CP786" s="15"/>
      <c r="CQ786" s="15"/>
      <c r="CR786" s="15"/>
      <c r="CS786" s="15"/>
      <c r="CT786" s="15"/>
      <c r="CU786" s="15"/>
      <c r="CV786" s="15"/>
      <c r="CW786" s="15"/>
      <c r="CX786" s="15"/>
      <c r="CY786" s="15"/>
      <c r="CZ786" s="15"/>
      <c r="DA786" s="15"/>
      <c r="DB786" s="15"/>
      <c r="DC786" s="15"/>
      <c r="DD786" s="15"/>
      <c r="DE786" s="15"/>
      <c r="DF786" s="15"/>
      <c r="DG786" s="15"/>
      <c r="DH786" s="15"/>
      <c r="DI786" s="15"/>
      <c r="DJ786" s="15"/>
      <c r="DK786" s="15"/>
      <c r="DL786" s="15"/>
      <c r="DM786" s="15"/>
      <c r="DN786" s="15"/>
      <c r="DO786" s="15"/>
      <c r="DP786" s="15"/>
      <c r="DQ786" s="15"/>
    </row>
    <row r="787" spans="3:121" s="5" customFormat="1">
      <c r="C787" s="13"/>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BT787" s="15"/>
      <c r="BU787" s="15"/>
      <c r="BV787" s="15"/>
      <c r="BW787" s="15"/>
      <c r="BX787" s="15"/>
      <c r="BY787" s="15"/>
      <c r="BZ787" s="15"/>
      <c r="CA787" s="15"/>
      <c r="CB787" s="15"/>
      <c r="CC787" s="15"/>
      <c r="CD787" s="15"/>
      <c r="CE787" s="15"/>
      <c r="CF787" s="15"/>
      <c r="CG787" s="15"/>
      <c r="CH787" s="15"/>
      <c r="CI787" s="15"/>
      <c r="CJ787" s="15"/>
      <c r="CK787" s="15"/>
      <c r="CL787" s="15"/>
      <c r="CM787" s="15"/>
      <c r="CN787" s="15"/>
      <c r="CO787" s="15"/>
      <c r="CP787" s="15"/>
      <c r="CQ787" s="15"/>
      <c r="CR787" s="15"/>
      <c r="CS787" s="15"/>
      <c r="CT787" s="15"/>
      <c r="CU787" s="15"/>
      <c r="CV787" s="15"/>
      <c r="CW787" s="15"/>
      <c r="CX787" s="15"/>
      <c r="CY787" s="15"/>
      <c r="CZ787" s="15"/>
      <c r="DA787" s="15"/>
      <c r="DB787" s="15"/>
      <c r="DC787" s="15"/>
      <c r="DD787" s="15"/>
      <c r="DE787" s="15"/>
      <c r="DF787" s="15"/>
      <c r="DG787" s="15"/>
      <c r="DH787" s="15"/>
      <c r="DI787" s="15"/>
      <c r="DJ787" s="15"/>
      <c r="DK787" s="15"/>
      <c r="DL787" s="15"/>
      <c r="DM787" s="15"/>
      <c r="DN787" s="15"/>
      <c r="DO787" s="15"/>
      <c r="DP787" s="15"/>
      <c r="DQ787" s="15"/>
    </row>
    <row r="788" spans="3:121" s="5" customFormat="1">
      <c r="C788" s="13"/>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BT788" s="15"/>
      <c r="BU788" s="15"/>
      <c r="BV788" s="15"/>
      <c r="BW788" s="15"/>
      <c r="BX788" s="15"/>
      <c r="BY788" s="15"/>
      <c r="BZ788" s="15"/>
      <c r="CA788" s="15"/>
      <c r="CB788" s="15"/>
      <c r="CC788" s="15"/>
      <c r="CD788" s="15"/>
      <c r="CE788" s="15"/>
      <c r="CF788" s="15"/>
      <c r="CG788" s="15"/>
      <c r="CH788" s="15"/>
      <c r="CI788" s="15"/>
      <c r="CJ788" s="15"/>
      <c r="CK788" s="15"/>
      <c r="CL788" s="15"/>
      <c r="CM788" s="15"/>
      <c r="CN788" s="15"/>
      <c r="CO788" s="15"/>
      <c r="CP788" s="15"/>
      <c r="CQ788" s="15"/>
      <c r="CR788" s="15"/>
      <c r="CS788" s="15"/>
      <c r="CT788" s="15"/>
      <c r="CU788" s="15"/>
      <c r="CV788" s="15"/>
      <c r="CW788" s="15"/>
      <c r="CX788" s="15"/>
      <c r="CY788" s="15"/>
      <c r="CZ788" s="15"/>
      <c r="DA788" s="15"/>
      <c r="DB788" s="15"/>
      <c r="DC788" s="15"/>
      <c r="DD788" s="15"/>
      <c r="DE788" s="15"/>
      <c r="DF788" s="15"/>
      <c r="DG788" s="15"/>
      <c r="DH788" s="15"/>
      <c r="DI788" s="15"/>
      <c r="DJ788" s="15"/>
      <c r="DK788" s="15"/>
      <c r="DL788" s="15"/>
      <c r="DM788" s="15"/>
      <c r="DN788" s="15"/>
      <c r="DO788" s="15"/>
      <c r="DP788" s="15"/>
      <c r="DQ788" s="15"/>
    </row>
    <row r="789" spans="3:121" s="5" customFormat="1">
      <c r="C789" s="13"/>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BT789" s="15"/>
      <c r="BU789" s="15"/>
      <c r="BV789" s="15"/>
      <c r="BW789" s="15"/>
      <c r="BX789" s="15"/>
      <c r="BY789" s="15"/>
      <c r="BZ789" s="15"/>
      <c r="CA789" s="15"/>
      <c r="CB789" s="15"/>
      <c r="CC789" s="15"/>
      <c r="CD789" s="15"/>
      <c r="CE789" s="15"/>
      <c r="CF789" s="15"/>
      <c r="CG789" s="15"/>
      <c r="CH789" s="15"/>
      <c r="CI789" s="15"/>
      <c r="CJ789" s="15"/>
      <c r="CK789" s="15"/>
      <c r="CL789" s="15"/>
      <c r="CM789" s="15"/>
      <c r="CN789" s="15"/>
      <c r="CO789" s="15"/>
      <c r="CP789" s="15"/>
      <c r="CQ789" s="15"/>
      <c r="CR789" s="15"/>
      <c r="CS789" s="15"/>
      <c r="CT789" s="15"/>
      <c r="CU789" s="15"/>
      <c r="CV789" s="15"/>
      <c r="CW789" s="15"/>
      <c r="CX789" s="15"/>
      <c r="CY789" s="15"/>
      <c r="CZ789" s="15"/>
      <c r="DA789" s="15"/>
      <c r="DB789" s="15"/>
      <c r="DC789" s="15"/>
      <c r="DD789" s="15"/>
      <c r="DE789" s="15"/>
      <c r="DF789" s="15"/>
      <c r="DG789" s="15"/>
      <c r="DH789" s="15"/>
      <c r="DI789" s="15"/>
      <c r="DJ789" s="15"/>
      <c r="DK789" s="15"/>
      <c r="DL789" s="15"/>
      <c r="DM789" s="15"/>
      <c r="DN789" s="15"/>
      <c r="DO789" s="15"/>
      <c r="DP789" s="15"/>
      <c r="DQ789" s="15"/>
    </row>
    <row r="790" spans="3:121" s="5" customFormat="1">
      <c r="C790" s="13"/>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BT790" s="15"/>
      <c r="BU790" s="15"/>
      <c r="BV790" s="15"/>
      <c r="BW790" s="15"/>
      <c r="BX790" s="15"/>
      <c r="BY790" s="15"/>
      <c r="BZ790" s="15"/>
      <c r="CA790" s="15"/>
      <c r="CB790" s="15"/>
      <c r="CC790" s="15"/>
      <c r="CD790" s="15"/>
      <c r="CE790" s="15"/>
      <c r="CF790" s="15"/>
      <c r="CG790" s="15"/>
      <c r="CH790" s="15"/>
      <c r="CI790" s="15"/>
      <c r="CJ790" s="15"/>
      <c r="CK790" s="15"/>
      <c r="CL790" s="15"/>
      <c r="CM790" s="15"/>
      <c r="CN790" s="15"/>
      <c r="CO790" s="15"/>
      <c r="CP790" s="15"/>
      <c r="CQ790" s="15"/>
      <c r="CR790" s="15"/>
      <c r="CS790" s="15"/>
      <c r="CT790" s="15"/>
      <c r="CU790" s="15"/>
      <c r="CV790" s="15"/>
      <c r="CW790" s="15"/>
      <c r="CX790" s="15"/>
      <c r="CY790" s="15"/>
      <c r="CZ790" s="15"/>
      <c r="DA790" s="15"/>
      <c r="DB790" s="15"/>
      <c r="DC790" s="15"/>
      <c r="DD790" s="15"/>
      <c r="DE790" s="15"/>
      <c r="DF790" s="15"/>
      <c r="DG790" s="15"/>
      <c r="DH790" s="15"/>
      <c r="DI790" s="15"/>
      <c r="DJ790" s="15"/>
      <c r="DK790" s="15"/>
      <c r="DL790" s="15"/>
      <c r="DM790" s="15"/>
      <c r="DN790" s="15"/>
      <c r="DO790" s="15"/>
      <c r="DP790" s="15"/>
      <c r="DQ790" s="15"/>
    </row>
    <row r="791" spans="3:121" s="5" customFormat="1">
      <c r="C791" s="13"/>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c r="CP791" s="15"/>
      <c r="CQ791" s="15"/>
      <c r="CR791" s="15"/>
      <c r="CS791" s="15"/>
      <c r="CT791" s="15"/>
      <c r="CU791" s="15"/>
      <c r="CV791" s="15"/>
      <c r="CW791" s="15"/>
      <c r="CX791" s="15"/>
      <c r="CY791" s="15"/>
      <c r="CZ791" s="15"/>
      <c r="DA791" s="15"/>
      <c r="DB791" s="15"/>
      <c r="DC791" s="15"/>
      <c r="DD791" s="15"/>
      <c r="DE791" s="15"/>
      <c r="DF791" s="15"/>
      <c r="DG791" s="15"/>
      <c r="DH791" s="15"/>
      <c r="DI791" s="15"/>
      <c r="DJ791" s="15"/>
      <c r="DK791" s="15"/>
      <c r="DL791" s="15"/>
      <c r="DM791" s="15"/>
      <c r="DN791" s="15"/>
      <c r="DO791" s="15"/>
      <c r="DP791" s="15"/>
      <c r="DQ791" s="15"/>
    </row>
    <row r="792" spans="3:121" s="5" customFormat="1">
      <c r="C792" s="13"/>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BT792" s="15"/>
      <c r="BU792" s="15"/>
      <c r="BV792" s="15"/>
      <c r="BW792" s="15"/>
      <c r="BX792" s="15"/>
      <c r="BY792" s="15"/>
      <c r="BZ792" s="15"/>
      <c r="CA792" s="15"/>
      <c r="CB792" s="15"/>
      <c r="CC792" s="15"/>
      <c r="CD792" s="15"/>
      <c r="CE792" s="15"/>
      <c r="CF792" s="15"/>
      <c r="CG792" s="15"/>
      <c r="CH792" s="15"/>
      <c r="CI792" s="15"/>
      <c r="CJ792" s="15"/>
      <c r="CK792" s="15"/>
      <c r="CL792" s="15"/>
      <c r="CM792" s="15"/>
      <c r="CN792" s="15"/>
      <c r="CO792" s="15"/>
      <c r="CP792" s="15"/>
      <c r="CQ792" s="15"/>
      <c r="CR792" s="15"/>
      <c r="CS792" s="15"/>
      <c r="CT792" s="15"/>
      <c r="CU792" s="15"/>
      <c r="CV792" s="15"/>
      <c r="CW792" s="15"/>
      <c r="CX792" s="15"/>
      <c r="CY792" s="15"/>
      <c r="CZ792" s="15"/>
      <c r="DA792" s="15"/>
      <c r="DB792" s="15"/>
      <c r="DC792" s="15"/>
      <c r="DD792" s="15"/>
      <c r="DE792" s="15"/>
      <c r="DF792" s="15"/>
      <c r="DG792" s="15"/>
      <c r="DH792" s="15"/>
      <c r="DI792" s="15"/>
      <c r="DJ792" s="15"/>
      <c r="DK792" s="15"/>
      <c r="DL792" s="15"/>
      <c r="DM792" s="15"/>
      <c r="DN792" s="15"/>
      <c r="DO792" s="15"/>
      <c r="DP792" s="15"/>
      <c r="DQ792" s="15"/>
    </row>
    <row r="793" spans="3:121" s="5" customFormat="1">
      <c r="C793" s="13"/>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c r="DF793" s="15"/>
      <c r="DG793" s="15"/>
      <c r="DH793" s="15"/>
      <c r="DI793" s="15"/>
      <c r="DJ793" s="15"/>
      <c r="DK793" s="15"/>
      <c r="DL793" s="15"/>
      <c r="DM793" s="15"/>
      <c r="DN793" s="15"/>
      <c r="DO793" s="15"/>
      <c r="DP793" s="15"/>
      <c r="DQ793" s="15"/>
    </row>
    <row r="794" spans="3:121" s="5" customFormat="1">
      <c r="C794" s="13"/>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c r="DF794" s="15"/>
      <c r="DG794" s="15"/>
      <c r="DH794" s="15"/>
      <c r="DI794" s="15"/>
      <c r="DJ794" s="15"/>
      <c r="DK794" s="15"/>
      <c r="DL794" s="15"/>
      <c r="DM794" s="15"/>
      <c r="DN794" s="15"/>
      <c r="DO794" s="15"/>
      <c r="DP794" s="15"/>
      <c r="DQ794" s="15"/>
    </row>
    <row r="795" spans="3:121" s="5" customFormat="1">
      <c r="C795" s="13"/>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c r="DF795" s="15"/>
      <c r="DG795" s="15"/>
      <c r="DH795" s="15"/>
      <c r="DI795" s="15"/>
      <c r="DJ795" s="15"/>
      <c r="DK795" s="15"/>
      <c r="DL795" s="15"/>
      <c r="DM795" s="15"/>
      <c r="DN795" s="15"/>
      <c r="DO795" s="15"/>
      <c r="DP795" s="15"/>
      <c r="DQ795" s="15"/>
    </row>
    <row r="796" spans="3:121" s="5" customFormat="1">
      <c r="C796" s="13"/>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c r="DF796" s="15"/>
      <c r="DG796" s="15"/>
      <c r="DH796" s="15"/>
      <c r="DI796" s="15"/>
      <c r="DJ796" s="15"/>
      <c r="DK796" s="15"/>
      <c r="DL796" s="15"/>
      <c r="DM796" s="15"/>
      <c r="DN796" s="15"/>
      <c r="DO796" s="15"/>
      <c r="DP796" s="15"/>
      <c r="DQ796" s="15"/>
    </row>
    <row r="797" spans="3:121" s="5" customFormat="1">
      <c r="C797" s="13"/>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c r="DF797" s="15"/>
      <c r="DG797" s="15"/>
      <c r="DH797" s="15"/>
      <c r="DI797" s="15"/>
      <c r="DJ797" s="15"/>
      <c r="DK797" s="15"/>
      <c r="DL797" s="15"/>
      <c r="DM797" s="15"/>
      <c r="DN797" s="15"/>
      <c r="DO797" s="15"/>
      <c r="DP797" s="15"/>
      <c r="DQ797" s="15"/>
    </row>
    <row r="798" spans="3:121" s="5" customFormat="1">
      <c r="C798" s="13"/>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c r="CW798" s="15"/>
      <c r="CX798" s="15"/>
      <c r="CY798" s="15"/>
      <c r="CZ798" s="15"/>
      <c r="DA798" s="15"/>
      <c r="DB798" s="15"/>
      <c r="DC798" s="15"/>
      <c r="DD798" s="15"/>
      <c r="DE798" s="15"/>
      <c r="DF798" s="15"/>
      <c r="DG798" s="15"/>
      <c r="DH798" s="15"/>
      <c r="DI798" s="15"/>
      <c r="DJ798" s="15"/>
      <c r="DK798" s="15"/>
      <c r="DL798" s="15"/>
      <c r="DM798" s="15"/>
      <c r="DN798" s="15"/>
      <c r="DO798" s="15"/>
      <c r="DP798" s="15"/>
      <c r="DQ798" s="15"/>
    </row>
    <row r="799" spans="3:121" s="5" customFormat="1">
      <c r="C799" s="13"/>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BT799" s="15"/>
      <c r="BU799" s="15"/>
      <c r="BV799" s="15"/>
      <c r="BW799" s="15"/>
      <c r="BX799" s="15"/>
      <c r="BY799" s="15"/>
      <c r="BZ799" s="15"/>
      <c r="CA799" s="15"/>
      <c r="CB799" s="15"/>
      <c r="CC799" s="15"/>
      <c r="CD799" s="15"/>
      <c r="CE799" s="15"/>
      <c r="CF799" s="15"/>
      <c r="CG799" s="15"/>
      <c r="CH799" s="15"/>
      <c r="CI799" s="15"/>
      <c r="CJ799" s="15"/>
      <c r="CK799" s="15"/>
      <c r="CL799" s="15"/>
      <c r="CM799" s="15"/>
      <c r="CN799" s="15"/>
      <c r="CO799" s="15"/>
      <c r="CP799" s="15"/>
      <c r="CQ799" s="15"/>
      <c r="CR799" s="15"/>
      <c r="CS799" s="15"/>
      <c r="CT799" s="15"/>
      <c r="CU799" s="15"/>
      <c r="CV799" s="15"/>
      <c r="CW799" s="15"/>
      <c r="CX799" s="15"/>
      <c r="CY799" s="15"/>
      <c r="CZ799" s="15"/>
      <c r="DA799" s="15"/>
      <c r="DB799" s="15"/>
      <c r="DC799" s="15"/>
      <c r="DD799" s="15"/>
      <c r="DE799" s="15"/>
      <c r="DF799" s="15"/>
      <c r="DG799" s="15"/>
      <c r="DH799" s="15"/>
      <c r="DI799" s="15"/>
      <c r="DJ799" s="15"/>
      <c r="DK799" s="15"/>
      <c r="DL799" s="15"/>
      <c r="DM799" s="15"/>
      <c r="DN799" s="15"/>
      <c r="DO799" s="15"/>
      <c r="DP799" s="15"/>
      <c r="DQ799" s="15"/>
    </row>
    <row r="800" spans="3:121" s="5" customFormat="1">
      <c r="C800" s="13"/>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BT800" s="15"/>
      <c r="BU800" s="15"/>
      <c r="BV800" s="15"/>
      <c r="BW800" s="15"/>
      <c r="BX800" s="15"/>
      <c r="BY800" s="15"/>
      <c r="BZ800" s="15"/>
      <c r="CA800" s="15"/>
      <c r="CB800" s="15"/>
      <c r="CC800" s="15"/>
      <c r="CD800" s="15"/>
      <c r="CE800" s="15"/>
      <c r="CF800" s="15"/>
      <c r="CG800" s="15"/>
      <c r="CH800" s="15"/>
      <c r="CI800" s="15"/>
      <c r="CJ800" s="15"/>
      <c r="CK800" s="15"/>
      <c r="CL800" s="15"/>
      <c r="CM800" s="15"/>
      <c r="CN800" s="15"/>
      <c r="CO800" s="15"/>
      <c r="CP800" s="15"/>
      <c r="CQ800" s="15"/>
      <c r="CR800" s="15"/>
      <c r="CS800" s="15"/>
      <c r="CT800" s="15"/>
      <c r="CU800" s="15"/>
      <c r="CV800" s="15"/>
      <c r="CW800" s="15"/>
      <c r="CX800" s="15"/>
      <c r="CY800" s="15"/>
      <c r="CZ800" s="15"/>
      <c r="DA800" s="15"/>
      <c r="DB800" s="15"/>
      <c r="DC800" s="15"/>
      <c r="DD800" s="15"/>
      <c r="DE800" s="15"/>
      <c r="DF800" s="15"/>
      <c r="DG800" s="15"/>
      <c r="DH800" s="15"/>
      <c r="DI800" s="15"/>
      <c r="DJ800" s="15"/>
      <c r="DK800" s="15"/>
      <c r="DL800" s="15"/>
      <c r="DM800" s="15"/>
      <c r="DN800" s="15"/>
      <c r="DO800" s="15"/>
      <c r="DP800" s="15"/>
      <c r="DQ800" s="15"/>
    </row>
    <row r="801" spans="3:121" s="5" customFormat="1">
      <c r="C801" s="13"/>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BT801" s="15"/>
      <c r="BU801" s="15"/>
      <c r="BV801" s="15"/>
      <c r="BW801" s="15"/>
      <c r="BX801" s="15"/>
      <c r="BY801" s="15"/>
      <c r="BZ801" s="15"/>
      <c r="CA801" s="15"/>
      <c r="CB801" s="15"/>
      <c r="CC801" s="15"/>
      <c r="CD801" s="15"/>
      <c r="CE801" s="15"/>
      <c r="CF801" s="15"/>
      <c r="CG801" s="15"/>
      <c r="CH801" s="15"/>
      <c r="CI801" s="15"/>
      <c r="CJ801" s="15"/>
      <c r="CK801" s="15"/>
      <c r="CL801" s="15"/>
      <c r="CM801" s="15"/>
      <c r="CN801" s="15"/>
      <c r="CO801" s="15"/>
      <c r="CP801" s="15"/>
      <c r="CQ801" s="15"/>
      <c r="CR801" s="15"/>
      <c r="CS801" s="15"/>
      <c r="CT801" s="15"/>
      <c r="CU801" s="15"/>
      <c r="CV801" s="15"/>
      <c r="CW801" s="15"/>
      <c r="CX801" s="15"/>
      <c r="CY801" s="15"/>
      <c r="CZ801" s="15"/>
      <c r="DA801" s="15"/>
      <c r="DB801" s="15"/>
      <c r="DC801" s="15"/>
      <c r="DD801" s="15"/>
      <c r="DE801" s="15"/>
      <c r="DF801" s="15"/>
      <c r="DG801" s="15"/>
      <c r="DH801" s="15"/>
      <c r="DI801" s="15"/>
      <c r="DJ801" s="15"/>
      <c r="DK801" s="15"/>
      <c r="DL801" s="15"/>
      <c r="DM801" s="15"/>
      <c r="DN801" s="15"/>
      <c r="DO801" s="15"/>
      <c r="DP801" s="15"/>
      <c r="DQ801" s="15"/>
    </row>
    <row r="802" spans="3:121" s="5" customFormat="1">
      <c r="C802" s="13"/>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BT802" s="15"/>
      <c r="BU802" s="15"/>
      <c r="BV802" s="15"/>
      <c r="BW802" s="15"/>
      <c r="BX802" s="15"/>
      <c r="BY802" s="15"/>
      <c r="BZ802" s="15"/>
      <c r="CA802" s="15"/>
      <c r="CB802" s="15"/>
      <c r="CC802" s="15"/>
      <c r="CD802" s="15"/>
      <c r="CE802" s="15"/>
      <c r="CF802" s="15"/>
      <c r="CG802" s="15"/>
      <c r="CH802" s="15"/>
      <c r="CI802" s="15"/>
      <c r="CJ802" s="15"/>
      <c r="CK802" s="15"/>
      <c r="CL802" s="15"/>
      <c r="CM802" s="15"/>
      <c r="CN802" s="15"/>
      <c r="CO802" s="15"/>
      <c r="CP802" s="15"/>
      <c r="CQ802" s="15"/>
      <c r="CR802" s="15"/>
      <c r="CS802" s="15"/>
      <c r="CT802" s="15"/>
      <c r="CU802" s="15"/>
      <c r="CV802" s="15"/>
      <c r="CW802" s="15"/>
      <c r="CX802" s="15"/>
      <c r="CY802" s="15"/>
      <c r="CZ802" s="15"/>
      <c r="DA802" s="15"/>
      <c r="DB802" s="15"/>
      <c r="DC802" s="15"/>
      <c r="DD802" s="15"/>
      <c r="DE802" s="15"/>
      <c r="DF802" s="15"/>
      <c r="DG802" s="15"/>
      <c r="DH802" s="15"/>
      <c r="DI802" s="15"/>
      <c r="DJ802" s="15"/>
      <c r="DK802" s="15"/>
      <c r="DL802" s="15"/>
      <c r="DM802" s="15"/>
      <c r="DN802" s="15"/>
      <c r="DO802" s="15"/>
      <c r="DP802" s="15"/>
      <c r="DQ802" s="15"/>
    </row>
    <row r="803" spans="3:121" s="5" customFormat="1">
      <c r="C803" s="13"/>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BT803" s="15"/>
      <c r="BU803" s="15"/>
      <c r="BV803" s="15"/>
      <c r="BW803" s="15"/>
      <c r="BX803" s="15"/>
      <c r="BY803" s="15"/>
      <c r="BZ803" s="15"/>
      <c r="CA803" s="15"/>
      <c r="CB803" s="15"/>
      <c r="CC803" s="15"/>
      <c r="CD803" s="15"/>
      <c r="CE803" s="15"/>
      <c r="CF803" s="15"/>
      <c r="CG803" s="15"/>
      <c r="CH803" s="15"/>
      <c r="CI803" s="15"/>
      <c r="CJ803" s="15"/>
      <c r="CK803" s="15"/>
      <c r="CL803" s="15"/>
      <c r="CM803" s="15"/>
      <c r="CN803" s="15"/>
      <c r="CO803" s="15"/>
      <c r="CP803" s="15"/>
      <c r="CQ803" s="15"/>
      <c r="CR803" s="15"/>
      <c r="CS803" s="15"/>
      <c r="CT803" s="15"/>
      <c r="CU803" s="15"/>
      <c r="CV803" s="15"/>
      <c r="CW803" s="15"/>
      <c r="CX803" s="15"/>
      <c r="CY803" s="15"/>
      <c r="CZ803" s="15"/>
      <c r="DA803" s="15"/>
      <c r="DB803" s="15"/>
      <c r="DC803" s="15"/>
      <c r="DD803" s="15"/>
      <c r="DE803" s="15"/>
      <c r="DF803" s="15"/>
      <c r="DG803" s="15"/>
      <c r="DH803" s="15"/>
      <c r="DI803" s="15"/>
      <c r="DJ803" s="15"/>
      <c r="DK803" s="15"/>
      <c r="DL803" s="15"/>
      <c r="DM803" s="15"/>
      <c r="DN803" s="15"/>
      <c r="DO803" s="15"/>
      <c r="DP803" s="15"/>
      <c r="DQ803" s="15"/>
    </row>
    <row r="804" spans="3:121" s="5" customFormat="1">
      <c r="C804" s="13"/>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BT804" s="15"/>
      <c r="BU804" s="15"/>
      <c r="BV804" s="15"/>
      <c r="BW804" s="15"/>
      <c r="BX804" s="15"/>
      <c r="BY804" s="15"/>
      <c r="BZ804" s="15"/>
      <c r="CA804" s="15"/>
      <c r="CB804" s="15"/>
      <c r="CC804" s="15"/>
      <c r="CD804" s="15"/>
      <c r="CE804" s="15"/>
      <c r="CF804" s="15"/>
      <c r="CG804" s="15"/>
      <c r="CH804" s="15"/>
      <c r="CI804" s="15"/>
      <c r="CJ804" s="15"/>
      <c r="CK804" s="15"/>
      <c r="CL804" s="15"/>
      <c r="CM804" s="15"/>
      <c r="CN804" s="15"/>
      <c r="CO804" s="15"/>
      <c r="CP804" s="15"/>
      <c r="CQ804" s="15"/>
      <c r="CR804" s="15"/>
      <c r="CS804" s="15"/>
      <c r="CT804" s="15"/>
      <c r="CU804" s="15"/>
      <c r="CV804" s="15"/>
      <c r="CW804" s="15"/>
      <c r="CX804" s="15"/>
      <c r="CY804" s="15"/>
      <c r="CZ804" s="15"/>
      <c r="DA804" s="15"/>
      <c r="DB804" s="15"/>
      <c r="DC804" s="15"/>
      <c r="DD804" s="15"/>
      <c r="DE804" s="15"/>
      <c r="DF804" s="15"/>
      <c r="DG804" s="15"/>
      <c r="DH804" s="15"/>
      <c r="DI804" s="15"/>
      <c r="DJ804" s="15"/>
      <c r="DK804" s="15"/>
      <c r="DL804" s="15"/>
      <c r="DM804" s="15"/>
      <c r="DN804" s="15"/>
      <c r="DO804" s="15"/>
      <c r="DP804" s="15"/>
      <c r="DQ804" s="15"/>
    </row>
    <row r="805" spans="3:121" s="5" customFormat="1">
      <c r="C805" s="13"/>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BT805" s="15"/>
      <c r="BU805" s="15"/>
      <c r="BV805" s="15"/>
      <c r="BW805" s="15"/>
      <c r="BX805" s="15"/>
      <c r="BY805" s="15"/>
      <c r="BZ805" s="15"/>
      <c r="CA805" s="15"/>
      <c r="CB805" s="15"/>
      <c r="CC805" s="15"/>
      <c r="CD805" s="15"/>
      <c r="CE805" s="15"/>
      <c r="CF805" s="15"/>
      <c r="CG805" s="15"/>
      <c r="CH805" s="15"/>
      <c r="CI805" s="15"/>
      <c r="CJ805" s="15"/>
      <c r="CK805" s="15"/>
      <c r="CL805" s="15"/>
      <c r="CM805" s="15"/>
      <c r="CN805" s="15"/>
      <c r="CO805" s="15"/>
      <c r="CP805" s="15"/>
      <c r="CQ805" s="15"/>
      <c r="CR805" s="15"/>
      <c r="CS805" s="15"/>
      <c r="CT805" s="15"/>
      <c r="CU805" s="15"/>
      <c r="CV805" s="15"/>
      <c r="CW805" s="15"/>
      <c r="CX805" s="15"/>
      <c r="CY805" s="15"/>
      <c r="CZ805" s="15"/>
      <c r="DA805" s="15"/>
      <c r="DB805" s="15"/>
      <c r="DC805" s="15"/>
      <c r="DD805" s="15"/>
      <c r="DE805" s="15"/>
      <c r="DF805" s="15"/>
      <c r="DG805" s="15"/>
      <c r="DH805" s="15"/>
      <c r="DI805" s="15"/>
      <c r="DJ805" s="15"/>
      <c r="DK805" s="15"/>
      <c r="DL805" s="15"/>
      <c r="DM805" s="15"/>
      <c r="DN805" s="15"/>
      <c r="DO805" s="15"/>
      <c r="DP805" s="15"/>
      <c r="DQ805" s="15"/>
    </row>
    <row r="806" spans="3:121" s="5" customFormat="1">
      <c r="C806" s="13"/>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BT806" s="15"/>
      <c r="BU806" s="15"/>
      <c r="BV806" s="15"/>
      <c r="BW806" s="15"/>
      <c r="BX806" s="15"/>
      <c r="BY806" s="15"/>
      <c r="BZ806" s="15"/>
      <c r="CA806" s="15"/>
      <c r="CB806" s="15"/>
      <c r="CC806" s="15"/>
      <c r="CD806" s="15"/>
      <c r="CE806" s="15"/>
      <c r="CF806" s="15"/>
      <c r="CG806" s="15"/>
      <c r="CH806" s="15"/>
      <c r="CI806" s="15"/>
      <c r="CJ806" s="15"/>
      <c r="CK806" s="15"/>
      <c r="CL806" s="15"/>
      <c r="CM806" s="15"/>
      <c r="CN806" s="15"/>
      <c r="CO806" s="15"/>
      <c r="CP806" s="15"/>
      <c r="CQ806" s="15"/>
      <c r="CR806" s="15"/>
      <c r="CS806" s="15"/>
      <c r="CT806" s="15"/>
      <c r="CU806" s="15"/>
      <c r="CV806" s="15"/>
      <c r="CW806" s="15"/>
      <c r="CX806" s="15"/>
      <c r="CY806" s="15"/>
      <c r="CZ806" s="15"/>
      <c r="DA806" s="15"/>
      <c r="DB806" s="15"/>
      <c r="DC806" s="15"/>
      <c r="DD806" s="15"/>
      <c r="DE806" s="15"/>
      <c r="DF806" s="15"/>
      <c r="DG806" s="15"/>
      <c r="DH806" s="15"/>
      <c r="DI806" s="15"/>
      <c r="DJ806" s="15"/>
      <c r="DK806" s="15"/>
      <c r="DL806" s="15"/>
      <c r="DM806" s="15"/>
      <c r="DN806" s="15"/>
      <c r="DO806" s="15"/>
      <c r="DP806" s="15"/>
      <c r="DQ806" s="15"/>
    </row>
    <row r="807" spans="3:121" s="5" customFormat="1">
      <c r="C807" s="13"/>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c r="CP807" s="15"/>
      <c r="CQ807" s="15"/>
      <c r="CR807" s="15"/>
      <c r="CS807" s="15"/>
      <c r="CT807" s="15"/>
      <c r="CU807" s="15"/>
      <c r="CV807" s="15"/>
      <c r="CW807" s="15"/>
      <c r="CX807" s="15"/>
      <c r="CY807" s="15"/>
      <c r="CZ807" s="15"/>
      <c r="DA807" s="15"/>
      <c r="DB807" s="15"/>
      <c r="DC807" s="15"/>
      <c r="DD807" s="15"/>
      <c r="DE807" s="15"/>
      <c r="DF807" s="15"/>
      <c r="DG807" s="15"/>
      <c r="DH807" s="15"/>
      <c r="DI807" s="15"/>
      <c r="DJ807" s="15"/>
      <c r="DK807" s="15"/>
      <c r="DL807" s="15"/>
      <c r="DM807" s="15"/>
      <c r="DN807" s="15"/>
      <c r="DO807" s="15"/>
      <c r="DP807" s="15"/>
      <c r="DQ807" s="15"/>
    </row>
    <row r="808" spans="3:121" s="5" customFormat="1">
      <c r="C808" s="13"/>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BT808" s="15"/>
      <c r="BU808" s="15"/>
      <c r="BV808" s="15"/>
      <c r="BW808" s="15"/>
      <c r="BX808" s="15"/>
      <c r="BY808" s="15"/>
      <c r="BZ808" s="15"/>
      <c r="CA808" s="15"/>
      <c r="CB808" s="15"/>
      <c r="CC808" s="15"/>
      <c r="CD808" s="15"/>
      <c r="CE808" s="15"/>
      <c r="CF808" s="15"/>
      <c r="CG808" s="15"/>
      <c r="CH808" s="15"/>
      <c r="CI808" s="15"/>
      <c r="CJ808" s="15"/>
      <c r="CK808" s="15"/>
      <c r="CL808" s="15"/>
      <c r="CM808" s="15"/>
      <c r="CN808" s="15"/>
      <c r="CO808" s="15"/>
      <c r="CP808" s="15"/>
      <c r="CQ808" s="15"/>
      <c r="CR808" s="15"/>
      <c r="CS808" s="15"/>
      <c r="CT808" s="15"/>
      <c r="CU808" s="15"/>
      <c r="CV808" s="15"/>
      <c r="CW808" s="15"/>
      <c r="CX808" s="15"/>
      <c r="CY808" s="15"/>
      <c r="CZ808" s="15"/>
      <c r="DA808" s="15"/>
      <c r="DB808" s="15"/>
      <c r="DC808" s="15"/>
      <c r="DD808" s="15"/>
      <c r="DE808" s="15"/>
      <c r="DF808" s="15"/>
      <c r="DG808" s="15"/>
      <c r="DH808" s="15"/>
      <c r="DI808" s="15"/>
      <c r="DJ808" s="15"/>
      <c r="DK808" s="15"/>
      <c r="DL808" s="15"/>
      <c r="DM808" s="15"/>
      <c r="DN808" s="15"/>
      <c r="DO808" s="15"/>
      <c r="DP808" s="15"/>
      <c r="DQ808" s="15"/>
    </row>
    <row r="809" spans="3:121" s="5" customFormat="1">
      <c r="C809" s="13"/>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BT809" s="15"/>
      <c r="BU809" s="15"/>
      <c r="BV809" s="15"/>
      <c r="BW809" s="15"/>
      <c r="BX809" s="15"/>
      <c r="BY809" s="15"/>
      <c r="BZ809" s="15"/>
      <c r="CA809" s="15"/>
      <c r="CB809" s="15"/>
      <c r="CC809" s="15"/>
      <c r="CD809" s="15"/>
      <c r="CE809" s="15"/>
      <c r="CF809" s="15"/>
      <c r="CG809" s="15"/>
      <c r="CH809" s="15"/>
      <c r="CI809" s="15"/>
      <c r="CJ809" s="15"/>
      <c r="CK809" s="15"/>
      <c r="CL809" s="15"/>
      <c r="CM809" s="15"/>
      <c r="CN809" s="15"/>
      <c r="CO809" s="15"/>
      <c r="CP809" s="15"/>
      <c r="CQ809" s="15"/>
      <c r="CR809" s="15"/>
      <c r="CS809" s="15"/>
      <c r="CT809" s="15"/>
      <c r="CU809" s="15"/>
      <c r="CV809" s="15"/>
      <c r="CW809" s="15"/>
      <c r="CX809" s="15"/>
      <c r="CY809" s="15"/>
      <c r="CZ809" s="15"/>
      <c r="DA809" s="15"/>
      <c r="DB809" s="15"/>
      <c r="DC809" s="15"/>
      <c r="DD809" s="15"/>
      <c r="DE809" s="15"/>
      <c r="DF809" s="15"/>
      <c r="DG809" s="15"/>
      <c r="DH809" s="15"/>
      <c r="DI809" s="15"/>
      <c r="DJ809" s="15"/>
      <c r="DK809" s="15"/>
      <c r="DL809" s="15"/>
      <c r="DM809" s="15"/>
      <c r="DN809" s="15"/>
      <c r="DO809" s="15"/>
      <c r="DP809" s="15"/>
      <c r="DQ809" s="15"/>
    </row>
    <row r="810" spans="3:121" s="5" customFormat="1">
      <c r="C810" s="13"/>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BT810" s="15"/>
      <c r="BU810" s="15"/>
      <c r="BV810" s="15"/>
      <c r="BW810" s="15"/>
      <c r="BX810" s="15"/>
      <c r="BY810" s="15"/>
      <c r="BZ810" s="15"/>
      <c r="CA810" s="15"/>
      <c r="CB810" s="15"/>
      <c r="CC810" s="15"/>
      <c r="CD810" s="15"/>
      <c r="CE810" s="15"/>
      <c r="CF810" s="15"/>
      <c r="CG810" s="15"/>
      <c r="CH810" s="15"/>
      <c r="CI810" s="15"/>
      <c r="CJ810" s="15"/>
      <c r="CK810" s="15"/>
      <c r="CL810" s="15"/>
      <c r="CM810" s="15"/>
      <c r="CN810" s="15"/>
      <c r="CO810" s="15"/>
      <c r="CP810" s="15"/>
      <c r="CQ810" s="15"/>
      <c r="CR810" s="15"/>
      <c r="CS810" s="15"/>
      <c r="CT810" s="15"/>
      <c r="CU810" s="15"/>
      <c r="CV810" s="15"/>
      <c r="CW810" s="15"/>
      <c r="CX810" s="15"/>
      <c r="CY810" s="15"/>
      <c r="CZ810" s="15"/>
      <c r="DA810" s="15"/>
      <c r="DB810" s="15"/>
      <c r="DC810" s="15"/>
      <c r="DD810" s="15"/>
      <c r="DE810" s="15"/>
      <c r="DF810" s="15"/>
      <c r="DG810" s="15"/>
      <c r="DH810" s="15"/>
      <c r="DI810" s="15"/>
      <c r="DJ810" s="15"/>
      <c r="DK810" s="15"/>
      <c r="DL810" s="15"/>
      <c r="DM810" s="15"/>
      <c r="DN810" s="15"/>
      <c r="DO810" s="15"/>
      <c r="DP810" s="15"/>
      <c r="DQ810" s="15"/>
    </row>
    <row r="811" spans="3:121" s="5" customFormat="1">
      <c r="C811" s="13"/>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BT811" s="15"/>
      <c r="BU811" s="15"/>
      <c r="BV811" s="15"/>
      <c r="BW811" s="15"/>
      <c r="BX811" s="15"/>
      <c r="BY811" s="15"/>
      <c r="BZ811" s="15"/>
      <c r="CA811" s="15"/>
      <c r="CB811" s="15"/>
      <c r="CC811" s="15"/>
      <c r="CD811" s="15"/>
      <c r="CE811" s="15"/>
      <c r="CF811" s="15"/>
      <c r="CG811" s="15"/>
      <c r="CH811" s="15"/>
      <c r="CI811" s="15"/>
      <c r="CJ811" s="15"/>
      <c r="CK811" s="15"/>
      <c r="CL811" s="15"/>
      <c r="CM811" s="15"/>
      <c r="CN811" s="15"/>
      <c r="CO811" s="15"/>
      <c r="CP811" s="15"/>
      <c r="CQ811" s="15"/>
      <c r="CR811" s="15"/>
      <c r="CS811" s="15"/>
      <c r="CT811" s="15"/>
      <c r="CU811" s="15"/>
      <c r="CV811" s="15"/>
      <c r="CW811" s="15"/>
      <c r="CX811" s="15"/>
      <c r="CY811" s="15"/>
      <c r="CZ811" s="15"/>
      <c r="DA811" s="15"/>
      <c r="DB811" s="15"/>
      <c r="DC811" s="15"/>
      <c r="DD811" s="15"/>
      <c r="DE811" s="15"/>
      <c r="DF811" s="15"/>
      <c r="DG811" s="15"/>
      <c r="DH811" s="15"/>
      <c r="DI811" s="15"/>
      <c r="DJ811" s="15"/>
      <c r="DK811" s="15"/>
      <c r="DL811" s="15"/>
      <c r="DM811" s="15"/>
      <c r="DN811" s="15"/>
      <c r="DO811" s="15"/>
      <c r="DP811" s="15"/>
      <c r="DQ811" s="15"/>
    </row>
    <row r="812" spans="3:121" s="5" customFormat="1">
      <c r="C812" s="13"/>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BT812" s="15"/>
      <c r="BU812" s="15"/>
      <c r="BV812" s="15"/>
      <c r="BW812" s="15"/>
      <c r="BX812" s="15"/>
      <c r="BY812" s="15"/>
      <c r="BZ812" s="15"/>
      <c r="CA812" s="15"/>
      <c r="CB812" s="15"/>
      <c r="CC812" s="15"/>
      <c r="CD812" s="15"/>
      <c r="CE812" s="15"/>
      <c r="CF812" s="15"/>
      <c r="CG812" s="15"/>
      <c r="CH812" s="15"/>
      <c r="CI812" s="15"/>
      <c r="CJ812" s="15"/>
      <c r="CK812" s="15"/>
      <c r="CL812" s="15"/>
      <c r="CM812" s="15"/>
      <c r="CN812" s="15"/>
      <c r="CO812" s="15"/>
      <c r="CP812" s="15"/>
      <c r="CQ812" s="15"/>
      <c r="CR812" s="15"/>
      <c r="CS812" s="15"/>
      <c r="CT812" s="15"/>
      <c r="CU812" s="15"/>
      <c r="CV812" s="15"/>
      <c r="CW812" s="15"/>
      <c r="CX812" s="15"/>
      <c r="CY812" s="15"/>
      <c r="CZ812" s="15"/>
      <c r="DA812" s="15"/>
      <c r="DB812" s="15"/>
      <c r="DC812" s="15"/>
      <c r="DD812" s="15"/>
      <c r="DE812" s="15"/>
      <c r="DF812" s="15"/>
      <c r="DG812" s="15"/>
      <c r="DH812" s="15"/>
      <c r="DI812" s="15"/>
      <c r="DJ812" s="15"/>
      <c r="DK812" s="15"/>
      <c r="DL812" s="15"/>
      <c r="DM812" s="15"/>
      <c r="DN812" s="15"/>
      <c r="DO812" s="15"/>
      <c r="DP812" s="15"/>
      <c r="DQ812" s="15"/>
    </row>
    <row r="813" spans="3:121" s="5" customFormat="1">
      <c r="C813" s="13"/>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BT813" s="15"/>
      <c r="BU813" s="15"/>
      <c r="BV813" s="15"/>
      <c r="BW813" s="15"/>
      <c r="BX813" s="15"/>
      <c r="BY813" s="15"/>
      <c r="BZ813" s="15"/>
      <c r="CA813" s="15"/>
      <c r="CB813" s="15"/>
      <c r="CC813" s="15"/>
      <c r="CD813" s="15"/>
      <c r="CE813" s="15"/>
      <c r="CF813" s="15"/>
      <c r="CG813" s="15"/>
      <c r="CH813" s="15"/>
      <c r="CI813" s="15"/>
      <c r="CJ813" s="15"/>
      <c r="CK813" s="15"/>
      <c r="CL813" s="15"/>
      <c r="CM813" s="15"/>
      <c r="CN813" s="15"/>
      <c r="CO813" s="15"/>
      <c r="CP813" s="15"/>
      <c r="CQ813" s="15"/>
      <c r="CR813" s="15"/>
      <c r="CS813" s="15"/>
      <c r="CT813" s="15"/>
      <c r="CU813" s="15"/>
      <c r="CV813" s="15"/>
      <c r="CW813" s="15"/>
      <c r="CX813" s="15"/>
      <c r="CY813" s="15"/>
      <c r="CZ813" s="15"/>
      <c r="DA813" s="15"/>
      <c r="DB813" s="15"/>
      <c r="DC813" s="15"/>
      <c r="DD813" s="15"/>
      <c r="DE813" s="15"/>
      <c r="DF813" s="15"/>
      <c r="DG813" s="15"/>
      <c r="DH813" s="15"/>
      <c r="DI813" s="15"/>
      <c r="DJ813" s="15"/>
      <c r="DK813" s="15"/>
      <c r="DL813" s="15"/>
      <c r="DM813" s="15"/>
      <c r="DN813" s="15"/>
      <c r="DO813" s="15"/>
      <c r="DP813" s="15"/>
      <c r="DQ813" s="15"/>
    </row>
    <row r="814" spans="3:121" s="5" customFormat="1">
      <c r="C814" s="13"/>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BT814" s="15"/>
      <c r="BU814" s="15"/>
      <c r="BV814" s="15"/>
      <c r="BW814" s="15"/>
      <c r="BX814" s="15"/>
      <c r="BY814" s="15"/>
      <c r="BZ814" s="15"/>
      <c r="CA814" s="15"/>
      <c r="CB814" s="15"/>
      <c r="CC814" s="15"/>
      <c r="CD814" s="15"/>
      <c r="CE814" s="15"/>
      <c r="CF814" s="15"/>
      <c r="CG814" s="15"/>
      <c r="CH814" s="15"/>
      <c r="CI814" s="15"/>
      <c r="CJ814" s="15"/>
      <c r="CK814" s="15"/>
      <c r="CL814" s="15"/>
      <c r="CM814" s="15"/>
      <c r="CN814" s="15"/>
      <c r="CO814" s="15"/>
      <c r="CP814" s="15"/>
      <c r="CQ814" s="15"/>
      <c r="CR814" s="15"/>
      <c r="CS814" s="15"/>
      <c r="CT814" s="15"/>
      <c r="CU814" s="15"/>
      <c r="CV814" s="15"/>
      <c r="CW814" s="15"/>
      <c r="CX814" s="15"/>
      <c r="CY814" s="15"/>
      <c r="CZ814" s="15"/>
      <c r="DA814" s="15"/>
      <c r="DB814" s="15"/>
      <c r="DC814" s="15"/>
      <c r="DD814" s="15"/>
      <c r="DE814" s="15"/>
      <c r="DF814" s="15"/>
      <c r="DG814" s="15"/>
      <c r="DH814" s="15"/>
      <c r="DI814" s="15"/>
      <c r="DJ814" s="15"/>
      <c r="DK814" s="15"/>
      <c r="DL814" s="15"/>
      <c r="DM814" s="15"/>
      <c r="DN814" s="15"/>
      <c r="DO814" s="15"/>
      <c r="DP814" s="15"/>
      <c r="DQ814" s="15"/>
    </row>
    <row r="815" spans="3:121" s="5" customFormat="1">
      <c r="C815" s="13"/>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BT815" s="15"/>
      <c r="BU815" s="15"/>
      <c r="BV815" s="15"/>
      <c r="BW815" s="15"/>
      <c r="BX815" s="15"/>
      <c r="BY815" s="15"/>
      <c r="BZ815" s="15"/>
      <c r="CA815" s="15"/>
      <c r="CB815" s="15"/>
      <c r="CC815" s="15"/>
      <c r="CD815" s="15"/>
      <c r="CE815" s="15"/>
      <c r="CF815" s="15"/>
      <c r="CG815" s="15"/>
      <c r="CH815" s="15"/>
      <c r="CI815" s="15"/>
      <c r="CJ815" s="15"/>
      <c r="CK815" s="15"/>
      <c r="CL815" s="15"/>
      <c r="CM815" s="15"/>
      <c r="CN815" s="15"/>
      <c r="CO815" s="15"/>
      <c r="CP815" s="15"/>
      <c r="CQ815" s="15"/>
      <c r="CR815" s="15"/>
      <c r="CS815" s="15"/>
      <c r="CT815" s="15"/>
      <c r="CU815" s="15"/>
      <c r="CV815" s="15"/>
      <c r="CW815" s="15"/>
      <c r="CX815" s="15"/>
      <c r="CY815" s="15"/>
      <c r="CZ815" s="15"/>
      <c r="DA815" s="15"/>
      <c r="DB815" s="15"/>
      <c r="DC815" s="15"/>
      <c r="DD815" s="15"/>
      <c r="DE815" s="15"/>
      <c r="DF815" s="15"/>
      <c r="DG815" s="15"/>
      <c r="DH815" s="15"/>
      <c r="DI815" s="15"/>
      <c r="DJ815" s="15"/>
      <c r="DK815" s="15"/>
      <c r="DL815" s="15"/>
      <c r="DM815" s="15"/>
      <c r="DN815" s="15"/>
      <c r="DO815" s="15"/>
      <c r="DP815" s="15"/>
      <c r="DQ815" s="15"/>
    </row>
    <row r="816" spans="3:121" s="5" customFormat="1">
      <c r="C816" s="13"/>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BT816" s="15"/>
      <c r="BU816" s="15"/>
      <c r="BV816" s="15"/>
      <c r="BW816" s="15"/>
      <c r="BX816" s="15"/>
      <c r="BY816" s="15"/>
      <c r="BZ816" s="15"/>
      <c r="CA816" s="15"/>
      <c r="CB816" s="15"/>
      <c r="CC816" s="15"/>
      <c r="CD816" s="15"/>
      <c r="CE816" s="15"/>
      <c r="CF816" s="15"/>
      <c r="CG816" s="15"/>
      <c r="CH816" s="15"/>
      <c r="CI816" s="15"/>
      <c r="CJ816" s="15"/>
      <c r="CK816" s="15"/>
      <c r="CL816" s="15"/>
      <c r="CM816" s="15"/>
      <c r="CN816" s="15"/>
      <c r="CO816" s="15"/>
      <c r="CP816" s="15"/>
      <c r="CQ816" s="15"/>
      <c r="CR816" s="15"/>
      <c r="CS816" s="15"/>
      <c r="CT816" s="15"/>
      <c r="CU816" s="15"/>
      <c r="CV816" s="15"/>
      <c r="CW816" s="15"/>
      <c r="CX816" s="15"/>
      <c r="CY816" s="15"/>
      <c r="CZ816" s="15"/>
      <c r="DA816" s="15"/>
      <c r="DB816" s="15"/>
      <c r="DC816" s="15"/>
      <c r="DD816" s="15"/>
      <c r="DE816" s="15"/>
      <c r="DF816" s="15"/>
      <c r="DG816" s="15"/>
      <c r="DH816" s="15"/>
      <c r="DI816" s="15"/>
      <c r="DJ816" s="15"/>
      <c r="DK816" s="15"/>
      <c r="DL816" s="15"/>
      <c r="DM816" s="15"/>
      <c r="DN816" s="15"/>
      <c r="DO816" s="15"/>
      <c r="DP816" s="15"/>
      <c r="DQ816" s="15"/>
    </row>
    <row r="817" spans="3:121" s="5" customFormat="1">
      <c r="C817" s="13"/>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BT817" s="15"/>
      <c r="BU817" s="15"/>
      <c r="BV817" s="15"/>
      <c r="BW817" s="15"/>
      <c r="BX817" s="15"/>
      <c r="BY817" s="15"/>
      <c r="BZ817" s="15"/>
      <c r="CA817" s="15"/>
      <c r="CB817" s="15"/>
      <c r="CC817" s="15"/>
      <c r="CD817" s="15"/>
      <c r="CE817" s="15"/>
      <c r="CF817" s="15"/>
      <c r="CG817" s="15"/>
      <c r="CH817" s="15"/>
      <c r="CI817" s="15"/>
      <c r="CJ817" s="15"/>
      <c r="CK817" s="15"/>
      <c r="CL817" s="15"/>
      <c r="CM817" s="15"/>
      <c r="CN817" s="15"/>
      <c r="CO817" s="15"/>
      <c r="CP817" s="15"/>
      <c r="CQ817" s="15"/>
      <c r="CR817" s="15"/>
      <c r="CS817" s="15"/>
      <c r="CT817" s="15"/>
      <c r="CU817" s="15"/>
      <c r="CV817" s="15"/>
      <c r="CW817" s="15"/>
      <c r="CX817" s="15"/>
      <c r="CY817" s="15"/>
      <c r="CZ817" s="15"/>
      <c r="DA817" s="15"/>
      <c r="DB817" s="15"/>
      <c r="DC817" s="15"/>
      <c r="DD817" s="15"/>
      <c r="DE817" s="15"/>
      <c r="DF817" s="15"/>
      <c r="DG817" s="15"/>
      <c r="DH817" s="15"/>
      <c r="DI817" s="15"/>
      <c r="DJ817" s="15"/>
      <c r="DK817" s="15"/>
      <c r="DL817" s="15"/>
      <c r="DM817" s="15"/>
      <c r="DN817" s="15"/>
      <c r="DO817" s="15"/>
      <c r="DP817" s="15"/>
      <c r="DQ817" s="15"/>
    </row>
    <row r="818" spans="3:121" s="5" customFormat="1">
      <c r="C818" s="13"/>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BT818" s="15"/>
      <c r="BU818" s="15"/>
      <c r="BV818" s="15"/>
      <c r="BW818" s="15"/>
      <c r="BX818" s="15"/>
      <c r="BY818" s="15"/>
      <c r="BZ818" s="15"/>
      <c r="CA818" s="15"/>
      <c r="CB818" s="15"/>
      <c r="CC818" s="15"/>
      <c r="CD818" s="15"/>
      <c r="CE818" s="15"/>
      <c r="CF818" s="15"/>
      <c r="CG818" s="15"/>
      <c r="CH818" s="15"/>
      <c r="CI818" s="15"/>
      <c r="CJ818" s="15"/>
      <c r="CK818" s="15"/>
      <c r="CL818" s="15"/>
      <c r="CM818" s="15"/>
      <c r="CN818" s="15"/>
      <c r="CO818" s="15"/>
      <c r="CP818" s="15"/>
      <c r="CQ818" s="15"/>
      <c r="CR818" s="15"/>
      <c r="CS818" s="15"/>
      <c r="CT818" s="15"/>
      <c r="CU818" s="15"/>
      <c r="CV818" s="15"/>
      <c r="CW818" s="15"/>
      <c r="CX818" s="15"/>
      <c r="CY818" s="15"/>
      <c r="CZ818" s="15"/>
      <c r="DA818" s="15"/>
      <c r="DB818" s="15"/>
      <c r="DC818" s="15"/>
      <c r="DD818" s="15"/>
      <c r="DE818" s="15"/>
      <c r="DF818" s="15"/>
      <c r="DG818" s="15"/>
      <c r="DH818" s="15"/>
      <c r="DI818" s="15"/>
      <c r="DJ818" s="15"/>
      <c r="DK818" s="15"/>
      <c r="DL818" s="15"/>
      <c r="DM818" s="15"/>
      <c r="DN818" s="15"/>
      <c r="DO818" s="15"/>
      <c r="DP818" s="15"/>
      <c r="DQ818" s="15"/>
    </row>
    <row r="819" spans="3:121" s="5" customFormat="1">
      <c r="C819" s="13"/>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BT819" s="15"/>
      <c r="BU819" s="15"/>
      <c r="BV819" s="15"/>
      <c r="BW819" s="15"/>
      <c r="BX819" s="15"/>
      <c r="BY819" s="15"/>
      <c r="BZ819" s="15"/>
      <c r="CA819" s="15"/>
      <c r="CB819" s="15"/>
      <c r="CC819" s="15"/>
      <c r="CD819" s="15"/>
      <c r="CE819" s="15"/>
      <c r="CF819" s="15"/>
      <c r="CG819" s="15"/>
      <c r="CH819" s="15"/>
      <c r="CI819" s="15"/>
      <c r="CJ819" s="15"/>
      <c r="CK819" s="15"/>
      <c r="CL819" s="15"/>
      <c r="CM819" s="15"/>
      <c r="CN819" s="15"/>
      <c r="CO819" s="15"/>
      <c r="CP819" s="15"/>
      <c r="CQ819" s="15"/>
      <c r="CR819" s="15"/>
      <c r="CS819" s="15"/>
      <c r="CT819" s="15"/>
      <c r="CU819" s="15"/>
      <c r="CV819" s="15"/>
      <c r="CW819" s="15"/>
      <c r="CX819" s="15"/>
      <c r="CY819" s="15"/>
      <c r="CZ819" s="15"/>
      <c r="DA819" s="15"/>
      <c r="DB819" s="15"/>
      <c r="DC819" s="15"/>
      <c r="DD819" s="15"/>
      <c r="DE819" s="15"/>
      <c r="DF819" s="15"/>
      <c r="DG819" s="15"/>
      <c r="DH819" s="15"/>
      <c r="DI819" s="15"/>
      <c r="DJ819" s="15"/>
      <c r="DK819" s="15"/>
      <c r="DL819" s="15"/>
      <c r="DM819" s="15"/>
      <c r="DN819" s="15"/>
      <c r="DO819" s="15"/>
      <c r="DP819" s="15"/>
      <c r="DQ819" s="15"/>
    </row>
    <row r="820" spans="3:121" s="5" customFormat="1">
      <c r="C820" s="13"/>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BT820" s="15"/>
      <c r="BU820" s="15"/>
      <c r="BV820" s="15"/>
      <c r="BW820" s="15"/>
      <c r="BX820" s="15"/>
      <c r="BY820" s="15"/>
      <c r="BZ820" s="15"/>
      <c r="CA820" s="15"/>
      <c r="CB820" s="15"/>
      <c r="CC820" s="15"/>
      <c r="CD820" s="15"/>
      <c r="CE820" s="15"/>
      <c r="CF820" s="15"/>
      <c r="CG820" s="15"/>
      <c r="CH820" s="15"/>
      <c r="CI820" s="15"/>
      <c r="CJ820" s="15"/>
      <c r="CK820" s="15"/>
      <c r="CL820" s="15"/>
      <c r="CM820" s="15"/>
      <c r="CN820" s="15"/>
      <c r="CO820" s="15"/>
      <c r="CP820" s="15"/>
      <c r="CQ820" s="15"/>
      <c r="CR820" s="15"/>
      <c r="CS820" s="15"/>
      <c r="CT820" s="15"/>
      <c r="CU820" s="15"/>
      <c r="CV820" s="15"/>
      <c r="CW820" s="15"/>
      <c r="CX820" s="15"/>
      <c r="CY820" s="15"/>
      <c r="CZ820" s="15"/>
      <c r="DA820" s="15"/>
      <c r="DB820" s="15"/>
      <c r="DC820" s="15"/>
      <c r="DD820" s="15"/>
      <c r="DE820" s="15"/>
      <c r="DF820" s="15"/>
      <c r="DG820" s="15"/>
      <c r="DH820" s="15"/>
      <c r="DI820" s="15"/>
      <c r="DJ820" s="15"/>
      <c r="DK820" s="15"/>
      <c r="DL820" s="15"/>
      <c r="DM820" s="15"/>
      <c r="DN820" s="15"/>
      <c r="DO820" s="15"/>
      <c r="DP820" s="15"/>
      <c r="DQ820" s="15"/>
    </row>
    <row r="821" spans="3:121" s="5" customFormat="1">
      <c r="C821" s="13"/>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BT821" s="15"/>
      <c r="BU821" s="15"/>
      <c r="BV821" s="15"/>
      <c r="BW821" s="15"/>
      <c r="BX821" s="15"/>
      <c r="BY821" s="15"/>
      <c r="BZ821" s="15"/>
      <c r="CA821" s="15"/>
      <c r="CB821" s="15"/>
      <c r="CC821" s="15"/>
      <c r="CD821" s="15"/>
      <c r="CE821" s="15"/>
      <c r="CF821" s="15"/>
      <c r="CG821" s="15"/>
      <c r="CH821" s="15"/>
      <c r="CI821" s="15"/>
      <c r="CJ821" s="15"/>
      <c r="CK821" s="15"/>
      <c r="CL821" s="15"/>
      <c r="CM821" s="15"/>
      <c r="CN821" s="15"/>
      <c r="CO821" s="15"/>
      <c r="CP821" s="15"/>
      <c r="CQ821" s="15"/>
      <c r="CR821" s="15"/>
      <c r="CS821" s="15"/>
      <c r="CT821" s="15"/>
      <c r="CU821" s="15"/>
      <c r="CV821" s="15"/>
      <c r="CW821" s="15"/>
      <c r="CX821" s="15"/>
      <c r="CY821" s="15"/>
      <c r="CZ821" s="15"/>
      <c r="DA821" s="15"/>
      <c r="DB821" s="15"/>
      <c r="DC821" s="15"/>
      <c r="DD821" s="15"/>
      <c r="DE821" s="15"/>
      <c r="DF821" s="15"/>
      <c r="DG821" s="15"/>
      <c r="DH821" s="15"/>
      <c r="DI821" s="15"/>
      <c r="DJ821" s="15"/>
      <c r="DK821" s="15"/>
      <c r="DL821" s="15"/>
      <c r="DM821" s="15"/>
      <c r="DN821" s="15"/>
      <c r="DO821" s="15"/>
      <c r="DP821" s="15"/>
      <c r="DQ821" s="15"/>
    </row>
    <row r="822" spans="3:121" s="5" customFormat="1">
      <c r="C822" s="13"/>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BT822" s="15"/>
      <c r="BU822" s="15"/>
      <c r="BV822" s="15"/>
      <c r="BW822" s="15"/>
      <c r="BX822" s="15"/>
      <c r="BY822" s="15"/>
      <c r="BZ822" s="15"/>
      <c r="CA822" s="15"/>
      <c r="CB822" s="15"/>
      <c r="CC822" s="15"/>
      <c r="CD822" s="15"/>
      <c r="CE822" s="15"/>
      <c r="CF822" s="15"/>
      <c r="CG822" s="15"/>
      <c r="CH822" s="15"/>
      <c r="CI822" s="15"/>
      <c r="CJ822" s="15"/>
      <c r="CK822" s="15"/>
      <c r="CL822" s="15"/>
      <c r="CM822" s="15"/>
      <c r="CN822" s="15"/>
      <c r="CO822" s="15"/>
      <c r="CP822" s="15"/>
      <c r="CQ822" s="15"/>
      <c r="CR822" s="15"/>
      <c r="CS822" s="15"/>
      <c r="CT822" s="15"/>
      <c r="CU822" s="15"/>
      <c r="CV822" s="15"/>
      <c r="CW822" s="15"/>
      <c r="CX822" s="15"/>
      <c r="CY822" s="15"/>
      <c r="CZ822" s="15"/>
      <c r="DA822" s="15"/>
      <c r="DB822" s="15"/>
      <c r="DC822" s="15"/>
      <c r="DD822" s="15"/>
      <c r="DE822" s="15"/>
      <c r="DF822" s="15"/>
      <c r="DG822" s="15"/>
      <c r="DH822" s="15"/>
      <c r="DI822" s="15"/>
      <c r="DJ822" s="15"/>
      <c r="DK822" s="15"/>
      <c r="DL822" s="15"/>
      <c r="DM822" s="15"/>
      <c r="DN822" s="15"/>
      <c r="DO822" s="15"/>
      <c r="DP822" s="15"/>
      <c r="DQ822" s="15"/>
    </row>
    <row r="823" spans="3:121" s="5" customFormat="1">
      <c r="C823" s="13"/>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BT823" s="15"/>
      <c r="BU823" s="15"/>
      <c r="BV823" s="15"/>
      <c r="BW823" s="15"/>
      <c r="BX823" s="15"/>
      <c r="BY823" s="15"/>
      <c r="BZ823" s="15"/>
      <c r="CA823" s="15"/>
      <c r="CB823" s="15"/>
      <c r="CC823" s="15"/>
      <c r="CD823" s="15"/>
      <c r="CE823" s="15"/>
      <c r="CF823" s="15"/>
      <c r="CG823" s="15"/>
      <c r="CH823" s="15"/>
      <c r="CI823" s="15"/>
      <c r="CJ823" s="15"/>
      <c r="CK823" s="15"/>
      <c r="CL823" s="15"/>
      <c r="CM823" s="15"/>
      <c r="CN823" s="15"/>
      <c r="CO823" s="15"/>
      <c r="CP823" s="15"/>
      <c r="CQ823" s="15"/>
      <c r="CR823" s="15"/>
      <c r="CS823" s="15"/>
      <c r="CT823" s="15"/>
      <c r="CU823" s="15"/>
      <c r="CV823" s="15"/>
      <c r="CW823" s="15"/>
      <c r="CX823" s="15"/>
      <c r="CY823" s="15"/>
      <c r="CZ823" s="15"/>
      <c r="DA823" s="15"/>
      <c r="DB823" s="15"/>
      <c r="DC823" s="15"/>
      <c r="DD823" s="15"/>
      <c r="DE823" s="15"/>
      <c r="DF823" s="15"/>
      <c r="DG823" s="15"/>
      <c r="DH823" s="15"/>
      <c r="DI823" s="15"/>
      <c r="DJ823" s="15"/>
      <c r="DK823" s="15"/>
      <c r="DL823" s="15"/>
      <c r="DM823" s="15"/>
      <c r="DN823" s="15"/>
      <c r="DO823" s="15"/>
      <c r="DP823" s="15"/>
      <c r="DQ823" s="15"/>
    </row>
    <row r="824" spans="3:121" s="5" customFormat="1">
      <c r="C824" s="13"/>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BT824" s="15"/>
      <c r="BU824" s="15"/>
      <c r="BV824" s="15"/>
      <c r="BW824" s="15"/>
      <c r="BX824" s="15"/>
      <c r="BY824" s="15"/>
      <c r="BZ824" s="15"/>
      <c r="CA824" s="15"/>
      <c r="CB824" s="15"/>
      <c r="CC824" s="15"/>
      <c r="CD824" s="15"/>
      <c r="CE824" s="15"/>
      <c r="CF824" s="15"/>
      <c r="CG824" s="15"/>
      <c r="CH824" s="15"/>
      <c r="CI824" s="15"/>
      <c r="CJ824" s="15"/>
      <c r="CK824" s="15"/>
      <c r="CL824" s="15"/>
      <c r="CM824" s="15"/>
      <c r="CN824" s="15"/>
      <c r="CO824" s="15"/>
      <c r="CP824" s="15"/>
      <c r="CQ824" s="15"/>
      <c r="CR824" s="15"/>
      <c r="CS824" s="15"/>
      <c r="CT824" s="15"/>
      <c r="CU824" s="15"/>
      <c r="CV824" s="15"/>
      <c r="CW824" s="15"/>
      <c r="CX824" s="15"/>
      <c r="CY824" s="15"/>
      <c r="CZ824" s="15"/>
      <c r="DA824" s="15"/>
      <c r="DB824" s="15"/>
      <c r="DC824" s="15"/>
      <c r="DD824" s="15"/>
      <c r="DE824" s="15"/>
      <c r="DF824" s="15"/>
      <c r="DG824" s="15"/>
      <c r="DH824" s="15"/>
      <c r="DI824" s="15"/>
      <c r="DJ824" s="15"/>
      <c r="DK824" s="15"/>
      <c r="DL824" s="15"/>
      <c r="DM824" s="15"/>
      <c r="DN824" s="15"/>
      <c r="DO824" s="15"/>
      <c r="DP824" s="15"/>
      <c r="DQ824" s="15"/>
    </row>
    <row r="825" spans="3:121" s="5" customFormat="1">
      <c r="C825" s="13"/>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BT825" s="15"/>
      <c r="BU825" s="15"/>
      <c r="BV825" s="15"/>
      <c r="BW825" s="15"/>
      <c r="BX825" s="15"/>
      <c r="BY825" s="15"/>
      <c r="BZ825" s="15"/>
      <c r="CA825" s="15"/>
      <c r="CB825" s="15"/>
      <c r="CC825" s="15"/>
      <c r="CD825" s="15"/>
      <c r="CE825" s="15"/>
      <c r="CF825" s="15"/>
      <c r="CG825" s="15"/>
      <c r="CH825" s="15"/>
      <c r="CI825" s="15"/>
      <c r="CJ825" s="15"/>
      <c r="CK825" s="15"/>
      <c r="CL825" s="15"/>
      <c r="CM825" s="15"/>
      <c r="CN825" s="15"/>
      <c r="CO825" s="15"/>
      <c r="CP825" s="15"/>
      <c r="CQ825" s="15"/>
      <c r="CR825" s="15"/>
      <c r="CS825" s="15"/>
      <c r="CT825" s="15"/>
      <c r="CU825" s="15"/>
      <c r="CV825" s="15"/>
      <c r="CW825" s="15"/>
      <c r="CX825" s="15"/>
      <c r="CY825" s="15"/>
      <c r="CZ825" s="15"/>
      <c r="DA825" s="15"/>
      <c r="DB825" s="15"/>
      <c r="DC825" s="15"/>
      <c r="DD825" s="15"/>
      <c r="DE825" s="15"/>
      <c r="DF825" s="15"/>
      <c r="DG825" s="15"/>
      <c r="DH825" s="15"/>
      <c r="DI825" s="15"/>
      <c r="DJ825" s="15"/>
      <c r="DK825" s="15"/>
      <c r="DL825" s="15"/>
      <c r="DM825" s="15"/>
      <c r="DN825" s="15"/>
      <c r="DO825" s="15"/>
      <c r="DP825" s="15"/>
      <c r="DQ825" s="15"/>
    </row>
    <row r="826" spans="3:121" s="5" customFormat="1">
      <c r="C826" s="13"/>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BT826" s="15"/>
      <c r="BU826" s="15"/>
      <c r="BV826" s="15"/>
      <c r="BW826" s="15"/>
      <c r="BX826" s="15"/>
      <c r="BY826" s="15"/>
      <c r="BZ826" s="15"/>
      <c r="CA826" s="15"/>
      <c r="CB826" s="15"/>
      <c r="CC826" s="15"/>
      <c r="CD826" s="15"/>
      <c r="CE826" s="15"/>
      <c r="CF826" s="15"/>
      <c r="CG826" s="15"/>
      <c r="CH826" s="15"/>
      <c r="CI826" s="15"/>
      <c r="CJ826" s="15"/>
      <c r="CK826" s="15"/>
      <c r="CL826" s="15"/>
      <c r="CM826" s="15"/>
      <c r="CN826" s="15"/>
      <c r="CO826" s="15"/>
      <c r="CP826" s="15"/>
      <c r="CQ826" s="15"/>
      <c r="CR826" s="15"/>
      <c r="CS826" s="15"/>
      <c r="CT826" s="15"/>
      <c r="CU826" s="15"/>
      <c r="CV826" s="15"/>
      <c r="CW826" s="15"/>
      <c r="CX826" s="15"/>
      <c r="CY826" s="15"/>
      <c r="CZ826" s="15"/>
      <c r="DA826" s="15"/>
      <c r="DB826" s="15"/>
      <c r="DC826" s="15"/>
      <c r="DD826" s="15"/>
      <c r="DE826" s="15"/>
      <c r="DF826" s="15"/>
      <c r="DG826" s="15"/>
      <c r="DH826" s="15"/>
      <c r="DI826" s="15"/>
      <c r="DJ826" s="15"/>
      <c r="DK826" s="15"/>
      <c r="DL826" s="15"/>
      <c r="DM826" s="15"/>
      <c r="DN826" s="15"/>
      <c r="DO826" s="15"/>
      <c r="DP826" s="15"/>
      <c r="DQ826" s="15"/>
    </row>
    <row r="827" spans="3:121" s="5" customFormat="1">
      <c r="C827" s="13"/>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BT827" s="15"/>
      <c r="BU827" s="15"/>
      <c r="BV827" s="15"/>
      <c r="BW827" s="15"/>
      <c r="BX827" s="15"/>
      <c r="BY827" s="15"/>
      <c r="BZ827" s="15"/>
      <c r="CA827" s="15"/>
      <c r="CB827" s="15"/>
      <c r="CC827" s="15"/>
      <c r="CD827" s="15"/>
      <c r="CE827" s="15"/>
      <c r="CF827" s="15"/>
      <c r="CG827" s="15"/>
      <c r="CH827" s="15"/>
      <c r="CI827" s="15"/>
      <c r="CJ827" s="15"/>
      <c r="CK827" s="15"/>
      <c r="CL827" s="15"/>
      <c r="CM827" s="15"/>
      <c r="CN827" s="15"/>
      <c r="CO827" s="15"/>
      <c r="CP827" s="15"/>
      <c r="CQ827" s="15"/>
      <c r="CR827" s="15"/>
      <c r="CS827" s="15"/>
      <c r="CT827" s="15"/>
      <c r="CU827" s="15"/>
      <c r="CV827" s="15"/>
      <c r="CW827" s="15"/>
      <c r="CX827" s="15"/>
      <c r="CY827" s="15"/>
      <c r="CZ827" s="15"/>
      <c r="DA827" s="15"/>
      <c r="DB827" s="15"/>
      <c r="DC827" s="15"/>
      <c r="DD827" s="15"/>
      <c r="DE827" s="15"/>
      <c r="DF827" s="15"/>
      <c r="DG827" s="15"/>
      <c r="DH827" s="15"/>
      <c r="DI827" s="15"/>
      <c r="DJ827" s="15"/>
      <c r="DK827" s="15"/>
      <c r="DL827" s="15"/>
      <c r="DM827" s="15"/>
      <c r="DN827" s="15"/>
      <c r="DO827" s="15"/>
      <c r="DP827" s="15"/>
      <c r="DQ827" s="15"/>
    </row>
    <row r="828" spans="3:121" s="5" customFormat="1">
      <c r="C828" s="13"/>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BT828" s="15"/>
      <c r="BU828" s="15"/>
      <c r="BV828" s="15"/>
      <c r="BW828" s="15"/>
      <c r="BX828" s="15"/>
      <c r="BY828" s="15"/>
      <c r="BZ828" s="15"/>
      <c r="CA828" s="15"/>
      <c r="CB828" s="15"/>
      <c r="CC828" s="15"/>
      <c r="CD828" s="15"/>
      <c r="CE828" s="15"/>
      <c r="CF828" s="15"/>
      <c r="CG828" s="15"/>
      <c r="CH828" s="15"/>
      <c r="CI828" s="15"/>
      <c r="CJ828" s="15"/>
      <c r="CK828" s="15"/>
      <c r="CL828" s="15"/>
      <c r="CM828" s="15"/>
      <c r="CN828" s="15"/>
      <c r="CO828" s="15"/>
      <c r="CP828" s="15"/>
      <c r="CQ828" s="15"/>
      <c r="CR828" s="15"/>
      <c r="CS828" s="15"/>
      <c r="CT828" s="15"/>
      <c r="CU828" s="15"/>
      <c r="CV828" s="15"/>
      <c r="CW828" s="15"/>
      <c r="CX828" s="15"/>
      <c r="CY828" s="15"/>
      <c r="CZ828" s="15"/>
      <c r="DA828" s="15"/>
      <c r="DB828" s="15"/>
      <c r="DC828" s="15"/>
      <c r="DD828" s="15"/>
      <c r="DE828" s="15"/>
      <c r="DF828" s="15"/>
      <c r="DG828" s="15"/>
      <c r="DH828" s="15"/>
      <c r="DI828" s="15"/>
      <c r="DJ828" s="15"/>
      <c r="DK828" s="15"/>
      <c r="DL828" s="15"/>
      <c r="DM828" s="15"/>
      <c r="DN828" s="15"/>
      <c r="DO828" s="15"/>
      <c r="DP828" s="15"/>
      <c r="DQ828" s="15"/>
    </row>
    <row r="829" spans="3:121" s="5" customFormat="1">
      <c r="C829" s="13"/>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BT829" s="15"/>
      <c r="BU829" s="15"/>
      <c r="BV829" s="15"/>
      <c r="BW829" s="15"/>
      <c r="BX829" s="15"/>
      <c r="BY829" s="15"/>
      <c r="BZ829" s="15"/>
      <c r="CA829" s="15"/>
      <c r="CB829" s="15"/>
      <c r="CC829" s="15"/>
      <c r="CD829" s="15"/>
      <c r="CE829" s="15"/>
      <c r="CF829" s="15"/>
      <c r="CG829" s="15"/>
      <c r="CH829" s="15"/>
      <c r="CI829" s="15"/>
      <c r="CJ829" s="15"/>
      <c r="CK829" s="15"/>
      <c r="CL829" s="15"/>
      <c r="CM829" s="15"/>
      <c r="CN829" s="15"/>
      <c r="CO829" s="15"/>
      <c r="CP829" s="15"/>
      <c r="CQ829" s="15"/>
      <c r="CR829" s="15"/>
      <c r="CS829" s="15"/>
      <c r="CT829" s="15"/>
      <c r="CU829" s="15"/>
      <c r="CV829" s="15"/>
      <c r="CW829" s="15"/>
      <c r="CX829" s="15"/>
      <c r="CY829" s="15"/>
      <c r="CZ829" s="15"/>
      <c r="DA829" s="15"/>
      <c r="DB829" s="15"/>
      <c r="DC829" s="15"/>
      <c r="DD829" s="15"/>
      <c r="DE829" s="15"/>
      <c r="DF829" s="15"/>
      <c r="DG829" s="15"/>
      <c r="DH829" s="15"/>
      <c r="DI829" s="15"/>
      <c r="DJ829" s="15"/>
      <c r="DK829" s="15"/>
      <c r="DL829" s="15"/>
      <c r="DM829" s="15"/>
      <c r="DN829" s="15"/>
      <c r="DO829" s="15"/>
      <c r="DP829" s="15"/>
      <c r="DQ829" s="15"/>
    </row>
    <row r="830" spans="3:121" s="5" customFormat="1">
      <c r="C830" s="13"/>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BT830" s="15"/>
      <c r="BU830" s="15"/>
      <c r="BV830" s="15"/>
      <c r="BW830" s="15"/>
      <c r="BX830" s="15"/>
      <c r="BY830" s="15"/>
      <c r="BZ830" s="15"/>
      <c r="CA830" s="15"/>
      <c r="CB830" s="15"/>
      <c r="CC830" s="15"/>
      <c r="CD830" s="15"/>
      <c r="CE830" s="15"/>
      <c r="CF830" s="15"/>
      <c r="CG830" s="15"/>
      <c r="CH830" s="15"/>
      <c r="CI830" s="15"/>
      <c r="CJ830" s="15"/>
      <c r="CK830" s="15"/>
      <c r="CL830" s="15"/>
      <c r="CM830" s="15"/>
      <c r="CN830" s="15"/>
      <c r="CO830" s="15"/>
      <c r="CP830" s="15"/>
      <c r="CQ830" s="15"/>
      <c r="CR830" s="15"/>
      <c r="CS830" s="15"/>
      <c r="CT830" s="15"/>
      <c r="CU830" s="15"/>
      <c r="CV830" s="15"/>
      <c r="CW830" s="15"/>
      <c r="CX830" s="15"/>
      <c r="CY830" s="15"/>
      <c r="CZ830" s="15"/>
      <c r="DA830" s="15"/>
      <c r="DB830" s="15"/>
      <c r="DC830" s="15"/>
      <c r="DD830" s="15"/>
      <c r="DE830" s="15"/>
      <c r="DF830" s="15"/>
      <c r="DG830" s="15"/>
      <c r="DH830" s="15"/>
      <c r="DI830" s="15"/>
      <c r="DJ830" s="15"/>
      <c r="DK830" s="15"/>
      <c r="DL830" s="15"/>
      <c r="DM830" s="15"/>
      <c r="DN830" s="15"/>
      <c r="DO830" s="15"/>
      <c r="DP830" s="15"/>
      <c r="DQ830" s="15"/>
    </row>
    <row r="831" spans="3:121" s="5" customFormat="1">
      <c r="C831" s="13"/>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BT831" s="15"/>
      <c r="BU831" s="15"/>
      <c r="BV831" s="15"/>
      <c r="BW831" s="15"/>
      <c r="BX831" s="15"/>
      <c r="BY831" s="15"/>
      <c r="BZ831" s="15"/>
      <c r="CA831" s="15"/>
      <c r="CB831" s="15"/>
      <c r="CC831" s="15"/>
      <c r="CD831" s="15"/>
      <c r="CE831" s="15"/>
      <c r="CF831" s="15"/>
      <c r="CG831" s="15"/>
      <c r="CH831" s="15"/>
      <c r="CI831" s="15"/>
      <c r="CJ831" s="15"/>
      <c r="CK831" s="15"/>
      <c r="CL831" s="15"/>
      <c r="CM831" s="15"/>
      <c r="CN831" s="15"/>
      <c r="CO831" s="15"/>
      <c r="CP831" s="15"/>
      <c r="CQ831" s="15"/>
      <c r="CR831" s="15"/>
      <c r="CS831" s="15"/>
      <c r="CT831" s="15"/>
      <c r="CU831" s="15"/>
      <c r="CV831" s="15"/>
      <c r="CW831" s="15"/>
      <c r="CX831" s="15"/>
      <c r="CY831" s="15"/>
      <c r="CZ831" s="15"/>
      <c r="DA831" s="15"/>
      <c r="DB831" s="15"/>
      <c r="DC831" s="15"/>
      <c r="DD831" s="15"/>
      <c r="DE831" s="15"/>
      <c r="DF831" s="15"/>
      <c r="DG831" s="15"/>
      <c r="DH831" s="15"/>
      <c r="DI831" s="15"/>
      <c r="DJ831" s="15"/>
      <c r="DK831" s="15"/>
      <c r="DL831" s="15"/>
      <c r="DM831" s="15"/>
      <c r="DN831" s="15"/>
      <c r="DO831" s="15"/>
      <c r="DP831" s="15"/>
      <c r="DQ831" s="15"/>
    </row>
    <row r="832" spans="3:121" s="5" customFormat="1">
      <c r="C832" s="13"/>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BT832" s="15"/>
      <c r="BU832" s="15"/>
      <c r="BV832" s="15"/>
      <c r="BW832" s="15"/>
      <c r="BX832" s="15"/>
      <c r="BY832" s="15"/>
      <c r="BZ832" s="15"/>
      <c r="CA832" s="15"/>
      <c r="CB832" s="15"/>
      <c r="CC832" s="15"/>
      <c r="CD832" s="15"/>
      <c r="CE832" s="15"/>
      <c r="CF832" s="15"/>
      <c r="CG832" s="15"/>
      <c r="CH832" s="15"/>
      <c r="CI832" s="15"/>
      <c r="CJ832" s="15"/>
      <c r="CK832" s="15"/>
      <c r="CL832" s="15"/>
      <c r="CM832" s="15"/>
      <c r="CN832" s="15"/>
      <c r="CO832" s="15"/>
      <c r="CP832" s="15"/>
      <c r="CQ832" s="15"/>
      <c r="CR832" s="15"/>
      <c r="CS832" s="15"/>
      <c r="CT832" s="15"/>
      <c r="CU832" s="15"/>
      <c r="CV832" s="15"/>
      <c r="CW832" s="15"/>
      <c r="CX832" s="15"/>
      <c r="CY832" s="15"/>
      <c r="CZ832" s="15"/>
      <c r="DA832" s="15"/>
      <c r="DB832" s="15"/>
      <c r="DC832" s="15"/>
      <c r="DD832" s="15"/>
      <c r="DE832" s="15"/>
      <c r="DF832" s="15"/>
      <c r="DG832" s="15"/>
      <c r="DH832" s="15"/>
      <c r="DI832" s="15"/>
      <c r="DJ832" s="15"/>
      <c r="DK832" s="15"/>
      <c r="DL832" s="15"/>
      <c r="DM832" s="15"/>
      <c r="DN832" s="15"/>
      <c r="DO832" s="15"/>
      <c r="DP832" s="15"/>
      <c r="DQ832" s="15"/>
    </row>
    <row r="833" spans="3:121" s="5" customFormat="1">
      <c r="C833" s="13"/>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BT833" s="15"/>
      <c r="BU833" s="15"/>
      <c r="BV833" s="15"/>
      <c r="BW833" s="15"/>
      <c r="BX833" s="15"/>
      <c r="BY833" s="15"/>
      <c r="BZ833" s="15"/>
      <c r="CA833" s="15"/>
      <c r="CB833" s="15"/>
      <c r="CC833" s="15"/>
      <c r="CD833" s="15"/>
      <c r="CE833" s="15"/>
      <c r="CF833" s="15"/>
      <c r="CG833" s="15"/>
      <c r="CH833" s="15"/>
      <c r="CI833" s="15"/>
      <c r="CJ833" s="15"/>
      <c r="CK833" s="15"/>
      <c r="CL833" s="15"/>
      <c r="CM833" s="15"/>
      <c r="CN833" s="15"/>
      <c r="CO833" s="15"/>
      <c r="CP833" s="15"/>
      <c r="CQ833" s="15"/>
      <c r="CR833" s="15"/>
      <c r="CS833" s="15"/>
      <c r="CT833" s="15"/>
      <c r="CU833" s="15"/>
      <c r="CV833" s="15"/>
      <c r="CW833" s="15"/>
      <c r="CX833" s="15"/>
      <c r="CY833" s="15"/>
      <c r="CZ833" s="15"/>
      <c r="DA833" s="15"/>
      <c r="DB833" s="15"/>
      <c r="DC833" s="15"/>
      <c r="DD833" s="15"/>
      <c r="DE833" s="15"/>
      <c r="DF833" s="15"/>
      <c r="DG833" s="15"/>
      <c r="DH833" s="15"/>
      <c r="DI833" s="15"/>
      <c r="DJ833" s="15"/>
      <c r="DK833" s="15"/>
      <c r="DL833" s="15"/>
      <c r="DM833" s="15"/>
      <c r="DN833" s="15"/>
      <c r="DO833" s="15"/>
      <c r="DP833" s="15"/>
      <c r="DQ833" s="15"/>
    </row>
    <row r="834" spans="3:121" s="5" customFormat="1">
      <c r="C834" s="13"/>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BT834" s="15"/>
      <c r="BU834" s="15"/>
      <c r="BV834" s="15"/>
      <c r="BW834" s="15"/>
      <c r="BX834" s="15"/>
      <c r="BY834" s="15"/>
      <c r="BZ834" s="15"/>
      <c r="CA834" s="15"/>
      <c r="CB834" s="15"/>
      <c r="CC834" s="15"/>
      <c r="CD834" s="15"/>
      <c r="CE834" s="15"/>
      <c r="CF834" s="15"/>
      <c r="CG834" s="15"/>
      <c r="CH834" s="15"/>
      <c r="CI834" s="15"/>
      <c r="CJ834" s="15"/>
      <c r="CK834" s="15"/>
      <c r="CL834" s="15"/>
      <c r="CM834" s="15"/>
      <c r="CN834" s="15"/>
      <c r="CO834" s="15"/>
      <c r="CP834" s="15"/>
      <c r="CQ834" s="15"/>
      <c r="CR834" s="15"/>
      <c r="CS834" s="15"/>
      <c r="CT834" s="15"/>
      <c r="CU834" s="15"/>
      <c r="CV834" s="15"/>
      <c r="CW834" s="15"/>
      <c r="CX834" s="15"/>
      <c r="CY834" s="15"/>
      <c r="CZ834" s="15"/>
      <c r="DA834" s="15"/>
      <c r="DB834" s="15"/>
      <c r="DC834" s="15"/>
      <c r="DD834" s="15"/>
      <c r="DE834" s="15"/>
      <c r="DF834" s="15"/>
      <c r="DG834" s="15"/>
      <c r="DH834" s="15"/>
      <c r="DI834" s="15"/>
      <c r="DJ834" s="15"/>
      <c r="DK834" s="15"/>
      <c r="DL834" s="15"/>
      <c r="DM834" s="15"/>
      <c r="DN834" s="15"/>
      <c r="DO834" s="15"/>
      <c r="DP834" s="15"/>
      <c r="DQ834" s="15"/>
    </row>
    <row r="835" spans="3:121" s="5" customFormat="1">
      <c r="C835" s="13"/>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BT835" s="15"/>
      <c r="BU835" s="15"/>
      <c r="BV835" s="15"/>
      <c r="BW835" s="15"/>
      <c r="BX835" s="15"/>
      <c r="BY835" s="15"/>
      <c r="BZ835" s="15"/>
      <c r="CA835" s="15"/>
      <c r="CB835" s="15"/>
      <c r="CC835" s="15"/>
      <c r="CD835" s="15"/>
      <c r="CE835" s="15"/>
      <c r="CF835" s="15"/>
      <c r="CG835" s="15"/>
      <c r="CH835" s="15"/>
      <c r="CI835" s="15"/>
      <c r="CJ835" s="15"/>
      <c r="CK835" s="15"/>
      <c r="CL835" s="15"/>
      <c r="CM835" s="15"/>
      <c r="CN835" s="15"/>
      <c r="CO835" s="15"/>
      <c r="CP835" s="15"/>
      <c r="CQ835" s="15"/>
      <c r="CR835" s="15"/>
      <c r="CS835" s="15"/>
      <c r="CT835" s="15"/>
      <c r="CU835" s="15"/>
      <c r="CV835" s="15"/>
      <c r="CW835" s="15"/>
      <c r="CX835" s="15"/>
      <c r="CY835" s="15"/>
      <c r="CZ835" s="15"/>
      <c r="DA835" s="15"/>
      <c r="DB835" s="15"/>
      <c r="DC835" s="15"/>
      <c r="DD835" s="15"/>
      <c r="DE835" s="15"/>
      <c r="DF835" s="15"/>
      <c r="DG835" s="15"/>
      <c r="DH835" s="15"/>
      <c r="DI835" s="15"/>
      <c r="DJ835" s="15"/>
      <c r="DK835" s="15"/>
      <c r="DL835" s="15"/>
      <c r="DM835" s="15"/>
      <c r="DN835" s="15"/>
      <c r="DO835" s="15"/>
      <c r="DP835" s="15"/>
      <c r="DQ835" s="15"/>
    </row>
    <row r="836" spans="3:121" s="5" customFormat="1">
      <c r="C836" s="13"/>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15"/>
      <c r="CQ836" s="15"/>
      <c r="CR836" s="15"/>
      <c r="CS836" s="15"/>
      <c r="CT836" s="15"/>
      <c r="CU836" s="15"/>
      <c r="CV836" s="15"/>
      <c r="CW836" s="15"/>
      <c r="CX836" s="15"/>
      <c r="CY836" s="15"/>
      <c r="CZ836" s="15"/>
      <c r="DA836" s="15"/>
      <c r="DB836" s="15"/>
      <c r="DC836" s="15"/>
      <c r="DD836" s="15"/>
      <c r="DE836" s="15"/>
      <c r="DF836" s="15"/>
      <c r="DG836" s="15"/>
      <c r="DH836" s="15"/>
      <c r="DI836" s="15"/>
      <c r="DJ836" s="15"/>
      <c r="DK836" s="15"/>
      <c r="DL836" s="15"/>
      <c r="DM836" s="15"/>
      <c r="DN836" s="15"/>
      <c r="DO836" s="15"/>
      <c r="DP836" s="15"/>
      <c r="DQ836" s="15"/>
    </row>
    <row r="837" spans="3:121" s="5" customFormat="1">
      <c r="C837" s="13"/>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BT837" s="15"/>
      <c r="BU837" s="15"/>
      <c r="BV837" s="15"/>
      <c r="BW837" s="15"/>
      <c r="BX837" s="15"/>
      <c r="BY837" s="15"/>
      <c r="BZ837" s="15"/>
      <c r="CA837" s="15"/>
      <c r="CB837" s="15"/>
      <c r="CC837" s="15"/>
      <c r="CD837" s="15"/>
      <c r="CE837" s="15"/>
      <c r="CF837" s="15"/>
      <c r="CG837" s="15"/>
      <c r="CH837" s="15"/>
      <c r="CI837" s="15"/>
      <c r="CJ837" s="15"/>
      <c r="CK837" s="15"/>
      <c r="CL837" s="15"/>
      <c r="CM837" s="15"/>
      <c r="CN837" s="15"/>
      <c r="CO837" s="15"/>
      <c r="CP837" s="15"/>
      <c r="CQ837" s="15"/>
      <c r="CR837" s="15"/>
      <c r="CS837" s="15"/>
      <c r="CT837" s="15"/>
      <c r="CU837" s="15"/>
      <c r="CV837" s="15"/>
      <c r="CW837" s="15"/>
      <c r="CX837" s="15"/>
      <c r="CY837" s="15"/>
      <c r="CZ837" s="15"/>
      <c r="DA837" s="15"/>
      <c r="DB837" s="15"/>
      <c r="DC837" s="15"/>
      <c r="DD837" s="15"/>
      <c r="DE837" s="15"/>
      <c r="DF837" s="15"/>
      <c r="DG837" s="15"/>
      <c r="DH837" s="15"/>
      <c r="DI837" s="15"/>
      <c r="DJ837" s="15"/>
      <c r="DK837" s="15"/>
      <c r="DL837" s="15"/>
      <c r="DM837" s="15"/>
      <c r="DN837" s="15"/>
      <c r="DO837" s="15"/>
      <c r="DP837" s="15"/>
      <c r="DQ837" s="15"/>
    </row>
    <row r="838" spans="3:121" s="5" customFormat="1">
      <c r="C838" s="13"/>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BT838" s="15"/>
      <c r="BU838" s="15"/>
      <c r="BV838" s="15"/>
      <c r="BW838" s="15"/>
      <c r="BX838" s="15"/>
      <c r="BY838" s="15"/>
      <c r="BZ838" s="15"/>
      <c r="CA838" s="15"/>
      <c r="CB838" s="15"/>
      <c r="CC838" s="15"/>
      <c r="CD838" s="15"/>
      <c r="CE838" s="15"/>
      <c r="CF838" s="15"/>
      <c r="CG838" s="15"/>
      <c r="CH838" s="15"/>
      <c r="CI838" s="15"/>
      <c r="CJ838" s="15"/>
      <c r="CK838" s="15"/>
      <c r="CL838" s="15"/>
      <c r="CM838" s="15"/>
      <c r="CN838" s="15"/>
      <c r="CO838" s="15"/>
      <c r="CP838" s="15"/>
      <c r="CQ838" s="15"/>
      <c r="CR838" s="15"/>
      <c r="CS838" s="15"/>
      <c r="CT838" s="15"/>
      <c r="CU838" s="15"/>
      <c r="CV838" s="15"/>
      <c r="CW838" s="15"/>
      <c r="CX838" s="15"/>
      <c r="CY838" s="15"/>
      <c r="CZ838" s="15"/>
      <c r="DA838" s="15"/>
      <c r="DB838" s="15"/>
      <c r="DC838" s="15"/>
      <c r="DD838" s="15"/>
      <c r="DE838" s="15"/>
      <c r="DF838" s="15"/>
      <c r="DG838" s="15"/>
      <c r="DH838" s="15"/>
      <c r="DI838" s="15"/>
      <c r="DJ838" s="15"/>
      <c r="DK838" s="15"/>
      <c r="DL838" s="15"/>
      <c r="DM838" s="15"/>
      <c r="DN838" s="15"/>
      <c r="DO838" s="15"/>
      <c r="DP838" s="15"/>
      <c r="DQ838" s="15"/>
    </row>
    <row r="839" spans="3:121" s="5" customFormat="1">
      <c r="C839" s="13"/>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BT839" s="15"/>
      <c r="BU839" s="15"/>
      <c r="BV839" s="15"/>
      <c r="BW839" s="15"/>
      <c r="BX839" s="15"/>
      <c r="BY839" s="15"/>
      <c r="BZ839" s="15"/>
      <c r="CA839" s="15"/>
      <c r="CB839" s="15"/>
      <c r="CC839" s="15"/>
      <c r="CD839" s="15"/>
      <c r="CE839" s="15"/>
      <c r="CF839" s="15"/>
      <c r="CG839" s="15"/>
      <c r="CH839" s="15"/>
      <c r="CI839" s="15"/>
      <c r="CJ839" s="15"/>
      <c r="CK839" s="15"/>
      <c r="CL839" s="15"/>
      <c r="CM839" s="15"/>
      <c r="CN839" s="15"/>
      <c r="CO839" s="15"/>
      <c r="CP839" s="15"/>
      <c r="CQ839" s="15"/>
      <c r="CR839" s="15"/>
      <c r="CS839" s="15"/>
      <c r="CT839" s="15"/>
      <c r="CU839" s="15"/>
      <c r="CV839" s="15"/>
      <c r="CW839" s="15"/>
      <c r="CX839" s="15"/>
      <c r="CY839" s="15"/>
      <c r="CZ839" s="15"/>
      <c r="DA839" s="15"/>
      <c r="DB839" s="15"/>
      <c r="DC839" s="15"/>
      <c r="DD839" s="15"/>
      <c r="DE839" s="15"/>
      <c r="DF839" s="15"/>
      <c r="DG839" s="15"/>
      <c r="DH839" s="15"/>
      <c r="DI839" s="15"/>
      <c r="DJ839" s="15"/>
      <c r="DK839" s="15"/>
      <c r="DL839" s="15"/>
      <c r="DM839" s="15"/>
      <c r="DN839" s="15"/>
      <c r="DO839" s="15"/>
      <c r="DP839" s="15"/>
      <c r="DQ839" s="15"/>
    </row>
    <row r="840" spans="3:121" s="5" customFormat="1">
      <c r="C840" s="13"/>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BT840" s="15"/>
      <c r="BU840" s="15"/>
      <c r="BV840" s="15"/>
      <c r="BW840" s="15"/>
      <c r="BX840" s="15"/>
      <c r="BY840" s="15"/>
      <c r="BZ840" s="15"/>
      <c r="CA840" s="15"/>
      <c r="CB840" s="15"/>
      <c r="CC840" s="15"/>
      <c r="CD840" s="15"/>
      <c r="CE840" s="15"/>
      <c r="CF840" s="15"/>
      <c r="CG840" s="15"/>
      <c r="CH840" s="15"/>
      <c r="CI840" s="15"/>
      <c r="CJ840" s="15"/>
      <c r="CK840" s="15"/>
      <c r="CL840" s="15"/>
      <c r="CM840" s="15"/>
      <c r="CN840" s="15"/>
      <c r="CO840" s="15"/>
      <c r="CP840" s="15"/>
      <c r="CQ840" s="15"/>
      <c r="CR840" s="15"/>
      <c r="CS840" s="15"/>
      <c r="CT840" s="15"/>
      <c r="CU840" s="15"/>
      <c r="CV840" s="15"/>
      <c r="CW840" s="15"/>
      <c r="CX840" s="15"/>
      <c r="CY840" s="15"/>
      <c r="CZ840" s="15"/>
      <c r="DA840" s="15"/>
      <c r="DB840" s="15"/>
      <c r="DC840" s="15"/>
      <c r="DD840" s="15"/>
      <c r="DE840" s="15"/>
      <c r="DF840" s="15"/>
      <c r="DG840" s="15"/>
      <c r="DH840" s="15"/>
      <c r="DI840" s="15"/>
      <c r="DJ840" s="15"/>
      <c r="DK840" s="15"/>
      <c r="DL840" s="15"/>
      <c r="DM840" s="15"/>
      <c r="DN840" s="15"/>
      <c r="DO840" s="15"/>
      <c r="DP840" s="15"/>
      <c r="DQ840" s="15"/>
    </row>
    <row r="841" spans="3:121" s="5" customFormat="1">
      <c r="C841" s="13"/>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BT841" s="15"/>
      <c r="BU841" s="15"/>
      <c r="BV841" s="15"/>
      <c r="BW841" s="15"/>
      <c r="BX841" s="15"/>
      <c r="BY841" s="15"/>
      <c r="BZ841" s="15"/>
      <c r="CA841" s="15"/>
      <c r="CB841" s="15"/>
      <c r="CC841" s="15"/>
      <c r="CD841" s="15"/>
      <c r="CE841" s="15"/>
      <c r="CF841" s="15"/>
      <c r="CG841" s="15"/>
      <c r="CH841" s="15"/>
      <c r="CI841" s="15"/>
      <c r="CJ841" s="15"/>
      <c r="CK841" s="15"/>
      <c r="CL841" s="15"/>
      <c r="CM841" s="15"/>
      <c r="CN841" s="15"/>
      <c r="CO841" s="15"/>
      <c r="CP841" s="15"/>
      <c r="CQ841" s="15"/>
      <c r="CR841" s="15"/>
      <c r="CS841" s="15"/>
      <c r="CT841" s="15"/>
      <c r="CU841" s="15"/>
      <c r="CV841" s="15"/>
      <c r="CW841" s="15"/>
      <c r="CX841" s="15"/>
      <c r="CY841" s="15"/>
      <c r="CZ841" s="15"/>
      <c r="DA841" s="15"/>
      <c r="DB841" s="15"/>
      <c r="DC841" s="15"/>
      <c r="DD841" s="15"/>
      <c r="DE841" s="15"/>
      <c r="DF841" s="15"/>
      <c r="DG841" s="15"/>
      <c r="DH841" s="15"/>
      <c r="DI841" s="15"/>
      <c r="DJ841" s="15"/>
      <c r="DK841" s="15"/>
      <c r="DL841" s="15"/>
      <c r="DM841" s="15"/>
      <c r="DN841" s="15"/>
      <c r="DO841" s="15"/>
      <c r="DP841" s="15"/>
      <c r="DQ841" s="15"/>
    </row>
    <row r="842" spans="3:121" s="5" customFormat="1">
      <c r="C842" s="13"/>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BT842" s="15"/>
      <c r="BU842" s="15"/>
      <c r="BV842" s="15"/>
      <c r="BW842" s="15"/>
      <c r="BX842" s="15"/>
      <c r="BY842" s="15"/>
      <c r="BZ842" s="15"/>
      <c r="CA842" s="15"/>
      <c r="CB842" s="15"/>
      <c r="CC842" s="15"/>
      <c r="CD842" s="15"/>
      <c r="CE842" s="15"/>
      <c r="CF842" s="15"/>
      <c r="CG842" s="15"/>
      <c r="CH842" s="15"/>
      <c r="CI842" s="15"/>
      <c r="CJ842" s="15"/>
      <c r="CK842" s="15"/>
      <c r="CL842" s="15"/>
      <c r="CM842" s="15"/>
      <c r="CN842" s="15"/>
      <c r="CO842" s="15"/>
      <c r="CP842" s="15"/>
      <c r="CQ842" s="15"/>
      <c r="CR842" s="15"/>
      <c r="CS842" s="15"/>
      <c r="CT842" s="15"/>
      <c r="CU842" s="15"/>
      <c r="CV842" s="15"/>
      <c r="CW842" s="15"/>
      <c r="CX842" s="15"/>
      <c r="CY842" s="15"/>
      <c r="CZ842" s="15"/>
      <c r="DA842" s="15"/>
      <c r="DB842" s="15"/>
      <c r="DC842" s="15"/>
      <c r="DD842" s="15"/>
      <c r="DE842" s="15"/>
      <c r="DF842" s="15"/>
      <c r="DG842" s="15"/>
      <c r="DH842" s="15"/>
      <c r="DI842" s="15"/>
      <c r="DJ842" s="15"/>
      <c r="DK842" s="15"/>
      <c r="DL842" s="15"/>
      <c r="DM842" s="15"/>
      <c r="DN842" s="15"/>
      <c r="DO842" s="15"/>
      <c r="DP842" s="15"/>
      <c r="DQ842" s="15"/>
    </row>
    <row r="843" spans="3:121" s="5" customFormat="1">
      <c r="C843" s="13"/>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BT843" s="15"/>
      <c r="BU843" s="15"/>
      <c r="BV843" s="15"/>
      <c r="BW843" s="15"/>
      <c r="BX843" s="15"/>
      <c r="BY843" s="15"/>
      <c r="BZ843" s="15"/>
      <c r="CA843" s="15"/>
      <c r="CB843" s="15"/>
      <c r="CC843" s="15"/>
      <c r="CD843" s="15"/>
      <c r="CE843" s="15"/>
      <c r="CF843" s="15"/>
      <c r="CG843" s="15"/>
      <c r="CH843" s="15"/>
      <c r="CI843" s="15"/>
      <c r="CJ843" s="15"/>
      <c r="CK843" s="15"/>
      <c r="CL843" s="15"/>
      <c r="CM843" s="15"/>
      <c r="CN843" s="15"/>
      <c r="CO843" s="15"/>
      <c r="CP843" s="15"/>
      <c r="CQ843" s="15"/>
      <c r="CR843" s="15"/>
      <c r="CS843" s="15"/>
      <c r="CT843" s="15"/>
      <c r="CU843" s="15"/>
      <c r="CV843" s="15"/>
      <c r="CW843" s="15"/>
      <c r="CX843" s="15"/>
      <c r="CY843" s="15"/>
      <c r="CZ843" s="15"/>
      <c r="DA843" s="15"/>
      <c r="DB843" s="15"/>
      <c r="DC843" s="15"/>
      <c r="DD843" s="15"/>
      <c r="DE843" s="15"/>
      <c r="DF843" s="15"/>
      <c r="DG843" s="15"/>
      <c r="DH843" s="15"/>
      <c r="DI843" s="15"/>
      <c r="DJ843" s="15"/>
      <c r="DK843" s="15"/>
      <c r="DL843" s="15"/>
      <c r="DM843" s="15"/>
      <c r="DN843" s="15"/>
      <c r="DO843" s="15"/>
      <c r="DP843" s="15"/>
      <c r="DQ843" s="15"/>
    </row>
    <row r="844" spans="3:121" s="5" customFormat="1">
      <c r="C844" s="13"/>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BT844" s="15"/>
      <c r="BU844" s="15"/>
      <c r="BV844" s="15"/>
      <c r="BW844" s="15"/>
      <c r="BX844" s="15"/>
      <c r="BY844" s="15"/>
      <c r="BZ844" s="15"/>
      <c r="CA844" s="15"/>
      <c r="CB844" s="15"/>
      <c r="CC844" s="15"/>
      <c r="CD844" s="15"/>
      <c r="CE844" s="15"/>
      <c r="CF844" s="15"/>
      <c r="CG844" s="15"/>
      <c r="CH844" s="15"/>
      <c r="CI844" s="15"/>
      <c r="CJ844" s="15"/>
      <c r="CK844" s="15"/>
      <c r="CL844" s="15"/>
      <c r="CM844" s="15"/>
      <c r="CN844" s="15"/>
      <c r="CO844" s="15"/>
      <c r="CP844" s="15"/>
      <c r="CQ844" s="15"/>
      <c r="CR844" s="15"/>
      <c r="CS844" s="15"/>
      <c r="CT844" s="15"/>
      <c r="CU844" s="15"/>
      <c r="CV844" s="15"/>
      <c r="CW844" s="15"/>
      <c r="CX844" s="15"/>
      <c r="CY844" s="15"/>
      <c r="CZ844" s="15"/>
      <c r="DA844" s="15"/>
      <c r="DB844" s="15"/>
      <c r="DC844" s="15"/>
      <c r="DD844" s="15"/>
      <c r="DE844" s="15"/>
      <c r="DF844" s="15"/>
      <c r="DG844" s="15"/>
      <c r="DH844" s="15"/>
      <c r="DI844" s="15"/>
      <c r="DJ844" s="15"/>
      <c r="DK844" s="15"/>
      <c r="DL844" s="15"/>
      <c r="DM844" s="15"/>
      <c r="DN844" s="15"/>
      <c r="DO844" s="15"/>
      <c r="DP844" s="15"/>
      <c r="DQ844" s="15"/>
    </row>
    <row r="845" spans="3:121" s="5" customFormat="1">
      <c r="C845" s="13"/>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BT845" s="15"/>
      <c r="BU845" s="15"/>
      <c r="BV845" s="15"/>
      <c r="BW845" s="15"/>
      <c r="BX845" s="15"/>
      <c r="BY845" s="15"/>
      <c r="BZ845" s="15"/>
      <c r="CA845" s="15"/>
      <c r="CB845" s="15"/>
      <c r="CC845" s="15"/>
      <c r="CD845" s="15"/>
      <c r="CE845" s="15"/>
      <c r="CF845" s="15"/>
      <c r="CG845" s="15"/>
      <c r="CH845" s="15"/>
      <c r="CI845" s="15"/>
      <c r="CJ845" s="15"/>
      <c r="CK845" s="15"/>
      <c r="CL845" s="15"/>
      <c r="CM845" s="15"/>
      <c r="CN845" s="15"/>
      <c r="CO845" s="15"/>
      <c r="CP845" s="15"/>
      <c r="CQ845" s="15"/>
      <c r="CR845" s="15"/>
      <c r="CS845" s="15"/>
      <c r="CT845" s="15"/>
      <c r="CU845" s="15"/>
      <c r="CV845" s="15"/>
      <c r="CW845" s="15"/>
      <c r="CX845" s="15"/>
      <c r="CY845" s="15"/>
      <c r="CZ845" s="15"/>
      <c r="DA845" s="15"/>
      <c r="DB845" s="15"/>
      <c r="DC845" s="15"/>
      <c r="DD845" s="15"/>
      <c r="DE845" s="15"/>
      <c r="DF845" s="15"/>
      <c r="DG845" s="15"/>
      <c r="DH845" s="15"/>
      <c r="DI845" s="15"/>
      <c r="DJ845" s="15"/>
      <c r="DK845" s="15"/>
      <c r="DL845" s="15"/>
      <c r="DM845" s="15"/>
      <c r="DN845" s="15"/>
      <c r="DO845" s="15"/>
      <c r="DP845" s="15"/>
      <c r="DQ845" s="15"/>
    </row>
    <row r="846" spans="3:121" s="5" customFormat="1">
      <c r="C846" s="13"/>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BT846" s="15"/>
      <c r="BU846" s="15"/>
      <c r="BV846" s="15"/>
      <c r="BW846" s="15"/>
      <c r="BX846" s="15"/>
      <c r="BY846" s="15"/>
      <c r="BZ846" s="15"/>
      <c r="CA846" s="15"/>
      <c r="CB846" s="15"/>
      <c r="CC846" s="15"/>
      <c r="CD846" s="15"/>
      <c r="CE846" s="15"/>
      <c r="CF846" s="15"/>
      <c r="CG846" s="15"/>
      <c r="CH846" s="15"/>
      <c r="CI846" s="15"/>
      <c r="CJ846" s="15"/>
      <c r="CK846" s="15"/>
      <c r="CL846" s="15"/>
      <c r="CM846" s="15"/>
      <c r="CN846" s="15"/>
      <c r="CO846" s="15"/>
      <c r="CP846" s="15"/>
      <c r="CQ846" s="15"/>
      <c r="CR846" s="15"/>
      <c r="CS846" s="15"/>
      <c r="CT846" s="15"/>
      <c r="CU846" s="15"/>
      <c r="CV846" s="15"/>
      <c r="CW846" s="15"/>
      <c r="CX846" s="15"/>
      <c r="CY846" s="15"/>
      <c r="CZ846" s="15"/>
      <c r="DA846" s="15"/>
      <c r="DB846" s="15"/>
      <c r="DC846" s="15"/>
      <c r="DD846" s="15"/>
      <c r="DE846" s="15"/>
      <c r="DF846" s="15"/>
      <c r="DG846" s="15"/>
      <c r="DH846" s="15"/>
      <c r="DI846" s="15"/>
      <c r="DJ846" s="15"/>
      <c r="DK846" s="15"/>
      <c r="DL846" s="15"/>
      <c r="DM846" s="15"/>
      <c r="DN846" s="15"/>
      <c r="DO846" s="15"/>
      <c r="DP846" s="15"/>
      <c r="DQ846" s="15"/>
    </row>
    <row r="847" spans="3:121" s="5" customFormat="1">
      <c r="C847" s="13"/>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BT847" s="15"/>
      <c r="BU847" s="15"/>
      <c r="BV847" s="15"/>
      <c r="BW847" s="15"/>
      <c r="BX847" s="15"/>
      <c r="BY847" s="15"/>
      <c r="BZ847" s="15"/>
      <c r="CA847" s="15"/>
      <c r="CB847" s="15"/>
      <c r="CC847" s="15"/>
      <c r="CD847" s="15"/>
      <c r="CE847" s="15"/>
      <c r="CF847" s="15"/>
      <c r="CG847" s="15"/>
      <c r="CH847" s="15"/>
      <c r="CI847" s="15"/>
      <c r="CJ847" s="15"/>
      <c r="CK847" s="15"/>
      <c r="CL847" s="15"/>
      <c r="CM847" s="15"/>
      <c r="CN847" s="15"/>
      <c r="CO847" s="15"/>
      <c r="CP847" s="15"/>
      <c r="CQ847" s="15"/>
      <c r="CR847" s="15"/>
      <c r="CS847" s="15"/>
      <c r="CT847" s="15"/>
      <c r="CU847" s="15"/>
      <c r="CV847" s="15"/>
      <c r="CW847" s="15"/>
      <c r="CX847" s="15"/>
      <c r="CY847" s="15"/>
      <c r="CZ847" s="15"/>
      <c r="DA847" s="15"/>
      <c r="DB847" s="15"/>
      <c r="DC847" s="15"/>
      <c r="DD847" s="15"/>
      <c r="DE847" s="15"/>
      <c r="DF847" s="15"/>
      <c r="DG847" s="15"/>
      <c r="DH847" s="15"/>
      <c r="DI847" s="15"/>
      <c r="DJ847" s="15"/>
      <c r="DK847" s="15"/>
      <c r="DL847" s="15"/>
      <c r="DM847" s="15"/>
      <c r="DN847" s="15"/>
      <c r="DO847" s="15"/>
      <c r="DP847" s="15"/>
      <c r="DQ847" s="15"/>
    </row>
    <row r="848" spans="3:121" s="5" customFormat="1">
      <c r="C848" s="13"/>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BT848" s="15"/>
      <c r="BU848" s="15"/>
      <c r="BV848" s="15"/>
      <c r="BW848" s="15"/>
      <c r="BX848" s="15"/>
      <c r="BY848" s="15"/>
      <c r="BZ848" s="15"/>
      <c r="CA848" s="15"/>
      <c r="CB848" s="15"/>
      <c r="CC848" s="15"/>
      <c r="CD848" s="15"/>
      <c r="CE848" s="15"/>
      <c r="CF848" s="15"/>
      <c r="CG848" s="15"/>
      <c r="CH848" s="15"/>
      <c r="CI848" s="15"/>
      <c r="CJ848" s="15"/>
      <c r="CK848" s="15"/>
      <c r="CL848" s="15"/>
      <c r="CM848" s="15"/>
      <c r="CN848" s="15"/>
      <c r="CO848" s="15"/>
      <c r="CP848" s="15"/>
      <c r="CQ848" s="15"/>
      <c r="CR848" s="15"/>
      <c r="CS848" s="15"/>
      <c r="CT848" s="15"/>
      <c r="CU848" s="15"/>
      <c r="CV848" s="15"/>
      <c r="CW848" s="15"/>
      <c r="CX848" s="15"/>
      <c r="CY848" s="15"/>
      <c r="CZ848" s="15"/>
      <c r="DA848" s="15"/>
      <c r="DB848" s="15"/>
      <c r="DC848" s="15"/>
      <c r="DD848" s="15"/>
      <c r="DE848" s="15"/>
      <c r="DF848" s="15"/>
      <c r="DG848" s="15"/>
      <c r="DH848" s="15"/>
      <c r="DI848" s="15"/>
      <c r="DJ848" s="15"/>
      <c r="DK848" s="15"/>
      <c r="DL848" s="15"/>
      <c r="DM848" s="15"/>
      <c r="DN848" s="15"/>
      <c r="DO848" s="15"/>
      <c r="DP848" s="15"/>
      <c r="DQ848" s="15"/>
    </row>
    <row r="849" spans="3:121" s="5" customFormat="1">
      <c r="C849" s="13"/>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BT849" s="15"/>
      <c r="BU849" s="15"/>
      <c r="BV849" s="15"/>
      <c r="BW849" s="15"/>
      <c r="BX849" s="15"/>
      <c r="BY849" s="15"/>
      <c r="BZ849" s="15"/>
      <c r="CA849" s="15"/>
      <c r="CB849" s="15"/>
      <c r="CC849" s="15"/>
      <c r="CD849" s="15"/>
      <c r="CE849" s="15"/>
      <c r="CF849" s="15"/>
      <c r="CG849" s="15"/>
      <c r="CH849" s="15"/>
      <c r="CI849" s="15"/>
      <c r="CJ849" s="15"/>
      <c r="CK849" s="15"/>
      <c r="CL849" s="15"/>
      <c r="CM849" s="15"/>
      <c r="CN849" s="15"/>
      <c r="CO849" s="15"/>
      <c r="CP849" s="15"/>
      <c r="CQ849" s="15"/>
      <c r="CR849" s="15"/>
      <c r="CS849" s="15"/>
      <c r="CT849" s="15"/>
      <c r="CU849" s="15"/>
      <c r="CV849" s="15"/>
      <c r="CW849" s="15"/>
      <c r="CX849" s="15"/>
      <c r="CY849" s="15"/>
      <c r="CZ849" s="15"/>
      <c r="DA849" s="15"/>
      <c r="DB849" s="15"/>
      <c r="DC849" s="15"/>
      <c r="DD849" s="15"/>
      <c r="DE849" s="15"/>
      <c r="DF849" s="15"/>
      <c r="DG849" s="15"/>
      <c r="DH849" s="15"/>
      <c r="DI849" s="15"/>
      <c r="DJ849" s="15"/>
      <c r="DK849" s="15"/>
      <c r="DL849" s="15"/>
      <c r="DM849" s="15"/>
      <c r="DN849" s="15"/>
      <c r="DO849" s="15"/>
      <c r="DP849" s="15"/>
      <c r="DQ849" s="15"/>
    </row>
    <row r="850" spans="3:121" s="5" customFormat="1">
      <c r="C850" s="13"/>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BT850" s="15"/>
      <c r="BU850" s="15"/>
      <c r="BV850" s="15"/>
      <c r="BW850" s="15"/>
      <c r="BX850" s="15"/>
      <c r="BY850" s="15"/>
      <c r="BZ850" s="15"/>
      <c r="CA850" s="15"/>
      <c r="CB850" s="15"/>
      <c r="CC850" s="15"/>
      <c r="CD850" s="15"/>
      <c r="CE850" s="15"/>
      <c r="CF850" s="15"/>
      <c r="CG850" s="15"/>
      <c r="CH850" s="15"/>
      <c r="CI850" s="15"/>
      <c r="CJ850" s="15"/>
      <c r="CK850" s="15"/>
      <c r="CL850" s="15"/>
      <c r="CM850" s="15"/>
      <c r="CN850" s="15"/>
      <c r="CO850" s="15"/>
      <c r="CP850" s="15"/>
      <c r="CQ850" s="15"/>
      <c r="CR850" s="15"/>
      <c r="CS850" s="15"/>
      <c r="CT850" s="15"/>
      <c r="CU850" s="15"/>
      <c r="CV850" s="15"/>
      <c r="CW850" s="15"/>
      <c r="CX850" s="15"/>
      <c r="CY850" s="15"/>
      <c r="CZ850" s="15"/>
      <c r="DA850" s="15"/>
      <c r="DB850" s="15"/>
      <c r="DC850" s="15"/>
      <c r="DD850" s="15"/>
      <c r="DE850" s="15"/>
      <c r="DF850" s="15"/>
      <c r="DG850" s="15"/>
      <c r="DH850" s="15"/>
      <c r="DI850" s="15"/>
      <c r="DJ850" s="15"/>
      <c r="DK850" s="15"/>
      <c r="DL850" s="15"/>
      <c r="DM850" s="15"/>
      <c r="DN850" s="15"/>
      <c r="DO850" s="15"/>
      <c r="DP850" s="15"/>
      <c r="DQ850" s="15"/>
    </row>
    <row r="851" spans="3:121" s="5" customFormat="1">
      <c r="C851" s="13"/>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BT851" s="15"/>
      <c r="BU851" s="15"/>
      <c r="BV851" s="15"/>
      <c r="BW851" s="15"/>
      <c r="BX851" s="15"/>
      <c r="BY851" s="15"/>
      <c r="BZ851" s="15"/>
      <c r="CA851" s="15"/>
      <c r="CB851" s="15"/>
      <c r="CC851" s="15"/>
      <c r="CD851" s="15"/>
      <c r="CE851" s="15"/>
      <c r="CF851" s="15"/>
      <c r="CG851" s="15"/>
      <c r="CH851" s="15"/>
      <c r="CI851" s="15"/>
      <c r="CJ851" s="15"/>
      <c r="CK851" s="15"/>
      <c r="CL851" s="15"/>
      <c r="CM851" s="15"/>
      <c r="CN851" s="15"/>
      <c r="CO851" s="15"/>
      <c r="CP851" s="15"/>
      <c r="CQ851" s="15"/>
      <c r="CR851" s="15"/>
      <c r="CS851" s="15"/>
      <c r="CT851" s="15"/>
      <c r="CU851" s="15"/>
      <c r="CV851" s="15"/>
      <c r="CW851" s="15"/>
      <c r="CX851" s="15"/>
      <c r="CY851" s="15"/>
      <c r="CZ851" s="15"/>
      <c r="DA851" s="15"/>
      <c r="DB851" s="15"/>
      <c r="DC851" s="15"/>
      <c r="DD851" s="15"/>
      <c r="DE851" s="15"/>
      <c r="DF851" s="15"/>
      <c r="DG851" s="15"/>
      <c r="DH851" s="15"/>
      <c r="DI851" s="15"/>
      <c r="DJ851" s="15"/>
      <c r="DK851" s="15"/>
      <c r="DL851" s="15"/>
      <c r="DM851" s="15"/>
      <c r="DN851" s="15"/>
      <c r="DO851" s="15"/>
      <c r="DP851" s="15"/>
      <c r="DQ851" s="15"/>
    </row>
    <row r="852" spans="3:121" s="5" customFormat="1">
      <c r="C852" s="13"/>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BT852" s="15"/>
      <c r="BU852" s="15"/>
      <c r="BV852" s="15"/>
      <c r="BW852" s="15"/>
      <c r="BX852" s="15"/>
      <c r="BY852" s="15"/>
      <c r="BZ852" s="15"/>
      <c r="CA852" s="15"/>
      <c r="CB852" s="15"/>
      <c r="CC852" s="15"/>
      <c r="CD852" s="15"/>
      <c r="CE852" s="15"/>
      <c r="CF852" s="15"/>
      <c r="CG852" s="15"/>
      <c r="CH852" s="15"/>
      <c r="CI852" s="15"/>
      <c r="CJ852" s="15"/>
      <c r="CK852" s="15"/>
      <c r="CL852" s="15"/>
      <c r="CM852" s="15"/>
      <c r="CN852" s="15"/>
      <c r="CO852" s="15"/>
      <c r="CP852" s="15"/>
      <c r="CQ852" s="15"/>
      <c r="CR852" s="15"/>
      <c r="CS852" s="15"/>
      <c r="CT852" s="15"/>
      <c r="CU852" s="15"/>
      <c r="CV852" s="15"/>
      <c r="CW852" s="15"/>
      <c r="CX852" s="15"/>
      <c r="CY852" s="15"/>
      <c r="CZ852" s="15"/>
      <c r="DA852" s="15"/>
      <c r="DB852" s="15"/>
      <c r="DC852" s="15"/>
      <c r="DD852" s="15"/>
      <c r="DE852" s="15"/>
      <c r="DF852" s="15"/>
      <c r="DG852" s="15"/>
      <c r="DH852" s="15"/>
      <c r="DI852" s="15"/>
      <c r="DJ852" s="15"/>
      <c r="DK852" s="15"/>
      <c r="DL852" s="15"/>
      <c r="DM852" s="15"/>
      <c r="DN852" s="15"/>
      <c r="DO852" s="15"/>
      <c r="DP852" s="15"/>
      <c r="DQ852" s="15"/>
    </row>
    <row r="853" spans="3:121" s="5" customFormat="1">
      <c r="C853" s="13"/>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BT853" s="15"/>
      <c r="BU853" s="15"/>
      <c r="BV853" s="15"/>
      <c r="BW853" s="15"/>
      <c r="BX853" s="15"/>
      <c r="BY853" s="15"/>
      <c r="BZ853" s="15"/>
      <c r="CA853" s="15"/>
      <c r="CB853" s="15"/>
      <c r="CC853" s="15"/>
      <c r="CD853" s="15"/>
      <c r="CE853" s="15"/>
      <c r="CF853" s="15"/>
      <c r="CG853" s="15"/>
      <c r="CH853" s="15"/>
      <c r="CI853" s="15"/>
      <c r="CJ853" s="15"/>
      <c r="CK853" s="15"/>
      <c r="CL853" s="15"/>
      <c r="CM853" s="15"/>
      <c r="CN853" s="15"/>
      <c r="CO853" s="15"/>
      <c r="CP853" s="15"/>
      <c r="CQ853" s="15"/>
      <c r="CR853" s="15"/>
      <c r="CS853" s="15"/>
      <c r="CT853" s="15"/>
      <c r="CU853" s="15"/>
      <c r="CV853" s="15"/>
      <c r="CW853" s="15"/>
      <c r="CX853" s="15"/>
      <c r="CY853" s="15"/>
      <c r="CZ853" s="15"/>
      <c r="DA853" s="15"/>
      <c r="DB853" s="15"/>
      <c r="DC853" s="15"/>
      <c r="DD853" s="15"/>
      <c r="DE853" s="15"/>
      <c r="DF853" s="15"/>
      <c r="DG853" s="15"/>
      <c r="DH853" s="15"/>
      <c r="DI853" s="15"/>
      <c r="DJ853" s="15"/>
      <c r="DK853" s="15"/>
      <c r="DL853" s="15"/>
      <c r="DM853" s="15"/>
      <c r="DN853" s="15"/>
      <c r="DO853" s="15"/>
      <c r="DP853" s="15"/>
      <c r="DQ853" s="15"/>
    </row>
    <row r="854" spans="3:121" s="5" customFormat="1">
      <c r="C854" s="13"/>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BT854" s="15"/>
      <c r="BU854" s="15"/>
      <c r="BV854" s="15"/>
      <c r="BW854" s="15"/>
      <c r="BX854" s="15"/>
      <c r="BY854" s="15"/>
      <c r="BZ854" s="15"/>
      <c r="CA854" s="15"/>
      <c r="CB854" s="15"/>
      <c r="CC854" s="15"/>
      <c r="CD854" s="15"/>
      <c r="CE854" s="15"/>
      <c r="CF854" s="15"/>
      <c r="CG854" s="15"/>
      <c r="CH854" s="15"/>
      <c r="CI854" s="15"/>
      <c r="CJ854" s="15"/>
      <c r="CK854" s="15"/>
      <c r="CL854" s="15"/>
      <c r="CM854" s="15"/>
      <c r="CN854" s="15"/>
      <c r="CO854" s="15"/>
      <c r="CP854" s="15"/>
      <c r="CQ854" s="15"/>
      <c r="CR854" s="15"/>
      <c r="CS854" s="15"/>
      <c r="CT854" s="15"/>
      <c r="CU854" s="15"/>
      <c r="CV854" s="15"/>
      <c r="CW854" s="15"/>
      <c r="CX854" s="15"/>
      <c r="CY854" s="15"/>
      <c r="CZ854" s="15"/>
      <c r="DA854" s="15"/>
      <c r="DB854" s="15"/>
      <c r="DC854" s="15"/>
      <c r="DD854" s="15"/>
      <c r="DE854" s="15"/>
      <c r="DF854" s="15"/>
      <c r="DG854" s="15"/>
      <c r="DH854" s="15"/>
      <c r="DI854" s="15"/>
      <c r="DJ854" s="15"/>
      <c r="DK854" s="15"/>
      <c r="DL854" s="15"/>
      <c r="DM854" s="15"/>
      <c r="DN854" s="15"/>
      <c r="DO854" s="15"/>
      <c r="DP854" s="15"/>
      <c r="DQ854" s="15"/>
    </row>
    <row r="855" spans="3:121" s="5" customFormat="1">
      <c r="C855" s="13"/>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BT855" s="15"/>
      <c r="BU855" s="15"/>
      <c r="BV855" s="15"/>
      <c r="BW855" s="15"/>
      <c r="BX855" s="15"/>
      <c r="BY855" s="15"/>
      <c r="BZ855" s="15"/>
      <c r="CA855" s="15"/>
      <c r="CB855" s="15"/>
      <c r="CC855" s="15"/>
      <c r="CD855" s="15"/>
      <c r="CE855" s="15"/>
      <c r="CF855" s="15"/>
      <c r="CG855" s="15"/>
      <c r="CH855" s="15"/>
      <c r="CI855" s="15"/>
      <c r="CJ855" s="15"/>
      <c r="CK855" s="15"/>
      <c r="CL855" s="15"/>
      <c r="CM855" s="15"/>
      <c r="CN855" s="15"/>
      <c r="CO855" s="15"/>
      <c r="CP855" s="15"/>
      <c r="CQ855" s="15"/>
      <c r="CR855" s="15"/>
      <c r="CS855" s="15"/>
      <c r="CT855" s="15"/>
      <c r="CU855" s="15"/>
      <c r="CV855" s="15"/>
      <c r="CW855" s="15"/>
      <c r="CX855" s="15"/>
      <c r="CY855" s="15"/>
      <c r="CZ855" s="15"/>
      <c r="DA855" s="15"/>
      <c r="DB855" s="15"/>
      <c r="DC855" s="15"/>
      <c r="DD855" s="15"/>
      <c r="DE855" s="15"/>
      <c r="DF855" s="15"/>
      <c r="DG855" s="15"/>
      <c r="DH855" s="15"/>
      <c r="DI855" s="15"/>
      <c r="DJ855" s="15"/>
      <c r="DK855" s="15"/>
      <c r="DL855" s="15"/>
      <c r="DM855" s="15"/>
      <c r="DN855" s="15"/>
      <c r="DO855" s="15"/>
      <c r="DP855" s="15"/>
      <c r="DQ855" s="15"/>
    </row>
    <row r="856" spans="3:121" s="5" customFormat="1">
      <c r="C856" s="13"/>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BT856" s="15"/>
      <c r="BU856" s="15"/>
      <c r="BV856" s="15"/>
      <c r="BW856" s="15"/>
      <c r="BX856" s="15"/>
      <c r="BY856" s="15"/>
      <c r="BZ856" s="15"/>
      <c r="CA856" s="15"/>
      <c r="CB856" s="15"/>
      <c r="CC856" s="15"/>
      <c r="CD856" s="15"/>
      <c r="CE856" s="15"/>
      <c r="CF856" s="15"/>
      <c r="CG856" s="15"/>
      <c r="CH856" s="15"/>
      <c r="CI856" s="15"/>
      <c r="CJ856" s="15"/>
      <c r="CK856" s="15"/>
      <c r="CL856" s="15"/>
      <c r="CM856" s="15"/>
      <c r="CN856" s="15"/>
      <c r="CO856" s="15"/>
      <c r="CP856" s="15"/>
      <c r="CQ856" s="15"/>
      <c r="CR856" s="15"/>
      <c r="CS856" s="15"/>
      <c r="CT856" s="15"/>
      <c r="CU856" s="15"/>
      <c r="CV856" s="15"/>
      <c r="CW856" s="15"/>
      <c r="CX856" s="15"/>
      <c r="CY856" s="15"/>
      <c r="CZ856" s="15"/>
      <c r="DA856" s="15"/>
      <c r="DB856" s="15"/>
      <c r="DC856" s="15"/>
      <c r="DD856" s="15"/>
      <c r="DE856" s="15"/>
      <c r="DF856" s="15"/>
      <c r="DG856" s="15"/>
      <c r="DH856" s="15"/>
      <c r="DI856" s="15"/>
      <c r="DJ856" s="15"/>
      <c r="DK856" s="15"/>
      <c r="DL856" s="15"/>
      <c r="DM856" s="15"/>
      <c r="DN856" s="15"/>
      <c r="DO856" s="15"/>
      <c r="DP856" s="15"/>
      <c r="DQ856" s="15"/>
    </row>
    <row r="857" spans="3:121" s="5" customFormat="1">
      <c r="C857" s="13"/>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BT857" s="15"/>
      <c r="BU857" s="15"/>
      <c r="BV857" s="15"/>
      <c r="BW857" s="15"/>
      <c r="BX857" s="15"/>
      <c r="BY857" s="15"/>
      <c r="BZ857" s="15"/>
      <c r="CA857" s="15"/>
      <c r="CB857" s="15"/>
      <c r="CC857" s="15"/>
      <c r="CD857" s="15"/>
      <c r="CE857" s="15"/>
      <c r="CF857" s="15"/>
      <c r="CG857" s="15"/>
      <c r="CH857" s="15"/>
      <c r="CI857" s="15"/>
      <c r="CJ857" s="15"/>
      <c r="CK857" s="15"/>
      <c r="CL857" s="15"/>
      <c r="CM857" s="15"/>
      <c r="CN857" s="15"/>
      <c r="CO857" s="15"/>
      <c r="CP857" s="15"/>
      <c r="CQ857" s="15"/>
      <c r="CR857" s="15"/>
      <c r="CS857" s="15"/>
      <c r="CT857" s="15"/>
      <c r="CU857" s="15"/>
      <c r="CV857" s="15"/>
      <c r="CW857" s="15"/>
      <c r="CX857" s="15"/>
      <c r="CY857" s="15"/>
      <c r="CZ857" s="15"/>
      <c r="DA857" s="15"/>
      <c r="DB857" s="15"/>
      <c r="DC857" s="15"/>
      <c r="DD857" s="15"/>
      <c r="DE857" s="15"/>
      <c r="DF857" s="15"/>
      <c r="DG857" s="15"/>
      <c r="DH857" s="15"/>
      <c r="DI857" s="15"/>
      <c r="DJ857" s="15"/>
      <c r="DK857" s="15"/>
      <c r="DL857" s="15"/>
      <c r="DM857" s="15"/>
      <c r="DN857" s="15"/>
      <c r="DO857" s="15"/>
      <c r="DP857" s="15"/>
      <c r="DQ857" s="15"/>
    </row>
    <row r="858" spans="3:121" s="5" customFormat="1">
      <c r="C858" s="13"/>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BT858" s="15"/>
      <c r="BU858" s="15"/>
      <c r="BV858" s="15"/>
      <c r="BW858" s="15"/>
      <c r="BX858" s="15"/>
      <c r="BY858" s="15"/>
      <c r="BZ858" s="15"/>
      <c r="CA858" s="15"/>
      <c r="CB858" s="15"/>
      <c r="CC858" s="15"/>
      <c r="CD858" s="15"/>
      <c r="CE858" s="15"/>
      <c r="CF858" s="15"/>
      <c r="CG858" s="15"/>
      <c r="CH858" s="15"/>
      <c r="CI858" s="15"/>
      <c r="CJ858" s="15"/>
      <c r="CK858" s="15"/>
      <c r="CL858" s="15"/>
      <c r="CM858" s="15"/>
      <c r="CN858" s="15"/>
      <c r="CO858" s="15"/>
      <c r="CP858" s="15"/>
      <c r="CQ858" s="15"/>
      <c r="CR858" s="15"/>
      <c r="CS858" s="15"/>
      <c r="CT858" s="15"/>
      <c r="CU858" s="15"/>
      <c r="CV858" s="15"/>
      <c r="CW858" s="15"/>
      <c r="CX858" s="15"/>
      <c r="CY858" s="15"/>
      <c r="CZ858" s="15"/>
      <c r="DA858" s="15"/>
      <c r="DB858" s="15"/>
      <c r="DC858" s="15"/>
      <c r="DD858" s="15"/>
      <c r="DE858" s="15"/>
      <c r="DF858" s="15"/>
      <c r="DG858" s="15"/>
      <c r="DH858" s="15"/>
      <c r="DI858" s="15"/>
      <c r="DJ858" s="15"/>
      <c r="DK858" s="15"/>
      <c r="DL858" s="15"/>
      <c r="DM858" s="15"/>
      <c r="DN858" s="15"/>
      <c r="DO858" s="15"/>
      <c r="DP858" s="15"/>
      <c r="DQ858" s="15"/>
    </row>
    <row r="859" spans="3:121" s="5" customFormat="1">
      <c r="C859" s="13"/>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BT859" s="15"/>
      <c r="BU859" s="15"/>
      <c r="BV859" s="15"/>
      <c r="BW859" s="15"/>
      <c r="BX859" s="15"/>
      <c r="BY859" s="15"/>
      <c r="BZ859" s="15"/>
      <c r="CA859" s="15"/>
      <c r="CB859" s="15"/>
      <c r="CC859" s="15"/>
      <c r="CD859" s="15"/>
      <c r="CE859" s="15"/>
      <c r="CF859" s="15"/>
      <c r="CG859" s="15"/>
      <c r="CH859" s="15"/>
      <c r="CI859" s="15"/>
      <c r="CJ859" s="15"/>
      <c r="CK859" s="15"/>
      <c r="CL859" s="15"/>
      <c r="CM859" s="15"/>
      <c r="CN859" s="15"/>
      <c r="CO859" s="15"/>
      <c r="CP859" s="15"/>
      <c r="CQ859" s="15"/>
      <c r="CR859" s="15"/>
      <c r="CS859" s="15"/>
      <c r="CT859" s="15"/>
      <c r="CU859" s="15"/>
      <c r="CV859" s="15"/>
      <c r="CW859" s="15"/>
      <c r="CX859" s="15"/>
      <c r="CY859" s="15"/>
      <c r="CZ859" s="15"/>
      <c r="DA859" s="15"/>
      <c r="DB859" s="15"/>
      <c r="DC859" s="15"/>
      <c r="DD859" s="15"/>
      <c r="DE859" s="15"/>
      <c r="DF859" s="15"/>
      <c r="DG859" s="15"/>
      <c r="DH859" s="15"/>
      <c r="DI859" s="15"/>
      <c r="DJ859" s="15"/>
      <c r="DK859" s="15"/>
      <c r="DL859" s="15"/>
      <c r="DM859" s="15"/>
      <c r="DN859" s="15"/>
      <c r="DO859" s="15"/>
      <c r="DP859" s="15"/>
      <c r="DQ859" s="15"/>
    </row>
    <row r="860" spans="3:121" s="5" customFormat="1">
      <c r="C860" s="13"/>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BT860" s="15"/>
      <c r="BU860" s="15"/>
      <c r="BV860" s="15"/>
      <c r="BW860" s="15"/>
      <c r="BX860" s="15"/>
      <c r="BY860" s="15"/>
      <c r="BZ860" s="15"/>
      <c r="CA860" s="15"/>
      <c r="CB860" s="15"/>
      <c r="CC860" s="15"/>
      <c r="CD860" s="15"/>
      <c r="CE860" s="15"/>
      <c r="CF860" s="15"/>
      <c r="CG860" s="15"/>
      <c r="CH860" s="15"/>
      <c r="CI860" s="15"/>
      <c r="CJ860" s="15"/>
      <c r="CK860" s="15"/>
      <c r="CL860" s="15"/>
      <c r="CM860" s="15"/>
      <c r="CN860" s="15"/>
      <c r="CO860" s="15"/>
      <c r="CP860" s="15"/>
      <c r="CQ860" s="15"/>
      <c r="CR860" s="15"/>
      <c r="CS860" s="15"/>
      <c r="CT860" s="15"/>
      <c r="CU860" s="15"/>
      <c r="CV860" s="15"/>
      <c r="CW860" s="15"/>
      <c r="CX860" s="15"/>
      <c r="CY860" s="15"/>
      <c r="CZ860" s="15"/>
      <c r="DA860" s="15"/>
      <c r="DB860" s="15"/>
      <c r="DC860" s="15"/>
      <c r="DD860" s="15"/>
      <c r="DE860" s="15"/>
      <c r="DF860" s="15"/>
      <c r="DG860" s="15"/>
      <c r="DH860" s="15"/>
      <c r="DI860" s="15"/>
      <c r="DJ860" s="15"/>
      <c r="DK860" s="15"/>
      <c r="DL860" s="15"/>
      <c r="DM860" s="15"/>
      <c r="DN860" s="15"/>
      <c r="DO860" s="15"/>
      <c r="DP860" s="15"/>
      <c r="DQ860" s="15"/>
    </row>
    <row r="861" spans="3:121" s="5" customFormat="1">
      <c r="C861" s="13"/>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BT861" s="15"/>
      <c r="BU861" s="15"/>
      <c r="BV861" s="15"/>
      <c r="BW861" s="15"/>
      <c r="BX861" s="15"/>
      <c r="BY861" s="15"/>
      <c r="BZ861" s="15"/>
      <c r="CA861" s="15"/>
      <c r="CB861" s="15"/>
      <c r="CC861" s="15"/>
      <c r="CD861" s="15"/>
      <c r="CE861" s="15"/>
      <c r="CF861" s="15"/>
      <c r="CG861" s="15"/>
      <c r="CH861" s="15"/>
      <c r="CI861" s="15"/>
      <c r="CJ861" s="15"/>
      <c r="CK861" s="15"/>
      <c r="CL861" s="15"/>
      <c r="CM861" s="15"/>
      <c r="CN861" s="15"/>
      <c r="CO861" s="15"/>
      <c r="CP861" s="15"/>
      <c r="CQ861" s="15"/>
      <c r="CR861" s="15"/>
      <c r="CS861" s="15"/>
      <c r="CT861" s="15"/>
      <c r="CU861" s="15"/>
      <c r="CV861" s="15"/>
      <c r="CW861" s="15"/>
      <c r="CX861" s="15"/>
      <c r="CY861" s="15"/>
      <c r="CZ861" s="15"/>
      <c r="DA861" s="15"/>
      <c r="DB861" s="15"/>
      <c r="DC861" s="15"/>
      <c r="DD861" s="15"/>
      <c r="DE861" s="15"/>
      <c r="DF861" s="15"/>
      <c r="DG861" s="15"/>
      <c r="DH861" s="15"/>
      <c r="DI861" s="15"/>
      <c r="DJ861" s="15"/>
      <c r="DK861" s="15"/>
      <c r="DL861" s="15"/>
      <c r="DM861" s="15"/>
      <c r="DN861" s="15"/>
      <c r="DO861" s="15"/>
      <c r="DP861" s="15"/>
      <c r="DQ861" s="15"/>
    </row>
    <row r="862" spans="3:121" s="5" customFormat="1">
      <c r="C862" s="13"/>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BT862" s="15"/>
      <c r="BU862" s="15"/>
      <c r="BV862" s="15"/>
      <c r="BW862" s="15"/>
      <c r="BX862" s="15"/>
      <c r="BY862" s="15"/>
      <c r="BZ862" s="15"/>
      <c r="CA862" s="15"/>
      <c r="CB862" s="15"/>
      <c r="CC862" s="15"/>
      <c r="CD862" s="15"/>
      <c r="CE862" s="15"/>
      <c r="CF862" s="15"/>
      <c r="CG862" s="15"/>
      <c r="CH862" s="15"/>
      <c r="CI862" s="15"/>
      <c r="CJ862" s="15"/>
      <c r="CK862" s="15"/>
      <c r="CL862" s="15"/>
      <c r="CM862" s="15"/>
      <c r="CN862" s="15"/>
      <c r="CO862" s="15"/>
      <c r="CP862" s="15"/>
      <c r="CQ862" s="15"/>
      <c r="CR862" s="15"/>
      <c r="CS862" s="15"/>
      <c r="CT862" s="15"/>
      <c r="CU862" s="15"/>
      <c r="CV862" s="15"/>
      <c r="CW862" s="15"/>
      <c r="CX862" s="15"/>
      <c r="CY862" s="15"/>
      <c r="CZ862" s="15"/>
      <c r="DA862" s="15"/>
      <c r="DB862" s="15"/>
      <c r="DC862" s="15"/>
      <c r="DD862" s="15"/>
      <c r="DE862" s="15"/>
      <c r="DF862" s="15"/>
      <c r="DG862" s="15"/>
      <c r="DH862" s="15"/>
      <c r="DI862" s="15"/>
      <c r="DJ862" s="15"/>
      <c r="DK862" s="15"/>
      <c r="DL862" s="15"/>
      <c r="DM862" s="15"/>
      <c r="DN862" s="15"/>
      <c r="DO862" s="15"/>
      <c r="DP862" s="15"/>
      <c r="DQ862" s="15"/>
    </row>
    <row r="863" spans="3:121" s="5" customFormat="1">
      <c r="C863" s="13"/>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BT863" s="15"/>
      <c r="BU863" s="15"/>
      <c r="BV863" s="15"/>
      <c r="BW863" s="15"/>
      <c r="BX863" s="15"/>
      <c r="BY863" s="15"/>
      <c r="BZ863" s="15"/>
      <c r="CA863" s="15"/>
      <c r="CB863" s="15"/>
      <c r="CC863" s="15"/>
      <c r="CD863" s="15"/>
      <c r="CE863" s="15"/>
      <c r="CF863" s="15"/>
      <c r="CG863" s="15"/>
      <c r="CH863" s="15"/>
      <c r="CI863" s="15"/>
      <c r="CJ863" s="15"/>
      <c r="CK863" s="15"/>
      <c r="CL863" s="15"/>
      <c r="CM863" s="15"/>
      <c r="CN863" s="15"/>
      <c r="CO863" s="15"/>
      <c r="CP863" s="15"/>
      <c r="CQ863" s="15"/>
      <c r="CR863" s="15"/>
      <c r="CS863" s="15"/>
      <c r="CT863" s="15"/>
      <c r="CU863" s="15"/>
      <c r="CV863" s="15"/>
      <c r="CW863" s="15"/>
      <c r="CX863" s="15"/>
      <c r="CY863" s="15"/>
      <c r="CZ863" s="15"/>
      <c r="DA863" s="15"/>
      <c r="DB863" s="15"/>
      <c r="DC863" s="15"/>
      <c r="DD863" s="15"/>
      <c r="DE863" s="15"/>
      <c r="DF863" s="15"/>
      <c r="DG863" s="15"/>
      <c r="DH863" s="15"/>
      <c r="DI863" s="15"/>
      <c r="DJ863" s="15"/>
      <c r="DK863" s="15"/>
      <c r="DL863" s="15"/>
      <c r="DM863" s="15"/>
      <c r="DN863" s="15"/>
      <c r="DO863" s="15"/>
      <c r="DP863" s="15"/>
      <c r="DQ863" s="15"/>
    </row>
    <row r="864" spans="3:121" s="5" customFormat="1">
      <c r="C864" s="13"/>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BT864" s="15"/>
      <c r="BU864" s="15"/>
      <c r="BV864" s="15"/>
      <c r="BW864" s="15"/>
      <c r="BX864" s="15"/>
      <c r="BY864" s="15"/>
      <c r="BZ864" s="15"/>
      <c r="CA864" s="15"/>
      <c r="CB864" s="15"/>
      <c r="CC864" s="15"/>
      <c r="CD864" s="15"/>
      <c r="CE864" s="15"/>
      <c r="CF864" s="15"/>
      <c r="CG864" s="15"/>
      <c r="CH864" s="15"/>
      <c r="CI864" s="15"/>
      <c r="CJ864" s="15"/>
      <c r="CK864" s="15"/>
      <c r="CL864" s="15"/>
      <c r="CM864" s="15"/>
      <c r="CN864" s="15"/>
      <c r="CO864" s="15"/>
      <c r="CP864" s="15"/>
      <c r="CQ864" s="15"/>
      <c r="CR864" s="15"/>
      <c r="CS864" s="15"/>
      <c r="CT864" s="15"/>
      <c r="CU864" s="15"/>
      <c r="CV864" s="15"/>
      <c r="CW864" s="15"/>
      <c r="CX864" s="15"/>
      <c r="CY864" s="15"/>
      <c r="CZ864" s="15"/>
      <c r="DA864" s="15"/>
      <c r="DB864" s="15"/>
      <c r="DC864" s="15"/>
      <c r="DD864" s="15"/>
      <c r="DE864" s="15"/>
      <c r="DF864" s="15"/>
      <c r="DG864" s="15"/>
      <c r="DH864" s="15"/>
      <c r="DI864" s="15"/>
      <c r="DJ864" s="15"/>
      <c r="DK864" s="15"/>
      <c r="DL864" s="15"/>
      <c r="DM864" s="15"/>
      <c r="DN864" s="15"/>
      <c r="DO864" s="15"/>
      <c r="DP864" s="15"/>
      <c r="DQ864" s="15"/>
    </row>
    <row r="865" spans="3:121" s="5" customFormat="1">
      <c r="C865" s="13"/>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BT865" s="15"/>
      <c r="BU865" s="15"/>
      <c r="BV865" s="15"/>
      <c r="BW865" s="15"/>
      <c r="BX865" s="15"/>
      <c r="BY865" s="15"/>
      <c r="BZ865" s="15"/>
      <c r="CA865" s="15"/>
      <c r="CB865" s="15"/>
      <c r="CC865" s="15"/>
      <c r="CD865" s="15"/>
      <c r="CE865" s="15"/>
      <c r="CF865" s="15"/>
      <c r="CG865" s="15"/>
      <c r="CH865" s="15"/>
      <c r="CI865" s="15"/>
      <c r="CJ865" s="15"/>
      <c r="CK865" s="15"/>
      <c r="CL865" s="15"/>
      <c r="CM865" s="15"/>
      <c r="CN865" s="15"/>
      <c r="CO865" s="15"/>
      <c r="CP865" s="15"/>
      <c r="CQ865" s="15"/>
      <c r="CR865" s="15"/>
      <c r="CS865" s="15"/>
      <c r="CT865" s="15"/>
      <c r="CU865" s="15"/>
      <c r="CV865" s="15"/>
      <c r="CW865" s="15"/>
      <c r="CX865" s="15"/>
      <c r="CY865" s="15"/>
      <c r="CZ865" s="15"/>
      <c r="DA865" s="15"/>
      <c r="DB865" s="15"/>
      <c r="DC865" s="15"/>
      <c r="DD865" s="15"/>
      <c r="DE865" s="15"/>
      <c r="DF865" s="15"/>
      <c r="DG865" s="15"/>
      <c r="DH865" s="15"/>
      <c r="DI865" s="15"/>
      <c r="DJ865" s="15"/>
      <c r="DK865" s="15"/>
      <c r="DL865" s="15"/>
      <c r="DM865" s="15"/>
      <c r="DN865" s="15"/>
      <c r="DO865" s="15"/>
      <c r="DP865" s="15"/>
      <c r="DQ865" s="15"/>
    </row>
    <row r="866" spans="3:121" s="5" customFormat="1">
      <c r="C866" s="13"/>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BT866" s="15"/>
      <c r="BU866" s="15"/>
      <c r="BV866" s="15"/>
      <c r="BW866" s="15"/>
      <c r="BX866" s="15"/>
      <c r="BY866" s="15"/>
      <c r="BZ866" s="15"/>
      <c r="CA866" s="15"/>
      <c r="CB866" s="15"/>
      <c r="CC866" s="15"/>
      <c r="CD866" s="15"/>
      <c r="CE866" s="15"/>
      <c r="CF866" s="15"/>
      <c r="CG866" s="15"/>
      <c r="CH866" s="15"/>
      <c r="CI866" s="15"/>
      <c r="CJ866" s="15"/>
      <c r="CK866" s="15"/>
      <c r="CL866" s="15"/>
      <c r="CM866" s="15"/>
      <c r="CN866" s="15"/>
      <c r="CO866" s="15"/>
      <c r="CP866" s="15"/>
      <c r="CQ866" s="15"/>
      <c r="CR866" s="15"/>
      <c r="CS866" s="15"/>
      <c r="CT866" s="15"/>
      <c r="CU866" s="15"/>
      <c r="CV866" s="15"/>
      <c r="CW866" s="15"/>
      <c r="CX866" s="15"/>
      <c r="CY866" s="15"/>
      <c r="CZ866" s="15"/>
      <c r="DA866" s="15"/>
      <c r="DB866" s="15"/>
      <c r="DC866" s="15"/>
      <c r="DD866" s="15"/>
      <c r="DE866" s="15"/>
      <c r="DF866" s="15"/>
      <c r="DG866" s="15"/>
      <c r="DH866" s="15"/>
      <c r="DI866" s="15"/>
      <c r="DJ866" s="15"/>
      <c r="DK866" s="15"/>
      <c r="DL866" s="15"/>
      <c r="DM866" s="15"/>
      <c r="DN866" s="15"/>
      <c r="DO866" s="15"/>
      <c r="DP866" s="15"/>
      <c r="DQ866" s="15"/>
    </row>
    <row r="867" spans="3:121" s="5" customFormat="1">
      <c r="C867" s="13"/>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BT867" s="15"/>
      <c r="BU867" s="15"/>
      <c r="BV867" s="15"/>
      <c r="BW867" s="15"/>
      <c r="BX867" s="15"/>
      <c r="BY867" s="15"/>
      <c r="BZ867" s="15"/>
      <c r="CA867" s="15"/>
      <c r="CB867" s="15"/>
      <c r="CC867" s="15"/>
      <c r="CD867" s="15"/>
      <c r="CE867" s="15"/>
      <c r="CF867" s="15"/>
      <c r="CG867" s="15"/>
      <c r="CH867" s="15"/>
      <c r="CI867" s="15"/>
      <c r="CJ867" s="15"/>
      <c r="CK867" s="15"/>
      <c r="CL867" s="15"/>
      <c r="CM867" s="15"/>
      <c r="CN867" s="15"/>
      <c r="CO867" s="15"/>
      <c r="CP867" s="15"/>
      <c r="CQ867" s="15"/>
      <c r="CR867" s="15"/>
      <c r="CS867" s="15"/>
      <c r="CT867" s="15"/>
      <c r="CU867" s="15"/>
      <c r="CV867" s="15"/>
      <c r="CW867" s="15"/>
      <c r="CX867" s="15"/>
      <c r="CY867" s="15"/>
      <c r="CZ867" s="15"/>
      <c r="DA867" s="15"/>
      <c r="DB867" s="15"/>
      <c r="DC867" s="15"/>
      <c r="DD867" s="15"/>
      <c r="DE867" s="15"/>
      <c r="DF867" s="15"/>
      <c r="DG867" s="15"/>
      <c r="DH867" s="15"/>
      <c r="DI867" s="15"/>
      <c r="DJ867" s="15"/>
      <c r="DK867" s="15"/>
      <c r="DL867" s="15"/>
      <c r="DM867" s="15"/>
      <c r="DN867" s="15"/>
      <c r="DO867" s="15"/>
      <c r="DP867" s="15"/>
      <c r="DQ867" s="15"/>
    </row>
    <row r="868" spans="3:121" s="5" customFormat="1">
      <c r="C868" s="13"/>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BT868" s="15"/>
      <c r="BU868" s="15"/>
      <c r="BV868" s="15"/>
      <c r="BW868" s="15"/>
      <c r="BX868" s="15"/>
      <c r="BY868" s="15"/>
      <c r="BZ868" s="15"/>
      <c r="CA868" s="15"/>
      <c r="CB868" s="15"/>
      <c r="CC868" s="15"/>
      <c r="CD868" s="15"/>
      <c r="CE868" s="15"/>
      <c r="CF868" s="15"/>
      <c r="CG868" s="15"/>
      <c r="CH868" s="15"/>
      <c r="CI868" s="15"/>
      <c r="CJ868" s="15"/>
      <c r="CK868" s="15"/>
      <c r="CL868" s="15"/>
      <c r="CM868" s="15"/>
      <c r="CN868" s="15"/>
      <c r="CO868" s="15"/>
      <c r="CP868" s="15"/>
      <c r="CQ868" s="15"/>
      <c r="CR868" s="15"/>
      <c r="CS868" s="15"/>
      <c r="CT868" s="15"/>
      <c r="CU868" s="15"/>
      <c r="CV868" s="15"/>
      <c r="CW868" s="15"/>
      <c r="CX868" s="15"/>
      <c r="CY868" s="15"/>
      <c r="CZ868" s="15"/>
      <c r="DA868" s="15"/>
      <c r="DB868" s="15"/>
      <c r="DC868" s="15"/>
      <c r="DD868" s="15"/>
      <c r="DE868" s="15"/>
      <c r="DF868" s="15"/>
      <c r="DG868" s="15"/>
      <c r="DH868" s="15"/>
      <c r="DI868" s="15"/>
      <c r="DJ868" s="15"/>
      <c r="DK868" s="15"/>
      <c r="DL868" s="15"/>
      <c r="DM868" s="15"/>
      <c r="DN868" s="15"/>
      <c r="DO868" s="15"/>
      <c r="DP868" s="15"/>
      <c r="DQ868" s="15"/>
    </row>
    <row r="869" spans="3:121" s="5" customFormat="1">
      <c r="C869" s="13"/>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BT869" s="15"/>
      <c r="BU869" s="15"/>
      <c r="BV869" s="15"/>
      <c r="BW869" s="15"/>
      <c r="BX869" s="15"/>
      <c r="BY869" s="15"/>
      <c r="BZ869" s="15"/>
      <c r="CA869" s="15"/>
      <c r="CB869" s="15"/>
      <c r="CC869" s="15"/>
      <c r="CD869" s="15"/>
      <c r="CE869" s="15"/>
      <c r="CF869" s="15"/>
      <c r="CG869" s="15"/>
      <c r="CH869" s="15"/>
      <c r="CI869" s="15"/>
      <c r="CJ869" s="15"/>
      <c r="CK869" s="15"/>
      <c r="CL869" s="15"/>
      <c r="CM869" s="15"/>
      <c r="CN869" s="15"/>
      <c r="CO869" s="15"/>
      <c r="CP869" s="15"/>
      <c r="CQ869" s="15"/>
      <c r="CR869" s="15"/>
      <c r="CS869" s="15"/>
      <c r="CT869" s="15"/>
      <c r="CU869" s="15"/>
      <c r="CV869" s="15"/>
      <c r="CW869" s="15"/>
      <c r="CX869" s="15"/>
      <c r="CY869" s="15"/>
      <c r="CZ869" s="15"/>
      <c r="DA869" s="15"/>
      <c r="DB869" s="15"/>
      <c r="DC869" s="15"/>
      <c r="DD869" s="15"/>
      <c r="DE869" s="15"/>
      <c r="DF869" s="15"/>
      <c r="DG869" s="15"/>
      <c r="DH869" s="15"/>
      <c r="DI869" s="15"/>
      <c r="DJ869" s="15"/>
      <c r="DK869" s="15"/>
      <c r="DL869" s="15"/>
      <c r="DM869" s="15"/>
      <c r="DN869" s="15"/>
      <c r="DO869" s="15"/>
      <c r="DP869" s="15"/>
      <c r="DQ869" s="15"/>
    </row>
    <row r="870" spans="3:121" s="5" customFormat="1">
      <c r="C870" s="13"/>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BT870" s="15"/>
      <c r="BU870" s="15"/>
      <c r="BV870" s="15"/>
      <c r="BW870" s="15"/>
      <c r="BX870" s="15"/>
      <c r="BY870" s="15"/>
      <c r="BZ870" s="15"/>
      <c r="CA870" s="15"/>
      <c r="CB870" s="15"/>
      <c r="CC870" s="15"/>
      <c r="CD870" s="15"/>
      <c r="CE870" s="15"/>
      <c r="CF870" s="15"/>
      <c r="CG870" s="15"/>
      <c r="CH870" s="15"/>
      <c r="CI870" s="15"/>
      <c r="CJ870" s="15"/>
      <c r="CK870" s="15"/>
      <c r="CL870" s="15"/>
      <c r="CM870" s="15"/>
      <c r="CN870" s="15"/>
      <c r="CO870" s="15"/>
      <c r="CP870" s="15"/>
      <c r="CQ870" s="15"/>
      <c r="CR870" s="15"/>
      <c r="CS870" s="15"/>
      <c r="CT870" s="15"/>
      <c r="CU870" s="15"/>
      <c r="CV870" s="15"/>
      <c r="CW870" s="15"/>
      <c r="CX870" s="15"/>
      <c r="CY870" s="15"/>
      <c r="CZ870" s="15"/>
      <c r="DA870" s="15"/>
      <c r="DB870" s="15"/>
      <c r="DC870" s="15"/>
      <c r="DD870" s="15"/>
      <c r="DE870" s="15"/>
      <c r="DF870" s="15"/>
      <c r="DG870" s="15"/>
      <c r="DH870" s="15"/>
      <c r="DI870" s="15"/>
      <c r="DJ870" s="15"/>
      <c r="DK870" s="15"/>
      <c r="DL870" s="15"/>
      <c r="DM870" s="15"/>
      <c r="DN870" s="15"/>
      <c r="DO870" s="15"/>
      <c r="DP870" s="15"/>
      <c r="DQ870" s="15"/>
    </row>
    <row r="871" spans="3:121" s="5" customFormat="1">
      <c r="C871" s="13"/>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BT871" s="15"/>
      <c r="BU871" s="15"/>
      <c r="BV871" s="15"/>
      <c r="BW871" s="15"/>
      <c r="BX871" s="15"/>
      <c r="BY871" s="15"/>
      <c r="BZ871" s="15"/>
      <c r="CA871" s="15"/>
      <c r="CB871" s="15"/>
      <c r="CC871" s="15"/>
      <c r="CD871" s="15"/>
      <c r="CE871" s="15"/>
      <c r="CF871" s="15"/>
      <c r="CG871" s="15"/>
      <c r="CH871" s="15"/>
      <c r="CI871" s="15"/>
      <c r="CJ871" s="15"/>
      <c r="CK871" s="15"/>
      <c r="CL871" s="15"/>
      <c r="CM871" s="15"/>
      <c r="CN871" s="15"/>
      <c r="CO871" s="15"/>
      <c r="CP871" s="15"/>
      <c r="CQ871" s="15"/>
      <c r="CR871" s="15"/>
      <c r="CS871" s="15"/>
      <c r="CT871" s="15"/>
      <c r="CU871" s="15"/>
      <c r="CV871" s="15"/>
      <c r="CW871" s="15"/>
      <c r="CX871" s="15"/>
      <c r="CY871" s="15"/>
      <c r="CZ871" s="15"/>
      <c r="DA871" s="15"/>
      <c r="DB871" s="15"/>
      <c r="DC871" s="15"/>
      <c r="DD871" s="15"/>
      <c r="DE871" s="15"/>
      <c r="DF871" s="15"/>
      <c r="DG871" s="15"/>
      <c r="DH871" s="15"/>
      <c r="DI871" s="15"/>
      <c r="DJ871" s="15"/>
      <c r="DK871" s="15"/>
      <c r="DL871" s="15"/>
      <c r="DM871" s="15"/>
      <c r="DN871" s="15"/>
      <c r="DO871" s="15"/>
      <c r="DP871" s="15"/>
      <c r="DQ871" s="15"/>
    </row>
    <row r="872" spans="3:121" s="5" customFormat="1">
      <c r="C872" s="13"/>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BT872" s="15"/>
      <c r="BU872" s="15"/>
      <c r="BV872" s="15"/>
      <c r="BW872" s="15"/>
      <c r="BX872" s="15"/>
      <c r="BY872" s="15"/>
      <c r="BZ872" s="15"/>
      <c r="CA872" s="15"/>
      <c r="CB872" s="15"/>
      <c r="CC872" s="15"/>
      <c r="CD872" s="15"/>
      <c r="CE872" s="15"/>
      <c r="CF872" s="15"/>
      <c r="CG872" s="15"/>
      <c r="CH872" s="15"/>
      <c r="CI872" s="15"/>
      <c r="CJ872" s="15"/>
      <c r="CK872" s="15"/>
      <c r="CL872" s="15"/>
      <c r="CM872" s="15"/>
      <c r="CN872" s="15"/>
      <c r="CO872" s="15"/>
      <c r="CP872" s="15"/>
      <c r="CQ872" s="15"/>
      <c r="CR872" s="15"/>
      <c r="CS872" s="15"/>
      <c r="CT872" s="15"/>
      <c r="CU872" s="15"/>
      <c r="CV872" s="15"/>
      <c r="CW872" s="15"/>
      <c r="CX872" s="15"/>
      <c r="CY872" s="15"/>
      <c r="CZ872" s="15"/>
      <c r="DA872" s="15"/>
      <c r="DB872" s="15"/>
      <c r="DC872" s="15"/>
      <c r="DD872" s="15"/>
      <c r="DE872" s="15"/>
      <c r="DF872" s="15"/>
      <c r="DG872" s="15"/>
      <c r="DH872" s="15"/>
      <c r="DI872" s="15"/>
      <c r="DJ872" s="15"/>
      <c r="DK872" s="15"/>
      <c r="DL872" s="15"/>
      <c r="DM872" s="15"/>
      <c r="DN872" s="15"/>
      <c r="DO872" s="15"/>
      <c r="DP872" s="15"/>
      <c r="DQ872" s="15"/>
    </row>
    <row r="873" spans="3:121" s="5" customFormat="1">
      <c r="C873" s="13"/>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BT873" s="15"/>
      <c r="BU873" s="15"/>
      <c r="BV873" s="15"/>
      <c r="BW873" s="15"/>
      <c r="BX873" s="15"/>
      <c r="BY873" s="15"/>
      <c r="BZ873" s="15"/>
      <c r="CA873" s="15"/>
      <c r="CB873" s="15"/>
      <c r="CC873" s="15"/>
      <c r="CD873" s="15"/>
      <c r="CE873" s="15"/>
      <c r="CF873" s="15"/>
      <c r="CG873" s="15"/>
      <c r="CH873" s="15"/>
      <c r="CI873" s="15"/>
      <c r="CJ873" s="15"/>
      <c r="CK873" s="15"/>
      <c r="CL873" s="15"/>
      <c r="CM873" s="15"/>
      <c r="CN873" s="15"/>
      <c r="CO873" s="15"/>
      <c r="CP873" s="15"/>
      <c r="CQ873" s="15"/>
      <c r="CR873" s="15"/>
      <c r="CS873" s="15"/>
      <c r="CT873" s="15"/>
      <c r="CU873" s="15"/>
      <c r="CV873" s="15"/>
      <c r="CW873" s="15"/>
      <c r="CX873" s="15"/>
      <c r="CY873" s="15"/>
      <c r="CZ873" s="15"/>
      <c r="DA873" s="15"/>
      <c r="DB873" s="15"/>
      <c r="DC873" s="15"/>
      <c r="DD873" s="15"/>
      <c r="DE873" s="15"/>
      <c r="DF873" s="15"/>
      <c r="DG873" s="15"/>
      <c r="DH873" s="15"/>
      <c r="DI873" s="15"/>
      <c r="DJ873" s="15"/>
      <c r="DK873" s="15"/>
      <c r="DL873" s="15"/>
      <c r="DM873" s="15"/>
      <c r="DN873" s="15"/>
      <c r="DO873" s="15"/>
      <c r="DP873" s="15"/>
      <c r="DQ873" s="15"/>
    </row>
    <row r="874" spans="3:121" s="5" customFormat="1">
      <c r="C874" s="13"/>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BT874" s="15"/>
      <c r="BU874" s="15"/>
      <c r="BV874" s="15"/>
      <c r="BW874" s="15"/>
      <c r="BX874" s="15"/>
      <c r="BY874" s="15"/>
      <c r="BZ874" s="15"/>
      <c r="CA874" s="15"/>
      <c r="CB874" s="15"/>
      <c r="CC874" s="15"/>
      <c r="CD874" s="15"/>
      <c r="CE874" s="15"/>
      <c r="CF874" s="15"/>
      <c r="CG874" s="15"/>
      <c r="CH874" s="15"/>
      <c r="CI874" s="15"/>
      <c r="CJ874" s="15"/>
      <c r="CK874" s="15"/>
      <c r="CL874" s="15"/>
      <c r="CM874" s="15"/>
      <c r="CN874" s="15"/>
      <c r="CO874" s="15"/>
      <c r="CP874" s="15"/>
      <c r="CQ874" s="15"/>
      <c r="CR874" s="15"/>
      <c r="CS874" s="15"/>
      <c r="CT874" s="15"/>
      <c r="CU874" s="15"/>
      <c r="CV874" s="15"/>
      <c r="CW874" s="15"/>
      <c r="CX874" s="15"/>
      <c r="CY874" s="15"/>
      <c r="CZ874" s="15"/>
      <c r="DA874" s="15"/>
      <c r="DB874" s="15"/>
      <c r="DC874" s="15"/>
      <c r="DD874" s="15"/>
      <c r="DE874" s="15"/>
      <c r="DF874" s="15"/>
      <c r="DG874" s="15"/>
      <c r="DH874" s="15"/>
      <c r="DI874" s="15"/>
      <c r="DJ874" s="15"/>
      <c r="DK874" s="15"/>
      <c r="DL874" s="15"/>
      <c r="DM874" s="15"/>
      <c r="DN874" s="15"/>
      <c r="DO874" s="15"/>
      <c r="DP874" s="15"/>
      <c r="DQ874" s="15"/>
    </row>
    <row r="875" spans="3:121" s="5" customFormat="1">
      <c r="C875" s="13"/>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BT875" s="15"/>
      <c r="BU875" s="15"/>
      <c r="BV875" s="15"/>
      <c r="BW875" s="15"/>
      <c r="BX875" s="15"/>
      <c r="BY875" s="15"/>
      <c r="BZ875" s="15"/>
      <c r="CA875" s="15"/>
      <c r="CB875" s="15"/>
      <c r="CC875" s="15"/>
      <c r="CD875" s="15"/>
      <c r="CE875" s="15"/>
      <c r="CF875" s="15"/>
      <c r="CG875" s="15"/>
      <c r="CH875" s="15"/>
      <c r="CI875" s="15"/>
      <c r="CJ875" s="15"/>
      <c r="CK875" s="15"/>
      <c r="CL875" s="15"/>
      <c r="CM875" s="15"/>
      <c r="CN875" s="15"/>
      <c r="CO875" s="15"/>
      <c r="CP875" s="15"/>
      <c r="CQ875" s="15"/>
      <c r="CR875" s="15"/>
      <c r="CS875" s="15"/>
      <c r="CT875" s="15"/>
      <c r="CU875" s="15"/>
      <c r="CV875" s="15"/>
      <c r="CW875" s="15"/>
      <c r="CX875" s="15"/>
      <c r="CY875" s="15"/>
      <c r="CZ875" s="15"/>
      <c r="DA875" s="15"/>
      <c r="DB875" s="15"/>
      <c r="DC875" s="15"/>
      <c r="DD875" s="15"/>
      <c r="DE875" s="15"/>
      <c r="DF875" s="15"/>
      <c r="DG875" s="15"/>
      <c r="DH875" s="15"/>
      <c r="DI875" s="15"/>
      <c r="DJ875" s="15"/>
      <c r="DK875" s="15"/>
      <c r="DL875" s="15"/>
      <c r="DM875" s="15"/>
      <c r="DN875" s="15"/>
      <c r="DO875" s="15"/>
      <c r="DP875" s="15"/>
      <c r="DQ875" s="15"/>
    </row>
    <row r="876" spans="3:121" s="5" customFormat="1">
      <c r="C876" s="13"/>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BT876" s="15"/>
      <c r="BU876" s="15"/>
      <c r="BV876" s="15"/>
      <c r="BW876" s="15"/>
      <c r="BX876" s="15"/>
      <c r="BY876" s="15"/>
      <c r="BZ876" s="15"/>
      <c r="CA876" s="15"/>
      <c r="CB876" s="15"/>
      <c r="CC876" s="15"/>
      <c r="CD876" s="15"/>
      <c r="CE876" s="15"/>
      <c r="CF876" s="15"/>
      <c r="CG876" s="15"/>
      <c r="CH876" s="15"/>
      <c r="CI876" s="15"/>
      <c r="CJ876" s="15"/>
      <c r="CK876" s="15"/>
      <c r="CL876" s="15"/>
      <c r="CM876" s="15"/>
      <c r="CN876" s="15"/>
      <c r="CO876" s="15"/>
      <c r="CP876" s="15"/>
      <c r="CQ876" s="15"/>
      <c r="CR876" s="15"/>
      <c r="CS876" s="15"/>
      <c r="CT876" s="15"/>
      <c r="CU876" s="15"/>
      <c r="CV876" s="15"/>
      <c r="CW876" s="15"/>
      <c r="CX876" s="15"/>
      <c r="CY876" s="15"/>
      <c r="CZ876" s="15"/>
      <c r="DA876" s="15"/>
      <c r="DB876" s="15"/>
      <c r="DC876" s="15"/>
      <c r="DD876" s="15"/>
      <c r="DE876" s="15"/>
      <c r="DF876" s="15"/>
      <c r="DG876" s="15"/>
      <c r="DH876" s="15"/>
      <c r="DI876" s="15"/>
      <c r="DJ876" s="15"/>
      <c r="DK876" s="15"/>
      <c r="DL876" s="15"/>
      <c r="DM876" s="15"/>
      <c r="DN876" s="15"/>
      <c r="DO876" s="15"/>
      <c r="DP876" s="15"/>
      <c r="DQ876" s="15"/>
    </row>
    <row r="877" spans="3:121" s="5" customFormat="1">
      <c r="C877" s="13"/>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BT877" s="15"/>
      <c r="BU877" s="15"/>
      <c r="BV877" s="15"/>
      <c r="BW877" s="15"/>
      <c r="BX877" s="15"/>
      <c r="BY877" s="15"/>
      <c r="BZ877" s="15"/>
      <c r="CA877" s="15"/>
      <c r="CB877" s="15"/>
      <c r="CC877" s="15"/>
      <c r="CD877" s="15"/>
      <c r="CE877" s="15"/>
      <c r="CF877" s="15"/>
      <c r="CG877" s="15"/>
      <c r="CH877" s="15"/>
      <c r="CI877" s="15"/>
      <c r="CJ877" s="15"/>
      <c r="CK877" s="15"/>
      <c r="CL877" s="15"/>
      <c r="CM877" s="15"/>
      <c r="CN877" s="15"/>
      <c r="CO877" s="15"/>
      <c r="CP877" s="15"/>
      <c r="CQ877" s="15"/>
      <c r="CR877" s="15"/>
      <c r="CS877" s="15"/>
      <c r="CT877" s="15"/>
      <c r="CU877" s="15"/>
      <c r="CV877" s="15"/>
      <c r="CW877" s="15"/>
      <c r="CX877" s="15"/>
      <c r="CY877" s="15"/>
      <c r="CZ877" s="15"/>
      <c r="DA877" s="15"/>
      <c r="DB877" s="15"/>
      <c r="DC877" s="15"/>
      <c r="DD877" s="15"/>
      <c r="DE877" s="15"/>
      <c r="DF877" s="15"/>
      <c r="DG877" s="15"/>
      <c r="DH877" s="15"/>
      <c r="DI877" s="15"/>
      <c r="DJ877" s="15"/>
      <c r="DK877" s="15"/>
      <c r="DL877" s="15"/>
      <c r="DM877" s="15"/>
      <c r="DN877" s="15"/>
      <c r="DO877" s="15"/>
      <c r="DP877" s="15"/>
      <c r="DQ877" s="15"/>
    </row>
    <row r="878" spans="3:121" s="5" customFormat="1">
      <c r="C878" s="13"/>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BT878" s="15"/>
      <c r="BU878" s="15"/>
      <c r="BV878" s="15"/>
      <c r="BW878" s="15"/>
      <c r="BX878" s="15"/>
      <c r="BY878" s="15"/>
      <c r="BZ878" s="15"/>
      <c r="CA878" s="15"/>
      <c r="CB878" s="15"/>
      <c r="CC878" s="15"/>
      <c r="CD878" s="15"/>
      <c r="CE878" s="15"/>
      <c r="CF878" s="15"/>
      <c r="CG878" s="15"/>
      <c r="CH878" s="15"/>
      <c r="CI878" s="15"/>
      <c r="CJ878" s="15"/>
      <c r="CK878" s="15"/>
      <c r="CL878" s="15"/>
      <c r="CM878" s="15"/>
      <c r="CN878" s="15"/>
      <c r="CO878" s="15"/>
      <c r="CP878" s="15"/>
      <c r="CQ878" s="15"/>
      <c r="CR878" s="15"/>
      <c r="CS878" s="15"/>
      <c r="CT878" s="15"/>
      <c r="CU878" s="15"/>
      <c r="CV878" s="15"/>
      <c r="CW878" s="15"/>
      <c r="CX878" s="15"/>
      <c r="CY878" s="15"/>
      <c r="CZ878" s="15"/>
      <c r="DA878" s="15"/>
      <c r="DB878" s="15"/>
      <c r="DC878" s="15"/>
      <c r="DD878" s="15"/>
      <c r="DE878" s="15"/>
      <c r="DF878" s="15"/>
      <c r="DG878" s="15"/>
      <c r="DH878" s="15"/>
      <c r="DI878" s="15"/>
      <c r="DJ878" s="15"/>
      <c r="DK878" s="15"/>
      <c r="DL878" s="15"/>
      <c r="DM878" s="15"/>
      <c r="DN878" s="15"/>
      <c r="DO878" s="15"/>
      <c r="DP878" s="15"/>
      <c r="DQ878" s="15"/>
    </row>
    <row r="879" spans="3:121" s="5" customFormat="1">
      <c r="C879" s="13"/>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BT879" s="15"/>
      <c r="BU879" s="15"/>
      <c r="BV879" s="15"/>
      <c r="BW879" s="15"/>
      <c r="BX879" s="15"/>
      <c r="BY879" s="15"/>
      <c r="BZ879" s="15"/>
      <c r="CA879" s="15"/>
      <c r="CB879" s="15"/>
      <c r="CC879" s="15"/>
      <c r="CD879" s="15"/>
      <c r="CE879" s="15"/>
      <c r="CF879" s="15"/>
      <c r="CG879" s="15"/>
      <c r="CH879" s="15"/>
      <c r="CI879" s="15"/>
      <c r="CJ879" s="15"/>
      <c r="CK879" s="15"/>
      <c r="CL879" s="15"/>
      <c r="CM879" s="15"/>
      <c r="CN879" s="15"/>
      <c r="CO879" s="15"/>
      <c r="CP879" s="15"/>
      <c r="CQ879" s="15"/>
      <c r="CR879" s="15"/>
      <c r="CS879" s="15"/>
      <c r="CT879" s="15"/>
      <c r="CU879" s="15"/>
      <c r="CV879" s="15"/>
      <c r="CW879" s="15"/>
      <c r="CX879" s="15"/>
      <c r="CY879" s="15"/>
      <c r="CZ879" s="15"/>
      <c r="DA879" s="15"/>
      <c r="DB879" s="15"/>
      <c r="DC879" s="15"/>
      <c r="DD879" s="15"/>
      <c r="DE879" s="15"/>
      <c r="DF879" s="15"/>
      <c r="DG879" s="15"/>
      <c r="DH879" s="15"/>
      <c r="DI879" s="15"/>
      <c r="DJ879" s="15"/>
      <c r="DK879" s="15"/>
      <c r="DL879" s="15"/>
      <c r="DM879" s="15"/>
      <c r="DN879" s="15"/>
      <c r="DO879" s="15"/>
      <c r="DP879" s="15"/>
      <c r="DQ879" s="15"/>
    </row>
    <row r="880" spans="3:121" s="5" customFormat="1">
      <c r="C880" s="13"/>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BT880" s="15"/>
      <c r="BU880" s="15"/>
      <c r="BV880" s="15"/>
      <c r="BW880" s="15"/>
      <c r="BX880" s="15"/>
      <c r="BY880" s="15"/>
      <c r="BZ880" s="15"/>
      <c r="CA880" s="15"/>
      <c r="CB880" s="15"/>
      <c r="CC880" s="15"/>
      <c r="CD880" s="15"/>
      <c r="CE880" s="15"/>
      <c r="CF880" s="15"/>
      <c r="CG880" s="15"/>
      <c r="CH880" s="15"/>
      <c r="CI880" s="15"/>
      <c r="CJ880" s="15"/>
      <c r="CK880" s="15"/>
      <c r="CL880" s="15"/>
      <c r="CM880" s="15"/>
      <c r="CN880" s="15"/>
      <c r="CO880" s="15"/>
      <c r="CP880" s="15"/>
      <c r="CQ880" s="15"/>
      <c r="CR880" s="15"/>
      <c r="CS880" s="15"/>
      <c r="CT880" s="15"/>
      <c r="CU880" s="15"/>
      <c r="CV880" s="15"/>
      <c r="CW880" s="15"/>
      <c r="CX880" s="15"/>
      <c r="CY880" s="15"/>
      <c r="CZ880" s="15"/>
      <c r="DA880" s="15"/>
      <c r="DB880" s="15"/>
      <c r="DC880" s="15"/>
      <c r="DD880" s="15"/>
      <c r="DE880" s="15"/>
      <c r="DF880" s="15"/>
      <c r="DG880" s="15"/>
      <c r="DH880" s="15"/>
      <c r="DI880" s="15"/>
      <c r="DJ880" s="15"/>
      <c r="DK880" s="15"/>
      <c r="DL880" s="15"/>
      <c r="DM880" s="15"/>
      <c r="DN880" s="15"/>
      <c r="DO880" s="15"/>
      <c r="DP880" s="15"/>
      <c r="DQ880" s="15"/>
    </row>
    <row r="881" spans="3:121" s="5" customFormat="1">
      <c r="C881" s="13"/>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BT881" s="15"/>
      <c r="BU881" s="15"/>
      <c r="BV881" s="15"/>
      <c r="BW881" s="15"/>
      <c r="BX881" s="15"/>
      <c r="BY881" s="15"/>
      <c r="BZ881" s="15"/>
      <c r="CA881" s="15"/>
      <c r="CB881" s="15"/>
      <c r="CC881" s="15"/>
      <c r="CD881" s="15"/>
      <c r="CE881" s="15"/>
      <c r="CF881" s="15"/>
      <c r="CG881" s="15"/>
      <c r="CH881" s="15"/>
      <c r="CI881" s="15"/>
      <c r="CJ881" s="15"/>
      <c r="CK881" s="15"/>
      <c r="CL881" s="15"/>
      <c r="CM881" s="15"/>
      <c r="CN881" s="15"/>
      <c r="CO881" s="15"/>
      <c r="CP881" s="15"/>
      <c r="CQ881" s="15"/>
      <c r="CR881" s="15"/>
      <c r="CS881" s="15"/>
      <c r="CT881" s="15"/>
      <c r="CU881" s="15"/>
      <c r="CV881" s="15"/>
      <c r="CW881" s="15"/>
      <c r="CX881" s="15"/>
      <c r="CY881" s="15"/>
      <c r="CZ881" s="15"/>
      <c r="DA881" s="15"/>
      <c r="DB881" s="15"/>
      <c r="DC881" s="15"/>
      <c r="DD881" s="15"/>
      <c r="DE881" s="15"/>
      <c r="DF881" s="15"/>
      <c r="DG881" s="15"/>
      <c r="DH881" s="15"/>
      <c r="DI881" s="15"/>
      <c r="DJ881" s="15"/>
      <c r="DK881" s="15"/>
      <c r="DL881" s="15"/>
      <c r="DM881" s="15"/>
      <c r="DN881" s="15"/>
      <c r="DO881" s="15"/>
      <c r="DP881" s="15"/>
      <c r="DQ881" s="15"/>
    </row>
    <row r="882" spans="3:121" s="5" customFormat="1">
      <c r="C882" s="13"/>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BT882" s="15"/>
      <c r="BU882" s="15"/>
      <c r="BV882" s="15"/>
      <c r="BW882" s="15"/>
      <c r="BX882" s="15"/>
      <c r="BY882" s="15"/>
      <c r="BZ882" s="15"/>
      <c r="CA882" s="15"/>
      <c r="CB882" s="15"/>
      <c r="CC882" s="15"/>
      <c r="CD882" s="15"/>
      <c r="CE882" s="15"/>
      <c r="CF882" s="15"/>
      <c r="CG882" s="15"/>
      <c r="CH882" s="15"/>
      <c r="CI882" s="15"/>
      <c r="CJ882" s="15"/>
      <c r="CK882" s="15"/>
      <c r="CL882" s="15"/>
      <c r="CM882" s="15"/>
      <c r="CN882" s="15"/>
      <c r="CO882" s="15"/>
      <c r="CP882" s="15"/>
      <c r="CQ882" s="15"/>
      <c r="CR882" s="15"/>
      <c r="CS882" s="15"/>
      <c r="CT882" s="15"/>
      <c r="CU882" s="15"/>
      <c r="CV882" s="15"/>
      <c r="CW882" s="15"/>
      <c r="CX882" s="15"/>
      <c r="CY882" s="15"/>
      <c r="CZ882" s="15"/>
      <c r="DA882" s="15"/>
      <c r="DB882" s="15"/>
      <c r="DC882" s="15"/>
      <c r="DD882" s="15"/>
      <c r="DE882" s="15"/>
      <c r="DF882" s="15"/>
      <c r="DG882" s="15"/>
      <c r="DH882" s="15"/>
      <c r="DI882" s="15"/>
      <c r="DJ882" s="15"/>
      <c r="DK882" s="15"/>
      <c r="DL882" s="15"/>
      <c r="DM882" s="15"/>
      <c r="DN882" s="15"/>
      <c r="DO882" s="15"/>
      <c r="DP882" s="15"/>
      <c r="DQ882" s="15"/>
    </row>
    <row r="883" spans="3:121" s="5" customFormat="1">
      <c r="C883" s="13"/>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BT883" s="15"/>
      <c r="BU883" s="15"/>
      <c r="BV883" s="15"/>
      <c r="BW883" s="15"/>
      <c r="BX883" s="15"/>
      <c r="BY883" s="15"/>
      <c r="BZ883" s="15"/>
      <c r="CA883" s="15"/>
      <c r="CB883" s="15"/>
      <c r="CC883" s="15"/>
      <c r="CD883" s="15"/>
      <c r="CE883" s="15"/>
      <c r="CF883" s="15"/>
      <c r="CG883" s="15"/>
      <c r="CH883" s="15"/>
      <c r="CI883" s="15"/>
      <c r="CJ883" s="15"/>
      <c r="CK883" s="15"/>
      <c r="CL883" s="15"/>
      <c r="CM883" s="15"/>
      <c r="CN883" s="15"/>
      <c r="CO883" s="15"/>
      <c r="CP883" s="15"/>
      <c r="CQ883" s="15"/>
      <c r="CR883" s="15"/>
      <c r="CS883" s="15"/>
      <c r="CT883" s="15"/>
      <c r="CU883" s="15"/>
      <c r="CV883" s="15"/>
      <c r="CW883" s="15"/>
      <c r="CX883" s="15"/>
      <c r="CY883" s="15"/>
      <c r="CZ883" s="15"/>
      <c r="DA883" s="15"/>
      <c r="DB883" s="15"/>
      <c r="DC883" s="15"/>
      <c r="DD883" s="15"/>
      <c r="DE883" s="15"/>
      <c r="DF883" s="15"/>
      <c r="DG883" s="15"/>
      <c r="DH883" s="15"/>
      <c r="DI883" s="15"/>
      <c r="DJ883" s="15"/>
      <c r="DK883" s="15"/>
      <c r="DL883" s="15"/>
      <c r="DM883" s="15"/>
      <c r="DN883" s="15"/>
      <c r="DO883" s="15"/>
      <c r="DP883" s="15"/>
      <c r="DQ883" s="15"/>
    </row>
    <row r="884" spans="3:121" s="5" customFormat="1">
      <c r="C884" s="13"/>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BT884" s="15"/>
      <c r="BU884" s="15"/>
      <c r="BV884" s="15"/>
      <c r="BW884" s="15"/>
      <c r="BX884" s="15"/>
      <c r="BY884" s="15"/>
      <c r="BZ884" s="15"/>
      <c r="CA884" s="15"/>
      <c r="CB884" s="15"/>
      <c r="CC884" s="15"/>
      <c r="CD884" s="15"/>
      <c r="CE884" s="15"/>
      <c r="CF884" s="15"/>
      <c r="CG884" s="15"/>
      <c r="CH884" s="15"/>
      <c r="CI884" s="15"/>
      <c r="CJ884" s="15"/>
      <c r="CK884" s="15"/>
      <c r="CL884" s="15"/>
      <c r="CM884" s="15"/>
      <c r="CN884" s="15"/>
      <c r="CO884" s="15"/>
      <c r="CP884" s="15"/>
      <c r="CQ884" s="15"/>
      <c r="CR884" s="15"/>
      <c r="CS884" s="15"/>
      <c r="CT884" s="15"/>
      <c r="CU884" s="15"/>
      <c r="CV884" s="15"/>
      <c r="CW884" s="15"/>
      <c r="CX884" s="15"/>
      <c r="CY884" s="15"/>
      <c r="CZ884" s="15"/>
      <c r="DA884" s="15"/>
      <c r="DB884" s="15"/>
      <c r="DC884" s="15"/>
      <c r="DD884" s="15"/>
      <c r="DE884" s="15"/>
      <c r="DF884" s="15"/>
      <c r="DG884" s="15"/>
      <c r="DH884" s="15"/>
      <c r="DI884" s="15"/>
      <c r="DJ884" s="15"/>
      <c r="DK884" s="15"/>
      <c r="DL884" s="15"/>
      <c r="DM884" s="15"/>
      <c r="DN884" s="15"/>
      <c r="DO884" s="15"/>
      <c r="DP884" s="15"/>
      <c r="DQ884" s="15"/>
    </row>
    <row r="885" spans="3:121" s="5" customFormat="1">
      <c r="C885" s="13"/>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BT885" s="15"/>
      <c r="BU885" s="15"/>
      <c r="BV885" s="15"/>
      <c r="BW885" s="15"/>
      <c r="BX885" s="15"/>
      <c r="BY885" s="15"/>
      <c r="BZ885" s="15"/>
      <c r="CA885" s="15"/>
      <c r="CB885" s="15"/>
      <c r="CC885" s="15"/>
      <c r="CD885" s="15"/>
      <c r="CE885" s="15"/>
      <c r="CF885" s="15"/>
      <c r="CG885" s="15"/>
      <c r="CH885" s="15"/>
      <c r="CI885" s="15"/>
      <c r="CJ885" s="15"/>
      <c r="CK885" s="15"/>
      <c r="CL885" s="15"/>
      <c r="CM885" s="15"/>
      <c r="CN885" s="15"/>
      <c r="CO885" s="15"/>
      <c r="CP885" s="15"/>
      <c r="CQ885" s="15"/>
      <c r="CR885" s="15"/>
      <c r="CS885" s="15"/>
      <c r="CT885" s="15"/>
      <c r="CU885" s="15"/>
      <c r="CV885" s="15"/>
      <c r="CW885" s="15"/>
      <c r="CX885" s="15"/>
      <c r="CY885" s="15"/>
      <c r="CZ885" s="15"/>
      <c r="DA885" s="15"/>
      <c r="DB885" s="15"/>
      <c r="DC885" s="15"/>
      <c r="DD885" s="15"/>
      <c r="DE885" s="15"/>
      <c r="DF885" s="15"/>
      <c r="DG885" s="15"/>
      <c r="DH885" s="15"/>
      <c r="DI885" s="15"/>
      <c r="DJ885" s="15"/>
      <c r="DK885" s="15"/>
      <c r="DL885" s="15"/>
      <c r="DM885" s="15"/>
      <c r="DN885" s="15"/>
      <c r="DO885" s="15"/>
      <c r="DP885" s="15"/>
      <c r="DQ885" s="15"/>
    </row>
    <row r="886" spans="3:121" s="5" customFormat="1">
      <c r="C886" s="13"/>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BT886" s="15"/>
      <c r="BU886" s="15"/>
      <c r="BV886" s="15"/>
      <c r="BW886" s="15"/>
      <c r="BX886" s="15"/>
      <c r="BY886" s="15"/>
      <c r="BZ886" s="15"/>
      <c r="CA886" s="15"/>
      <c r="CB886" s="15"/>
      <c r="CC886" s="15"/>
      <c r="CD886" s="15"/>
      <c r="CE886" s="15"/>
      <c r="CF886" s="15"/>
      <c r="CG886" s="15"/>
      <c r="CH886" s="15"/>
      <c r="CI886" s="15"/>
      <c r="CJ886" s="15"/>
      <c r="CK886" s="15"/>
      <c r="CL886" s="15"/>
      <c r="CM886" s="15"/>
      <c r="CN886" s="15"/>
      <c r="CO886" s="15"/>
      <c r="CP886" s="15"/>
      <c r="CQ886" s="15"/>
      <c r="CR886" s="15"/>
      <c r="CS886" s="15"/>
      <c r="CT886" s="15"/>
      <c r="CU886" s="15"/>
      <c r="CV886" s="15"/>
      <c r="CW886" s="15"/>
      <c r="CX886" s="15"/>
      <c r="CY886" s="15"/>
      <c r="CZ886" s="15"/>
      <c r="DA886" s="15"/>
      <c r="DB886" s="15"/>
      <c r="DC886" s="15"/>
      <c r="DD886" s="15"/>
      <c r="DE886" s="15"/>
      <c r="DF886" s="15"/>
      <c r="DG886" s="15"/>
      <c r="DH886" s="15"/>
      <c r="DI886" s="15"/>
      <c r="DJ886" s="15"/>
      <c r="DK886" s="15"/>
      <c r="DL886" s="15"/>
      <c r="DM886" s="15"/>
      <c r="DN886" s="15"/>
      <c r="DO886" s="15"/>
      <c r="DP886" s="15"/>
      <c r="DQ886" s="15"/>
    </row>
    <row r="887" spans="3:121" s="5" customFormat="1">
      <c r="C887" s="13"/>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BT887" s="15"/>
      <c r="BU887" s="15"/>
      <c r="BV887" s="15"/>
      <c r="BW887" s="15"/>
      <c r="BX887" s="15"/>
      <c r="BY887" s="15"/>
      <c r="BZ887" s="15"/>
      <c r="CA887" s="15"/>
      <c r="CB887" s="15"/>
      <c r="CC887" s="15"/>
      <c r="CD887" s="15"/>
      <c r="CE887" s="15"/>
      <c r="CF887" s="15"/>
      <c r="CG887" s="15"/>
      <c r="CH887" s="15"/>
      <c r="CI887" s="15"/>
      <c r="CJ887" s="15"/>
      <c r="CK887" s="15"/>
      <c r="CL887" s="15"/>
      <c r="CM887" s="15"/>
      <c r="CN887" s="15"/>
      <c r="CO887" s="15"/>
      <c r="CP887" s="15"/>
      <c r="CQ887" s="15"/>
      <c r="CR887" s="15"/>
      <c r="CS887" s="15"/>
      <c r="CT887" s="15"/>
      <c r="CU887" s="15"/>
      <c r="CV887" s="15"/>
      <c r="CW887" s="15"/>
      <c r="CX887" s="15"/>
      <c r="CY887" s="15"/>
      <c r="CZ887" s="15"/>
      <c r="DA887" s="15"/>
      <c r="DB887" s="15"/>
      <c r="DC887" s="15"/>
      <c r="DD887" s="15"/>
      <c r="DE887" s="15"/>
      <c r="DF887" s="15"/>
      <c r="DG887" s="15"/>
      <c r="DH887" s="15"/>
      <c r="DI887" s="15"/>
      <c r="DJ887" s="15"/>
      <c r="DK887" s="15"/>
      <c r="DL887" s="15"/>
      <c r="DM887" s="15"/>
      <c r="DN887" s="15"/>
      <c r="DO887" s="15"/>
      <c r="DP887" s="15"/>
      <c r="DQ887" s="15"/>
    </row>
    <row r="888" spans="3:121" s="5" customFormat="1">
      <c r="C888" s="13"/>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BT888" s="15"/>
      <c r="BU888" s="15"/>
      <c r="BV888" s="15"/>
      <c r="BW888" s="15"/>
      <c r="BX888" s="15"/>
      <c r="BY888" s="15"/>
      <c r="BZ888" s="15"/>
      <c r="CA888" s="15"/>
      <c r="CB888" s="15"/>
      <c r="CC888" s="15"/>
      <c r="CD888" s="15"/>
      <c r="CE888" s="15"/>
      <c r="CF888" s="15"/>
      <c r="CG888" s="15"/>
      <c r="CH888" s="15"/>
      <c r="CI888" s="15"/>
      <c r="CJ888" s="15"/>
      <c r="CK888" s="15"/>
      <c r="CL888" s="15"/>
      <c r="CM888" s="15"/>
      <c r="CN888" s="15"/>
      <c r="CO888" s="15"/>
      <c r="CP888" s="15"/>
      <c r="CQ888" s="15"/>
      <c r="CR888" s="15"/>
      <c r="CS888" s="15"/>
      <c r="CT888" s="15"/>
      <c r="CU888" s="15"/>
      <c r="CV888" s="15"/>
      <c r="CW888" s="15"/>
      <c r="CX888" s="15"/>
      <c r="CY888" s="15"/>
      <c r="CZ888" s="15"/>
      <c r="DA888" s="15"/>
      <c r="DB888" s="15"/>
      <c r="DC888" s="15"/>
      <c r="DD888" s="15"/>
      <c r="DE888" s="15"/>
      <c r="DF888" s="15"/>
      <c r="DG888" s="15"/>
      <c r="DH888" s="15"/>
      <c r="DI888" s="15"/>
      <c r="DJ888" s="15"/>
      <c r="DK888" s="15"/>
      <c r="DL888" s="15"/>
      <c r="DM888" s="15"/>
      <c r="DN888" s="15"/>
      <c r="DO888" s="15"/>
      <c r="DP888" s="15"/>
      <c r="DQ888" s="15"/>
    </row>
    <row r="889" spans="3:121" s="5" customFormat="1">
      <c r="C889" s="13"/>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BT889" s="15"/>
      <c r="BU889" s="15"/>
      <c r="BV889" s="15"/>
      <c r="BW889" s="15"/>
      <c r="BX889" s="15"/>
      <c r="BY889" s="15"/>
      <c r="BZ889" s="15"/>
      <c r="CA889" s="15"/>
      <c r="CB889" s="15"/>
      <c r="CC889" s="15"/>
      <c r="CD889" s="15"/>
      <c r="CE889" s="15"/>
      <c r="CF889" s="15"/>
      <c r="CG889" s="15"/>
      <c r="CH889" s="15"/>
      <c r="CI889" s="15"/>
      <c r="CJ889" s="15"/>
      <c r="CK889" s="15"/>
      <c r="CL889" s="15"/>
      <c r="CM889" s="15"/>
      <c r="CN889" s="15"/>
      <c r="CO889" s="15"/>
      <c r="CP889" s="15"/>
      <c r="CQ889" s="15"/>
      <c r="CR889" s="15"/>
      <c r="CS889" s="15"/>
      <c r="CT889" s="15"/>
      <c r="CU889" s="15"/>
      <c r="CV889" s="15"/>
      <c r="CW889" s="15"/>
      <c r="CX889" s="15"/>
      <c r="CY889" s="15"/>
      <c r="CZ889" s="15"/>
      <c r="DA889" s="15"/>
      <c r="DB889" s="15"/>
      <c r="DC889" s="15"/>
      <c r="DD889" s="15"/>
      <c r="DE889" s="15"/>
      <c r="DF889" s="15"/>
      <c r="DG889" s="15"/>
      <c r="DH889" s="15"/>
      <c r="DI889" s="15"/>
      <c r="DJ889" s="15"/>
      <c r="DK889" s="15"/>
      <c r="DL889" s="15"/>
      <c r="DM889" s="15"/>
      <c r="DN889" s="15"/>
      <c r="DO889" s="15"/>
      <c r="DP889" s="15"/>
      <c r="DQ889" s="15"/>
    </row>
    <row r="890" spans="3:121" s="5" customFormat="1">
      <c r="C890" s="13"/>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BT890" s="15"/>
      <c r="BU890" s="15"/>
      <c r="BV890" s="15"/>
      <c r="BW890" s="15"/>
      <c r="BX890" s="15"/>
      <c r="BY890" s="15"/>
      <c r="BZ890" s="15"/>
      <c r="CA890" s="15"/>
      <c r="CB890" s="15"/>
      <c r="CC890" s="15"/>
      <c r="CD890" s="15"/>
      <c r="CE890" s="15"/>
      <c r="CF890" s="15"/>
      <c r="CG890" s="15"/>
      <c r="CH890" s="15"/>
      <c r="CI890" s="15"/>
      <c r="CJ890" s="15"/>
      <c r="CK890" s="15"/>
      <c r="CL890" s="15"/>
      <c r="CM890" s="15"/>
      <c r="CN890" s="15"/>
      <c r="CO890" s="15"/>
      <c r="CP890" s="15"/>
      <c r="CQ890" s="15"/>
      <c r="CR890" s="15"/>
      <c r="CS890" s="15"/>
      <c r="CT890" s="15"/>
      <c r="CU890" s="15"/>
      <c r="CV890" s="15"/>
      <c r="CW890" s="15"/>
      <c r="CX890" s="15"/>
      <c r="CY890" s="15"/>
      <c r="CZ890" s="15"/>
      <c r="DA890" s="15"/>
      <c r="DB890" s="15"/>
      <c r="DC890" s="15"/>
      <c r="DD890" s="15"/>
      <c r="DE890" s="15"/>
      <c r="DF890" s="15"/>
      <c r="DG890" s="15"/>
      <c r="DH890" s="15"/>
      <c r="DI890" s="15"/>
      <c r="DJ890" s="15"/>
      <c r="DK890" s="15"/>
      <c r="DL890" s="15"/>
      <c r="DM890" s="15"/>
      <c r="DN890" s="15"/>
      <c r="DO890" s="15"/>
      <c r="DP890" s="15"/>
      <c r="DQ890" s="15"/>
    </row>
    <row r="891" spans="3:121" s="5" customFormat="1">
      <c r="C891" s="13"/>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BT891" s="15"/>
      <c r="BU891" s="15"/>
      <c r="BV891" s="15"/>
      <c r="BW891" s="15"/>
      <c r="BX891" s="15"/>
      <c r="BY891" s="15"/>
      <c r="BZ891" s="15"/>
      <c r="CA891" s="15"/>
      <c r="CB891" s="15"/>
      <c r="CC891" s="15"/>
      <c r="CD891" s="15"/>
      <c r="CE891" s="15"/>
      <c r="CF891" s="15"/>
      <c r="CG891" s="15"/>
      <c r="CH891" s="15"/>
      <c r="CI891" s="15"/>
      <c r="CJ891" s="15"/>
      <c r="CK891" s="15"/>
      <c r="CL891" s="15"/>
      <c r="CM891" s="15"/>
      <c r="CN891" s="15"/>
      <c r="CO891" s="15"/>
      <c r="CP891" s="15"/>
      <c r="CQ891" s="15"/>
      <c r="CR891" s="15"/>
      <c r="CS891" s="15"/>
      <c r="CT891" s="15"/>
      <c r="CU891" s="15"/>
      <c r="CV891" s="15"/>
      <c r="CW891" s="15"/>
      <c r="CX891" s="15"/>
      <c r="CY891" s="15"/>
      <c r="CZ891" s="15"/>
      <c r="DA891" s="15"/>
      <c r="DB891" s="15"/>
      <c r="DC891" s="15"/>
      <c r="DD891" s="15"/>
      <c r="DE891" s="15"/>
      <c r="DF891" s="15"/>
      <c r="DG891" s="15"/>
      <c r="DH891" s="15"/>
      <c r="DI891" s="15"/>
      <c r="DJ891" s="15"/>
      <c r="DK891" s="15"/>
      <c r="DL891" s="15"/>
      <c r="DM891" s="15"/>
      <c r="DN891" s="15"/>
      <c r="DO891" s="15"/>
      <c r="DP891" s="15"/>
      <c r="DQ891" s="15"/>
    </row>
    <row r="892" spans="3:121" s="5" customFormat="1">
      <c r="C892" s="13"/>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BT892" s="15"/>
      <c r="BU892" s="15"/>
      <c r="BV892" s="15"/>
      <c r="BW892" s="15"/>
      <c r="BX892" s="15"/>
      <c r="BY892" s="15"/>
      <c r="BZ892" s="15"/>
      <c r="CA892" s="15"/>
      <c r="CB892" s="15"/>
      <c r="CC892" s="15"/>
      <c r="CD892" s="15"/>
      <c r="CE892" s="15"/>
      <c r="CF892" s="15"/>
      <c r="CG892" s="15"/>
      <c r="CH892" s="15"/>
      <c r="CI892" s="15"/>
      <c r="CJ892" s="15"/>
      <c r="CK892" s="15"/>
      <c r="CL892" s="15"/>
      <c r="CM892" s="15"/>
      <c r="CN892" s="15"/>
      <c r="CO892" s="15"/>
      <c r="CP892" s="15"/>
      <c r="CQ892" s="15"/>
      <c r="CR892" s="15"/>
      <c r="CS892" s="15"/>
      <c r="CT892" s="15"/>
      <c r="CU892" s="15"/>
      <c r="CV892" s="15"/>
      <c r="CW892" s="15"/>
      <c r="CX892" s="15"/>
      <c r="CY892" s="15"/>
      <c r="CZ892" s="15"/>
      <c r="DA892" s="15"/>
      <c r="DB892" s="15"/>
      <c r="DC892" s="15"/>
      <c r="DD892" s="15"/>
      <c r="DE892" s="15"/>
      <c r="DF892" s="15"/>
      <c r="DG892" s="15"/>
      <c r="DH892" s="15"/>
      <c r="DI892" s="15"/>
      <c r="DJ892" s="15"/>
      <c r="DK892" s="15"/>
      <c r="DL892" s="15"/>
      <c r="DM892" s="15"/>
      <c r="DN892" s="15"/>
      <c r="DO892" s="15"/>
      <c r="DP892" s="15"/>
      <c r="DQ892" s="15"/>
    </row>
    <row r="893" spans="3:121" s="5" customFormat="1">
      <c r="C893" s="13"/>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BT893" s="15"/>
      <c r="BU893" s="15"/>
      <c r="BV893" s="15"/>
      <c r="BW893" s="15"/>
      <c r="BX893" s="15"/>
      <c r="BY893" s="15"/>
      <c r="BZ893" s="15"/>
      <c r="CA893" s="15"/>
      <c r="CB893" s="15"/>
      <c r="CC893" s="15"/>
      <c r="CD893" s="15"/>
      <c r="CE893" s="15"/>
      <c r="CF893" s="15"/>
      <c r="CG893" s="15"/>
      <c r="CH893" s="15"/>
      <c r="CI893" s="15"/>
      <c r="CJ893" s="15"/>
      <c r="CK893" s="15"/>
      <c r="CL893" s="15"/>
      <c r="CM893" s="15"/>
      <c r="CN893" s="15"/>
      <c r="CO893" s="15"/>
      <c r="CP893" s="15"/>
      <c r="CQ893" s="15"/>
      <c r="CR893" s="15"/>
      <c r="CS893" s="15"/>
      <c r="CT893" s="15"/>
      <c r="CU893" s="15"/>
      <c r="CV893" s="15"/>
      <c r="CW893" s="15"/>
      <c r="CX893" s="15"/>
      <c r="CY893" s="15"/>
      <c r="CZ893" s="15"/>
      <c r="DA893" s="15"/>
      <c r="DB893" s="15"/>
      <c r="DC893" s="15"/>
      <c r="DD893" s="15"/>
      <c r="DE893" s="15"/>
      <c r="DF893" s="15"/>
      <c r="DG893" s="15"/>
      <c r="DH893" s="15"/>
      <c r="DI893" s="15"/>
      <c r="DJ893" s="15"/>
      <c r="DK893" s="15"/>
      <c r="DL893" s="15"/>
      <c r="DM893" s="15"/>
      <c r="DN893" s="15"/>
      <c r="DO893" s="15"/>
      <c r="DP893" s="15"/>
      <c r="DQ893" s="15"/>
    </row>
    <row r="894" spans="3:121" s="5" customFormat="1">
      <c r="C894" s="13"/>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BT894" s="15"/>
      <c r="BU894" s="15"/>
      <c r="BV894" s="15"/>
      <c r="BW894" s="15"/>
      <c r="BX894" s="15"/>
      <c r="BY894" s="15"/>
      <c r="BZ894" s="15"/>
      <c r="CA894" s="15"/>
      <c r="CB894" s="15"/>
      <c r="CC894" s="15"/>
      <c r="CD894" s="15"/>
      <c r="CE894" s="15"/>
      <c r="CF894" s="15"/>
      <c r="CG894" s="15"/>
      <c r="CH894" s="15"/>
      <c r="CI894" s="15"/>
      <c r="CJ894" s="15"/>
      <c r="CK894" s="15"/>
      <c r="CL894" s="15"/>
      <c r="CM894" s="15"/>
      <c r="CN894" s="15"/>
      <c r="CO894" s="15"/>
      <c r="CP894" s="15"/>
      <c r="CQ894" s="15"/>
      <c r="CR894" s="15"/>
      <c r="CS894" s="15"/>
      <c r="CT894" s="15"/>
      <c r="CU894" s="15"/>
      <c r="CV894" s="15"/>
      <c r="CW894" s="15"/>
      <c r="CX894" s="15"/>
      <c r="CY894" s="15"/>
      <c r="CZ894" s="15"/>
      <c r="DA894" s="15"/>
      <c r="DB894" s="15"/>
      <c r="DC894" s="15"/>
      <c r="DD894" s="15"/>
      <c r="DE894" s="15"/>
      <c r="DF894" s="15"/>
      <c r="DG894" s="15"/>
      <c r="DH894" s="15"/>
      <c r="DI894" s="15"/>
      <c r="DJ894" s="15"/>
      <c r="DK894" s="15"/>
      <c r="DL894" s="15"/>
      <c r="DM894" s="15"/>
      <c r="DN894" s="15"/>
      <c r="DO894" s="15"/>
      <c r="DP894" s="15"/>
      <c r="DQ894" s="15"/>
    </row>
    <row r="895" spans="3:121" s="5" customFormat="1">
      <c r="C895" s="13"/>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BT895" s="15"/>
      <c r="BU895" s="15"/>
      <c r="BV895" s="15"/>
      <c r="BW895" s="15"/>
      <c r="BX895" s="15"/>
      <c r="BY895" s="15"/>
      <c r="BZ895" s="15"/>
      <c r="CA895" s="15"/>
      <c r="CB895" s="15"/>
      <c r="CC895" s="15"/>
      <c r="CD895" s="15"/>
      <c r="CE895" s="15"/>
      <c r="CF895" s="15"/>
      <c r="CG895" s="15"/>
      <c r="CH895" s="15"/>
      <c r="CI895" s="15"/>
      <c r="CJ895" s="15"/>
      <c r="CK895" s="15"/>
      <c r="CL895" s="15"/>
      <c r="CM895" s="15"/>
      <c r="CN895" s="15"/>
      <c r="CO895" s="15"/>
      <c r="CP895" s="15"/>
      <c r="CQ895" s="15"/>
      <c r="CR895" s="15"/>
      <c r="CS895" s="15"/>
      <c r="CT895" s="15"/>
      <c r="CU895" s="15"/>
      <c r="CV895" s="15"/>
      <c r="CW895" s="15"/>
      <c r="CX895" s="15"/>
      <c r="CY895" s="15"/>
      <c r="CZ895" s="15"/>
      <c r="DA895" s="15"/>
      <c r="DB895" s="15"/>
      <c r="DC895" s="15"/>
      <c r="DD895" s="15"/>
      <c r="DE895" s="15"/>
      <c r="DF895" s="15"/>
      <c r="DG895" s="15"/>
      <c r="DH895" s="15"/>
      <c r="DI895" s="15"/>
      <c r="DJ895" s="15"/>
      <c r="DK895" s="15"/>
      <c r="DL895" s="15"/>
      <c r="DM895" s="15"/>
      <c r="DN895" s="15"/>
      <c r="DO895" s="15"/>
      <c r="DP895" s="15"/>
      <c r="DQ895" s="15"/>
    </row>
    <row r="896" spans="3:121" s="5" customFormat="1">
      <c r="C896" s="13"/>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c r="CP896" s="15"/>
      <c r="CQ896" s="15"/>
      <c r="CR896" s="15"/>
      <c r="CS896" s="15"/>
      <c r="CT896" s="15"/>
      <c r="CU896" s="15"/>
      <c r="CV896" s="15"/>
      <c r="CW896" s="15"/>
      <c r="CX896" s="15"/>
      <c r="CY896" s="15"/>
      <c r="CZ896" s="15"/>
      <c r="DA896" s="15"/>
      <c r="DB896" s="15"/>
      <c r="DC896" s="15"/>
      <c r="DD896" s="15"/>
      <c r="DE896" s="15"/>
      <c r="DF896" s="15"/>
      <c r="DG896" s="15"/>
      <c r="DH896" s="15"/>
      <c r="DI896" s="15"/>
      <c r="DJ896" s="15"/>
      <c r="DK896" s="15"/>
      <c r="DL896" s="15"/>
      <c r="DM896" s="15"/>
      <c r="DN896" s="15"/>
      <c r="DO896" s="15"/>
      <c r="DP896" s="15"/>
      <c r="DQ896" s="15"/>
    </row>
    <row r="897" spans="3:121" s="5" customFormat="1">
      <c r="C897" s="13"/>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BT897" s="15"/>
      <c r="BU897" s="15"/>
      <c r="BV897" s="15"/>
      <c r="BW897" s="15"/>
      <c r="BX897" s="15"/>
      <c r="BY897" s="15"/>
      <c r="BZ897" s="15"/>
      <c r="CA897" s="15"/>
      <c r="CB897" s="15"/>
      <c r="CC897" s="15"/>
      <c r="CD897" s="15"/>
      <c r="CE897" s="15"/>
      <c r="CF897" s="15"/>
      <c r="CG897" s="15"/>
      <c r="CH897" s="15"/>
      <c r="CI897" s="15"/>
      <c r="CJ897" s="15"/>
      <c r="CK897" s="15"/>
      <c r="CL897" s="15"/>
      <c r="CM897" s="15"/>
      <c r="CN897" s="15"/>
      <c r="CO897" s="15"/>
      <c r="CP897" s="15"/>
      <c r="CQ897" s="15"/>
      <c r="CR897" s="15"/>
      <c r="CS897" s="15"/>
      <c r="CT897" s="15"/>
      <c r="CU897" s="15"/>
      <c r="CV897" s="15"/>
      <c r="CW897" s="15"/>
      <c r="CX897" s="15"/>
      <c r="CY897" s="15"/>
      <c r="CZ897" s="15"/>
      <c r="DA897" s="15"/>
      <c r="DB897" s="15"/>
      <c r="DC897" s="15"/>
      <c r="DD897" s="15"/>
      <c r="DE897" s="15"/>
      <c r="DF897" s="15"/>
      <c r="DG897" s="15"/>
      <c r="DH897" s="15"/>
      <c r="DI897" s="15"/>
      <c r="DJ897" s="15"/>
      <c r="DK897" s="15"/>
      <c r="DL897" s="15"/>
      <c r="DM897" s="15"/>
      <c r="DN897" s="15"/>
      <c r="DO897" s="15"/>
      <c r="DP897" s="15"/>
      <c r="DQ897" s="15"/>
    </row>
    <row r="898" spans="3:121" s="5" customFormat="1">
      <c r="C898" s="13"/>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BT898" s="15"/>
      <c r="BU898" s="15"/>
      <c r="BV898" s="15"/>
      <c r="BW898" s="15"/>
      <c r="BX898" s="15"/>
      <c r="BY898" s="15"/>
      <c r="BZ898" s="15"/>
      <c r="CA898" s="15"/>
      <c r="CB898" s="15"/>
      <c r="CC898" s="15"/>
      <c r="CD898" s="15"/>
      <c r="CE898" s="15"/>
      <c r="CF898" s="15"/>
      <c r="CG898" s="15"/>
      <c r="CH898" s="15"/>
      <c r="CI898" s="15"/>
      <c r="CJ898" s="15"/>
      <c r="CK898" s="15"/>
      <c r="CL898" s="15"/>
      <c r="CM898" s="15"/>
      <c r="CN898" s="15"/>
      <c r="CO898" s="15"/>
      <c r="CP898" s="15"/>
      <c r="CQ898" s="15"/>
      <c r="CR898" s="15"/>
      <c r="CS898" s="15"/>
      <c r="CT898" s="15"/>
      <c r="CU898" s="15"/>
      <c r="CV898" s="15"/>
      <c r="CW898" s="15"/>
      <c r="CX898" s="15"/>
      <c r="CY898" s="15"/>
      <c r="CZ898" s="15"/>
      <c r="DA898" s="15"/>
      <c r="DB898" s="15"/>
      <c r="DC898" s="15"/>
      <c r="DD898" s="15"/>
      <c r="DE898" s="15"/>
      <c r="DF898" s="15"/>
      <c r="DG898" s="15"/>
      <c r="DH898" s="15"/>
      <c r="DI898" s="15"/>
      <c r="DJ898" s="15"/>
      <c r="DK898" s="15"/>
      <c r="DL898" s="15"/>
      <c r="DM898" s="15"/>
      <c r="DN898" s="15"/>
      <c r="DO898" s="15"/>
      <c r="DP898" s="15"/>
      <c r="DQ898" s="15"/>
    </row>
    <row r="899" spans="3:121" s="5" customFormat="1">
      <c r="C899" s="13"/>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c r="CP899" s="15"/>
      <c r="CQ899" s="15"/>
      <c r="CR899" s="15"/>
      <c r="CS899" s="15"/>
      <c r="CT899" s="15"/>
      <c r="CU899" s="15"/>
      <c r="CV899" s="15"/>
      <c r="CW899" s="15"/>
      <c r="CX899" s="15"/>
      <c r="CY899" s="15"/>
      <c r="CZ899" s="15"/>
      <c r="DA899" s="15"/>
      <c r="DB899" s="15"/>
      <c r="DC899" s="15"/>
      <c r="DD899" s="15"/>
      <c r="DE899" s="15"/>
      <c r="DF899" s="15"/>
      <c r="DG899" s="15"/>
      <c r="DH899" s="15"/>
      <c r="DI899" s="15"/>
      <c r="DJ899" s="15"/>
      <c r="DK899" s="15"/>
      <c r="DL899" s="15"/>
      <c r="DM899" s="15"/>
      <c r="DN899" s="15"/>
      <c r="DO899" s="15"/>
      <c r="DP899" s="15"/>
      <c r="DQ899" s="15"/>
    </row>
    <row r="900" spans="3:121" s="5" customFormat="1">
      <c r="C900" s="13"/>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BT900" s="15"/>
      <c r="BU900" s="15"/>
      <c r="BV900" s="15"/>
      <c r="BW900" s="15"/>
      <c r="BX900" s="15"/>
      <c r="BY900" s="15"/>
      <c r="BZ900" s="15"/>
      <c r="CA900" s="15"/>
      <c r="CB900" s="15"/>
      <c r="CC900" s="15"/>
      <c r="CD900" s="15"/>
      <c r="CE900" s="15"/>
      <c r="CF900" s="15"/>
      <c r="CG900" s="15"/>
      <c r="CH900" s="15"/>
      <c r="CI900" s="15"/>
      <c r="CJ900" s="15"/>
      <c r="CK900" s="15"/>
      <c r="CL900" s="15"/>
      <c r="CM900" s="15"/>
      <c r="CN900" s="15"/>
      <c r="CO900" s="15"/>
      <c r="CP900" s="15"/>
      <c r="CQ900" s="15"/>
      <c r="CR900" s="15"/>
      <c r="CS900" s="15"/>
      <c r="CT900" s="15"/>
      <c r="CU900" s="15"/>
      <c r="CV900" s="15"/>
      <c r="CW900" s="15"/>
      <c r="CX900" s="15"/>
      <c r="CY900" s="15"/>
      <c r="CZ900" s="15"/>
      <c r="DA900" s="15"/>
      <c r="DB900" s="15"/>
      <c r="DC900" s="15"/>
      <c r="DD900" s="15"/>
      <c r="DE900" s="15"/>
      <c r="DF900" s="15"/>
      <c r="DG900" s="15"/>
      <c r="DH900" s="15"/>
      <c r="DI900" s="15"/>
      <c r="DJ900" s="15"/>
      <c r="DK900" s="15"/>
      <c r="DL900" s="15"/>
      <c r="DM900" s="15"/>
      <c r="DN900" s="15"/>
      <c r="DO900" s="15"/>
      <c r="DP900" s="15"/>
      <c r="DQ900" s="15"/>
    </row>
    <row r="901" spans="3:121" s="5" customFormat="1">
      <c r="C901" s="13"/>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BT901" s="15"/>
      <c r="BU901" s="15"/>
      <c r="BV901" s="15"/>
      <c r="BW901" s="15"/>
      <c r="BX901" s="15"/>
      <c r="BY901" s="15"/>
      <c r="BZ901" s="15"/>
      <c r="CA901" s="15"/>
      <c r="CB901" s="15"/>
      <c r="CC901" s="15"/>
      <c r="CD901" s="15"/>
      <c r="CE901" s="15"/>
      <c r="CF901" s="15"/>
      <c r="CG901" s="15"/>
      <c r="CH901" s="15"/>
      <c r="CI901" s="15"/>
      <c r="CJ901" s="15"/>
      <c r="CK901" s="15"/>
      <c r="CL901" s="15"/>
      <c r="CM901" s="15"/>
      <c r="CN901" s="15"/>
      <c r="CO901" s="15"/>
      <c r="CP901" s="15"/>
      <c r="CQ901" s="15"/>
      <c r="CR901" s="15"/>
      <c r="CS901" s="15"/>
      <c r="CT901" s="15"/>
      <c r="CU901" s="15"/>
      <c r="CV901" s="15"/>
      <c r="CW901" s="15"/>
      <c r="CX901" s="15"/>
      <c r="CY901" s="15"/>
      <c r="CZ901" s="15"/>
      <c r="DA901" s="15"/>
      <c r="DB901" s="15"/>
      <c r="DC901" s="15"/>
      <c r="DD901" s="15"/>
      <c r="DE901" s="15"/>
      <c r="DF901" s="15"/>
      <c r="DG901" s="15"/>
      <c r="DH901" s="15"/>
      <c r="DI901" s="15"/>
      <c r="DJ901" s="15"/>
      <c r="DK901" s="15"/>
      <c r="DL901" s="15"/>
      <c r="DM901" s="15"/>
      <c r="DN901" s="15"/>
      <c r="DO901" s="15"/>
      <c r="DP901" s="15"/>
      <c r="DQ901" s="15"/>
    </row>
    <row r="902" spans="3:121" s="5" customFormat="1">
      <c r="C902" s="13"/>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BT902" s="15"/>
      <c r="BU902" s="15"/>
      <c r="BV902" s="15"/>
      <c r="BW902" s="15"/>
      <c r="BX902" s="15"/>
      <c r="BY902" s="15"/>
      <c r="BZ902" s="15"/>
      <c r="CA902" s="15"/>
      <c r="CB902" s="15"/>
      <c r="CC902" s="15"/>
      <c r="CD902" s="15"/>
      <c r="CE902" s="15"/>
      <c r="CF902" s="15"/>
      <c r="CG902" s="15"/>
      <c r="CH902" s="15"/>
      <c r="CI902" s="15"/>
      <c r="CJ902" s="15"/>
      <c r="CK902" s="15"/>
      <c r="CL902" s="15"/>
      <c r="CM902" s="15"/>
      <c r="CN902" s="15"/>
      <c r="CO902" s="15"/>
      <c r="CP902" s="15"/>
      <c r="CQ902" s="15"/>
      <c r="CR902" s="15"/>
      <c r="CS902" s="15"/>
      <c r="CT902" s="15"/>
      <c r="CU902" s="15"/>
      <c r="CV902" s="15"/>
      <c r="CW902" s="15"/>
      <c r="CX902" s="15"/>
      <c r="CY902" s="15"/>
      <c r="CZ902" s="15"/>
      <c r="DA902" s="15"/>
      <c r="DB902" s="15"/>
      <c r="DC902" s="15"/>
      <c r="DD902" s="15"/>
      <c r="DE902" s="15"/>
      <c r="DF902" s="15"/>
      <c r="DG902" s="15"/>
      <c r="DH902" s="15"/>
      <c r="DI902" s="15"/>
      <c r="DJ902" s="15"/>
      <c r="DK902" s="15"/>
      <c r="DL902" s="15"/>
      <c r="DM902" s="15"/>
      <c r="DN902" s="15"/>
      <c r="DO902" s="15"/>
      <c r="DP902" s="15"/>
      <c r="DQ902" s="15"/>
    </row>
    <row r="903" spans="3:121" s="5" customFormat="1">
      <c r="C903" s="13"/>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BT903" s="15"/>
      <c r="BU903" s="15"/>
      <c r="BV903" s="15"/>
      <c r="BW903" s="15"/>
      <c r="BX903" s="15"/>
      <c r="BY903" s="15"/>
      <c r="BZ903" s="15"/>
      <c r="CA903" s="15"/>
      <c r="CB903" s="15"/>
      <c r="CC903" s="15"/>
      <c r="CD903" s="15"/>
      <c r="CE903" s="15"/>
      <c r="CF903" s="15"/>
      <c r="CG903" s="15"/>
      <c r="CH903" s="15"/>
      <c r="CI903" s="15"/>
      <c r="CJ903" s="15"/>
      <c r="CK903" s="15"/>
      <c r="CL903" s="15"/>
      <c r="CM903" s="15"/>
      <c r="CN903" s="15"/>
      <c r="CO903" s="15"/>
      <c r="CP903" s="15"/>
      <c r="CQ903" s="15"/>
      <c r="CR903" s="15"/>
      <c r="CS903" s="15"/>
      <c r="CT903" s="15"/>
      <c r="CU903" s="15"/>
      <c r="CV903" s="15"/>
      <c r="CW903" s="15"/>
      <c r="CX903" s="15"/>
      <c r="CY903" s="15"/>
      <c r="CZ903" s="15"/>
      <c r="DA903" s="15"/>
      <c r="DB903" s="15"/>
      <c r="DC903" s="15"/>
      <c r="DD903" s="15"/>
      <c r="DE903" s="15"/>
      <c r="DF903" s="15"/>
      <c r="DG903" s="15"/>
      <c r="DH903" s="15"/>
      <c r="DI903" s="15"/>
      <c r="DJ903" s="15"/>
      <c r="DK903" s="15"/>
      <c r="DL903" s="15"/>
      <c r="DM903" s="15"/>
      <c r="DN903" s="15"/>
      <c r="DO903" s="15"/>
      <c r="DP903" s="15"/>
      <c r="DQ903" s="15"/>
    </row>
    <row r="904" spans="3:121" s="5" customFormat="1">
      <c r="C904" s="13"/>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BT904" s="15"/>
      <c r="BU904" s="15"/>
      <c r="BV904" s="15"/>
      <c r="BW904" s="15"/>
      <c r="BX904" s="15"/>
      <c r="BY904" s="15"/>
      <c r="BZ904" s="15"/>
      <c r="CA904" s="15"/>
      <c r="CB904" s="15"/>
      <c r="CC904" s="15"/>
      <c r="CD904" s="15"/>
      <c r="CE904" s="15"/>
      <c r="CF904" s="15"/>
      <c r="CG904" s="15"/>
      <c r="CH904" s="15"/>
      <c r="CI904" s="15"/>
      <c r="CJ904" s="15"/>
      <c r="CK904" s="15"/>
      <c r="CL904" s="15"/>
      <c r="CM904" s="15"/>
      <c r="CN904" s="15"/>
      <c r="CO904" s="15"/>
      <c r="CP904" s="15"/>
      <c r="CQ904" s="15"/>
      <c r="CR904" s="15"/>
      <c r="CS904" s="15"/>
      <c r="CT904" s="15"/>
      <c r="CU904" s="15"/>
      <c r="CV904" s="15"/>
      <c r="CW904" s="15"/>
      <c r="CX904" s="15"/>
      <c r="CY904" s="15"/>
      <c r="CZ904" s="15"/>
      <c r="DA904" s="15"/>
      <c r="DB904" s="15"/>
      <c r="DC904" s="15"/>
      <c r="DD904" s="15"/>
      <c r="DE904" s="15"/>
      <c r="DF904" s="15"/>
      <c r="DG904" s="15"/>
      <c r="DH904" s="15"/>
      <c r="DI904" s="15"/>
      <c r="DJ904" s="15"/>
      <c r="DK904" s="15"/>
      <c r="DL904" s="15"/>
      <c r="DM904" s="15"/>
      <c r="DN904" s="15"/>
      <c r="DO904" s="15"/>
      <c r="DP904" s="15"/>
      <c r="DQ904" s="15"/>
    </row>
    <row r="905" spans="3:121" s="5" customFormat="1">
      <c r="C905" s="13"/>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BT905" s="15"/>
      <c r="BU905" s="15"/>
      <c r="BV905" s="15"/>
      <c r="BW905" s="15"/>
      <c r="BX905" s="15"/>
      <c r="BY905" s="15"/>
      <c r="BZ905" s="15"/>
      <c r="CA905" s="15"/>
      <c r="CB905" s="15"/>
      <c r="CC905" s="15"/>
      <c r="CD905" s="15"/>
      <c r="CE905" s="15"/>
      <c r="CF905" s="15"/>
      <c r="CG905" s="15"/>
      <c r="CH905" s="15"/>
      <c r="CI905" s="15"/>
      <c r="CJ905" s="15"/>
      <c r="CK905" s="15"/>
      <c r="CL905" s="15"/>
      <c r="CM905" s="15"/>
      <c r="CN905" s="15"/>
      <c r="CO905" s="15"/>
      <c r="CP905" s="15"/>
      <c r="CQ905" s="15"/>
      <c r="CR905" s="15"/>
      <c r="CS905" s="15"/>
      <c r="CT905" s="15"/>
      <c r="CU905" s="15"/>
      <c r="CV905" s="15"/>
      <c r="CW905" s="15"/>
      <c r="CX905" s="15"/>
      <c r="CY905" s="15"/>
      <c r="CZ905" s="15"/>
      <c r="DA905" s="15"/>
      <c r="DB905" s="15"/>
      <c r="DC905" s="15"/>
      <c r="DD905" s="15"/>
      <c r="DE905" s="15"/>
      <c r="DF905" s="15"/>
      <c r="DG905" s="15"/>
      <c r="DH905" s="15"/>
      <c r="DI905" s="15"/>
      <c r="DJ905" s="15"/>
      <c r="DK905" s="15"/>
      <c r="DL905" s="15"/>
      <c r="DM905" s="15"/>
      <c r="DN905" s="15"/>
      <c r="DO905" s="15"/>
      <c r="DP905" s="15"/>
      <c r="DQ905" s="15"/>
    </row>
    <row r="906" spans="3:121" s="5" customFormat="1">
      <c r="C906" s="13"/>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BT906" s="15"/>
      <c r="BU906" s="15"/>
      <c r="BV906" s="15"/>
      <c r="BW906" s="15"/>
      <c r="BX906" s="15"/>
      <c r="BY906" s="15"/>
      <c r="BZ906" s="15"/>
      <c r="CA906" s="15"/>
      <c r="CB906" s="15"/>
      <c r="CC906" s="15"/>
      <c r="CD906" s="15"/>
      <c r="CE906" s="15"/>
      <c r="CF906" s="15"/>
      <c r="CG906" s="15"/>
      <c r="CH906" s="15"/>
      <c r="CI906" s="15"/>
      <c r="CJ906" s="15"/>
      <c r="CK906" s="15"/>
      <c r="CL906" s="15"/>
      <c r="CM906" s="15"/>
      <c r="CN906" s="15"/>
      <c r="CO906" s="15"/>
      <c r="CP906" s="15"/>
      <c r="CQ906" s="15"/>
      <c r="CR906" s="15"/>
      <c r="CS906" s="15"/>
      <c r="CT906" s="15"/>
      <c r="CU906" s="15"/>
      <c r="CV906" s="15"/>
      <c r="CW906" s="15"/>
      <c r="CX906" s="15"/>
      <c r="CY906" s="15"/>
      <c r="CZ906" s="15"/>
      <c r="DA906" s="15"/>
      <c r="DB906" s="15"/>
      <c r="DC906" s="15"/>
      <c r="DD906" s="15"/>
      <c r="DE906" s="15"/>
      <c r="DF906" s="15"/>
      <c r="DG906" s="15"/>
      <c r="DH906" s="15"/>
      <c r="DI906" s="15"/>
      <c r="DJ906" s="15"/>
      <c r="DK906" s="15"/>
      <c r="DL906" s="15"/>
      <c r="DM906" s="15"/>
      <c r="DN906" s="15"/>
      <c r="DO906" s="15"/>
      <c r="DP906" s="15"/>
      <c r="DQ906" s="15"/>
    </row>
    <row r="907" spans="3:121" s="5" customFormat="1">
      <c r="C907" s="13"/>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BT907" s="15"/>
      <c r="BU907" s="15"/>
      <c r="BV907" s="15"/>
      <c r="BW907" s="15"/>
      <c r="BX907" s="15"/>
      <c r="BY907" s="15"/>
      <c r="BZ907" s="15"/>
      <c r="CA907" s="15"/>
      <c r="CB907" s="15"/>
      <c r="CC907" s="15"/>
      <c r="CD907" s="15"/>
      <c r="CE907" s="15"/>
      <c r="CF907" s="15"/>
      <c r="CG907" s="15"/>
      <c r="CH907" s="15"/>
      <c r="CI907" s="15"/>
      <c r="CJ907" s="15"/>
      <c r="CK907" s="15"/>
      <c r="CL907" s="15"/>
      <c r="CM907" s="15"/>
      <c r="CN907" s="15"/>
      <c r="CO907" s="15"/>
      <c r="CP907" s="15"/>
      <c r="CQ907" s="15"/>
      <c r="CR907" s="15"/>
      <c r="CS907" s="15"/>
      <c r="CT907" s="15"/>
      <c r="CU907" s="15"/>
      <c r="CV907" s="15"/>
      <c r="CW907" s="15"/>
      <c r="CX907" s="15"/>
      <c r="CY907" s="15"/>
      <c r="CZ907" s="15"/>
      <c r="DA907" s="15"/>
      <c r="DB907" s="15"/>
      <c r="DC907" s="15"/>
      <c r="DD907" s="15"/>
      <c r="DE907" s="15"/>
      <c r="DF907" s="15"/>
      <c r="DG907" s="15"/>
      <c r="DH907" s="15"/>
      <c r="DI907" s="15"/>
      <c r="DJ907" s="15"/>
      <c r="DK907" s="15"/>
      <c r="DL907" s="15"/>
      <c r="DM907" s="15"/>
      <c r="DN907" s="15"/>
      <c r="DO907" s="15"/>
      <c r="DP907" s="15"/>
      <c r="DQ907" s="15"/>
    </row>
    <row r="908" spans="3:121" s="5" customFormat="1">
      <c r="C908" s="13"/>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BT908" s="15"/>
      <c r="BU908" s="15"/>
      <c r="BV908" s="15"/>
      <c r="BW908" s="15"/>
      <c r="BX908" s="15"/>
      <c r="BY908" s="15"/>
      <c r="BZ908" s="15"/>
      <c r="CA908" s="15"/>
      <c r="CB908" s="15"/>
      <c r="CC908" s="15"/>
      <c r="CD908" s="15"/>
      <c r="CE908" s="15"/>
      <c r="CF908" s="15"/>
      <c r="CG908" s="15"/>
      <c r="CH908" s="15"/>
      <c r="CI908" s="15"/>
      <c r="CJ908" s="15"/>
      <c r="CK908" s="15"/>
      <c r="CL908" s="15"/>
      <c r="CM908" s="15"/>
      <c r="CN908" s="15"/>
      <c r="CO908" s="15"/>
      <c r="CP908" s="15"/>
      <c r="CQ908" s="15"/>
      <c r="CR908" s="15"/>
      <c r="CS908" s="15"/>
      <c r="CT908" s="15"/>
      <c r="CU908" s="15"/>
      <c r="CV908" s="15"/>
      <c r="CW908" s="15"/>
      <c r="CX908" s="15"/>
      <c r="CY908" s="15"/>
      <c r="CZ908" s="15"/>
      <c r="DA908" s="15"/>
      <c r="DB908" s="15"/>
      <c r="DC908" s="15"/>
      <c r="DD908" s="15"/>
      <c r="DE908" s="15"/>
      <c r="DF908" s="15"/>
      <c r="DG908" s="15"/>
      <c r="DH908" s="15"/>
      <c r="DI908" s="15"/>
      <c r="DJ908" s="15"/>
      <c r="DK908" s="15"/>
      <c r="DL908" s="15"/>
      <c r="DM908" s="15"/>
      <c r="DN908" s="15"/>
      <c r="DO908" s="15"/>
      <c r="DP908" s="15"/>
      <c r="DQ908" s="15"/>
    </row>
    <row r="909" spans="3:121" s="5" customFormat="1">
      <c r="C909" s="13"/>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BT909" s="15"/>
      <c r="BU909" s="15"/>
      <c r="BV909" s="15"/>
      <c r="BW909" s="15"/>
      <c r="BX909" s="15"/>
      <c r="BY909" s="15"/>
      <c r="BZ909" s="15"/>
      <c r="CA909" s="15"/>
      <c r="CB909" s="15"/>
      <c r="CC909" s="15"/>
      <c r="CD909" s="15"/>
      <c r="CE909" s="15"/>
      <c r="CF909" s="15"/>
      <c r="CG909" s="15"/>
      <c r="CH909" s="15"/>
      <c r="CI909" s="15"/>
      <c r="CJ909" s="15"/>
      <c r="CK909" s="15"/>
      <c r="CL909" s="15"/>
      <c r="CM909" s="15"/>
      <c r="CN909" s="15"/>
      <c r="CO909" s="15"/>
      <c r="CP909" s="15"/>
      <c r="CQ909" s="15"/>
      <c r="CR909" s="15"/>
      <c r="CS909" s="15"/>
      <c r="CT909" s="15"/>
      <c r="CU909" s="15"/>
      <c r="CV909" s="15"/>
      <c r="CW909" s="15"/>
      <c r="CX909" s="15"/>
      <c r="CY909" s="15"/>
      <c r="CZ909" s="15"/>
      <c r="DA909" s="15"/>
      <c r="DB909" s="15"/>
      <c r="DC909" s="15"/>
      <c r="DD909" s="15"/>
      <c r="DE909" s="15"/>
      <c r="DF909" s="15"/>
      <c r="DG909" s="15"/>
      <c r="DH909" s="15"/>
      <c r="DI909" s="15"/>
      <c r="DJ909" s="15"/>
      <c r="DK909" s="15"/>
      <c r="DL909" s="15"/>
      <c r="DM909" s="15"/>
      <c r="DN909" s="15"/>
      <c r="DO909" s="15"/>
      <c r="DP909" s="15"/>
      <c r="DQ909" s="15"/>
    </row>
    <row r="910" spans="3:121" s="5" customFormat="1">
      <c r="C910" s="13"/>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BT910" s="15"/>
      <c r="BU910" s="15"/>
      <c r="BV910" s="15"/>
      <c r="BW910" s="15"/>
      <c r="BX910" s="15"/>
      <c r="BY910" s="15"/>
      <c r="BZ910" s="15"/>
      <c r="CA910" s="15"/>
      <c r="CB910" s="15"/>
      <c r="CC910" s="15"/>
      <c r="CD910" s="15"/>
      <c r="CE910" s="15"/>
      <c r="CF910" s="15"/>
      <c r="CG910" s="15"/>
      <c r="CH910" s="15"/>
      <c r="CI910" s="15"/>
      <c r="CJ910" s="15"/>
      <c r="CK910" s="15"/>
      <c r="CL910" s="15"/>
      <c r="CM910" s="15"/>
      <c r="CN910" s="15"/>
      <c r="CO910" s="15"/>
      <c r="CP910" s="15"/>
      <c r="CQ910" s="15"/>
      <c r="CR910" s="15"/>
      <c r="CS910" s="15"/>
      <c r="CT910" s="15"/>
      <c r="CU910" s="15"/>
      <c r="CV910" s="15"/>
      <c r="CW910" s="15"/>
      <c r="CX910" s="15"/>
      <c r="CY910" s="15"/>
      <c r="CZ910" s="15"/>
      <c r="DA910" s="15"/>
      <c r="DB910" s="15"/>
      <c r="DC910" s="15"/>
      <c r="DD910" s="15"/>
      <c r="DE910" s="15"/>
      <c r="DF910" s="15"/>
      <c r="DG910" s="15"/>
      <c r="DH910" s="15"/>
      <c r="DI910" s="15"/>
      <c r="DJ910" s="15"/>
      <c r="DK910" s="15"/>
      <c r="DL910" s="15"/>
      <c r="DM910" s="15"/>
      <c r="DN910" s="15"/>
      <c r="DO910" s="15"/>
      <c r="DP910" s="15"/>
      <c r="DQ910" s="15"/>
    </row>
    <row r="911" spans="3:121" s="5" customFormat="1">
      <c r="C911" s="13"/>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BT911" s="15"/>
      <c r="BU911" s="15"/>
      <c r="BV911" s="15"/>
      <c r="BW911" s="15"/>
      <c r="BX911" s="15"/>
      <c r="BY911" s="15"/>
      <c r="BZ911" s="15"/>
      <c r="CA911" s="15"/>
      <c r="CB911" s="15"/>
      <c r="CC911" s="15"/>
      <c r="CD911" s="15"/>
      <c r="CE911" s="15"/>
      <c r="CF911" s="15"/>
      <c r="CG911" s="15"/>
      <c r="CH911" s="15"/>
      <c r="CI911" s="15"/>
      <c r="CJ911" s="15"/>
      <c r="CK911" s="15"/>
      <c r="CL911" s="15"/>
      <c r="CM911" s="15"/>
      <c r="CN911" s="15"/>
      <c r="CO911" s="15"/>
      <c r="CP911" s="15"/>
      <c r="CQ911" s="15"/>
      <c r="CR911" s="15"/>
      <c r="CS911" s="15"/>
      <c r="CT911" s="15"/>
      <c r="CU911" s="15"/>
      <c r="CV911" s="15"/>
      <c r="CW911" s="15"/>
      <c r="CX911" s="15"/>
      <c r="CY911" s="15"/>
      <c r="CZ911" s="15"/>
      <c r="DA911" s="15"/>
      <c r="DB911" s="15"/>
      <c r="DC911" s="15"/>
      <c r="DD911" s="15"/>
      <c r="DE911" s="15"/>
      <c r="DF911" s="15"/>
      <c r="DG911" s="15"/>
      <c r="DH911" s="15"/>
      <c r="DI911" s="15"/>
      <c r="DJ911" s="15"/>
      <c r="DK911" s="15"/>
      <c r="DL911" s="15"/>
      <c r="DM911" s="15"/>
      <c r="DN911" s="15"/>
      <c r="DO911" s="15"/>
      <c r="DP911" s="15"/>
      <c r="DQ911" s="15"/>
    </row>
    <row r="912" spans="3:121" s="5" customFormat="1">
      <c r="C912" s="13"/>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BT912" s="15"/>
      <c r="BU912" s="15"/>
      <c r="BV912" s="15"/>
      <c r="BW912" s="15"/>
      <c r="BX912" s="15"/>
      <c r="BY912" s="15"/>
      <c r="BZ912" s="15"/>
      <c r="CA912" s="15"/>
      <c r="CB912" s="15"/>
      <c r="CC912" s="15"/>
      <c r="CD912" s="15"/>
      <c r="CE912" s="15"/>
      <c r="CF912" s="15"/>
      <c r="CG912" s="15"/>
      <c r="CH912" s="15"/>
      <c r="CI912" s="15"/>
      <c r="CJ912" s="15"/>
      <c r="CK912" s="15"/>
      <c r="CL912" s="15"/>
      <c r="CM912" s="15"/>
      <c r="CN912" s="15"/>
      <c r="CO912" s="15"/>
      <c r="CP912" s="15"/>
      <c r="CQ912" s="15"/>
      <c r="CR912" s="15"/>
      <c r="CS912" s="15"/>
      <c r="CT912" s="15"/>
      <c r="CU912" s="15"/>
      <c r="CV912" s="15"/>
      <c r="CW912" s="15"/>
      <c r="CX912" s="15"/>
      <c r="CY912" s="15"/>
      <c r="CZ912" s="15"/>
      <c r="DA912" s="15"/>
      <c r="DB912" s="15"/>
      <c r="DC912" s="15"/>
      <c r="DD912" s="15"/>
      <c r="DE912" s="15"/>
      <c r="DF912" s="15"/>
      <c r="DG912" s="15"/>
      <c r="DH912" s="15"/>
      <c r="DI912" s="15"/>
      <c r="DJ912" s="15"/>
      <c r="DK912" s="15"/>
      <c r="DL912" s="15"/>
      <c r="DM912" s="15"/>
      <c r="DN912" s="15"/>
      <c r="DO912" s="15"/>
      <c r="DP912" s="15"/>
      <c r="DQ912" s="15"/>
    </row>
    <row r="913" spans="3:121" s="5" customFormat="1">
      <c r="C913" s="13"/>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c r="CP913" s="15"/>
      <c r="CQ913" s="15"/>
      <c r="CR913" s="15"/>
      <c r="CS913" s="15"/>
      <c r="CT913" s="15"/>
      <c r="CU913" s="15"/>
      <c r="CV913" s="15"/>
      <c r="CW913" s="15"/>
      <c r="CX913" s="15"/>
      <c r="CY913" s="15"/>
      <c r="CZ913" s="15"/>
      <c r="DA913" s="15"/>
      <c r="DB913" s="15"/>
      <c r="DC913" s="15"/>
      <c r="DD913" s="15"/>
      <c r="DE913" s="15"/>
      <c r="DF913" s="15"/>
      <c r="DG913" s="15"/>
      <c r="DH913" s="15"/>
      <c r="DI913" s="15"/>
      <c r="DJ913" s="15"/>
      <c r="DK913" s="15"/>
      <c r="DL913" s="15"/>
      <c r="DM913" s="15"/>
      <c r="DN913" s="15"/>
      <c r="DO913" s="15"/>
      <c r="DP913" s="15"/>
      <c r="DQ913" s="15"/>
    </row>
    <row r="914" spans="3:121" s="5" customFormat="1">
      <c r="C914" s="13"/>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BT914" s="15"/>
      <c r="BU914" s="15"/>
      <c r="BV914" s="15"/>
      <c r="BW914" s="15"/>
      <c r="BX914" s="15"/>
      <c r="BY914" s="15"/>
      <c r="BZ914" s="15"/>
      <c r="CA914" s="15"/>
      <c r="CB914" s="15"/>
      <c r="CC914" s="15"/>
      <c r="CD914" s="15"/>
      <c r="CE914" s="15"/>
      <c r="CF914" s="15"/>
      <c r="CG914" s="15"/>
      <c r="CH914" s="15"/>
      <c r="CI914" s="15"/>
      <c r="CJ914" s="15"/>
      <c r="CK914" s="15"/>
      <c r="CL914" s="15"/>
      <c r="CM914" s="15"/>
      <c r="CN914" s="15"/>
      <c r="CO914" s="15"/>
      <c r="CP914" s="15"/>
      <c r="CQ914" s="15"/>
      <c r="CR914" s="15"/>
      <c r="CS914" s="15"/>
      <c r="CT914" s="15"/>
      <c r="CU914" s="15"/>
      <c r="CV914" s="15"/>
      <c r="CW914" s="15"/>
      <c r="CX914" s="15"/>
      <c r="CY914" s="15"/>
      <c r="CZ914" s="15"/>
      <c r="DA914" s="15"/>
      <c r="DB914" s="15"/>
      <c r="DC914" s="15"/>
      <c r="DD914" s="15"/>
      <c r="DE914" s="15"/>
      <c r="DF914" s="15"/>
      <c r="DG914" s="15"/>
      <c r="DH914" s="15"/>
      <c r="DI914" s="15"/>
      <c r="DJ914" s="15"/>
      <c r="DK914" s="15"/>
      <c r="DL914" s="15"/>
      <c r="DM914" s="15"/>
      <c r="DN914" s="15"/>
      <c r="DO914" s="15"/>
      <c r="DP914" s="15"/>
      <c r="DQ914" s="15"/>
    </row>
    <row r="915" spans="3:121" s="5" customFormat="1">
      <c r="C915" s="13"/>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BT915" s="15"/>
      <c r="BU915" s="15"/>
      <c r="BV915" s="15"/>
      <c r="BW915" s="15"/>
      <c r="BX915" s="15"/>
      <c r="BY915" s="15"/>
      <c r="BZ915" s="15"/>
      <c r="CA915" s="15"/>
      <c r="CB915" s="15"/>
      <c r="CC915" s="15"/>
      <c r="CD915" s="15"/>
      <c r="CE915" s="15"/>
      <c r="CF915" s="15"/>
      <c r="CG915" s="15"/>
      <c r="CH915" s="15"/>
      <c r="CI915" s="15"/>
      <c r="CJ915" s="15"/>
      <c r="CK915" s="15"/>
      <c r="CL915" s="15"/>
      <c r="CM915" s="15"/>
      <c r="CN915" s="15"/>
      <c r="CO915" s="15"/>
      <c r="CP915" s="15"/>
      <c r="CQ915" s="15"/>
      <c r="CR915" s="15"/>
      <c r="CS915" s="15"/>
      <c r="CT915" s="15"/>
      <c r="CU915" s="15"/>
      <c r="CV915" s="15"/>
      <c r="CW915" s="15"/>
      <c r="CX915" s="15"/>
      <c r="CY915" s="15"/>
      <c r="CZ915" s="15"/>
      <c r="DA915" s="15"/>
      <c r="DB915" s="15"/>
      <c r="DC915" s="15"/>
      <c r="DD915" s="15"/>
      <c r="DE915" s="15"/>
      <c r="DF915" s="15"/>
      <c r="DG915" s="15"/>
      <c r="DH915" s="15"/>
      <c r="DI915" s="15"/>
      <c r="DJ915" s="15"/>
      <c r="DK915" s="15"/>
      <c r="DL915" s="15"/>
      <c r="DM915" s="15"/>
      <c r="DN915" s="15"/>
      <c r="DO915" s="15"/>
      <c r="DP915" s="15"/>
      <c r="DQ915" s="15"/>
    </row>
    <row r="916" spans="3:121" s="5" customFormat="1">
      <c r="C916" s="13"/>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BT916" s="15"/>
      <c r="BU916" s="15"/>
      <c r="BV916" s="15"/>
      <c r="BW916" s="15"/>
      <c r="BX916" s="15"/>
      <c r="BY916" s="15"/>
      <c r="BZ916" s="15"/>
      <c r="CA916" s="15"/>
      <c r="CB916" s="15"/>
      <c r="CC916" s="15"/>
      <c r="CD916" s="15"/>
      <c r="CE916" s="15"/>
      <c r="CF916" s="15"/>
      <c r="CG916" s="15"/>
      <c r="CH916" s="15"/>
      <c r="CI916" s="15"/>
      <c r="CJ916" s="15"/>
      <c r="CK916" s="15"/>
      <c r="CL916" s="15"/>
      <c r="CM916" s="15"/>
      <c r="CN916" s="15"/>
      <c r="CO916" s="15"/>
      <c r="CP916" s="15"/>
      <c r="CQ916" s="15"/>
      <c r="CR916" s="15"/>
      <c r="CS916" s="15"/>
      <c r="CT916" s="15"/>
      <c r="CU916" s="15"/>
      <c r="CV916" s="15"/>
      <c r="CW916" s="15"/>
      <c r="CX916" s="15"/>
      <c r="CY916" s="15"/>
      <c r="CZ916" s="15"/>
      <c r="DA916" s="15"/>
      <c r="DB916" s="15"/>
      <c r="DC916" s="15"/>
      <c r="DD916" s="15"/>
      <c r="DE916" s="15"/>
      <c r="DF916" s="15"/>
      <c r="DG916" s="15"/>
      <c r="DH916" s="15"/>
      <c r="DI916" s="15"/>
      <c r="DJ916" s="15"/>
      <c r="DK916" s="15"/>
      <c r="DL916" s="15"/>
      <c r="DM916" s="15"/>
      <c r="DN916" s="15"/>
      <c r="DO916" s="15"/>
      <c r="DP916" s="15"/>
      <c r="DQ916" s="15"/>
    </row>
    <row r="917" spans="3:121" s="5" customFormat="1">
      <c r="C917" s="13"/>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BT917" s="15"/>
      <c r="BU917" s="15"/>
      <c r="BV917" s="15"/>
      <c r="BW917" s="15"/>
      <c r="BX917" s="15"/>
      <c r="BY917" s="15"/>
      <c r="BZ917" s="15"/>
      <c r="CA917" s="15"/>
      <c r="CB917" s="15"/>
      <c r="CC917" s="15"/>
      <c r="CD917" s="15"/>
      <c r="CE917" s="15"/>
      <c r="CF917" s="15"/>
      <c r="CG917" s="15"/>
      <c r="CH917" s="15"/>
      <c r="CI917" s="15"/>
      <c r="CJ917" s="15"/>
      <c r="CK917" s="15"/>
      <c r="CL917" s="15"/>
      <c r="CM917" s="15"/>
      <c r="CN917" s="15"/>
      <c r="CO917" s="15"/>
      <c r="CP917" s="15"/>
      <c r="CQ917" s="15"/>
      <c r="CR917" s="15"/>
      <c r="CS917" s="15"/>
      <c r="CT917" s="15"/>
      <c r="CU917" s="15"/>
      <c r="CV917" s="15"/>
      <c r="CW917" s="15"/>
      <c r="CX917" s="15"/>
      <c r="CY917" s="15"/>
      <c r="CZ917" s="15"/>
      <c r="DA917" s="15"/>
      <c r="DB917" s="15"/>
      <c r="DC917" s="15"/>
      <c r="DD917" s="15"/>
      <c r="DE917" s="15"/>
      <c r="DF917" s="15"/>
      <c r="DG917" s="15"/>
      <c r="DH917" s="15"/>
      <c r="DI917" s="15"/>
      <c r="DJ917" s="15"/>
      <c r="DK917" s="15"/>
      <c r="DL917" s="15"/>
      <c r="DM917" s="15"/>
      <c r="DN917" s="15"/>
      <c r="DO917" s="15"/>
      <c r="DP917" s="15"/>
      <c r="DQ917" s="15"/>
    </row>
    <row r="918" spans="3:121" s="5" customFormat="1">
      <c r="C918" s="13"/>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BT918" s="15"/>
      <c r="BU918" s="15"/>
      <c r="BV918" s="15"/>
      <c r="BW918" s="15"/>
      <c r="BX918" s="15"/>
      <c r="BY918" s="15"/>
      <c r="BZ918" s="15"/>
      <c r="CA918" s="15"/>
      <c r="CB918" s="15"/>
      <c r="CC918" s="15"/>
      <c r="CD918" s="15"/>
      <c r="CE918" s="15"/>
      <c r="CF918" s="15"/>
      <c r="CG918" s="15"/>
      <c r="CH918" s="15"/>
      <c r="CI918" s="15"/>
      <c r="CJ918" s="15"/>
      <c r="CK918" s="15"/>
      <c r="CL918" s="15"/>
      <c r="CM918" s="15"/>
      <c r="CN918" s="15"/>
      <c r="CO918" s="15"/>
      <c r="CP918" s="15"/>
      <c r="CQ918" s="15"/>
      <c r="CR918" s="15"/>
      <c r="CS918" s="15"/>
      <c r="CT918" s="15"/>
      <c r="CU918" s="15"/>
      <c r="CV918" s="15"/>
      <c r="CW918" s="15"/>
      <c r="CX918" s="15"/>
      <c r="CY918" s="15"/>
      <c r="CZ918" s="15"/>
      <c r="DA918" s="15"/>
      <c r="DB918" s="15"/>
      <c r="DC918" s="15"/>
      <c r="DD918" s="15"/>
      <c r="DE918" s="15"/>
      <c r="DF918" s="15"/>
      <c r="DG918" s="15"/>
      <c r="DH918" s="15"/>
      <c r="DI918" s="15"/>
      <c r="DJ918" s="15"/>
      <c r="DK918" s="15"/>
      <c r="DL918" s="15"/>
      <c r="DM918" s="15"/>
      <c r="DN918" s="15"/>
      <c r="DO918" s="15"/>
      <c r="DP918" s="15"/>
      <c r="DQ918" s="15"/>
    </row>
    <row r="919" spans="3:121" s="5" customFormat="1">
      <c r="C919" s="13"/>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BT919" s="15"/>
      <c r="BU919" s="15"/>
      <c r="BV919" s="15"/>
      <c r="BW919" s="15"/>
      <c r="BX919" s="15"/>
      <c r="BY919" s="15"/>
      <c r="BZ919" s="15"/>
      <c r="CA919" s="15"/>
      <c r="CB919" s="15"/>
      <c r="CC919" s="15"/>
      <c r="CD919" s="15"/>
      <c r="CE919" s="15"/>
      <c r="CF919" s="15"/>
      <c r="CG919" s="15"/>
      <c r="CH919" s="15"/>
      <c r="CI919" s="15"/>
      <c r="CJ919" s="15"/>
      <c r="CK919" s="15"/>
      <c r="CL919" s="15"/>
      <c r="CM919" s="15"/>
      <c r="CN919" s="15"/>
      <c r="CO919" s="15"/>
      <c r="CP919" s="15"/>
      <c r="CQ919" s="15"/>
      <c r="CR919" s="15"/>
      <c r="CS919" s="15"/>
      <c r="CT919" s="15"/>
      <c r="CU919" s="15"/>
      <c r="CV919" s="15"/>
      <c r="CW919" s="15"/>
      <c r="CX919" s="15"/>
      <c r="CY919" s="15"/>
      <c r="CZ919" s="15"/>
      <c r="DA919" s="15"/>
      <c r="DB919" s="15"/>
      <c r="DC919" s="15"/>
      <c r="DD919" s="15"/>
      <c r="DE919" s="15"/>
      <c r="DF919" s="15"/>
      <c r="DG919" s="15"/>
      <c r="DH919" s="15"/>
      <c r="DI919" s="15"/>
      <c r="DJ919" s="15"/>
      <c r="DK919" s="15"/>
      <c r="DL919" s="15"/>
      <c r="DM919" s="15"/>
      <c r="DN919" s="15"/>
      <c r="DO919" s="15"/>
      <c r="DP919" s="15"/>
      <c r="DQ919" s="15"/>
    </row>
    <row r="920" spans="3:121" s="5" customFormat="1">
      <c r="C920" s="13"/>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BT920" s="15"/>
      <c r="BU920" s="15"/>
      <c r="BV920" s="15"/>
      <c r="BW920" s="15"/>
      <c r="BX920" s="15"/>
      <c r="BY920" s="15"/>
      <c r="BZ920" s="15"/>
      <c r="CA920" s="15"/>
      <c r="CB920" s="15"/>
      <c r="CC920" s="15"/>
      <c r="CD920" s="15"/>
      <c r="CE920" s="15"/>
      <c r="CF920" s="15"/>
      <c r="CG920" s="15"/>
      <c r="CH920" s="15"/>
      <c r="CI920" s="15"/>
      <c r="CJ920" s="15"/>
      <c r="CK920" s="15"/>
      <c r="CL920" s="15"/>
      <c r="CM920" s="15"/>
      <c r="CN920" s="15"/>
      <c r="CO920" s="15"/>
      <c r="CP920" s="15"/>
      <c r="CQ920" s="15"/>
      <c r="CR920" s="15"/>
      <c r="CS920" s="15"/>
      <c r="CT920" s="15"/>
      <c r="CU920" s="15"/>
      <c r="CV920" s="15"/>
      <c r="CW920" s="15"/>
      <c r="CX920" s="15"/>
      <c r="CY920" s="15"/>
      <c r="CZ920" s="15"/>
      <c r="DA920" s="15"/>
      <c r="DB920" s="15"/>
      <c r="DC920" s="15"/>
      <c r="DD920" s="15"/>
      <c r="DE920" s="15"/>
      <c r="DF920" s="15"/>
      <c r="DG920" s="15"/>
      <c r="DH920" s="15"/>
      <c r="DI920" s="15"/>
      <c r="DJ920" s="15"/>
      <c r="DK920" s="15"/>
      <c r="DL920" s="15"/>
      <c r="DM920" s="15"/>
      <c r="DN920" s="15"/>
      <c r="DO920" s="15"/>
      <c r="DP920" s="15"/>
      <c r="DQ920" s="15"/>
    </row>
    <row r="921" spans="3:121" s="5" customFormat="1">
      <c r="C921" s="13"/>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BT921" s="15"/>
      <c r="BU921" s="15"/>
      <c r="BV921" s="15"/>
      <c r="BW921" s="15"/>
      <c r="BX921" s="15"/>
      <c r="BY921" s="15"/>
      <c r="BZ921" s="15"/>
      <c r="CA921" s="15"/>
      <c r="CB921" s="15"/>
      <c r="CC921" s="15"/>
      <c r="CD921" s="15"/>
      <c r="CE921" s="15"/>
      <c r="CF921" s="15"/>
      <c r="CG921" s="15"/>
      <c r="CH921" s="15"/>
      <c r="CI921" s="15"/>
      <c r="CJ921" s="15"/>
      <c r="CK921" s="15"/>
      <c r="CL921" s="15"/>
      <c r="CM921" s="15"/>
      <c r="CN921" s="15"/>
      <c r="CO921" s="15"/>
      <c r="CP921" s="15"/>
      <c r="CQ921" s="15"/>
      <c r="CR921" s="15"/>
      <c r="CS921" s="15"/>
      <c r="CT921" s="15"/>
      <c r="CU921" s="15"/>
      <c r="CV921" s="15"/>
      <c r="CW921" s="15"/>
      <c r="CX921" s="15"/>
      <c r="CY921" s="15"/>
      <c r="CZ921" s="15"/>
      <c r="DA921" s="15"/>
      <c r="DB921" s="15"/>
      <c r="DC921" s="15"/>
      <c r="DD921" s="15"/>
      <c r="DE921" s="15"/>
      <c r="DF921" s="15"/>
      <c r="DG921" s="15"/>
      <c r="DH921" s="15"/>
      <c r="DI921" s="15"/>
      <c r="DJ921" s="15"/>
      <c r="DK921" s="15"/>
      <c r="DL921" s="15"/>
      <c r="DM921" s="15"/>
      <c r="DN921" s="15"/>
      <c r="DO921" s="15"/>
      <c r="DP921" s="15"/>
      <c r="DQ921" s="15"/>
    </row>
    <row r="922" spans="3:121" s="5" customFormat="1">
      <c r="C922" s="13"/>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BT922" s="15"/>
      <c r="BU922" s="15"/>
      <c r="BV922" s="15"/>
      <c r="BW922" s="15"/>
      <c r="BX922" s="15"/>
      <c r="BY922" s="15"/>
      <c r="BZ922" s="15"/>
      <c r="CA922" s="15"/>
      <c r="CB922" s="15"/>
      <c r="CC922" s="15"/>
      <c r="CD922" s="15"/>
      <c r="CE922" s="15"/>
      <c r="CF922" s="15"/>
      <c r="CG922" s="15"/>
      <c r="CH922" s="15"/>
      <c r="CI922" s="15"/>
      <c r="CJ922" s="15"/>
      <c r="CK922" s="15"/>
      <c r="CL922" s="15"/>
      <c r="CM922" s="15"/>
      <c r="CN922" s="15"/>
      <c r="CO922" s="15"/>
      <c r="CP922" s="15"/>
      <c r="CQ922" s="15"/>
      <c r="CR922" s="15"/>
      <c r="CS922" s="15"/>
      <c r="CT922" s="15"/>
      <c r="CU922" s="15"/>
      <c r="CV922" s="15"/>
      <c r="CW922" s="15"/>
      <c r="CX922" s="15"/>
      <c r="CY922" s="15"/>
      <c r="CZ922" s="15"/>
      <c r="DA922" s="15"/>
      <c r="DB922" s="15"/>
      <c r="DC922" s="15"/>
      <c r="DD922" s="15"/>
      <c r="DE922" s="15"/>
      <c r="DF922" s="15"/>
      <c r="DG922" s="15"/>
      <c r="DH922" s="15"/>
      <c r="DI922" s="15"/>
      <c r="DJ922" s="15"/>
      <c r="DK922" s="15"/>
      <c r="DL922" s="15"/>
      <c r="DM922" s="15"/>
      <c r="DN922" s="15"/>
      <c r="DO922" s="15"/>
      <c r="DP922" s="15"/>
      <c r="DQ922" s="15"/>
    </row>
    <row r="923" spans="3:121" s="5" customFormat="1">
      <c r="C923" s="13"/>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BT923" s="15"/>
      <c r="BU923" s="15"/>
      <c r="BV923" s="15"/>
      <c r="BW923" s="15"/>
      <c r="BX923" s="15"/>
      <c r="BY923" s="15"/>
      <c r="BZ923" s="15"/>
      <c r="CA923" s="15"/>
      <c r="CB923" s="15"/>
      <c r="CC923" s="15"/>
      <c r="CD923" s="15"/>
      <c r="CE923" s="15"/>
      <c r="CF923" s="15"/>
      <c r="CG923" s="15"/>
      <c r="CH923" s="15"/>
      <c r="CI923" s="15"/>
      <c r="CJ923" s="15"/>
      <c r="CK923" s="15"/>
      <c r="CL923" s="15"/>
      <c r="CM923" s="15"/>
      <c r="CN923" s="15"/>
      <c r="CO923" s="15"/>
      <c r="CP923" s="15"/>
      <c r="CQ923" s="15"/>
      <c r="CR923" s="15"/>
      <c r="CS923" s="15"/>
      <c r="CT923" s="15"/>
      <c r="CU923" s="15"/>
      <c r="CV923" s="15"/>
      <c r="CW923" s="15"/>
      <c r="CX923" s="15"/>
      <c r="CY923" s="15"/>
      <c r="CZ923" s="15"/>
      <c r="DA923" s="15"/>
      <c r="DB923" s="15"/>
      <c r="DC923" s="15"/>
      <c r="DD923" s="15"/>
      <c r="DE923" s="15"/>
      <c r="DF923" s="15"/>
      <c r="DG923" s="15"/>
      <c r="DH923" s="15"/>
      <c r="DI923" s="15"/>
      <c r="DJ923" s="15"/>
      <c r="DK923" s="15"/>
      <c r="DL923" s="15"/>
      <c r="DM923" s="15"/>
      <c r="DN923" s="15"/>
      <c r="DO923" s="15"/>
      <c r="DP923" s="15"/>
      <c r="DQ923" s="15"/>
    </row>
    <row r="924" spans="3:121" s="5" customFormat="1">
      <c r="C924" s="13"/>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BT924" s="15"/>
      <c r="BU924" s="15"/>
      <c r="BV924" s="15"/>
      <c r="BW924" s="15"/>
      <c r="BX924" s="15"/>
      <c r="BY924" s="15"/>
      <c r="BZ924" s="15"/>
      <c r="CA924" s="15"/>
      <c r="CB924" s="15"/>
      <c r="CC924" s="15"/>
      <c r="CD924" s="15"/>
      <c r="CE924" s="15"/>
      <c r="CF924" s="15"/>
      <c r="CG924" s="15"/>
      <c r="CH924" s="15"/>
      <c r="CI924" s="15"/>
      <c r="CJ924" s="15"/>
      <c r="CK924" s="15"/>
      <c r="CL924" s="15"/>
      <c r="CM924" s="15"/>
      <c r="CN924" s="15"/>
      <c r="CO924" s="15"/>
      <c r="CP924" s="15"/>
      <c r="CQ924" s="15"/>
      <c r="CR924" s="15"/>
      <c r="CS924" s="15"/>
      <c r="CT924" s="15"/>
      <c r="CU924" s="15"/>
      <c r="CV924" s="15"/>
      <c r="CW924" s="15"/>
      <c r="CX924" s="15"/>
      <c r="CY924" s="15"/>
      <c r="CZ924" s="15"/>
      <c r="DA924" s="15"/>
      <c r="DB924" s="15"/>
      <c r="DC924" s="15"/>
      <c r="DD924" s="15"/>
      <c r="DE924" s="15"/>
      <c r="DF924" s="15"/>
      <c r="DG924" s="15"/>
      <c r="DH924" s="15"/>
      <c r="DI924" s="15"/>
      <c r="DJ924" s="15"/>
      <c r="DK924" s="15"/>
      <c r="DL924" s="15"/>
      <c r="DM924" s="15"/>
      <c r="DN924" s="15"/>
      <c r="DO924" s="15"/>
      <c r="DP924" s="15"/>
      <c r="DQ924" s="15"/>
    </row>
    <row r="925" spans="3:121" s="5" customFormat="1">
      <c r="C925" s="13"/>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BT925" s="15"/>
      <c r="BU925" s="15"/>
      <c r="BV925" s="15"/>
      <c r="BW925" s="15"/>
      <c r="BX925" s="15"/>
      <c r="BY925" s="15"/>
      <c r="BZ925" s="15"/>
      <c r="CA925" s="15"/>
      <c r="CB925" s="15"/>
      <c r="CC925" s="15"/>
      <c r="CD925" s="15"/>
      <c r="CE925" s="15"/>
      <c r="CF925" s="15"/>
      <c r="CG925" s="15"/>
      <c r="CH925" s="15"/>
      <c r="CI925" s="15"/>
      <c r="CJ925" s="15"/>
      <c r="CK925" s="15"/>
      <c r="CL925" s="15"/>
      <c r="CM925" s="15"/>
      <c r="CN925" s="15"/>
      <c r="CO925" s="15"/>
      <c r="CP925" s="15"/>
      <c r="CQ925" s="15"/>
      <c r="CR925" s="15"/>
      <c r="CS925" s="15"/>
      <c r="CT925" s="15"/>
      <c r="CU925" s="15"/>
      <c r="CV925" s="15"/>
      <c r="CW925" s="15"/>
      <c r="CX925" s="15"/>
      <c r="CY925" s="15"/>
      <c r="CZ925" s="15"/>
      <c r="DA925" s="15"/>
      <c r="DB925" s="15"/>
      <c r="DC925" s="15"/>
      <c r="DD925" s="15"/>
      <c r="DE925" s="15"/>
      <c r="DF925" s="15"/>
      <c r="DG925" s="15"/>
      <c r="DH925" s="15"/>
      <c r="DI925" s="15"/>
      <c r="DJ925" s="15"/>
      <c r="DK925" s="15"/>
      <c r="DL925" s="15"/>
      <c r="DM925" s="15"/>
      <c r="DN925" s="15"/>
      <c r="DO925" s="15"/>
      <c r="DP925" s="15"/>
      <c r="DQ925" s="15"/>
    </row>
    <row r="926" spans="3:121" s="5" customFormat="1">
      <c r="C926" s="13"/>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BT926" s="15"/>
      <c r="BU926" s="15"/>
      <c r="BV926" s="15"/>
      <c r="BW926" s="15"/>
      <c r="BX926" s="15"/>
      <c r="BY926" s="15"/>
      <c r="BZ926" s="15"/>
      <c r="CA926" s="15"/>
      <c r="CB926" s="15"/>
      <c r="CC926" s="15"/>
      <c r="CD926" s="15"/>
      <c r="CE926" s="15"/>
      <c r="CF926" s="15"/>
      <c r="CG926" s="15"/>
      <c r="CH926" s="15"/>
      <c r="CI926" s="15"/>
      <c r="CJ926" s="15"/>
      <c r="CK926" s="15"/>
      <c r="CL926" s="15"/>
      <c r="CM926" s="15"/>
      <c r="CN926" s="15"/>
      <c r="CO926" s="15"/>
      <c r="CP926" s="15"/>
      <c r="CQ926" s="15"/>
      <c r="CR926" s="15"/>
      <c r="CS926" s="15"/>
      <c r="CT926" s="15"/>
      <c r="CU926" s="15"/>
      <c r="CV926" s="15"/>
      <c r="CW926" s="15"/>
      <c r="CX926" s="15"/>
      <c r="CY926" s="15"/>
      <c r="CZ926" s="15"/>
      <c r="DA926" s="15"/>
      <c r="DB926" s="15"/>
      <c r="DC926" s="15"/>
      <c r="DD926" s="15"/>
      <c r="DE926" s="15"/>
      <c r="DF926" s="15"/>
      <c r="DG926" s="15"/>
      <c r="DH926" s="15"/>
      <c r="DI926" s="15"/>
      <c r="DJ926" s="15"/>
      <c r="DK926" s="15"/>
      <c r="DL926" s="15"/>
      <c r="DM926" s="15"/>
      <c r="DN926" s="15"/>
      <c r="DO926" s="15"/>
      <c r="DP926" s="15"/>
      <c r="DQ926" s="15"/>
    </row>
    <row r="927" spans="3:121" s="5" customFormat="1">
      <c r="C927" s="13"/>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BT927" s="15"/>
      <c r="BU927" s="15"/>
      <c r="BV927" s="15"/>
      <c r="BW927" s="15"/>
      <c r="BX927" s="15"/>
      <c r="BY927" s="15"/>
      <c r="BZ927" s="15"/>
      <c r="CA927" s="15"/>
      <c r="CB927" s="15"/>
      <c r="CC927" s="15"/>
      <c r="CD927" s="15"/>
      <c r="CE927" s="15"/>
      <c r="CF927" s="15"/>
      <c r="CG927" s="15"/>
      <c r="CH927" s="15"/>
      <c r="CI927" s="15"/>
      <c r="CJ927" s="15"/>
      <c r="CK927" s="15"/>
      <c r="CL927" s="15"/>
      <c r="CM927" s="15"/>
      <c r="CN927" s="15"/>
      <c r="CO927" s="15"/>
      <c r="CP927" s="15"/>
      <c r="CQ927" s="15"/>
      <c r="CR927" s="15"/>
      <c r="CS927" s="15"/>
      <c r="CT927" s="15"/>
      <c r="CU927" s="15"/>
      <c r="CV927" s="15"/>
      <c r="CW927" s="15"/>
      <c r="CX927" s="15"/>
      <c r="CY927" s="15"/>
      <c r="CZ927" s="15"/>
      <c r="DA927" s="15"/>
      <c r="DB927" s="15"/>
      <c r="DC927" s="15"/>
      <c r="DD927" s="15"/>
      <c r="DE927" s="15"/>
      <c r="DF927" s="15"/>
      <c r="DG927" s="15"/>
      <c r="DH927" s="15"/>
      <c r="DI927" s="15"/>
      <c r="DJ927" s="15"/>
      <c r="DK927" s="15"/>
      <c r="DL927" s="15"/>
      <c r="DM927" s="15"/>
      <c r="DN927" s="15"/>
      <c r="DO927" s="15"/>
      <c r="DP927" s="15"/>
      <c r="DQ927" s="15"/>
    </row>
    <row r="928" spans="3:121" s="5" customFormat="1">
      <c r="C928" s="13"/>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BT928" s="15"/>
      <c r="BU928" s="15"/>
      <c r="BV928" s="15"/>
      <c r="BW928" s="15"/>
      <c r="BX928" s="15"/>
      <c r="BY928" s="15"/>
      <c r="BZ928" s="15"/>
      <c r="CA928" s="15"/>
      <c r="CB928" s="15"/>
      <c r="CC928" s="15"/>
      <c r="CD928" s="15"/>
      <c r="CE928" s="15"/>
      <c r="CF928" s="15"/>
      <c r="CG928" s="15"/>
      <c r="CH928" s="15"/>
      <c r="CI928" s="15"/>
      <c r="CJ928" s="15"/>
      <c r="CK928" s="15"/>
      <c r="CL928" s="15"/>
      <c r="CM928" s="15"/>
      <c r="CN928" s="15"/>
      <c r="CO928" s="15"/>
      <c r="CP928" s="15"/>
      <c r="CQ928" s="15"/>
      <c r="CR928" s="15"/>
      <c r="CS928" s="15"/>
      <c r="CT928" s="15"/>
      <c r="CU928" s="15"/>
      <c r="CV928" s="15"/>
      <c r="CW928" s="15"/>
      <c r="CX928" s="15"/>
      <c r="CY928" s="15"/>
      <c r="CZ928" s="15"/>
      <c r="DA928" s="15"/>
      <c r="DB928" s="15"/>
      <c r="DC928" s="15"/>
      <c r="DD928" s="15"/>
      <c r="DE928" s="15"/>
      <c r="DF928" s="15"/>
      <c r="DG928" s="15"/>
      <c r="DH928" s="15"/>
      <c r="DI928" s="15"/>
      <c r="DJ928" s="15"/>
      <c r="DK928" s="15"/>
      <c r="DL928" s="15"/>
      <c r="DM928" s="15"/>
      <c r="DN928" s="15"/>
      <c r="DO928" s="15"/>
      <c r="DP928" s="15"/>
      <c r="DQ928" s="15"/>
    </row>
    <row r="929" spans="3:121" s="5" customFormat="1">
      <c r="C929" s="13"/>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BT929" s="15"/>
      <c r="BU929" s="15"/>
      <c r="BV929" s="15"/>
      <c r="BW929" s="15"/>
      <c r="BX929" s="15"/>
      <c r="BY929" s="15"/>
      <c r="BZ929" s="15"/>
      <c r="CA929" s="15"/>
      <c r="CB929" s="15"/>
      <c r="CC929" s="15"/>
      <c r="CD929" s="15"/>
      <c r="CE929" s="15"/>
      <c r="CF929" s="15"/>
      <c r="CG929" s="15"/>
      <c r="CH929" s="15"/>
      <c r="CI929" s="15"/>
      <c r="CJ929" s="15"/>
      <c r="CK929" s="15"/>
      <c r="CL929" s="15"/>
      <c r="CM929" s="15"/>
      <c r="CN929" s="15"/>
      <c r="CO929" s="15"/>
      <c r="CP929" s="15"/>
      <c r="CQ929" s="15"/>
      <c r="CR929" s="15"/>
      <c r="CS929" s="15"/>
      <c r="CT929" s="15"/>
      <c r="CU929" s="15"/>
      <c r="CV929" s="15"/>
      <c r="CW929" s="15"/>
      <c r="CX929" s="15"/>
      <c r="CY929" s="15"/>
      <c r="CZ929" s="15"/>
      <c r="DA929" s="15"/>
      <c r="DB929" s="15"/>
      <c r="DC929" s="15"/>
      <c r="DD929" s="15"/>
      <c r="DE929" s="15"/>
      <c r="DF929" s="15"/>
      <c r="DG929" s="15"/>
      <c r="DH929" s="15"/>
      <c r="DI929" s="15"/>
      <c r="DJ929" s="15"/>
      <c r="DK929" s="15"/>
      <c r="DL929" s="15"/>
      <c r="DM929" s="15"/>
      <c r="DN929" s="15"/>
      <c r="DO929" s="15"/>
      <c r="DP929" s="15"/>
      <c r="DQ929" s="15"/>
    </row>
    <row r="930" spans="3:121" s="5" customFormat="1">
      <c r="C930" s="13"/>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BT930" s="15"/>
      <c r="BU930" s="15"/>
      <c r="BV930" s="15"/>
      <c r="BW930" s="15"/>
      <c r="BX930" s="15"/>
      <c r="BY930" s="15"/>
      <c r="BZ930" s="15"/>
      <c r="CA930" s="15"/>
      <c r="CB930" s="15"/>
      <c r="CC930" s="15"/>
      <c r="CD930" s="15"/>
      <c r="CE930" s="15"/>
      <c r="CF930" s="15"/>
      <c r="CG930" s="15"/>
      <c r="CH930" s="15"/>
      <c r="CI930" s="15"/>
      <c r="CJ930" s="15"/>
      <c r="CK930" s="15"/>
      <c r="CL930" s="15"/>
      <c r="CM930" s="15"/>
      <c r="CN930" s="15"/>
      <c r="CO930" s="15"/>
      <c r="CP930" s="15"/>
      <c r="CQ930" s="15"/>
      <c r="CR930" s="15"/>
      <c r="CS930" s="15"/>
      <c r="CT930" s="15"/>
      <c r="CU930" s="15"/>
      <c r="CV930" s="15"/>
      <c r="CW930" s="15"/>
      <c r="CX930" s="15"/>
      <c r="CY930" s="15"/>
      <c r="CZ930" s="15"/>
      <c r="DA930" s="15"/>
      <c r="DB930" s="15"/>
      <c r="DC930" s="15"/>
      <c r="DD930" s="15"/>
      <c r="DE930" s="15"/>
      <c r="DF930" s="15"/>
      <c r="DG930" s="15"/>
      <c r="DH930" s="15"/>
      <c r="DI930" s="15"/>
      <c r="DJ930" s="15"/>
      <c r="DK930" s="15"/>
      <c r="DL930" s="15"/>
      <c r="DM930" s="15"/>
      <c r="DN930" s="15"/>
      <c r="DO930" s="15"/>
      <c r="DP930" s="15"/>
      <c r="DQ930" s="15"/>
    </row>
    <row r="931" spans="3:121" s="5" customFormat="1">
      <c r="C931" s="13"/>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BT931" s="15"/>
      <c r="BU931" s="15"/>
      <c r="BV931" s="15"/>
      <c r="BW931" s="15"/>
      <c r="BX931" s="15"/>
      <c r="BY931" s="15"/>
      <c r="BZ931" s="15"/>
      <c r="CA931" s="15"/>
      <c r="CB931" s="15"/>
      <c r="CC931" s="15"/>
      <c r="CD931" s="15"/>
      <c r="CE931" s="15"/>
      <c r="CF931" s="15"/>
      <c r="CG931" s="15"/>
      <c r="CH931" s="15"/>
      <c r="CI931" s="15"/>
      <c r="CJ931" s="15"/>
      <c r="CK931" s="15"/>
      <c r="CL931" s="15"/>
      <c r="CM931" s="15"/>
      <c r="CN931" s="15"/>
      <c r="CO931" s="15"/>
      <c r="CP931" s="15"/>
      <c r="CQ931" s="15"/>
      <c r="CR931" s="15"/>
      <c r="CS931" s="15"/>
      <c r="CT931" s="15"/>
      <c r="CU931" s="15"/>
      <c r="CV931" s="15"/>
      <c r="CW931" s="15"/>
      <c r="CX931" s="15"/>
      <c r="CY931" s="15"/>
      <c r="CZ931" s="15"/>
      <c r="DA931" s="15"/>
      <c r="DB931" s="15"/>
      <c r="DC931" s="15"/>
      <c r="DD931" s="15"/>
      <c r="DE931" s="15"/>
      <c r="DF931" s="15"/>
      <c r="DG931" s="15"/>
      <c r="DH931" s="15"/>
      <c r="DI931" s="15"/>
      <c r="DJ931" s="15"/>
      <c r="DK931" s="15"/>
      <c r="DL931" s="15"/>
      <c r="DM931" s="15"/>
      <c r="DN931" s="15"/>
      <c r="DO931" s="15"/>
      <c r="DP931" s="15"/>
      <c r="DQ931" s="15"/>
    </row>
    <row r="932" spans="3:121" s="5" customFormat="1">
      <c r="C932" s="13"/>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BT932" s="15"/>
      <c r="BU932" s="15"/>
      <c r="BV932" s="15"/>
      <c r="BW932" s="15"/>
      <c r="BX932" s="15"/>
      <c r="BY932" s="15"/>
      <c r="BZ932" s="15"/>
      <c r="CA932" s="15"/>
      <c r="CB932" s="15"/>
      <c r="CC932" s="15"/>
      <c r="CD932" s="15"/>
      <c r="CE932" s="15"/>
      <c r="CF932" s="15"/>
      <c r="CG932" s="15"/>
      <c r="CH932" s="15"/>
      <c r="CI932" s="15"/>
      <c r="CJ932" s="15"/>
      <c r="CK932" s="15"/>
      <c r="CL932" s="15"/>
      <c r="CM932" s="15"/>
      <c r="CN932" s="15"/>
      <c r="CO932" s="15"/>
      <c r="CP932" s="15"/>
      <c r="CQ932" s="15"/>
      <c r="CR932" s="15"/>
      <c r="CS932" s="15"/>
      <c r="CT932" s="15"/>
      <c r="CU932" s="15"/>
      <c r="CV932" s="15"/>
      <c r="CW932" s="15"/>
      <c r="CX932" s="15"/>
      <c r="CY932" s="15"/>
      <c r="CZ932" s="15"/>
      <c r="DA932" s="15"/>
      <c r="DB932" s="15"/>
      <c r="DC932" s="15"/>
      <c r="DD932" s="15"/>
      <c r="DE932" s="15"/>
      <c r="DF932" s="15"/>
      <c r="DG932" s="15"/>
      <c r="DH932" s="15"/>
      <c r="DI932" s="15"/>
      <c r="DJ932" s="15"/>
      <c r="DK932" s="15"/>
      <c r="DL932" s="15"/>
      <c r="DM932" s="15"/>
      <c r="DN932" s="15"/>
      <c r="DO932" s="15"/>
      <c r="DP932" s="15"/>
      <c r="DQ932" s="15"/>
    </row>
    <row r="933" spans="3:121" s="5" customFormat="1">
      <c r="C933" s="13"/>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BT933" s="15"/>
      <c r="BU933" s="15"/>
      <c r="BV933" s="15"/>
      <c r="BW933" s="15"/>
      <c r="BX933" s="15"/>
      <c r="BY933" s="15"/>
      <c r="BZ933" s="15"/>
      <c r="CA933" s="15"/>
      <c r="CB933" s="15"/>
      <c r="CC933" s="15"/>
      <c r="CD933" s="15"/>
      <c r="CE933" s="15"/>
      <c r="CF933" s="15"/>
      <c r="CG933" s="15"/>
      <c r="CH933" s="15"/>
      <c r="CI933" s="15"/>
      <c r="CJ933" s="15"/>
      <c r="CK933" s="15"/>
      <c r="CL933" s="15"/>
      <c r="CM933" s="15"/>
      <c r="CN933" s="15"/>
      <c r="CO933" s="15"/>
      <c r="CP933" s="15"/>
      <c r="CQ933" s="15"/>
      <c r="CR933" s="15"/>
      <c r="CS933" s="15"/>
      <c r="CT933" s="15"/>
      <c r="CU933" s="15"/>
      <c r="CV933" s="15"/>
      <c r="CW933" s="15"/>
      <c r="CX933" s="15"/>
      <c r="CY933" s="15"/>
      <c r="CZ933" s="15"/>
      <c r="DA933" s="15"/>
      <c r="DB933" s="15"/>
      <c r="DC933" s="15"/>
      <c r="DD933" s="15"/>
      <c r="DE933" s="15"/>
      <c r="DF933" s="15"/>
      <c r="DG933" s="15"/>
      <c r="DH933" s="15"/>
      <c r="DI933" s="15"/>
      <c r="DJ933" s="15"/>
      <c r="DK933" s="15"/>
      <c r="DL933" s="15"/>
      <c r="DM933" s="15"/>
      <c r="DN933" s="15"/>
      <c r="DO933" s="15"/>
      <c r="DP933" s="15"/>
      <c r="DQ933" s="15"/>
    </row>
    <row r="934" spans="3:121" s="5" customFormat="1">
      <c r="C934" s="13"/>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BT934" s="15"/>
      <c r="BU934" s="15"/>
      <c r="BV934" s="15"/>
      <c r="BW934" s="15"/>
      <c r="BX934" s="15"/>
      <c r="BY934" s="15"/>
      <c r="BZ934" s="15"/>
      <c r="CA934" s="15"/>
      <c r="CB934" s="15"/>
      <c r="CC934" s="15"/>
      <c r="CD934" s="15"/>
      <c r="CE934" s="15"/>
      <c r="CF934" s="15"/>
      <c r="CG934" s="15"/>
      <c r="CH934" s="15"/>
      <c r="CI934" s="15"/>
      <c r="CJ934" s="15"/>
      <c r="CK934" s="15"/>
      <c r="CL934" s="15"/>
      <c r="CM934" s="15"/>
      <c r="CN934" s="15"/>
      <c r="CO934" s="15"/>
      <c r="CP934" s="15"/>
      <c r="CQ934" s="15"/>
      <c r="CR934" s="15"/>
      <c r="CS934" s="15"/>
      <c r="CT934" s="15"/>
      <c r="CU934" s="15"/>
      <c r="CV934" s="15"/>
      <c r="CW934" s="15"/>
      <c r="CX934" s="15"/>
      <c r="CY934" s="15"/>
      <c r="CZ934" s="15"/>
      <c r="DA934" s="15"/>
      <c r="DB934" s="15"/>
      <c r="DC934" s="15"/>
      <c r="DD934" s="15"/>
      <c r="DE934" s="15"/>
      <c r="DF934" s="15"/>
      <c r="DG934" s="15"/>
      <c r="DH934" s="15"/>
      <c r="DI934" s="15"/>
      <c r="DJ934" s="15"/>
      <c r="DK934" s="15"/>
      <c r="DL934" s="15"/>
      <c r="DM934" s="15"/>
      <c r="DN934" s="15"/>
      <c r="DO934" s="15"/>
      <c r="DP934" s="15"/>
      <c r="DQ934" s="15"/>
    </row>
    <row r="935" spans="3:121" s="5" customFormat="1">
      <c r="C935" s="13"/>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BT935" s="15"/>
      <c r="BU935" s="15"/>
      <c r="BV935" s="15"/>
      <c r="BW935" s="15"/>
      <c r="BX935" s="15"/>
      <c r="BY935" s="15"/>
      <c r="BZ935" s="15"/>
      <c r="CA935" s="15"/>
      <c r="CB935" s="15"/>
      <c r="CC935" s="15"/>
      <c r="CD935" s="15"/>
      <c r="CE935" s="15"/>
      <c r="CF935" s="15"/>
      <c r="CG935" s="15"/>
      <c r="CH935" s="15"/>
      <c r="CI935" s="15"/>
      <c r="CJ935" s="15"/>
      <c r="CK935" s="15"/>
      <c r="CL935" s="15"/>
      <c r="CM935" s="15"/>
      <c r="CN935" s="15"/>
      <c r="CO935" s="15"/>
      <c r="CP935" s="15"/>
      <c r="CQ935" s="15"/>
      <c r="CR935" s="15"/>
      <c r="CS935" s="15"/>
      <c r="CT935" s="15"/>
      <c r="CU935" s="15"/>
      <c r="CV935" s="15"/>
      <c r="CW935" s="15"/>
      <c r="CX935" s="15"/>
      <c r="CY935" s="15"/>
      <c r="CZ935" s="15"/>
      <c r="DA935" s="15"/>
      <c r="DB935" s="15"/>
      <c r="DC935" s="15"/>
      <c r="DD935" s="15"/>
      <c r="DE935" s="15"/>
      <c r="DF935" s="15"/>
      <c r="DG935" s="15"/>
      <c r="DH935" s="15"/>
      <c r="DI935" s="15"/>
      <c r="DJ935" s="15"/>
      <c r="DK935" s="15"/>
      <c r="DL935" s="15"/>
      <c r="DM935" s="15"/>
      <c r="DN935" s="15"/>
      <c r="DO935" s="15"/>
      <c r="DP935" s="15"/>
      <c r="DQ935" s="15"/>
    </row>
    <row r="936" spans="3:121" s="5" customFormat="1">
      <c r="C936" s="13"/>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BT936" s="15"/>
      <c r="BU936" s="15"/>
      <c r="BV936" s="15"/>
      <c r="BW936" s="15"/>
      <c r="BX936" s="15"/>
      <c r="BY936" s="15"/>
      <c r="BZ936" s="15"/>
      <c r="CA936" s="15"/>
      <c r="CB936" s="15"/>
      <c r="CC936" s="15"/>
      <c r="CD936" s="15"/>
      <c r="CE936" s="15"/>
      <c r="CF936" s="15"/>
      <c r="CG936" s="15"/>
      <c r="CH936" s="15"/>
      <c r="CI936" s="15"/>
      <c r="CJ936" s="15"/>
      <c r="CK936" s="15"/>
      <c r="CL936" s="15"/>
      <c r="CM936" s="15"/>
      <c r="CN936" s="15"/>
      <c r="CO936" s="15"/>
      <c r="CP936" s="15"/>
      <c r="CQ936" s="15"/>
      <c r="CR936" s="15"/>
      <c r="CS936" s="15"/>
      <c r="CT936" s="15"/>
      <c r="CU936" s="15"/>
      <c r="CV936" s="15"/>
      <c r="CW936" s="15"/>
      <c r="CX936" s="15"/>
      <c r="CY936" s="15"/>
      <c r="CZ936" s="15"/>
      <c r="DA936" s="15"/>
      <c r="DB936" s="15"/>
      <c r="DC936" s="15"/>
      <c r="DD936" s="15"/>
      <c r="DE936" s="15"/>
      <c r="DF936" s="15"/>
      <c r="DG936" s="15"/>
      <c r="DH936" s="15"/>
      <c r="DI936" s="15"/>
      <c r="DJ936" s="15"/>
      <c r="DK936" s="15"/>
      <c r="DL936" s="15"/>
      <c r="DM936" s="15"/>
      <c r="DN936" s="15"/>
      <c r="DO936" s="15"/>
      <c r="DP936" s="15"/>
      <c r="DQ936" s="15"/>
    </row>
    <row r="937" spans="3:121" s="5" customFormat="1">
      <c r="C937" s="13"/>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BT937" s="15"/>
      <c r="BU937" s="15"/>
      <c r="BV937" s="15"/>
      <c r="BW937" s="15"/>
      <c r="BX937" s="15"/>
      <c r="BY937" s="15"/>
      <c r="BZ937" s="15"/>
      <c r="CA937" s="15"/>
      <c r="CB937" s="15"/>
      <c r="CC937" s="15"/>
      <c r="CD937" s="15"/>
      <c r="CE937" s="15"/>
      <c r="CF937" s="15"/>
      <c r="CG937" s="15"/>
      <c r="CH937" s="15"/>
      <c r="CI937" s="15"/>
      <c r="CJ937" s="15"/>
      <c r="CK937" s="15"/>
      <c r="CL937" s="15"/>
      <c r="CM937" s="15"/>
      <c r="CN937" s="15"/>
      <c r="CO937" s="15"/>
      <c r="CP937" s="15"/>
      <c r="CQ937" s="15"/>
      <c r="CR937" s="15"/>
      <c r="CS937" s="15"/>
      <c r="CT937" s="15"/>
      <c r="CU937" s="15"/>
      <c r="CV937" s="15"/>
      <c r="CW937" s="15"/>
      <c r="CX937" s="15"/>
      <c r="CY937" s="15"/>
      <c r="CZ937" s="15"/>
      <c r="DA937" s="15"/>
      <c r="DB937" s="15"/>
      <c r="DC937" s="15"/>
      <c r="DD937" s="15"/>
      <c r="DE937" s="15"/>
      <c r="DF937" s="15"/>
      <c r="DG937" s="15"/>
      <c r="DH937" s="15"/>
      <c r="DI937" s="15"/>
      <c r="DJ937" s="15"/>
      <c r="DK937" s="15"/>
      <c r="DL937" s="15"/>
      <c r="DM937" s="15"/>
      <c r="DN937" s="15"/>
      <c r="DO937" s="15"/>
      <c r="DP937" s="15"/>
      <c r="DQ937" s="15"/>
    </row>
    <row r="938" spans="3:121" s="5" customFormat="1">
      <c r="C938" s="13"/>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BT938" s="15"/>
      <c r="BU938" s="15"/>
      <c r="BV938" s="15"/>
      <c r="BW938" s="15"/>
      <c r="BX938" s="15"/>
      <c r="BY938" s="15"/>
      <c r="BZ938" s="15"/>
      <c r="CA938" s="15"/>
      <c r="CB938" s="15"/>
      <c r="CC938" s="15"/>
      <c r="CD938" s="15"/>
      <c r="CE938" s="15"/>
      <c r="CF938" s="15"/>
      <c r="CG938" s="15"/>
      <c r="CH938" s="15"/>
      <c r="CI938" s="15"/>
      <c r="CJ938" s="15"/>
      <c r="CK938" s="15"/>
      <c r="CL938" s="15"/>
      <c r="CM938" s="15"/>
      <c r="CN938" s="15"/>
      <c r="CO938" s="15"/>
      <c r="CP938" s="15"/>
      <c r="CQ938" s="15"/>
      <c r="CR938" s="15"/>
      <c r="CS938" s="15"/>
      <c r="CT938" s="15"/>
      <c r="CU938" s="15"/>
      <c r="CV938" s="15"/>
      <c r="CW938" s="15"/>
      <c r="CX938" s="15"/>
      <c r="CY938" s="15"/>
      <c r="CZ938" s="15"/>
      <c r="DA938" s="15"/>
      <c r="DB938" s="15"/>
      <c r="DC938" s="15"/>
      <c r="DD938" s="15"/>
      <c r="DE938" s="15"/>
      <c r="DF938" s="15"/>
      <c r="DG938" s="15"/>
      <c r="DH938" s="15"/>
      <c r="DI938" s="15"/>
      <c r="DJ938" s="15"/>
      <c r="DK938" s="15"/>
      <c r="DL938" s="15"/>
      <c r="DM938" s="15"/>
      <c r="DN938" s="15"/>
      <c r="DO938" s="15"/>
      <c r="DP938" s="15"/>
      <c r="DQ938" s="15"/>
    </row>
    <row r="939" spans="3:121" s="5" customFormat="1">
      <c r="C939" s="13"/>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BT939" s="15"/>
      <c r="BU939" s="15"/>
      <c r="BV939" s="15"/>
      <c r="BW939" s="15"/>
      <c r="BX939" s="15"/>
      <c r="BY939" s="15"/>
      <c r="BZ939" s="15"/>
      <c r="CA939" s="15"/>
      <c r="CB939" s="15"/>
      <c r="CC939" s="15"/>
      <c r="CD939" s="15"/>
      <c r="CE939" s="15"/>
      <c r="CF939" s="15"/>
      <c r="CG939" s="15"/>
      <c r="CH939" s="15"/>
      <c r="CI939" s="15"/>
      <c r="CJ939" s="15"/>
      <c r="CK939" s="15"/>
      <c r="CL939" s="15"/>
      <c r="CM939" s="15"/>
      <c r="CN939" s="15"/>
      <c r="CO939" s="15"/>
      <c r="CP939" s="15"/>
      <c r="CQ939" s="15"/>
      <c r="CR939" s="15"/>
      <c r="CS939" s="15"/>
      <c r="CT939" s="15"/>
      <c r="CU939" s="15"/>
      <c r="CV939" s="15"/>
      <c r="CW939" s="15"/>
      <c r="CX939" s="15"/>
      <c r="CY939" s="15"/>
      <c r="CZ939" s="15"/>
      <c r="DA939" s="15"/>
      <c r="DB939" s="15"/>
      <c r="DC939" s="15"/>
      <c r="DD939" s="15"/>
      <c r="DE939" s="15"/>
      <c r="DF939" s="15"/>
      <c r="DG939" s="15"/>
      <c r="DH939" s="15"/>
      <c r="DI939" s="15"/>
      <c r="DJ939" s="15"/>
      <c r="DK939" s="15"/>
      <c r="DL939" s="15"/>
      <c r="DM939" s="15"/>
      <c r="DN939" s="15"/>
      <c r="DO939" s="15"/>
      <c r="DP939" s="15"/>
      <c r="DQ939" s="15"/>
    </row>
    <row r="940" spans="3:121" s="5" customFormat="1">
      <c r="C940" s="13"/>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BT940" s="15"/>
      <c r="BU940" s="15"/>
      <c r="BV940" s="15"/>
      <c r="BW940" s="15"/>
      <c r="BX940" s="15"/>
      <c r="BY940" s="15"/>
      <c r="BZ940" s="15"/>
      <c r="CA940" s="15"/>
      <c r="CB940" s="15"/>
      <c r="CC940" s="15"/>
      <c r="CD940" s="15"/>
      <c r="CE940" s="15"/>
      <c r="CF940" s="15"/>
      <c r="CG940" s="15"/>
      <c r="CH940" s="15"/>
      <c r="CI940" s="15"/>
      <c r="CJ940" s="15"/>
      <c r="CK940" s="15"/>
      <c r="CL940" s="15"/>
      <c r="CM940" s="15"/>
      <c r="CN940" s="15"/>
      <c r="CO940" s="15"/>
      <c r="CP940" s="15"/>
      <c r="CQ940" s="15"/>
      <c r="CR940" s="15"/>
      <c r="CS940" s="15"/>
      <c r="CT940" s="15"/>
      <c r="CU940" s="15"/>
      <c r="CV940" s="15"/>
      <c r="CW940" s="15"/>
      <c r="CX940" s="15"/>
      <c r="CY940" s="15"/>
      <c r="CZ940" s="15"/>
      <c r="DA940" s="15"/>
      <c r="DB940" s="15"/>
      <c r="DC940" s="15"/>
      <c r="DD940" s="15"/>
      <c r="DE940" s="15"/>
      <c r="DF940" s="15"/>
      <c r="DG940" s="15"/>
      <c r="DH940" s="15"/>
      <c r="DI940" s="15"/>
      <c r="DJ940" s="15"/>
      <c r="DK940" s="15"/>
      <c r="DL940" s="15"/>
      <c r="DM940" s="15"/>
      <c r="DN940" s="15"/>
      <c r="DO940" s="15"/>
      <c r="DP940" s="15"/>
      <c r="DQ940" s="15"/>
    </row>
    <row r="941" spans="3:121" s="5" customFormat="1">
      <c r="C941" s="13"/>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BT941" s="15"/>
      <c r="BU941" s="15"/>
      <c r="BV941" s="15"/>
      <c r="BW941" s="15"/>
      <c r="BX941" s="15"/>
      <c r="BY941" s="15"/>
      <c r="BZ941" s="15"/>
      <c r="CA941" s="15"/>
      <c r="CB941" s="15"/>
      <c r="CC941" s="15"/>
      <c r="CD941" s="15"/>
      <c r="CE941" s="15"/>
      <c r="CF941" s="15"/>
      <c r="CG941" s="15"/>
      <c r="CH941" s="15"/>
      <c r="CI941" s="15"/>
      <c r="CJ941" s="15"/>
      <c r="CK941" s="15"/>
      <c r="CL941" s="15"/>
      <c r="CM941" s="15"/>
      <c r="CN941" s="15"/>
      <c r="CO941" s="15"/>
      <c r="CP941" s="15"/>
      <c r="CQ941" s="15"/>
      <c r="CR941" s="15"/>
      <c r="CS941" s="15"/>
      <c r="CT941" s="15"/>
      <c r="CU941" s="15"/>
      <c r="CV941" s="15"/>
      <c r="CW941" s="15"/>
      <c r="CX941" s="15"/>
      <c r="CY941" s="15"/>
      <c r="CZ941" s="15"/>
      <c r="DA941" s="15"/>
      <c r="DB941" s="15"/>
      <c r="DC941" s="15"/>
      <c r="DD941" s="15"/>
      <c r="DE941" s="15"/>
      <c r="DF941" s="15"/>
      <c r="DG941" s="15"/>
      <c r="DH941" s="15"/>
      <c r="DI941" s="15"/>
      <c r="DJ941" s="15"/>
      <c r="DK941" s="15"/>
      <c r="DL941" s="15"/>
      <c r="DM941" s="15"/>
      <c r="DN941" s="15"/>
      <c r="DO941" s="15"/>
      <c r="DP941" s="15"/>
      <c r="DQ941" s="15"/>
    </row>
    <row r="942" spans="3:121" s="5" customFormat="1">
      <c r="C942" s="13"/>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BT942" s="15"/>
      <c r="BU942" s="15"/>
      <c r="BV942" s="15"/>
      <c r="BW942" s="15"/>
      <c r="BX942" s="15"/>
      <c r="BY942" s="15"/>
      <c r="BZ942" s="15"/>
      <c r="CA942" s="15"/>
      <c r="CB942" s="15"/>
      <c r="CC942" s="15"/>
      <c r="CD942" s="15"/>
      <c r="CE942" s="15"/>
      <c r="CF942" s="15"/>
      <c r="CG942" s="15"/>
      <c r="CH942" s="15"/>
      <c r="CI942" s="15"/>
      <c r="CJ942" s="15"/>
      <c r="CK942" s="15"/>
      <c r="CL942" s="15"/>
      <c r="CM942" s="15"/>
      <c r="CN942" s="15"/>
      <c r="CO942" s="15"/>
      <c r="CP942" s="15"/>
      <c r="CQ942" s="15"/>
      <c r="CR942" s="15"/>
      <c r="CS942" s="15"/>
      <c r="CT942" s="15"/>
      <c r="CU942" s="15"/>
      <c r="CV942" s="15"/>
      <c r="CW942" s="15"/>
      <c r="CX942" s="15"/>
      <c r="CY942" s="15"/>
      <c r="CZ942" s="15"/>
      <c r="DA942" s="15"/>
      <c r="DB942" s="15"/>
      <c r="DC942" s="15"/>
      <c r="DD942" s="15"/>
      <c r="DE942" s="15"/>
      <c r="DF942" s="15"/>
      <c r="DG942" s="15"/>
      <c r="DH942" s="15"/>
      <c r="DI942" s="15"/>
      <c r="DJ942" s="15"/>
      <c r="DK942" s="15"/>
      <c r="DL942" s="15"/>
      <c r="DM942" s="15"/>
      <c r="DN942" s="15"/>
      <c r="DO942" s="15"/>
      <c r="DP942" s="15"/>
      <c r="DQ942" s="15"/>
    </row>
    <row r="943" spans="3:121" s="5" customFormat="1">
      <c r="C943" s="13"/>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BT943" s="15"/>
      <c r="BU943" s="15"/>
      <c r="BV943" s="15"/>
      <c r="BW943" s="15"/>
      <c r="BX943" s="15"/>
      <c r="BY943" s="15"/>
      <c r="BZ943" s="15"/>
      <c r="CA943" s="15"/>
      <c r="CB943" s="15"/>
      <c r="CC943" s="15"/>
      <c r="CD943" s="15"/>
      <c r="CE943" s="15"/>
      <c r="CF943" s="15"/>
      <c r="CG943" s="15"/>
      <c r="CH943" s="15"/>
      <c r="CI943" s="15"/>
      <c r="CJ943" s="15"/>
      <c r="CK943" s="15"/>
      <c r="CL943" s="15"/>
      <c r="CM943" s="15"/>
      <c r="CN943" s="15"/>
      <c r="CO943" s="15"/>
      <c r="CP943" s="15"/>
      <c r="CQ943" s="15"/>
      <c r="CR943" s="15"/>
      <c r="CS943" s="15"/>
      <c r="CT943" s="15"/>
      <c r="CU943" s="15"/>
      <c r="CV943" s="15"/>
      <c r="CW943" s="15"/>
      <c r="CX943" s="15"/>
      <c r="CY943" s="15"/>
      <c r="CZ943" s="15"/>
      <c r="DA943" s="15"/>
      <c r="DB943" s="15"/>
      <c r="DC943" s="15"/>
      <c r="DD943" s="15"/>
      <c r="DE943" s="15"/>
      <c r="DF943" s="15"/>
      <c r="DG943" s="15"/>
      <c r="DH943" s="15"/>
      <c r="DI943" s="15"/>
      <c r="DJ943" s="15"/>
      <c r="DK943" s="15"/>
      <c r="DL943" s="15"/>
      <c r="DM943" s="15"/>
      <c r="DN943" s="15"/>
      <c r="DO943" s="15"/>
      <c r="DP943" s="15"/>
      <c r="DQ943" s="15"/>
    </row>
    <row r="944" spans="3:121" s="5" customFormat="1">
      <c r="C944" s="13"/>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BT944" s="15"/>
      <c r="BU944" s="15"/>
      <c r="BV944" s="15"/>
      <c r="BW944" s="15"/>
      <c r="BX944" s="15"/>
      <c r="BY944" s="15"/>
      <c r="BZ944" s="15"/>
      <c r="CA944" s="15"/>
      <c r="CB944" s="15"/>
      <c r="CC944" s="15"/>
      <c r="CD944" s="15"/>
      <c r="CE944" s="15"/>
      <c r="CF944" s="15"/>
      <c r="CG944" s="15"/>
      <c r="CH944" s="15"/>
      <c r="CI944" s="15"/>
      <c r="CJ944" s="15"/>
      <c r="CK944" s="15"/>
      <c r="CL944" s="15"/>
      <c r="CM944" s="15"/>
      <c r="CN944" s="15"/>
      <c r="CO944" s="15"/>
      <c r="CP944" s="15"/>
      <c r="CQ944" s="15"/>
      <c r="CR944" s="15"/>
      <c r="CS944" s="15"/>
      <c r="CT944" s="15"/>
      <c r="CU944" s="15"/>
      <c r="CV944" s="15"/>
      <c r="CW944" s="15"/>
      <c r="CX944" s="15"/>
      <c r="CY944" s="15"/>
      <c r="CZ944" s="15"/>
      <c r="DA944" s="15"/>
      <c r="DB944" s="15"/>
      <c r="DC944" s="15"/>
      <c r="DD944" s="15"/>
      <c r="DE944" s="15"/>
      <c r="DF944" s="15"/>
      <c r="DG944" s="15"/>
      <c r="DH944" s="15"/>
      <c r="DI944" s="15"/>
      <c r="DJ944" s="15"/>
      <c r="DK944" s="15"/>
      <c r="DL944" s="15"/>
      <c r="DM944" s="15"/>
      <c r="DN944" s="15"/>
      <c r="DO944" s="15"/>
      <c r="DP944" s="15"/>
      <c r="DQ944" s="15"/>
    </row>
    <row r="945" spans="3:121" s="5" customFormat="1">
      <c r="C945" s="13"/>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BT945" s="15"/>
      <c r="BU945" s="15"/>
      <c r="BV945" s="15"/>
      <c r="BW945" s="15"/>
      <c r="BX945" s="15"/>
      <c r="BY945" s="15"/>
      <c r="BZ945" s="15"/>
      <c r="CA945" s="15"/>
      <c r="CB945" s="15"/>
      <c r="CC945" s="15"/>
      <c r="CD945" s="15"/>
      <c r="CE945" s="15"/>
      <c r="CF945" s="15"/>
      <c r="CG945" s="15"/>
      <c r="CH945" s="15"/>
      <c r="CI945" s="15"/>
      <c r="CJ945" s="15"/>
      <c r="CK945" s="15"/>
      <c r="CL945" s="15"/>
      <c r="CM945" s="15"/>
      <c r="CN945" s="15"/>
      <c r="CO945" s="15"/>
      <c r="CP945" s="15"/>
      <c r="CQ945" s="15"/>
      <c r="CR945" s="15"/>
      <c r="CS945" s="15"/>
      <c r="CT945" s="15"/>
      <c r="CU945" s="15"/>
      <c r="CV945" s="15"/>
      <c r="CW945" s="15"/>
      <c r="CX945" s="15"/>
      <c r="CY945" s="15"/>
      <c r="CZ945" s="15"/>
      <c r="DA945" s="15"/>
      <c r="DB945" s="15"/>
      <c r="DC945" s="15"/>
      <c r="DD945" s="15"/>
      <c r="DE945" s="15"/>
      <c r="DF945" s="15"/>
      <c r="DG945" s="15"/>
      <c r="DH945" s="15"/>
      <c r="DI945" s="15"/>
      <c r="DJ945" s="15"/>
      <c r="DK945" s="15"/>
      <c r="DL945" s="15"/>
      <c r="DM945" s="15"/>
      <c r="DN945" s="15"/>
      <c r="DO945" s="15"/>
      <c r="DP945" s="15"/>
      <c r="DQ945" s="15"/>
    </row>
    <row r="946" spans="3:121" s="5" customFormat="1">
      <c r="C946" s="13"/>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BT946" s="15"/>
      <c r="BU946" s="15"/>
      <c r="BV946" s="15"/>
      <c r="BW946" s="15"/>
      <c r="BX946" s="15"/>
      <c r="BY946" s="15"/>
      <c r="BZ946" s="15"/>
      <c r="CA946" s="15"/>
      <c r="CB946" s="15"/>
      <c r="CC946" s="15"/>
      <c r="CD946" s="15"/>
      <c r="CE946" s="15"/>
      <c r="CF946" s="15"/>
      <c r="CG946" s="15"/>
      <c r="CH946" s="15"/>
      <c r="CI946" s="15"/>
      <c r="CJ946" s="15"/>
      <c r="CK946" s="15"/>
      <c r="CL946" s="15"/>
      <c r="CM946" s="15"/>
      <c r="CN946" s="15"/>
      <c r="CO946" s="15"/>
      <c r="CP946" s="15"/>
      <c r="CQ946" s="15"/>
      <c r="CR946" s="15"/>
      <c r="CS946" s="15"/>
      <c r="CT946" s="15"/>
      <c r="CU946" s="15"/>
      <c r="CV946" s="15"/>
      <c r="CW946" s="15"/>
      <c r="CX946" s="15"/>
      <c r="CY946" s="15"/>
      <c r="CZ946" s="15"/>
      <c r="DA946" s="15"/>
      <c r="DB946" s="15"/>
      <c r="DC946" s="15"/>
      <c r="DD946" s="15"/>
      <c r="DE946" s="15"/>
      <c r="DF946" s="15"/>
      <c r="DG946" s="15"/>
      <c r="DH946" s="15"/>
      <c r="DI946" s="15"/>
      <c r="DJ946" s="15"/>
      <c r="DK946" s="15"/>
      <c r="DL946" s="15"/>
      <c r="DM946" s="15"/>
      <c r="DN946" s="15"/>
      <c r="DO946" s="15"/>
      <c r="DP946" s="15"/>
      <c r="DQ946" s="15"/>
    </row>
    <row r="947" spans="3:121" s="5" customFormat="1">
      <c r="C947" s="13"/>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BT947" s="15"/>
      <c r="BU947" s="15"/>
      <c r="BV947" s="15"/>
      <c r="BW947" s="15"/>
      <c r="BX947" s="15"/>
      <c r="BY947" s="15"/>
      <c r="BZ947" s="15"/>
      <c r="CA947" s="15"/>
      <c r="CB947" s="15"/>
      <c r="CC947" s="15"/>
      <c r="CD947" s="15"/>
      <c r="CE947" s="15"/>
      <c r="CF947" s="15"/>
      <c r="CG947" s="15"/>
      <c r="CH947" s="15"/>
      <c r="CI947" s="15"/>
      <c r="CJ947" s="15"/>
      <c r="CK947" s="15"/>
      <c r="CL947" s="15"/>
      <c r="CM947" s="15"/>
      <c r="CN947" s="15"/>
      <c r="CO947" s="15"/>
      <c r="CP947" s="15"/>
      <c r="CQ947" s="15"/>
      <c r="CR947" s="15"/>
      <c r="CS947" s="15"/>
      <c r="CT947" s="15"/>
      <c r="CU947" s="15"/>
      <c r="CV947" s="15"/>
      <c r="CW947" s="15"/>
      <c r="CX947" s="15"/>
      <c r="CY947" s="15"/>
      <c r="CZ947" s="15"/>
      <c r="DA947" s="15"/>
      <c r="DB947" s="15"/>
      <c r="DC947" s="15"/>
      <c r="DD947" s="15"/>
      <c r="DE947" s="15"/>
      <c r="DF947" s="15"/>
      <c r="DG947" s="15"/>
      <c r="DH947" s="15"/>
      <c r="DI947" s="15"/>
      <c r="DJ947" s="15"/>
      <c r="DK947" s="15"/>
      <c r="DL947" s="15"/>
      <c r="DM947" s="15"/>
      <c r="DN947" s="15"/>
      <c r="DO947" s="15"/>
      <c r="DP947" s="15"/>
      <c r="DQ947" s="15"/>
    </row>
    <row r="948" spans="3:121" s="5" customFormat="1">
      <c r="C948" s="13"/>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BT948" s="15"/>
      <c r="BU948" s="15"/>
      <c r="BV948" s="15"/>
      <c r="BW948" s="15"/>
      <c r="BX948" s="15"/>
      <c r="BY948" s="15"/>
      <c r="BZ948" s="15"/>
      <c r="CA948" s="15"/>
      <c r="CB948" s="15"/>
      <c r="CC948" s="15"/>
      <c r="CD948" s="15"/>
      <c r="CE948" s="15"/>
      <c r="CF948" s="15"/>
      <c r="CG948" s="15"/>
      <c r="CH948" s="15"/>
      <c r="CI948" s="15"/>
      <c r="CJ948" s="15"/>
      <c r="CK948" s="15"/>
      <c r="CL948" s="15"/>
      <c r="CM948" s="15"/>
      <c r="CN948" s="15"/>
      <c r="CO948" s="15"/>
      <c r="CP948" s="15"/>
      <c r="CQ948" s="15"/>
      <c r="CR948" s="15"/>
      <c r="CS948" s="15"/>
      <c r="CT948" s="15"/>
      <c r="CU948" s="15"/>
      <c r="CV948" s="15"/>
      <c r="CW948" s="15"/>
      <c r="CX948" s="15"/>
      <c r="CY948" s="15"/>
      <c r="CZ948" s="15"/>
      <c r="DA948" s="15"/>
      <c r="DB948" s="15"/>
      <c r="DC948" s="15"/>
      <c r="DD948" s="15"/>
      <c r="DE948" s="15"/>
      <c r="DF948" s="15"/>
      <c r="DG948" s="15"/>
      <c r="DH948" s="15"/>
      <c r="DI948" s="15"/>
      <c r="DJ948" s="15"/>
      <c r="DK948" s="15"/>
      <c r="DL948" s="15"/>
      <c r="DM948" s="15"/>
      <c r="DN948" s="15"/>
      <c r="DO948" s="15"/>
      <c r="DP948" s="15"/>
      <c r="DQ948" s="15"/>
    </row>
    <row r="949" spans="3:121" s="5" customFormat="1">
      <c r="C949" s="13"/>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BT949" s="15"/>
      <c r="BU949" s="15"/>
      <c r="BV949" s="15"/>
      <c r="BW949" s="15"/>
      <c r="BX949" s="15"/>
      <c r="BY949" s="15"/>
      <c r="BZ949" s="15"/>
      <c r="CA949" s="15"/>
      <c r="CB949" s="15"/>
      <c r="CC949" s="15"/>
      <c r="CD949" s="15"/>
      <c r="CE949" s="15"/>
      <c r="CF949" s="15"/>
      <c r="CG949" s="15"/>
      <c r="CH949" s="15"/>
      <c r="CI949" s="15"/>
      <c r="CJ949" s="15"/>
      <c r="CK949" s="15"/>
      <c r="CL949" s="15"/>
      <c r="CM949" s="15"/>
      <c r="CN949" s="15"/>
      <c r="CO949" s="15"/>
      <c r="CP949" s="15"/>
      <c r="CQ949" s="15"/>
      <c r="CR949" s="15"/>
      <c r="CS949" s="15"/>
      <c r="CT949" s="15"/>
      <c r="CU949" s="15"/>
      <c r="CV949" s="15"/>
      <c r="CW949" s="15"/>
      <c r="CX949" s="15"/>
      <c r="CY949" s="15"/>
      <c r="CZ949" s="15"/>
      <c r="DA949" s="15"/>
      <c r="DB949" s="15"/>
      <c r="DC949" s="15"/>
      <c r="DD949" s="15"/>
      <c r="DE949" s="15"/>
      <c r="DF949" s="15"/>
      <c r="DG949" s="15"/>
      <c r="DH949" s="15"/>
      <c r="DI949" s="15"/>
      <c r="DJ949" s="15"/>
      <c r="DK949" s="15"/>
      <c r="DL949" s="15"/>
      <c r="DM949" s="15"/>
      <c r="DN949" s="15"/>
      <c r="DO949" s="15"/>
      <c r="DP949" s="15"/>
      <c r="DQ949" s="15"/>
    </row>
    <row r="950" spans="3:121" s="5" customFormat="1">
      <c r="C950" s="13"/>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BT950" s="15"/>
      <c r="BU950" s="15"/>
      <c r="BV950" s="15"/>
      <c r="BW950" s="15"/>
      <c r="BX950" s="15"/>
      <c r="BY950" s="15"/>
      <c r="BZ950" s="15"/>
      <c r="CA950" s="15"/>
      <c r="CB950" s="15"/>
      <c r="CC950" s="15"/>
      <c r="CD950" s="15"/>
      <c r="CE950" s="15"/>
      <c r="CF950" s="15"/>
      <c r="CG950" s="15"/>
      <c r="CH950" s="15"/>
      <c r="CI950" s="15"/>
      <c r="CJ950" s="15"/>
      <c r="CK950" s="15"/>
      <c r="CL950" s="15"/>
      <c r="CM950" s="15"/>
      <c r="CN950" s="15"/>
      <c r="CO950" s="15"/>
      <c r="CP950" s="15"/>
      <c r="CQ950" s="15"/>
      <c r="CR950" s="15"/>
      <c r="CS950" s="15"/>
      <c r="CT950" s="15"/>
      <c r="CU950" s="15"/>
      <c r="CV950" s="15"/>
      <c r="CW950" s="15"/>
      <c r="CX950" s="15"/>
      <c r="CY950" s="15"/>
      <c r="CZ950" s="15"/>
      <c r="DA950" s="15"/>
      <c r="DB950" s="15"/>
      <c r="DC950" s="15"/>
      <c r="DD950" s="15"/>
      <c r="DE950" s="15"/>
      <c r="DF950" s="15"/>
      <c r="DG950" s="15"/>
      <c r="DH950" s="15"/>
      <c r="DI950" s="15"/>
      <c r="DJ950" s="15"/>
      <c r="DK950" s="15"/>
      <c r="DL950" s="15"/>
      <c r="DM950" s="15"/>
      <c r="DN950" s="15"/>
      <c r="DO950" s="15"/>
      <c r="DP950" s="15"/>
      <c r="DQ950" s="15"/>
    </row>
    <row r="951" spans="3:121" s="5" customFormat="1">
      <c r="C951" s="13"/>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BT951" s="15"/>
      <c r="BU951" s="15"/>
      <c r="BV951" s="15"/>
      <c r="BW951" s="15"/>
      <c r="BX951" s="15"/>
      <c r="BY951" s="15"/>
      <c r="BZ951" s="15"/>
      <c r="CA951" s="15"/>
      <c r="CB951" s="15"/>
      <c r="CC951" s="15"/>
      <c r="CD951" s="15"/>
      <c r="CE951" s="15"/>
      <c r="CF951" s="15"/>
      <c r="CG951" s="15"/>
      <c r="CH951" s="15"/>
      <c r="CI951" s="15"/>
      <c r="CJ951" s="15"/>
      <c r="CK951" s="15"/>
      <c r="CL951" s="15"/>
      <c r="CM951" s="15"/>
      <c r="CN951" s="15"/>
      <c r="CO951" s="15"/>
      <c r="CP951" s="15"/>
      <c r="CQ951" s="15"/>
      <c r="CR951" s="15"/>
      <c r="CS951" s="15"/>
      <c r="CT951" s="15"/>
      <c r="CU951" s="15"/>
      <c r="CV951" s="15"/>
      <c r="CW951" s="15"/>
      <c r="CX951" s="15"/>
      <c r="CY951" s="15"/>
      <c r="CZ951" s="15"/>
      <c r="DA951" s="15"/>
      <c r="DB951" s="15"/>
      <c r="DC951" s="15"/>
      <c r="DD951" s="15"/>
      <c r="DE951" s="15"/>
      <c r="DF951" s="15"/>
      <c r="DG951" s="15"/>
      <c r="DH951" s="15"/>
      <c r="DI951" s="15"/>
      <c r="DJ951" s="15"/>
      <c r="DK951" s="15"/>
      <c r="DL951" s="15"/>
      <c r="DM951" s="15"/>
      <c r="DN951" s="15"/>
      <c r="DO951" s="15"/>
      <c r="DP951" s="15"/>
      <c r="DQ951" s="15"/>
    </row>
    <row r="952" spans="3:121" s="5" customFormat="1">
      <c r="C952" s="13"/>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BT952" s="15"/>
      <c r="BU952" s="15"/>
      <c r="BV952" s="15"/>
      <c r="BW952" s="15"/>
      <c r="BX952" s="15"/>
      <c r="BY952" s="15"/>
      <c r="BZ952" s="15"/>
      <c r="CA952" s="15"/>
      <c r="CB952" s="15"/>
      <c r="CC952" s="15"/>
      <c r="CD952" s="15"/>
      <c r="CE952" s="15"/>
      <c r="CF952" s="15"/>
      <c r="CG952" s="15"/>
      <c r="CH952" s="15"/>
      <c r="CI952" s="15"/>
      <c r="CJ952" s="15"/>
      <c r="CK952" s="15"/>
      <c r="CL952" s="15"/>
      <c r="CM952" s="15"/>
      <c r="CN952" s="15"/>
      <c r="CO952" s="15"/>
      <c r="CP952" s="15"/>
      <c r="CQ952" s="15"/>
      <c r="CR952" s="15"/>
      <c r="CS952" s="15"/>
      <c r="CT952" s="15"/>
      <c r="CU952" s="15"/>
      <c r="CV952" s="15"/>
      <c r="CW952" s="15"/>
      <c r="CX952" s="15"/>
      <c r="CY952" s="15"/>
      <c r="CZ952" s="15"/>
      <c r="DA952" s="15"/>
      <c r="DB952" s="15"/>
      <c r="DC952" s="15"/>
      <c r="DD952" s="15"/>
      <c r="DE952" s="15"/>
      <c r="DF952" s="15"/>
      <c r="DG952" s="15"/>
      <c r="DH952" s="15"/>
      <c r="DI952" s="15"/>
      <c r="DJ952" s="15"/>
      <c r="DK952" s="15"/>
      <c r="DL952" s="15"/>
      <c r="DM952" s="15"/>
      <c r="DN952" s="15"/>
      <c r="DO952" s="15"/>
      <c r="DP952" s="15"/>
      <c r="DQ952" s="15"/>
    </row>
    <row r="953" spans="3:121" s="5" customFormat="1">
      <c r="C953" s="13"/>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BT953" s="15"/>
      <c r="BU953" s="15"/>
      <c r="BV953" s="15"/>
      <c r="BW953" s="15"/>
      <c r="BX953" s="15"/>
      <c r="BY953" s="15"/>
      <c r="BZ953" s="15"/>
      <c r="CA953" s="15"/>
      <c r="CB953" s="15"/>
      <c r="CC953" s="15"/>
      <c r="CD953" s="15"/>
      <c r="CE953" s="15"/>
      <c r="CF953" s="15"/>
      <c r="CG953" s="15"/>
      <c r="CH953" s="15"/>
      <c r="CI953" s="15"/>
      <c r="CJ953" s="15"/>
      <c r="CK953" s="15"/>
      <c r="CL953" s="15"/>
      <c r="CM953" s="15"/>
      <c r="CN953" s="15"/>
      <c r="CO953" s="15"/>
      <c r="CP953" s="15"/>
      <c r="CQ953" s="15"/>
      <c r="CR953" s="15"/>
      <c r="CS953" s="15"/>
      <c r="CT953" s="15"/>
      <c r="CU953" s="15"/>
      <c r="CV953" s="15"/>
      <c r="CW953" s="15"/>
      <c r="CX953" s="15"/>
      <c r="CY953" s="15"/>
      <c r="CZ953" s="15"/>
      <c r="DA953" s="15"/>
      <c r="DB953" s="15"/>
      <c r="DC953" s="15"/>
      <c r="DD953" s="15"/>
      <c r="DE953" s="15"/>
      <c r="DF953" s="15"/>
      <c r="DG953" s="15"/>
      <c r="DH953" s="15"/>
      <c r="DI953" s="15"/>
      <c r="DJ953" s="15"/>
      <c r="DK953" s="15"/>
      <c r="DL953" s="15"/>
      <c r="DM953" s="15"/>
      <c r="DN953" s="15"/>
      <c r="DO953" s="15"/>
      <c r="DP953" s="15"/>
      <c r="DQ953" s="15"/>
    </row>
    <row r="954" spans="3:121" s="5" customFormat="1">
      <c r="C954" s="13"/>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BT954" s="15"/>
      <c r="BU954" s="15"/>
      <c r="BV954" s="15"/>
      <c r="BW954" s="15"/>
      <c r="BX954" s="15"/>
      <c r="BY954" s="15"/>
      <c r="BZ954" s="15"/>
      <c r="CA954" s="15"/>
      <c r="CB954" s="15"/>
      <c r="CC954" s="15"/>
      <c r="CD954" s="15"/>
      <c r="CE954" s="15"/>
      <c r="CF954" s="15"/>
      <c r="CG954" s="15"/>
      <c r="CH954" s="15"/>
      <c r="CI954" s="15"/>
      <c r="CJ954" s="15"/>
      <c r="CK954" s="15"/>
      <c r="CL954" s="15"/>
      <c r="CM954" s="15"/>
      <c r="CN954" s="15"/>
      <c r="CO954" s="15"/>
      <c r="CP954" s="15"/>
      <c r="CQ954" s="15"/>
      <c r="CR954" s="15"/>
      <c r="CS954" s="15"/>
      <c r="CT954" s="15"/>
      <c r="CU954" s="15"/>
      <c r="CV954" s="15"/>
      <c r="CW954" s="15"/>
      <c r="CX954" s="15"/>
      <c r="CY954" s="15"/>
      <c r="CZ954" s="15"/>
      <c r="DA954" s="15"/>
      <c r="DB954" s="15"/>
      <c r="DC954" s="15"/>
      <c r="DD954" s="15"/>
      <c r="DE954" s="15"/>
      <c r="DF954" s="15"/>
      <c r="DG954" s="15"/>
      <c r="DH954" s="15"/>
      <c r="DI954" s="15"/>
      <c r="DJ954" s="15"/>
      <c r="DK954" s="15"/>
      <c r="DL954" s="15"/>
      <c r="DM954" s="15"/>
      <c r="DN954" s="15"/>
      <c r="DO954" s="15"/>
      <c r="DP954" s="15"/>
      <c r="DQ954" s="15"/>
    </row>
    <row r="955" spans="3:121" s="5" customFormat="1">
      <c r="C955" s="13"/>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BT955" s="15"/>
      <c r="BU955" s="15"/>
      <c r="BV955" s="15"/>
      <c r="BW955" s="15"/>
      <c r="BX955" s="15"/>
      <c r="BY955" s="15"/>
      <c r="BZ955" s="15"/>
      <c r="CA955" s="15"/>
      <c r="CB955" s="15"/>
      <c r="CC955" s="15"/>
      <c r="CD955" s="15"/>
      <c r="CE955" s="15"/>
      <c r="CF955" s="15"/>
      <c r="CG955" s="15"/>
      <c r="CH955" s="15"/>
      <c r="CI955" s="15"/>
      <c r="CJ955" s="15"/>
      <c r="CK955" s="15"/>
      <c r="CL955" s="15"/>
      <c r="CM955" s="15"/>
      <c r="CN955" s="15"/>
      <c r="CO955" s="15"/>
      <c r="CP955" s="15"/>
      <c r="CQ955" s="15"/>
      <c r="CR955" s="15"/>
      <c r="CS955" s="15"/>
      <c r="CT955" s="15"/>
      <c r="CU955" s="15"/>
      <c r="CV955" s="15"/>
      <c r="CW955" s="15"/>
      <c r="CX955" s="15"/>
      <c r="CY955" s="15"/>
      <c r="CZ955" s="15"/>
      <c r="DA955" s="15"/>
      <c r="DB955" s="15"/>
      <c r="DC955" s="15"/>
      <c r="DD955" s="15"/>
      <c r="DE955" s="15"/>
      <c r="DF955" s="15"/>
      <c r="DG955" s="15"/>
      <c r="DH955" s="15"/>
      <c r="DI955" s="15"/>
      <c r="DJ955" s="15"/>
      <c r="DK955" s="15"/>
      <c r="DL955" s="15"/>
      <c r="DM955" s="15"/>
      <c r="DN955" s="15"/>
      <c r="DO955" s="15"/>
      <c r="DP955" s="15"/>
      <c r="DQ955" s="15"/>
    </row>
    <row r="956" spans="3:121" s="5" customFormat="1">
      <c r="C956" s="13"/>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BT956" s="15"/>
      <c r="BU956" s="15"/>
      <c r="BV956" s="15"/>
      <c r="BW956" s="15"/>
      <c r="BX956" s="15"/>
      <c r="BY956" s="15"/>
      <c r="BZ956" s="15"/>
      <c r="CA956" s="15"/>
      <c r="CB956" s="15"/>
      <c r="CC956" s="15"/>
      <c r="CD956" s="15"/>
      <c r="CE956" s="15"/>
      <c r="CF956" s="15"/>
      <c r="CG956" s="15"/>
      <c r="CH956" s="15"/>
      <c r="CI956" s="15"/>
      <c r="CJ956" s="15"/>
      <c r="CK956" s="15"/>
      <c r="CL956" s="15"/>
      <c r="CM956" s="15"/>
      <c r="CN956" s="15"/>
      <c r="CO956" s="15"/>
      <c r="CP956" s="15"/>
      <c r="CQ956" s="15"/>
      <c r="CR956" s="15"/>
      <c r="CS956" s="15"/>
      <c r="CT956" s="15"/>
      <c r="CU956" s="15"/>
      <c r="CV956" s="15"/>
      <c r="CW956" s="15"/>
      <c r="CX956" s="15"/>
      <c r="CY956" s="15"/>
      <c r="CZ956" s="15"/>
      <c r="DA956" s="15"/>
      <c r="DB956" s="15"/>
      <c r="DC956" s="15"/>
      <c r="DD956" s="15"/>
      <c r="DE956" s="15"/>
      <c r="DF956" s="15"/>
      <c r="DG956" s="15"/>
      <c r="DH956" s="15"/>
      <c r="DI956" s="15"/>
      <c r="DJ956" s="15"/>
      <c r="DK956" s="15"/>
      <c r="DL956" s="15"/>
      <c r="DM956" s="15"/>
      <c r="DN956" s="15"/>
      <c r="DO956" s="15"/>
      <c r="DP956" s="15"/>
      <c r="DQ956" s="15"/>
    </row>
    <row r="957" spans="3:121" s="5" customFormat="1">
      <c r="C957" s="13"/>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BT957" s="15"/>
      <c r="BU957" s="15"/>
      <c r="BV957" s="15"/>
      <c r="BW957" s="15"/>
      <c r="BX957" s="15"/>
      <c r="BY957" s="15"/>
      <c r="BZ957" s="15"/>
      <c r="CA957" s="15"/>
      <c r="CB957" s="15"/>
      <c r="CC957" s="15"/>
      <c r="CD957" s="15"/>
      <c r="CE957" s="15"/>
      <c r="CF957" s="15"/>
      <c r="CG957" s="15"/>
      <c r="CH957" s="15"/>
      <c r="CI957" s="15"/>
      <c r="CJ957" s="15"/>
      <c r="CK957" s="15"/>
      <c r="CL957" s="15"/>
      <c r="CM957" s="15"/>
      <c r="CN957" s="15"/>
      <c r="CO957" s="15"/>
      <c r="CP957" s="15"/>
      <c r="CQ957" s="15"/>
      <c r="CR957" s="15"/>
      <c r="CS957" s="15"/>
      <c r="CT957" s="15"/>
      <c r="CU957" s="15"/>
      <c r="CV957" s="15"/>
      <c r="CW957" s="15"/>
      <c r="CX957" s="15"/>
      <c r="CY957" s="15"/>
      <c r="CZ957" s="15"/>
      <c r="DA957" s="15"/>
      <c r="DB957" s="15"/>
      <c r="DC957" s="15"/>
      <c r="DD957" s="15"/>
      <c r="DE957" s="15"/>
      <c r="DF957" s="15"/>
      <c r="DG957" s="15"/>
      <c r="DH957" s="15"/>
      <c r="DI957" s="15"/>
      <c r="DJ957" s="15"/>
      <c r="DK957" s="15"/>
      <c r="DL957" s="15"/>
      <c r="DM957" s="15"/>
      <c r="DN957" s="15"/>
      <c r="DO957" s="15"/>
      <c r="DP957" s="15"/>
      <c r="DQ957" s="15"/>
    </row>
    <row r="958" spans="3:121" s="5" customFormat="1">
      <c r="C958" s="13"/>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BT958" s="15"/>
      <c r="BU958" s="15"/>
      <c r="BV958" s="15"/>
      <c r="BW958" s="15"/>
      <c r="BX958" s="15"/>
      <c r="BY958" s="15"/>
      <c r="BZ958" s="15"/>
      <c r="CA958" s="15"/>
      <c r="CB958" s="15"/>
      <c r="CC958" s="15"/>
      <c r="CD958" s="15"/>
      <c r="CE958" s="15"/>
      <c r="CF958" s="15"/>
      <c r="CG958" s="15"/>
      <c r="CH958" s="15"/>
      <c r="CI958" s="15"/>
      <c r="CJ958" s="15"/>
      <c r="CK958" s="15"/>
      <c r="CL958" s="15"/>
      <c r="CM958" s="15"/>
      <c r="CN958" s="15"/>
      <c r="CO958" s="15"/>
      <c r="CP958" s="15"/>
      <c r="CQ958" s="15"/>
      <c r="CR958" s="15"/>
      <c r="CS958" s="15"/>
      <c r="CT958" s="15"/>
      <c r="CU958" s="15"/>
      <c r="CV958" s="15"/>
      <c r="CW958" s="15"/>
      <c r="CX958" s="15"/>
      <c r="CY958" s="15"/>
      <c r="CZ958" s="15"/>
      <c r="DA958" s="15"/>
      <c r="DB958" s="15"/>
      <c r="DC958" s="15"/>
      <c r="DD958" s="15"/>
      <c r="DE958" s="15"/>
      <c r="DF958" s="15"/>
      <c r="DG958" s="15"/>
      <c r="DH958" s="15"/>
      <c r="DI958" s="15"/>
      <c r="DJ958" s="15"/>
      <c r="DK958" s="15"/>
      <c r="DL958" s="15"/>
      <c r="DM958" s="15"/>
      <c r="DN958" s="15"/>
      <c r="DO958" s="15"/>
      <c r="DP958" s="15"/>
      <c r="DQ958" s="15"/>
    </row>
    <row r="959" spans="3:121" s="5" customFormat="1">
      <c r="C959" s="13"/>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BT959" s="15"/>
      <c r="BU959" s="15"/>
      <c r="BV959" s="15"/>
      <c r="BW959" s="15"/>
      <c r="BX959" s="15"/>
      <c r="BY959" s="15"/>
      <c r="BZ959" s="15"/>
      <c r="CA959" s="15"/>
      <c r="CB959" s="15"/>
      <c r="CC959" s="15"/>
      <c r="CD959" s="15"/>
      <c r="CE959" s="15"/>
      <c r="CF959" s="15"/>
      <c r="CG959" s="15"/>
      <c r="CH959" s="15"/>
      <c r="CI959" s="15"/>
      <c r="CJ959" s="15"/>
      <c r="CK959" s="15"/>
      <c r="CL959" s="15"/>
      <c r="CM959" s="15"/>
      <c r="CN959" s="15"/>
      <c r="CO959" s="15"/>
      <c r="CP959" s="15"/>
      <c r="CQ959" s="15"/>
      <c r="CR959" s="15"/>
      <c r="CS959" s="15"/>
      <c r="CT959" s="15"/>
      <c r="CU959" s="15"/>
      <c r="CV959" s="15"/>
      <c r="CW959" s="15"/>
      <c r="CX959" s="15"/>
      <c r="CY959" s="15"/>
      <c r="CZ959" s="15"/>
      <c r="DA959" s="15"/>
      <c r="DB959" s="15"/>
      <c r="DC959" s="15"/>
      <c r="DD959" s="15"/>
      <c r="DE959" s="15"/>
      <c r="DF959" s="15"/>
      <c r="DG959" s="15"/>
      <c r="DH959" s="15"/>
      <c r="DI959" s="15"/>
      <c r="DJ959" s="15"/>
      <c r="DK959" s="15"/>
      <c r="DL959" s="15"/>
      <c r="DM959" s="15"/>
      <c r="DN959" s="15"/>
      <c r="DO959" s="15"/>
      <c r="DP959" s="15"/>
      <c r="DQ959" s="15"/>
    </row>
    <row r="960" spans="3:121" s="5" customFormat="1">
      <c r="C960" s="13"/>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BT960" s="15"/>
      <c r="BU960" s="15"/>
      <c r="BV960" s="15"/>
      <c r="BW960" s="15"/>
      <c r="BX960" s="15"/>
      <c r="BY960" s="15"/>
      <c r="BZ960" s="15"/>
      <c r="CA960" s="15"/>
      <c r="CB960" s="15"/>
      <c r="CC960" s="15"/>
      <c r="CD960" s="15"/>
      <c r="CE960" s="15"/>
      <c r="CF960" s="15"/>
      <c r="CG960" s="15"/>
      <c r="CH960" s="15"/>
      <c r="CI960" s="15"/>
      <c r="CJ960" s="15"/>
      <c r="CK960" s="15"/>
      <c r="CL960" s="15"/>
      <c r="CM960" s="15"/>
      <c r="CN960" s="15"/>
      <c r="CO960" s="15"/>
      <c r="CP960" s="15"/>
      <c r="CQ960" s="15"/>
      <c r="CR960" s="15"/>
      <c r="CS960" s="15"/>
      <c r="CT960" s="15"/>
      <c r="CU960" s="15"/>
      <c r="CV960" s="15"/>
      <c r="CW960" s="15"/>
      <c r="CX960" s="15"/>
      <c r="CY960" s="15"/>
      <c r="CZ960" s="15"/>
      <c r="DA960" s="15"/>
      <c r="DB960" s="15"/>
      <c r="DC960" s="15"/>
      <c r="DD960" s="15"/>
      <c r="DE960" s="15"/>
      <c r="DF960" s="15"/>
      <c r="DG960" s="15"/>
      <c r="DH960" s="15"/>
      <c r="DI960" s="15"/>
      <c r="DJ960" s="15"/>
      <c r="DK960" s="15"/>
      <c r="DL960" s="15"/>
      <c r="DM960" s="15"/>
      <c r="DN960" s="15"/>
      <c r="DO960" s="15"/>
      <c r="DP960" s="15"/>
      <c r="DQ960" s="15"/>
    </row>
    <row r="961" spans="3:121" s="5" customFormat="1">
      <c r="C961" s="13"/>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BT961" s="15"/>
      <c r="BU961" s="15"/>
      <c r="BV961" s="15"/>
      <c r="BW961" s="15"/>
      <c r="BX961" s="15"/>
      <c r="BY961" s="15"/>
      <c r="BZ961" s="15"/>
      <c r="CA961" s="15"/>
      <c r="CB961" s="15"/>
      <c r="CC961" s="15"/>
      <c r="CD961" s="15"/>
      <c r="CE961" s="15"/>
      <c r="CF961" s="15"/>
      <c r="CG961" s="15"/>
      <c r="CH961" s="15"/>
      <c r="CI961" s="15"/>
      <c r="CJ961" s="15"/>
      <c r="CK961" s="15"/>
      <c r="CL961" s="15"/>
      <c r="CM961" s="15"/>
      <c r="CN961" s="15"/>
      <c r="CO961" s="15"/>
      <c r="CP961" s="15"/>
      <c r="CQ961" s="15"/>
      <c r="CR961" s="15"/>
      <c r="CS961" s="15"/>
      <c r="CT961" s="15"/>
      <c r="CU961" s="15"/>
      <c r="CV961" s="15"/>
      <c r="CW961" s="15"/>
      <c r="CX961" s="15"/>
      <c r="CY961" s="15"/>
      <c r="CZ961" s="15"/>
      <c r="DA961" s="15"/>
      <c r="DB961" s="15"/>
      <c r="DC961" s="15"/>
      <c r="DD961" s="15"/>
      <c r="DE961" s="15"/>
      <c r="DF961" s="15"/>
      <c r="DG961" s="15"/>
      <c r="DH961" s="15"/>
      <c r="DI961" s="15"/>
      <c r="DJ961" s="15"/>
      <c r="DK961" s="15"/>
      <c r="DL961" s="15"/>
      <c r="DM961" s="15"/>
      <c r="DN961" s="15"/>
      <c r="DO961" s="15"/>
      <c r="DP961" s="15"/>
      <c r="DQ961" s="15"/>
    </row>
    <row r="962" spans="3:121" s="5" customFormat="1">
      <c r="C962" s="13"/>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BT962" s="15"/>
      <c r="BU962" s="15"/>
      <c r="BV962" s="15"/>
      <c r="BW962" s="15"/>
      <c r="BX962" s="15"/>
      <c r="BY962" s="15"/>
      <c r="BZ962" s="15"/>
      <c r="CA962" s="15"/>
      <c r="CB962" s="15"/>
      <c r="CC962" s="15"/>
      <c r="CD962" s="15"/>
      <c r="CE962" s="15"/>
      <c r="CF962" s="15"/>
      <c r="CG962" s="15"/>
      <c r="CH962" s="15"/>
      <c r="CI962" s="15"/>
      <c r="CJ962" s="15"/>
      <c r="CK962" s="15"/>
      <c r="CL962" s="15"/>
      <c r="CM962" s="15"/>
      <c r="CN962" s="15"/>
      <c r="CO962" s="15"/>
      <c r="CP962" s="15"/>
      <c r="CQ962" s="15"/>
      <c r="CR962" s="15"/>
      <c r="CS962" s="15"/>
      <c r="CT962" s="15"/>
      <c r="CU962" s="15"/>
      <c r="CV962" s="15"/>
      <c r="CW962" s="15"/>
      <c r="CX962" s="15"/>
      <c r="CY962" s="15"/>
      <c r="CZ962" s="15"/>
      <c r="DA962" s="15"/>
      <c r="DB962" s="15"/>
      <c r="DC962" s="15"/>
      <c r="DD962" s="15"/>
      <c r="DE962" s="15"/>
      <c r="DF962" s="15"/>
      <c r="DG962" s="15"/>
      <c r="DH962" s="15"/>
      <c r="DI962" s="15"/>
      <c r="DJ962" s="15"/>
      <c r="DK962" s="15"/>
      <c r="DL962" s="15"/>
      <c r="DM962" s="15"/>
      <c r="DN962" s="15"/>
      <c r="DO962" s="15"/>
      <c r="DP962" s="15"/>
      <c r="DQ962" s="15"/>
    </row>
    <row r="963" spans="3:121" s="5" customFormat="1">
      <c r="C963" s="13"/>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BT963" s="15"/>
      <c r="BU963" s="15"/>
      <c r="BV963" s="15"/>
      <c r="BW963" s="15"/>
      <c r="BX963" s="15"/>
      <c r="BY963" s="15"/>
      <c r="BZ963" s="15"/>
      <c r="CA963" s="15"/>
      <c r="CB963" s="15"/>
      <c r="CC963" s="15"/>
      <c r="CD963" s="15"/>
      <c r="CE963" s="15"/>
      <c r="CF963" s="15"/>
      <c r="CG963" s="15"/>
      <c r="CH963" s="15"/>
      <c r="CI963" s="15"/>
      <c r="CJ963" s="15"/>
      <c r="CK963" s="15"/>
      <c r="CL963" s="15"/>
      <c r="CM963" s="15"/>
      <c r="CN963" s="15"/>
      <c r="CO963" s="15"/>
      <c r="CP963" s="15"/>
      <c r="CQ963" s="15"/>
      <c r="CR963" s="15"/>
      <c r="CS963" s="15"/>
      <c r="CT963" s="15"/>
      <c r="CU963" s="15"/>
      <c r="CV963" s="15"/>
      <c r="CW963" s="15"/>
      <c r="CX963" s="15"/>
      <c r="CY963" s="15"/>
      <c r="CZ963" s="15"/>
      <c r="DA963" s="15"/>
      <c r="DB963" s="15"/>
      <c r="DC963" s="15"/>
      <c r="DD963" s="15"/>
      <c r="DE963" s="15"/>
      <c r="DF963" s="15"/>
      <c r="DG963" s="15"/>
      <c r="DH963" s="15"/>
      <c r="DI963" s="15"/>
      <c r="DJ963" s="15"/>
      <c r="DK963" s="15"/>
      <c r="DL963" s="15"/>
      <c r="DM963" s="15"/>
      <c r="DN963" s="15"/>
      <c r="DO963" s="15"/>
      <c r="DP963" s="15"/>
      <c r="DQ963" s="15"/>
    </row>
    <row r="964" spans="3:121" s="5" customFormat="1">
      <c r="C964" s="13"/>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BT964" s="15"/>
      <c r="BU964" s="15"/>
      <c r="BV964" s="15"/>
      <c r="BW964" s="15"/>
      <c r="BX964" s="15"/>
      <c r="BY964" s="15"/>
      <c r="BZ964" s="15"/>
      <c r="CA964" s="15"/>
      <c r="CB964" s="15"/>
      <c r="CC964" s="15"/>
      <c r="CD964" s="15"/>
      <c r="CE964" s="15"/>
      <c r="CF964" s="15"/>
      <c r="CG964" s="15"/>
      <c r="CH964" s="15"/>
      <c r="CI964" s="15"/>
      <c r="CJ964" s="15"/>
      <c r="CK964" s="15"/>
      <c r="CL964" s="15"/>
      <c r="CM964" s="15"/>
      <c r="CN964" s="15"/>
      <c r="CO964" s="15"/>
      <c r="CP964" s="15"/>
      <c r="CQ964" s="15"/>
      <c r="CR964" s="15"/>
      <c r="CS964" s="15"/>
      <c r="CT964" s="15"/>
      <c r="CU964" s="15"/>
      <c r="CV964" s="15"/>
      <c r="CW964" s="15"/>
      <c r="CX964" s="15"/>
      <c r="CY964" s="15"/>
      <c r="CZ964" s="15"/>
      <c r="DA964" s="15"/>
      <c r="DB964" s="15"/>
      <c r="DC964" s="15"/>
      <c r="DD964" s="15"/>
      <c r="DE964" s="15"/>
      <c r="DF964" s="15"/>
      <c r="DG964" s="15"/>
      <c r="DH964" s="15"/>
      <c r="DI964" s="15"/>
      <c r="DJ964" s="15"/>
      <c r="DK964" s="15"/>
      <c r="DL964" s="15"/>
      <c r="DM964" s="15"/>
      <c r="DN964" s="15"/>
      <c r="DO964" s="15"/>
      <c r="DP964" s="15"/>
      <c r="DQ964" s="15"/>
    </row>
    <row r="965" spans="3:121" s="5" customFormat="1">
      <c r="C965" s="13"/>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BT965" s="15"/>
      <c r="BU965" s="15"/>
      <c r="BV965" s="15"/>
      <c r="BW965" s="15"/>
      <c r="BX965" s="15"/>
      <c r="BY965" s="15"/>
      <c r="BZ965" s="15"/>
      <c r="CA965" s="15"/>
      <c r="CB965" s="15"/>
      <c r="CC965" s="15"/>
      <c r="CD965" s="15"/>
      <c r="CE965" s="15"/>
      <c r="CF965" s="15"/>
      <c r="CG965" s="15"/>
      <c r="CH965" s="15"/>
      <c r="CI965" s="15"/>
      <c r="CJ965" s="15"/>
      <c r="CK965" s="15"/>
      <c r="CL965" s="15"/>
      <c r="CM965" s="15"/>
      <c r="CN965" s="15"/>
      <c r="CO965" s="15"/>
      <c r="CP965" s="15"/>
      <c r="CQ965" s="15"/>
      <c r="CR965" s="15"/>
      <c r="CS965" s="15"/>
      <c r="CT965" s="15"/>
      <c r="CU965" s="15"/>
      <c r="CV965" s="15"/>
      <c r="CW965" s="15"/>
      <c r="CX965" s="15"/>
      <c r="CY965" s="15"/>
      <c r="CZ965" s="15"/>
      <c r="DA965" s="15"/>
      <c r="DB965" s="15"/>
      <c r="DC965" s="15"/>
      <c r="DD965" s="15"/>
      <c r="DE965" s="15"/>
      <c r="DF965" s="15"/>
      <c r="DG965" s="15"/>
      <c r="DH965" s="15"/>
      <c r="DI965" s="15"/>
      <c r="DJ965" s="15"/>
      <c r="DK965" s="15"/>
      <c r="DL965" s="15"/>
      <c r="DM965" s="15"/>
      <c r="DN965" s="15"/>
      <c r="DO965" s="15"/>
      <c r="DP965" s="15"/>
      <c r="DQ965" s="15"/>
    </row>
    <row r="966" spans="3:121" s="5" customFormat="1">
      <c r="C966" s="13"/>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BT966" s="15"/>
      <c r="BU966" s="15"/>
      <c r="BV966" s="15"/>
      <c r="BW966" s="15"/>
      <c r="BX966" s="15"/>
      <c r="BY966" s="15"/>
      <c r="BZ966" s="15"/>
      <c r="CA966" s="15"/>
      <c r="CB966" s="15"/>
      <c r="CC966" s="15"/>
      <c r="CD966" s="15"/>
      <c r="CE966" s="15"/>
      <c r="CF966" s="15"/>
      <c r="CG966" s="15"/>
      <c r="CH966" s="15"/>
      <c r="CI966" s="15"/>
      <c r="CJ966" s="15"/>
      <c r="CK966" s="15"/>
      <c r="CL966" s="15"/>
      <c r="CM966" s="15"/>
      <c r="CN966" s="15"/>
      <c r="CO966" s="15"/>
      <c r="CP966" s="15"/>
      <c r="CQ966" s="15"/>
      <c r="CR966" s="15"/>
      <c r="CS966" s="15"/>
      <c r="CT966" s="15"/>
      <c r="CU966" s="15"/>
      <c r="CV966" s="15"/>
      <c r="CW966" s="15"/>
      <c r="CX966" s="15"/>
      <c r="CY966" s="15"/>
      <c r="CZ966" s="15"/>
      <c r="DA966" s="15"/>
      <c r="DB966" s="15"/>
      <c r="DC966" s="15"/>
      <c r="DD966" s="15"/>
      <c r="DE966" s="15"/>
      <c r="DF966" s="15"/>
      <c r="DG966" s="15"/>
      <c r="DH966" s="15"/>
      <c r="DI966" s="15"/>
      <c r="DJ966" s="15"/>
      <c r="DK966" s="15"/>
      <c r="DL966" s="15"/>
      <c r="DM966" s="15"/>
      <c r="DN966" s="15"/>
      <c r="DO966" s="15"/>
      <c r="DP966" s="15"/>
      <c r="DQ966" s="15"/>
    </row>
    <row r="967" spans="3:121" s="5" customFormat="1">
      <c r="C967" s="13"/>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BT967" s="15"/>
      <c r="BU967" s="15"/>
      <c r="BV967" s="15"/>
      <c r="BW967" s="15"/>
      <c r="BX967" s="15"/>
      <c r="BY967" s="15"/>
      <c r="BZ967" s="15"/>
      <c r="CA967" s="15"/>
      <c r="CB967" s="15"/>
      <c r="CC967" s="15"/>
      <c r="CD967" s="15"/>
      <c r="CE967" s="15"/>
      <c r="CF967" s="15"/>
      <c r="CG967" s="15"/>
      <c r="CH967" s="15"/>
      <c r="CI967" s="15"/>
      <c r="CJ967" s="15"/>
      <c r="CK967" s="15"/>
      <c r="CL967" s="15"/>
      <c r="CM967" s="15"/>
      <c r="CN967" s="15"/>
      <c r="CO967" s="15"/>
      <c r="CP967" s="15"/>
      <c r="CQ967" s="15"/>
      <c r="CR967" s="15"/>
      <c r="CS967" s="15"/>
      <c r="CT967" s="15"/>
      <c r="CU967" s="15"/>
      <c r="CV967" s="15"/>
      <c r="CW967" s="15"/>
      <c r="CX967" s="15"/>
      <c r="CY967" s="15"/>
      <c r="CZ967" s="15"/>
      <c r="DA967" s="15"/>
      <c r="DB967" s="15"/>
      <c r="DC967" s="15"/>
      <c r="DD967" s="15"/>
      <c r="DE967" s="15"/>
      <c r="DF967" s="15"/>
      <c r="DG967" s="15"/>
      <c r="DH967" s="15"/>
      <c r="DI967" s="15"/>
      <c r="DJ967" s="15"/>
      <c r="DK967" s="15"/>
      <c r="DL967" s="15"/>
      <c r="DM967" s="15"/>
      <c r="DN967" s="15"/>
      <c r="DO967" s="15"/>
      <c r="DP967" s="15"/>
      <c r="DQ967" s="15"/>
    </row>
    <row r="968" spans="3:121" s="5" customFormat="1">
      <c r="C968" s="13"/>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BT968" s="15"/>
      <c r="BU968" s="15"/>
      <c r="BV968" s="15"/>
      <c r="BW968" s="15"/>
      <c r="BX968" s="15"/>
      <c r="BY968" s="15"/>
      <c r="BZ968" s="15"/>
      <c r="CA968" s="15"/>
      <c r="CB968" s="15"/>
      <c r="CC968" s="15"/>
      <c r="CD968" s="15"/>
      <c r="CE968" s="15"/>
      <c r="CF968" s="15"/>
      <c r="CG968" s="15"/>
      <c r="CH968" s="15"/>
      <c r="CI968" s="15"/>
      <c r="CJ968" s="15"/>
      <c r="CK968" s="15"/>
      <c r="CL968" s="15"/>
      <c r="CM968" s="15"/>
      <c r="CN968" s="15"/>
      <c r="CO968" s="15"/>
      <c r="CP968" s="15"/>
      <c r="CQ968" s="15"/>
      <c r="CR968" s="15"/>
      <c r="CS968" s="15"/>
      <c r="CT968" s="15"/>
      <c r="CU968" s="15"/>
      <c r="CV968" s="15"/>
      <c r="CW968" s="15"/>
      <c r="CX968" s="15"/>
      <c r="CY968" s="15"/>
      <c r="CZ968" s="15"/>
      <c r="DA968" s="15"/>
      <c r="DB968" s="15"/>
      <c r="DC968" s="15"/>
      <c r="DD968" s="15"/>
      <c r="DE968" s="15"/>
      <c r="DF968" s="15"/>
      <c r="DG968" s="15"/>
      <c r="DH968" s="15"/>
      <c r="DI968" s="15"/>
      <c r="DJ968" s="15"/>
      <c r="DK968" s="15"/>
      <c r="DL968" s="15"/>
      <c r="DM968" s="15"/>
      <c r="DN968" s="15"/>
      <c r="DO968" s="15"/>
      <c r="DP968" s="15"/>
      <c r="DQ968" s="15"/>
    </row>
    <row r="969" spans="3:121" s="5" customFormat="1">
      <c r="C969" s="13"/>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BT969" s="15"/>
      <c r="BU969" s="15"/>
      <c r="BV969" s="15"/>
      <c r="BW969" s="15"/>
      <c r="BX969" s="15"/>
      <c r="BY969" s="15"/>
      <c r="BZ969" s="15"/>
      <c r="CA969" s="15"/>
      <c r="CB969" s="15"/>
      <c r="CC969" s="15"/>
      <c r="CD969" s="15"/>
      <c r="CE969" s="15"/>
      <c r="CF969" s="15"/>
      <c r="CG969" s="15"/>
      <c r="CH969" s="15"/>
      <c r="CI969" s="15"/>
      <c r="CJ969" s="15"/>
      <c r="CK969" s="15"/>
      <c r="CL969" s="15"/>
      <c r="CM969" s="15"/>
      <c r="CN969" s="15"/>
      <c r="CO969" s="15"/>
      <c r="CP969" s="15"/>
      <c r="CQ969" s="15"/>
      <c r="CR969" s="15"/>
      <c r="CS969" s="15"/>
      <c r="CT969" s="15"/>
      <c r="CU969" s="15"/>
      <c r="CV969" s="15"/>
      <c r="CW969" s="15"/>
      <c r="CX969" s="15"/>
      <c r="CY969" s="15"/>
      <c r="CZ969" s="15"/>
      <c r="DA969" s="15"/>
      <c r="DB969" s="15"/>
      <c r="DC969" s="15"/>
      <c r="DD969" s="15"/>
      <c r="DE969" s="15"/>
      <c r="DF969" s="15"/>
      <c r="DG969" s="15"/>
      <c r="DH969" s="15"/>
      <c r="DI969" s="15"/>
      <c r="DJ969" s="15"/>
      <c r="DK969" s="15"/>
      <c r="DL969" s="15"/>
      <c r="DM969" s="15"/>
      <c r="DN969" s="15"/>
      <c r="DO969" s="15"/>
      <c r="DP969" s="15"/>
      <c r="DQ969" s="15"/>
    </row>
    <row r="970" spans="3:121" s="5" customFormat="1">
      <c r="C970" s="13"/>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c r="CP970" s="15"/>
      <c r="CQ970" s="15"/>
      <c r="CR970" s="15"/>
      <c r="CS970" s="15"/>
      <c r="CT970" s="15"/>
      <c r="CU970" s="15"/>
      <c r="CV970" s="15"/>
      <c r="CW970" s="15"/>
      <c r="CX970" s="15"/>
      <c r="CY970" s="15"/>
      <c r="CZ970" s="15"/>
      <c r="DA970" s="15"/>
      <c r="DB970" s="15"/>
      <c r="DC970" s="15"/>
      <c r="DD970" s="15"/>
      <c r="DE970" s="15"/>
      <c r="DF970" s="15"/>
      <c r="DG970" s="15"/>
      <c r="DH970" s="15"/>
      <c r="DI970" s="15"/>
      <c r="DJ970" s="15"/>
      <c r="DK970" s="15"/>
      <c r="DL970" s="15"/>
      <c r="DM970" s="15"/>
      <c r="DN970" s="15"/>
      <c r="DO970" s="15"/>
      <c r="DP970" s="15"/>
      <c r="DQ970" s="15"/>
    </row>
    <row r="971" spans="3:121" s="5" customFormat="1">
      <c r="C971" s="13"/>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BT971" s="15"/>
      <c r="BU971" s="15"/>
      <c r="BV971" s="15"/>
      <c r="BW971" s="15"/>
      <c r="BX971" s="15"/>
      <c r="BY971" s="15"/>
      <c r="BZ971" s="15"/>
      <c r="CA971" s="15"/>
      <c r="CB971" s="15"/>
      <c r="CC971" s="15"/>
      <c r="CD971" s="15"/>
      <c r="CE971" s="15"/>
      <c r="CF971" s="15"/>
      <c r="CG971" s="15"/>
      <c r="CH971" s="15"/>
      <c r="CI971" s="15"/>
      <c r="CJ971" s="15"/>
      <c r="CK971" s="15"/>
      <c r="CL971" s="15"/>
      <c r="CM971" s="15"/>
      <c r="CN971" s="15"/>
      <c r="CO971" s="15"/>
      <c r="CP971" s="15"/>
      <c r="CQ971" s="15"/>
      <c r="CR971" s="15"/>
      <c r="CS971" s="15"/>
      <c r="CT971" s="15"/>
      <c r="CU971" s="15"/>
      <c r="CV971" s="15"/>
      <c r="CW971" s="15"/>
      <c r="CX971" s="15"/>
      <c r="CY971" s="15"/>
      <c r="CZ971" s="15"/>
      <c r="DA971" s="15"/>
      <c r="DB971" s="15"/>
      <c r="DC971" s="15"/>
      <c r="DD971" s="15"/>
      <c r="DE971" s="15"/>
      <c r="DF971" s="15"/>
      <c r="DG971" s="15"/>
      <c r="DH971" s="15"/>
      <c r="DI971" s="15"/>
      <c r="DJ971" s="15"/>
      <c r="DK971" s="15"/>
      <c r="DL971" s="15"/>
      <c r="DM971" s="15"/>
      <c r="DN971" s="15"/>
      <c r="DO971" s="15"/>
      <c r="DP971" s="15"/>
      <c r="DQ971" s="15"/>
    </row>
    <row r="972" spans="3:121" s="5" customFormat="1">
      <c r="C972" s="13"/>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BT972" s="15"/>
      <c r="BU972" s="15"/>
      <c r="BV972" s="15"/>
      <c r="BW972" s="15"/>
      <c r="BX972" s="15"/>
      <c r="BY972" s="15"/>
      <c r="BZ972" s="15"/>
      <c r="CA972" s="15"/>
      <c r="CB972" s="15"/>
      <c r="CC972" s="15"/>
      <c r="CD972" s="15"/>
      <c r="CE972" s="15"/>
      <c r="CF972" s="15"/>
      <c r="CG972" s="15"/>
      <c r="CH972" s="15"/>
      <c r="CI972" s="15"/>
      <c r="CJ972" s="15"/>
      <c r="CK972" s="15"/>
      <c r="CL972" s="15"/>
      <c r="CM972" s="15"/>
      <c r="CN972" s="15"/>
      <c r="CO972" s="15"/>
      <c r="CP972" s="15"/>
      <c r="CQ972" s="15"/>
      <c r="CR972" s="15"/>
      <c r="CS972" s="15"/>
      <c r="CT972" s="15"/>
      <c r="CU972" s="15"/>
      <c r="CV972" s="15"/>
      <c r="CW972" s="15"/>
      <c r="CX972" s="15"/>
      <c r="CY972" s="15"/>
      <c r="CZ972" s="15"/>
      <c r="DA972" s="15"/>
      <c r="DB972" s="15"/>
      <c r="DC972" s="15"/>
      <c r="DD972" s="15"/>
      <c r="DE972" s="15"/>
      <c r="DF972" s="15"/>
      <c r="DG972" s="15"/>
      <c r="DH972" s="15"/>
      <c r="DI972" s="15"/>
      <c r="DJ972" s="15"/>
      <c r="DK972" s="15"/>
      <c r="DL972" s="15"/>
      <c r="DM972" s="15"/>
      <c r="DN972" s="15"/>
      <c r="DO972" s="15"/>
      <c r="DP972" s="15"/>
      <c r="DQ972" s="15"/>
    </row>
    <row r="973" spans="3:121" s="5" customFormat="1">
      <c r="C973" s="13"/>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BT973" s="15"/>
      <c r="BU973" s="15"/>
      <c r="BV973" s="15"/>
      <c r="BW973" s="15"/>
      <c r="BX973" s="15"/>
      <c r="BY973" s="15"/>
      <c r="BZ973" s="15"/>
      <c r="CA973" s="15"/>
      <c r="CB973" s="15"/>
      <c r="CC973" s="15"/>
      <c r="CD973" s="15"/>
      <c r="CE973" s="15"/>
      <c r="CF973" s="15"/>
      <c r="CG973" s="15"/>
      <c r="CH973" s="15"/>
      <c r="CI973" s="15"/>
      <c r="CJ973" s="15"/>
      <c r="CK973" s="15"/>
      <c r="CL973" s="15"/>
      <c r="CM973" s="15"/>
      <c r="CN973" s="15"/>
      <c r="CO973" s="15"/>
      <c r="CP973" s="15"/>
      <c r="CQ973" s="15"/>
      <c r="CR973" s="15"/>
      <c r="CS973" s="15"/>
      <c r="CT973" s="15"/>
      <c r="CU973" s="15"/>
      <c r="CV973" s="15"/>
      <c r="CW973" s="15"/>
      <c r="CX973" s="15"/>
      <c r="CY973" s="15"/>
      <c r="CZ973" s="15"/>
      <c r="DA973" s="15"/>
      <c r="DB973" s="15"/>
      <c r="DC973" s="15"/>
      <c r="DD973" s="15"/>
      <c r="DE973" s="15"/>
      <c r="DF973" s="15"/>
      <c r="DG973" s="15"/>
      <c r="DH973" s="15"/>
      <c r="DI973" s="15"/>
      <c r="DJ973" s="15"/>
      <c r="DK973" s="15"/>
      <c r="DL973" s="15"/>
      <c r="DM973" s="15"/>
      <c r="DN973" s="15"/>
      <c r="DO973" s="15"/>
      <c r="DP973" s="15"/>
      <c r="DQ973" s="15"/>
    </row>
    <row r="974" spans="3:121" s="5" customFormat="1">
      <c r="C974" s="13"/>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BT974" s="15"/>
      <c r="BU974" s="15"/>
      <c r="BV974" s="15"/>
      <c r="BW974" s="15"/>
      <c r="BX974" s="15"/>
      <c r="BY974" s="15"/>
      <c r="BZ974" s="15"/>
      <c r="CA974" s="15"/>
      <c r="CB974" s="15"/>
      <c r="CC974" s="15"/>
      <c r="CD974" s="15"/>
      <c r="CE974" s="15"/>
      <c r="CF974" s="15"/>
      <c r="CG974" s="15"/>
      <c r="CH974" s="15"/>
      <c r="CI974" s="15"/>
      <c r="CJ974" s="15"/>
      <c r="CK974" s="15"/>
      <c r="CL974" s="15"/>
      <c r="CM974" s="15"/>
      <c r="CN974" s="15"/>
      <c r="CO974" s="15"/>
      <c r="CP974" s="15"/>
      <c r="CQ974" s="15"/>
      <c r="CR974" s="15"/>
      <c r="CS974" s="15"/>
      <c r="CT974" s="15"/>
      <c r="CU974" s="15"/>
      <c r="CV974" s="15"/>
      <c r="CW974" s="15"/>
      <c r="CX974" s="15"/>
      <c r="CY974" s="15"/>
      <c r="CZ974" s="15"/>
      <c r="DA974" s="15"/>
      <c r="DB974" s="15"/>
      <c r="DC974" s="15"/>
      <c r="DD974" s="15"/>
      <c r="DE974" s="15"/>
      <c r="DF974" s="15"/>
      <c r="DG974" s="15"/>
      <c r="DH974" s="15"/>
      <c r="DI974" s="15"/>
      <c r="DJ974" s="15"/>
      <c r="DK974" s="15"/>
      <c r="DL974" s="15"/>
      <c r="DM974" s="15"/>
      <c r="DN974" s="15"/>
      <c r="DO974" s="15"/>
      <c r="DP974" s="15"/>
      <c r="DQ974" s="15"/>
    </row>
    <row r="975" spans="3:121" s="5" customFormat="1">
      <c r="C975" s="13"/>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BT975" s="15"/>
      <c r="BU975" s="15"/>
      <c r="BV975" s="15"/>
      <c r="BW975" s="15"/>
      <c r="BX975" s="15"/>
      <c r="BY975" s="15"/>
      <c r="BZ975" s="15"/>
      <c r="CA975" s="15"/>
      <c r="CB975" s="15"/>
      <c r="CC975" s="15"/>
      <c r="CD975" s="15"/>
      <c r="CE975" s="15"/>
      <c r="CF975" s="15"/>
      <c r="CG975" s="15"/>
      <c r="CH975" s="15"/>
      <c r="CI975" s="15"/>
      <c r="CJ975" s="15"/>
      <c r="CK975" s="15"/>
      <c r="CL975" s="15"/>
      <c r="CM975" s="15"/>
      <c r="CN975" s="15"/>
      <c r="CO975" s="15"/>
      <c r="CP975" s="15"/>
      <c r="CQ975" s="15"/>
      <c r="CR975" s="15"/>
      <c r="CS975" s="15"/>
      <c r="CT975" s="15"/>
      <c r="CU975" s="15"/>
      <c r="CV975" s="15"/>
      <c r="CW975" s="15"/>
      <c r="CX975" s="15"/>
      <c r="CY975" s="15"/>
      <c r="CZ975" s="15"/>
      <c r="DA975" s="15"/>
      <c r="DB975" s="15"/>
      <c r="DC975" s="15"/>
      <c r="DD975" s="15"/>
      <c r="DE975" s="15"/>
      <c r="DF975" s="15"/>
      <c r="DG975" s="15"/>
      <c r="DH975" s="15"/>
      <c r="DI975" s="15"/>
      <c r="DJ975" s="15"/>
      <c r="DK975" s="15"/>
      <c r="DL975" s="15"/>
      <c r="DM975" s="15"/>
      <c r="DN975" s="15"/>
      <c r="DO975" s="15"/>
      <c r="DP975" s="15"/>
      <c r="DQ975" s="15"/>
    </row>
    <row r="976" spans="3:121" s="5" customFormat="1">
      <c r="C976" s="13"/>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BT976" s="15"/>
      <c r="BU976" s="15"/>
      <c r="BV976" s="15"/>
      <c r="BW976" s="15"/>
      <c r="BX976" s="15"/>
      <c r="BY976" s="15"/>
      <c r="BZ976" s="15"/>
      <c r="CA976" s="15"/>
      <c r="CB976" s="15"/>
      <c r="CC976" s="15"/>
      <c r="CD976" s="15"/>
      <c r="CE976" s="15"/>
      <c r="CF976" s="15"/>
      <c r="CG976" s="15"/>
      <c r="CH976" s="15"/>
      <c r="CI976" s="15"/>
      <c r="CJ976" s="15"/>
      <c r="CK976" s="15"/>
      <c r="CL976" s="15"/>
      <c r="CM976" s="15"/>
      <c r="CN976" s="15"/>
      <c r="CO976" s="15"/>
      <c r="CP976" s="15"/>
      <c r="CQ976" s="15"/>
      <c r="CR976" s="15"/>
      <c r="CS976" s="15"/>
      <c r="CT976" s="15"/>
      <c r="CU976" s="15"/>
      <c r="CV976" s="15"/>
      <c r="CW976" s="15"/>
      <c r="CX976" s="15"/>
      <c r="CY976" s="15"/>
      <c r="CZ976" s="15"/>
      <c r="DA976" s="15"/>
      <c r="DB976" s="15"/>
      <c r="DC976" s="15"/>
      <c r="DD976" s="15"/>
      <c r="DE976" s="15"/>
      <c r="DF976" s="15"/>
      <c r="DG976" s="15"/>
      <c r="DH976" s="15"/>
      <c r="DI976" s="15"/>
      <c r="DJ976" s="15"/>
      <c r="DK976" s="15"/>
      <c r="DL976" s="15"/>
      <c r="DM976" s="15"/>
      <c r="DN976" s="15"/>
      <c r="DO976" s="15"/>
      <c r="DP976" s="15"/>
      <c r="DQ976" s="15"/>
    </row>
    <row r="977" spans="3:121" s="5" customFormat="1">
      <c r="C977" s="13"/>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BT977" s="15"/>
      <c r="BU977" s="15"/>
      <c r="BV977" s="15"/>
      <c r="BW977" s="15"/>
      <c r="BX977" s="15"/>
      <c r="BY977" s="15"/>
      <c r="BZ977" s="15"/>
      <c r="CA977" s="15"/>
      <c r="CB977" s="15"/>
      <c r="CC977" s="15"/>
      <c r="CD977" s="15"/>
      <c r="CE977" s="15"/>
      <c r="CF977" s="15"/>
      <c r="CG977" s="15"/>
      <c r="CH977" s="15"/>
      <c r="CI977" s="15"/>
      <c r="CJ977" s="15"/>
      <c r="CK977" s="15"/>
      <c r="CL977" s="15"/>
      <c r="CM977" s="15"/>
      <c r="CN977" s="15"/>
      <c r="CO977" s="15"/>
      <c r="CP977" s="15"/>
      <c r="CQ977" s="15"/>
      <c r="CR977" s="15"/>
      <c r="CS977" s="15"/>
      <c r="CT977" s="15"/>
      <c r="CU977" s="15"/>
      <c r="CV977" s="15"/>
      <c r="CW977" s="15"/>
      <c r="CX977" s="15"/>
      <c r="CY977" s="15"/>
      <c r="CZ977" s="15"/>
      <c r="DA977" s="15"/>
      <c r="DB977" s="15"/>
      <c r="DC977" s="15"/>
      <c r="DD977" s="15"/>
      <c r="DE977" s="15"/>
      <c r="DF977" s="15"/>
      <c r="DG977" s="15"/>
      <c r="DH977" s="15"/>
      <c r="DI977" s="15"/>
      <c r="DJ977" s="15"/>
      <c r="DK977" s="15"/>
      <c r="DL977" s="15"/>
      <c r="DM977" s="15"/>
      <c r="DN977" s="15"/>
      <c r="DO977" s="15"/>
      <c r="DP977" s="15"/>
      <c r="DQ977" s="15"/>
    </row>
    <row r="978" spans="3:121" s="5" customFormat="1">
      <c r="C978" s="13"/>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BT978" s="15"/>
      <c r="BU978" s="15"/>
      <c r="BV978" s="15"/>
      <c r="BW978" s="15"/>
      <c r="BX978" s="15"/>
      <c r="BY978" s="15"/>
      <c r="BZ978" s="15"/>
      <c r="CA978" s="15"/>
      <c r="CB978" s="15"/>
      <c r="CC978" s="15"/>
      <c r="CD978" s="15"/>
      <c r="CE978" s="15"/>
      <c r="CF978" s="15"/>
      <c r="CG978" s="15"/>
      <c r="CH978" s="15"/>
      <c r="CI978" s="15"/>
      <c r="CJ978" s="15"/>
      <c r="CK978" s="15"/>
      <c r="CL978" s="15"/>
      <c r="CM978" s="15"/>
      <c r="CN978" s="15"/>
      <c r="CO978" s="15"/>
      <c r="CP978" s="15"/>
      <c r="CQ978" s="15"/>
      <c r="CR978" s="15"/>
      <c r="CS978" s="15"/>
      <c r="CT978" s="15"/>
      <c r="CU978" s="15"/>
      <c r="CV978" s="15"/>
      <c r="CW978" s="15"/>
      <c r="CX978" s="15"/>
      <c r="CY978" s="15"/>
      <c r="CZ978" s="15"/>
      <c r="DA978" s="15"/>
      <c r="DB978" s="15"/>
      <c r="DC978" s="15"/>
      <c r="DD978" s="15"/>
      <c r="DE978" s="15"/>
      <c r="DF978" s="15"/>
      <c r="DG978" s="15"/>
      <c r="DH978" s="15"/>
      <c r="DI978" s="15"/>
      <c r="DJ978" s="15"/>
      <c r="DK978" s="15"/>
      <c r="DL978" s="15"/>
      <c r="DM978" s="15"/>
      <c r="DN978" s="15"/>
      <c r="DO978" s="15"/>
      <c r="DP978" s="15"/>
      <c r="DQ978" s="15"/>
    </row>
    <row r="979" spans="3:121" s="5" customFormat="1">
      <c r="C979" s="13"/>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BT979" s="15"/>
      <c r="BU979" s="15"/>
      <c r="BV979" s="15"/>
      <c r="BW979" s="15"/>
      <c r="BX979" s="15"/>
      <c r="BY979" s="15"/>
      <c r="BZ979" s="15"/>
      <c r="CA979" s="15"/>
      <c r="CB979" s="15"/>
      <c r="CC979" s="15"/>
      <c r="CD979" s="15"/>
      <c r="CE979" s="15"/>
      <c r="CF979" s="15"/>
      <c r="CG979" s="15"/>
      <c r="CH979" s="15"/>
      <c r="CI979" s="15"/>
      <c r="CJ979" s="15"/>
      <c r="CK979" s="15"/>
      <c r="CL979" s="15"/>
      <c r="CM979" s="15"/>
      <c r="CN979" s="15"/>
      <c r="CO979" s="15"/>
      <c r="CP979" s="15"/>
      <c r="CQ979" s="15"/>
      <c r="CR979" s="15"/>
      <c r="CS979" s="15"/>
      <c r="CT979" s="15"/>
      <c r="CU979" s="15"/>
      <c r="CV979" s="15"/>
      <c r="CW979" s="15"/>
      <c r="CX979" s="15"/>
      <c r="CY979" s="15"/>
      <c r="CZ979" s="15"/>
      <c r="DA979" s="15"/>
      <c r="DB979" s="15"/>
      <c r="DC979" s="15"/>
      <c r="DD979" s="15"/>
      <c r="DE979" s="15"/>
      <c r="DF979" s="15"/>
      <c r="DG979" s="15"/>
      <c r="DH979" s="15"/>
      <c r="DI979" s="15"/>
      <c r="DJ979" s="15"/>
      <c r="DK979" s="15"/>
      <c r="DL979" s="15"/>
      <c r="DM979" s="15"/>
      <c r="DN979" s="15"/>
      <c r="DO979" s="15"/>
      <c r="DP979" s="15"/>
      <c r="DQ979" s="15"/>
    </row>
    <row r="980" spans="3:121" s="5" customFormat="1">
      <c r="C980" s="13"/>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BT980" s="15"/>
      <c r="BU980" s="15"/>
      <c r="BV980" s="15"/>
      <c r="BW980" s="15"/>
      <c r="BX980" s="15"/>
      <c r="BY980" s="15"/>
      <c r="BZ980" s="15"/>
      <c r="CA980" s="15"/>
      <c r="CB980" s="15"/>
      <c r="CC980" s="15"/>
      <c r="CD980" s="15"/>
      <c r="CE980" s="15"/>
      <c r="CF980" s="15"/>
      <c r="CG980" s="15"/>
      <c r="CH980" s="15"/>
      <c r="CI980" s="15"/>
      <c r="CJ980" s="15"/>
      <c r="CK980" s="15"/>
      <c r="CL980" s="15"/>
      <c r="CM980" s="15"/>
      <c r="CN980" s="15"/>
      <c r="CO980" s="15"/>
      <c r="CP980" s="15"/>
      <c r="CQ980" s="15"/>
      <c r="CR980" s="15"/>
      <c r="CS980" s="15"/>
      <c r="CT980" s="15"/>
      <c r="CU980" s="15"/>
      <c r="CV980" s="15"/>
      <c r="CW980" s="15"/>
      <c r="CX980" s="15"/>
      <c r="CY980" s="15"/>
      <c r="CZ980" s="15"/>
      <c r="DA980" s="15"/>
      <c r="DB980" s="15"/>
      <c r="DC980" s="15"/>
      <c r="DD980" s="15"/>
      <c r="DE980" s="15"/>
      <c r="DF980" s="15"/>
      <c r="DG980" s="15"/>
      <c r="DH980" s="15"/>
      <c r="DI980" s="15"/>
      <c r="DJ980" s="15"/>
      <c r="DK980" s="15"/>
      <c r="DL980" s="15"/>
      <c r="DM980" s="15"/>
      <c r="DN980" s="15"/>
      <c r="DO980" s="15"/>
      <c r="DP980" s="15"/>
      <c r="DQ980" s="15"/>
    </row>
    <row r="981" spans="3:121" s="5" customFormat="1">
      <c r="C981" s="13"/>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BT981" s="15"/>
      <c r="BU981" s="15"/>
      <c r="BV981" s="15"/>
      <c r="BW981" s="15"/>
      <c r="BX981" s="15"/>
      <c r="BY981" s="15"/>
      <c r="BZ981" s="15"/>
      <c r="CA981" s="15"/>
      <c r="CB981" s="15"/>
      <c r="CC981" s="15"/>
      <c r="CD981" s="15"/>
      <c r="CE981" s="15"/>
      <c r="CF981" s="15"/>
      <c r="CG981" s="15"/>
      <c r="CH981" s="15"/>
      <c r="CI981" s="15"/>
      <c r="CJ981" s="15"/>
      <c r="CK981" s="15"/>
      <c r="CL981" s="15"/>
      <c r="CM981" s="15"/>
      <c r="CN981" s="15"/>
      <c r="CO981" s="15"/>
      <c r="CP981" s="15"/>
      <c r="CQ981" s="15"/>
      <c r="CR981" s="15"/>
      <c r="CS981" s="15"/>
      <c r="CT981" s="15"/>
      <c r="CU981" s="15"/>
      <c r="CV981" s="15"/>
      <c r="CW981" s="15"/>
      <c r="CX981" s="15"/>
      <c r="CY981" s="15"/>
      <c r="CZ981" s="15"/>
      <c r="DA981" s="15"/>
      <c r="DB981" s="15"/>
      <c r="DC981" s="15"/>
      <c r="DD981" s="15"/>
      <c r="DE981" s="15"/>
      <c r="DF981" s="15"/>
      <c r="DG981" s="15"/>
      <c r="DH981" s="15"/>
      <c r="DI981" s="15"/>
      <c r="DJ981" s="15"/>
      <c r="DK981" s="15"/>
      <c r="DL981" s="15"/>
      <c r="DM981" s="15"/>
      <c r="DN981" s="15"/>
      <c r="DO981" s="15"/>
      <c r="DP981" s="15"/>
      <c r="DQ981" s="15"/>
    </row>
    <row r="982" spans="3:121" s="5" customFormat="1">
      <c r="C982" s="13"/>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BT982" s="15"/>
      <c r="BU982" s="15"/>
      <c r="BV982" s="15"/>
      <c r="BW982" s="15"/>
      <c r="BX982" s="15"/>
      <c r="BY982" s="15"/>
      <c r="BZ982" s="15"/>
      <c r="CA982" s="15"/>
      <c r="CB982" s="15"/>
      <c r="CC982" s="15"/>
      <c r="CD982" s="15"/>
      <c r="CE982" s="15"/>
      <c r="CF982" s="15"/>
      <c r="CG982" s="15"/>
      <c r="CH982" s="15"/>
      <c r="CI982" s="15"/>
      <c r="CJ982" s="15"/>
      <c r="CK982" s="15"/>
      <c r="CL982" s="15"/>
      <c r="CM982" s="15"/>
      <c r="CN982" s="15"/>
      <c r="CO982" s="15"/>
      <c r="CP982" s="15"/>
      <c r="CQ982" s="15"/>
      <c r="CR982" s="15"/>
      <c r="CS982" s="15"/>
      <c r="CT982" s="15"/>
      <c r="CU982" s="15"/>
      <c r="CV982" s="15"/>
      <c r="CW982" s="15"/>
      <c r="CX982" s="15"/>
      <c r="CY982" s="15"/>
      <c r="CZ982" s="15"/>
      <c r="DA982" s="15"/>
      <c r="DB982" s="15"/>
      <c r="DC982" s="15"/>
      <c r="DD982" s="15"/>
      <c r="DE982" s="15"/>
      <c r="DF982" s="15"/>
      <c r="DG982" s="15"/>
      <c r="DH982" s="15"/>
      <c r="DI982" s="15"/>
      <c r="DJ982" s="15"/>
      <c r="DK982" s="15"/>
      <c r="DL982" s="15"/>
      <c r="DM982" s="15"/>
      <c r="DN982" s="15"/>
      <c r="DO982" s="15"/>
      <c r="DP982" s="15"/>
      <c r="DQ982" s="15"/>
    </row>
    <row r="983" spans="3:121" s="5" customFormat="1">
      <c r="C983" s="13"/>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BT983" s="15"/>
      <c r="BU983" s="15"/>
      <c r="BV983" s="15"/>
      <c r="BW983" s="15"/>
      <c r="BX983" s="15"/>
      <c r="BY983" s="15"/>
      <c r="BZ983" s="15"/>
      <c r="CA983" s="15"/>
      <c r="CB983" s="15"/>
      <c r="CC983" s="15"/>
      <c r="CD983" s="15"/>
      <c r="CE983" s="15"/>
      <c r="CF983" s="15"/>
      <c r="CG983" s="15"/>
      <c r="CH983" s="15"/>
      <c r="CI983" s="15"/>
      <c r="CJ983" s="15"/>
      <c r="CK983" s="15"/>
      <c r="CL983" s="15"/>
      <c r="CM983" s="15"/>
      <c r="CN983" s="15"/>
      <c r="CO983" s="15"/>
      <c r="CP983" s="15"/>
      <c r="CQ983" s="15"/>
      <c r="CR983" s="15"/>
      <c r="CS983" s="15"/>
      <c r="CT983" s="15"/>
      <c r="CU983" s="15"/>
      <c r="CV983" s="15"/>
      <c r="CW983" s="15"/>
      <c r="CX983" s="15"/>
      <c r="CY983" s="15"/>
      <c r="CZ983" s="15"/>
      <c r="DA983" s="15"/>
      <c r="DB983" s="15"/>
      <c r="DC983" s="15"/>
      <c r="DD983" s="15"/>
      <c r="DE983" s="15"/>
      <c r="DF983" s="15"/>
      <c r="DG983" s="15"/>
      <c r="DH983" s="15"/>
      <c r="DI983" s="15"/>
      <c r="DJ983" s="15"/>
      <c r="DK983" s="15"/>
      <c r="DL983" s="15"/>
      <c r="DM983" s="15"/>
      <c r="DN983" s="15"/>
      <c r="DO983" s="15"/>
      <c r="DP983" s="15"/>
      <c r="DQ983" s="15"/>
    </row>
    <row r="984" spans="3:121" s="5" customFormat="1">
      <c r="C984" s="13"/>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BT984" s="15"/>
      <c r="BU984" s="15"/>
      <c r="BV984" s="15"/>
      <c r="BW984" s="15"/>
      <c r="BX984" s="15"/>
      <c r="BY984" s="15"/>
      <c r="BZ984" s="15"/>
      <c r="CA984" s="15"/>
      <c r="CB984" s="15"/>
      <c r="CC984" s="15"/>
      <c r="CD984" s="15"/>
      <c r="CE984" s="15"/>
      <c r="CF984" s="15"/>
      <c r="CG984" s="15"/>
      <c r="CH984" s="15"/>
      <c r="CI984" s="15"/>
      <c r="CJ984" s="15"/>
      <c r="CK984" s="15"/>
      <c r="CL984" s="15"/>
      <c r="CM984" s="15"/>
      <c r="CN984" s="15"/>
      <c r="CO984" s="15"/>
      <c r="CP984" s="15"/>
      <c r="CQ984" s="15"/>
      <c r="CR984" s="15"/>
      <c r="CS984" s="15"/>
      <c r="CT984" s="15"/>
      <c r="CU984" s="15"/>
      <c r="CV984" s="15"/>
      <c r="CW984" s="15"/>
      <c r="CX984" s="15"/>
      <c r="CY984" s="15"/>
      <c r="CZ984" s="15"/>
      <c r="DA984" s="15"/>
      <c r="DB984" s="15"/>
      <c r="DC984" s="15"/>
      <c r="DD984" s="15"/>
      <c r="DE984" s="15"/>
      <c r="DF984" s="15"/>
      <c r="DG984" s="15"/>
      <c r="DH984" s="15"/>
      <c r="DI984" s="15"/>
      <c r="DJ984" s="15"/>
      <c r="DK984" s="15"/>
      <c r="DL984" s="15"/>
      <c r="DM984" s="15"/>
      <c r="DN984" s="15"/>
      <c r="DO984" s="15"/>
      <c r="DP984" s="15"/>
      <c r="DQ984" s="15"/>
    </row>
    <row r="985" spans="3:121" s="5" customFormat="1">
      <c r="C985" s="13"/>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BT985" s="15"/>
      <c r="BU985" s="15"/>
      <c r="BV985" s="15"/>
      <c r="BW985" s="15"/>
      <c r="BX985" s="15"/>
      <c r="BY985" s="15"/>
      <c r="BZ985" s="15"/>
      <c r="CA985" s="15"/>
      <c r="CB985" s="15"/>
      <c r="CC985" s="15"/>
      <c r="CD985" s="15"/>
      <c r="CE985" s="15"/>
      <c r="CF985" s="15"/>
      <c r="CG985" s="15"/>
      <c r="CH985" s="15"/>
      <c r="CI985" s="15"/>
      <c r="CJ985" s="15"/>
      <c r="CK985" s="15"/>
      <c r="CL985" s="15"/>
      <c r="CM985" s="15"/>
      <c r="CN985" s="15"/>
      <c r="CO985" s="15"/>
      <c r="CP985" s="15"/>
      <c r="CQ985" s="15"/>
      <c r="CR985" s="15"/>
      <c r="CS985" s="15"/>
      <c r="CT985" s="15"/>
      <c r="CU985" s="15"/>
      <c r="CV985" s="15"/>
      <c r="CW985" s="15"/>
      <c r="CX985" s="15"/>
      <c r="CY985" s="15"/>
      <c r="CZ985" s="15"/>
      <c r="DA985" s="15"/>
      <c r="DB985" s="15"/>
      <c r="DC985" s="15"/>
      <c r="DD985" s="15"/>
      <c r="DE985" s="15"/>
      <c r="DF985" s="15"/>
      <c r="DG985" s="15"/>
      <c r="DH985" s="15"/>
      <c r="DI985" s="15"/>
      <c r="DJ985" s="15"/>
      <c r="DK985" s="15"/>
      <c r="DL985" s="15"/>
      <c r="DM985" s="15"/>
      <c r="DN985" s="15"/>
      <c r="DO985" s="15"/>
      <c r="DP985" s="15"/>
      <c r="DQ985" s="15"/>
    </row>
    <row r="986" spans="3:121" s="5" customFormat="1">
      <c r="C986" s="13"/>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c r="CP986" s="15"/>
      <c r="CQ986" s="15"/>
      <c r="CR986" s="15"/>
      <c r="CS986" s="15"/>
      <c r="CT986" s="15"/>
      <c r="CU986" s="15"/>
      <c r="CV986" s="15"/>
      <c r="CW986" s="15"/>
      <c r="CX986" s="15"/>
      <c r="CY986" s="15"/>
      <c r="CZ986" s="15"/>
      <c r="DA986" s="15"/>
      <c r="DB986" s="15"/>
      <c r="DC986" s="15"/>
      <c r="DD986" s="15"/>
      <c r="DE986" s="15"/>
      <c r="DF986" s="15"/>
      <c r="DG986" s="15"/>
      <c r="DH986" s="15"/>
      <c r="DI986" s="15"/>
      <c r="DJ986" s="15"/>
      <c r="DK986" s="15"/>
      <c r="DL986" s="15"/>
      <c r="DM986" s="15"/>
      <c r="DN986" s="15"/>
      <c r="DO986" s="15"/>
      <c r="DP986" s="15"/>
      <c r="DQ986" s="15"/>
    </row>
    <row r="987" spans="3:121" s="5" customFormat="1">
      <c r="C987" s="13"/>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BT987" s="15"/>
      <c r="BU987" s="15"/>
      <c r="BV987" s="15"/>
      <c r="BW987" s="15"/>
      <c r="BX987" s="15"/>
      <c r="BY987" s="15"/>
      <c r="BZ987" s="15"/>
      <c r="CA987" s="15"/>
      <c r="CB987" s="15"/>
      <c r="CC987" s="15"/>
      <c r="CD987" s="15"/>
      <c r="CE987" s="15"/>
      <c r="CF987" s="15"/>
      <c r="CG987" s="15"/>
      <c r="CH987" s="15"/>
      <c r="CI987" s="15"/>
      <c r="CJ987" s="15"/>
      <c r="CK987" s="15"/>
      <c r="CL987" s="15"/>
      <c r="CM987" s="15"/>
      <c r="CN987" s="15"/>
      <c r="CO987" s="15"/>
      <c r="CP987" s="15"/>
      <c r="CQ987" s="15"/>
      <c r="CR987" s="15"/>
      <c r="CS987" s="15"/>
      <c r="CT987" s="15"/>
      <c r="CU987" s="15"/>
      <c r="CV987" s="15"/>
      <c r="CW987" s="15"/>
      <c r="CX987" s="15"/>
      <c r="CY987" s="15"/>
      <c r="CZ987" s="15"/>
      <c r="DA987" s="15"/>
      <c r="DB987" s="15"/>
      <c r="DC987" s="15"/>
      <c r="DD987" s="15"/>
      <c r="DE987" s="15"/>
      <c r="DF987" s="15"/>
      <c r="DG987" s="15"/>
      <c r="DH987" s="15"/>
      <c r="DI987" s="15"/>
      <c r="DJ987" s="15"/>
      <c r="DK987" s="15"/>
      <c r="DL987" s="15"/>
      <c r="DM987" s="15"/>
      <c r="DN987" s="15"/>
      <c r="DO987" s="15"/>
      <c r="DP987" s="15"/>
      <c r="DQ987" s="15"/>
    </row>
    <row r="988" spans="3:121" s="5" customFormat="1">
      <c r="C988" s="13"/>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BT988" s="15"/>
      <c r="BU988" s="15"/>
      <c r="BV988" s="15"/>
      <c r="BW988" s="15"/>
      <c r="BX988" s="15"/>
      <c r="BY988" s="15"/>
      <c r="BZ988" s="15"/>
      <c r="CA988" s="15"/>
      <c r="CB988" s="15"/>
      <c r="CC988" s="15"/>
      <c r="CD988" s="15"/>
      <c r="CE988" s="15"/>
      <c r="CF988" s="15"/>
      <c r="CG988" s="15"/>
      <c r="CH988" s="15"/>
      <c r="CI988" s="15"/>
      <c r="CJ988" s="15"/>
      <c r="CK988" s="15"/>
      <c r="CL988" s="15"/>
      <c r="CM988" s="15"/>
      <c r="CN988" s="15"/>
      <c r="CO988" s="15"/>
      <c r="CP988" s="15"/>
      <c r="CQ988" s="15"/>
      <c r="CR988" s="15"/>
      <c r="CS988" s="15"/>
      <c r="CT988" s="15"/>
      <c r="CU988" s="15"/>
      <c r="CV988" s="15"/>
      <c r="CW988" s="15"/>
      <c r="CX988" s="15"/>
      <c r="CY988" s="15"/>
      <c r="CZ988" s="15"/>
      <c r="DA988" s="15"/>
      <c r="DB988" s="15"/>
      <c r="DC988" s="15"/>
      <c r="DD988" s="15"/>
      <c r="DE988" s="15"/>
      <c r="DF988" s="15"/>
      <c r="DG988" s="15"/>
      <c r="DH988" s="15"/>
      <c r="DI988" s="15"/>
      <c r="DJ988" s="15"/>
      <c r="DK988" s="15"/>
      <c r="DL988" s="15"/>
      <c r="DM988" s="15"/>
      <c r="DN988" s="15"/>
      <c r="DO988" s="15"/>
      <c r="DP988" s="15"/>
      <c r="DQ988" s="15"/>
    </row>
    <row r="989" spans="3:121" s="5" customFormat="1">
      <c r="C989" s="13"/>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c r="CP989" s="15"/>
      <c r="CQ989" s="15"/>
      <c r="CR989" s="15"/>
      <c r="CS989" s="15"/>
      <c r="CT989" s="15"/>
      <c r="CU989" s="15"/>
      <c r="CV989" s="15"/>
      <c r="CW989" s="15"/>
      <c r="CX989" s="15"/>
      <c r="CY989" s="15"/>
      <c r="CZ989" s="15"/>
      <c r="DA989" s="15"/>
      <c r="DB989" s="15"/>
      <c r="DC989" s="15"/>
      <c r="DD989" s="15"/>
      <c r="DE989" s="15"/>
      <c r="DF989" s="15"/>
      <c r="DG989" s="15"/>
      <c r="DH989" s="15"/>
      <c r="DI989" s="15"/>
      <c r="DJ989" s="15"/>
      <c r="DK989" s="15"/>
      <c r="DL989" s="15"/>
      <c r="DM989" s="15"/>
      <c r="DN989" s="15"/>
      <c r="DO989" s="15"/>
      <c r="DP989" s="15"/>
      <c r="DQ989" s="15"/>
    </row>
    <row r="990" spans="3:121" s="5" customFormat="1">
      <c r="C990" s="13"/>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BT990" s="15"/>
      <c r="BU990" s="15"/>
      <c r="BV990" s="15"/>
      <c r="BW990" s="15"/>
      <c r="BX990" s="15"/>
      <c r="BY990" s="15"/>
      <c r="BZ990" s="15"/>
      <c r="CA990" s="15"/>
      <c r="CB990" s="15"/>
      <c r="CC990" s="15"/>
      <c r="CD990" s="15"/>
      <c r="CE990" s="15"/>
      <c r="CF990" s="15"/>
      <c r="CG990" s="15"/>
      <c r="CH990" s="15"/>
      <c r="CI990" s="15"/>
      <c r="CJ990" s="15"/>
      <c r="CK990" s="15"/>
      <c r="CL990" s="15"/>
      <c r="CM990" s="15"/>
      <c r="CN990" s="15"/>
      <c r="CO990" s="15"/>
      <c r="CP990" s="15"/>
      <c r="CQ990" s="15"/>
      <c r="CR990" s="15"/>
      <c r="CS990" s="15"/>
      <c r="CT990" s="15"/>
      <c r="CU990" s="15"/>
      <c r="CV990" s="15"/>
      <c r="CW990" s="15"/>
      <c r="CX990" s="15"/>
      <c r="CY990" s="15"/>
      <c r="CZ990" s="15"/>
      <c r="DA990" s="15"/>
      <c r="DB990" s="15"/>
      <c r="DC990" s="15"/>
      <c r="DD990" s="15"/>
      <c r="DE990" s="15"/>
      <c r="DF990" s="15"/>
      <c r="DG990" s="15"/>
      <c r="DH990" s="15"/>
      <c r="DI990" s="15"/>
      <c r="DJ990" s="15"/>
      <c r="DK990" s="15"/>
      <c r="DL990" s="15"/>
      <c r="DM990" s="15"/>
      <c r="DN990" s="15"/>
      <c r="DO990" s="15"/>
      <c r="DP990" s="15"/>
      <c r="DQ990" s="15"/>
    </row>
    <row r="991" spans="3:121" s="5" customFormat="1">
      <c r="C991" s="13"/>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BT991" s="15"/>
      <c r="BU991" s="15"/>
      <c r="BV991" s="15"/>
      <c r="BW991" s="15"/>
      <c r="BX991" s="15"/>
      <c r="BY991" s="15"/>
      <c r="BZ991" s="15"/>
      <c r="CA991" s="15"/>
      <c r="CB991" s="15"/>
      <c r="CC991" s="15"/>
      <c r="CD991" s="15"/>
      <c r="CE991" s="15"/>
      <c r="CF991" s="15"/>
      <c r="CG991" s="15"/>
      <c r="CH991" s="15"/>
      <c r="CI991" s="15"/>
      <c r="CJ991" s="15"/>
      <c r="CK991" s="15"/>
      <c r="CL991" s="15"/>
      <c r="CM991" s="15"/>
      <c r="CN991" s="15"/>
      <c r="CO991" s="15"/>
      <c r="CP991" s="15"/>
      <c r="CQ991" s="15"/>
      <c r="CR991" s="15"/>
      <c r="CS991" s="15"/>
      <c r="CT991" s="15"/>
      <c r="CU991" s="15"/>
      <c r="CV991" s="15"/>
      <c r="CW991" s="15"/>
      <c r="CX991" s="15"/>
      <c r="CY991" s="15"/>
      <c r="CZ991" s="15"/>
      <c r="DA991" s="15"/>
      <c r="DB991" s="15"/>
      <c r="DC991" s="15"/>
      <c r="DD991" s="15"/>
      <c r="DE991" s="15"/>
      <c r="DF991" s="15"/>
      <c r="DG991" s="15"/>
      <c r="DH991" s="15"/>
      <c r="DI991" s="15"/>
      <c r="DJ991" s="15"/>
      <c r="DK991" s="15"/>
      <c r="DL991" s="15"/>
      <c r="DM991" s="15"/>
      <c r="DN991" s="15"/>
      <c r="DO991" s="15"/>
      <c r="DP991" s="15"/>
      <c r="DQ991" s="15"/>
    </row>
    <row r="992" spans="3:121" s="5" customFormat="1">
      <c r="C992" s="13"/>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BT992" s="15"/>
      <c r="BU992" s="15"/>
      <c r="BV992" s="15"/>
      <c r="BW992" s="15"/>
      <c r="BX992" s="15"/>
      <c r="BY992" s="15"/>
      <c r="BZ992" s="15"/>
      <c r="CA992" s="15"/>
      <c r="CB992" s="15"/>
      <c r="CC992" s="15"/>
      <c r="CD992" s="15"/>
      <c r="CE992" s="15"/>
      <c r="CF992" s="15"/>
      <c r="CG992" s="15"/>
      <c r="CH992" s="15"/>
      <c r="CI992" s="15"/>
      <c r="CJ992" s="15"/>
      <c r="CK992" s="15"/>
      <c r="CL992" s="15"/>
      <c r="CM992" s="15"/>
      <c r="CN992" s="15"/>
      <c r="CO992" s="15"/>
      <c r="CP992" s="15"/>
      <c r="CQ992" s="15"/>
      <c r="CR992" s="15"/>
      <c r="CS992" s="15"/>
      <c r="CT992" s="15"/>
      <c r="CU992" s="15"/>
      <c r="CV992" s="15"/>
      <c r="CW992" s="15"/>
      <c r="CX992" s="15"/>
      <c r="CY992" s="15"/>
      <c r="CZ992" s="15"/>
      <c r="DA992" s="15"/>
      <c r="DB992" s="15"/>
      <c r="DC992" s="15"/>
      <c r="DD992" s="15"/>
      <c r="DE992" s="15"/>
      <c r="DF992" s="15"/>
      <c r="DG992" s="15"/>
      <c r="DH992" s="15"/>
      <c r="DI992" s="15"/>
      <c r="DJ992" s="15"/>
      <c r="DK992" s="15"/>
      <c r="DL992" s="15"/>
      <c r="DM992" s="15"/>
      <c r="DN992" s="15"/>
      <c r="DO992" s="15"/>
      <c r="DP992" s="15"/>
      <c r="DQ992" s="15"/>
    </row>
    <row r="993" spans="3:121" s="5" customFormat="1">
      <c r="C993" s="13"/>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BT993" s="15"/>
      <c r="BU993" s="15"/>
      <c r="BV993" s="15"/>
      <c r="BW993" s="15"/>
      <c r="BX993" s="15"/>
      <c r="BY993" s="15"/>
      <c r="BZ993" s="15"/>
      <c r="CA993" s="15"/>
      <c r="CB993" s="15"/>
      <c r="CC993" s="15"/>
      <c r="CD993" s="15"/>
      <c r="CE993" s="15"/>
      <c r="CF993" s="15"/>
      <c r="CG993" s="15"/>
      <c r="CH993" s="15"/>
      <c r="CI993" s="15"/>
      <c r="CJ993" s="15"/>
      <c r="CK993" s="15"/>
      <c r="CL993" s="15"/>
      <c r="CM993" s="15"/>
      <c r="CN993" s="15"/>
      <c r="CO993" s="15"/>
      <c r="CP993" s="15"/>
      <c r="CQ993" s="15"/>
      <c r="CR993" s="15"/>
      <c r="CS993" s="15"/>
      <c r="CT993" s="15"/>
      <c r="CU993" s="15"/>
      <c r="CV993" s="15"/>
      <c r="CW993" s="15"/>
      <c r="CX993" s="15"/>
      <c r="CY993" s="15"/>
      <c r="CZ993" s="15"/>
      <c r="DA993" s="15"/>
      <c r="DB993" s="15"/>
      <c r="DC993" s="15"/>
      <c r="DD993" s="15"/>
      <c r="DE993" s="15"/>
      <c r="DF993" s="15"/>
      <c r="DG993" s="15"/>
      <c r="DH993" s="15"/>
      <c r="DI993" s="15"/>
      <c r="DJ993" s="15"/>
      <c r="DK993" s="15"/>
      <c r="DL993" s="15"/>
      <c r="DM993" s="15"/>
      <c r="DN993" s="15"/>
      <c r="DO993" s="15"/>
      <c r="DP993" s="15"/>
      <c r="DQ993" s="15"/>
    </row>
    <row r="994" spans="3:121" s="5" customFormat="1">
      <c r="C994" s="13"/>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BT994" s="15"/>
      <c r="BU994" s="15"/>
      <c r="BV994" s="15"/>
      <c r="BW994" s="15"/>
      <c r="BX994" s="15"/>
      <c r="BY994" s="15"/>
      <c r="BZ994" s="15"/>
      <c r="CA994" s="15"/>
      <c r="CB994" s="15"/>
      <c r="CC994" s="15"/>
      <c r="CD994" s="15"/>
      <c r="CE994" s="15"/>
      <c r="CF994" s="15"/>
      <c r="CG994" s="15"/>
      <c r="CH994" s="15"/>
      <c r="CI994" s="15"/>
      <c r="CJ994" s="15"/>
      <c r="CK994" s="15"/>
      <c r="CL994" s="15"/>
      <c r="CM994" s="15"/>
      <c r="CN994" s="15"/>
      <c r="CO994" s="15"/>
      <c r="CP994" s="15"/>
      <c r="CQ994" s="15"/>
      <c r="CR994" s="15"/>
      <c r="CS994" s="15"/>
      <c r="CT994" s="15"/>
      <c r="CU994" s="15"/>
      <c r="CV994" s="15"/>
      <c r="CW994" s="15"/>
      <c r="CX994" s="15"/>
      <c r="CY994" s="15"/>
      <c r="CZ994" s="15"/>
      <c r="DA994" s="15"/>
      <c r="DB994" s="15"/>
      <c r="DC994" s="15"/>
      <c r="DD994" s="15"/>
      <c r="DE994" s="15"/>
      <c r="DF994" s="15"/>
      <c r="DG994" s="15"/>
      <c r="DH994" s="15"/>
      <c r="DI994" s="15"/>
      <c r="DJ994" s="15"/>
      <c r="DK994" s="15"/>
      <c r="DL994" s="15"/>
      <c r="DM994" s="15"/>
      <c r="DN994" s="15"/>
      <c r="DO994" s="15"/>
      <c r="DP994" s="15"/>
      <c r="DQ994" s="15"/>
    </row>
    <row r="995" spans="3:121" s="5" customFormat="1">
      <c r="C995" s="13"/>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BT995" s="15"/>
      <c r="BU995" s="15"/>
      <c r="BV995" s="15"/>
      <c r="BW995" s="15"/>
      <c r="BX995" s="15"/>
      <c r="BY995" s="15"/>
      <c r="BZ995" s="15"/>
      <c r="CA995" s="15"/>
      <c r="CB995" s="15"/>
      <c r="CC995" s="15"/>
      <c r="CD995" s="15"/>
      <c r="CE995" s="15"/>
      <c r="CF995" s="15"/>
      <c r="CG995" s="15"/>
      <c r="CH995" s="15"/>
      <c r="CI995" s="15"/>
      <c r="CJ995" s="15"/>
      <c r="CK995" s="15"/>
      <c r="CL995" s="15"/>
      <c r="CM995" s="15"/>
      <c r="CN995" s="15"/>
      <c r="CO995" s="15"/>
      <c r="CP995" s="15"/>
      <c r="CQ995" s="15"/>
      <c r="CR995" s="15"/>
      <c r="CS995" s="15"/>
      <c r="CT995" s="15"/>
      <c r="CU995" s="15"/>
      <c r="CV995" s="15"/>
      <c r="CW995" s="15"/>
      <c r="CX995" s="15"/>
      <c r="CY995" s="15"/>
      <c r="CZ995" s="15"/>
      <c r="DA995" s="15"/>
      <c r="DB995" s="15"/>
      <c r="DC995" s="15"/>
      <c r="DD995" s="15"/>
      <c r="DE995" s="15"/>
      <c r="DF995" s="15"/>
      <c r="DG995" s="15"/>
      <c r="DH995" s="15"/>
      <c r="DI995" s="15"/>
      <c r="DJ995" s="15"/>
      <c r="DK995" s="15"/>
      <c r="DL995" s="15"/>
      <c r="DM995" s="15"/>
      <c r="DN995" s="15"/>
      <c r="DO995" s="15"/>
      <c r="DP995" s="15"/>
      <c r="DQ995" s="15"/>
    </row>
    <row r="996" spans="3:121" s="5" customFormat="1">
      <c r="C996" s="13"/>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BT996" s="15"/>
      <c r="BU996" s="15"/>
      <c r="BV996" s="15"/>
      <c r="BW996" s="15"/>
      <c r="BX996" s="15"/>
      <c r="BY996" s="15"/>
      <c r="BZ996" s="15"/>
      <c r="CA996" s="15"/>
      <c r="CB996" s="15"/>
      <c r="CC996" s="15"/>
      <c r="CD996" s="15"/>
      <c r="CE996" s="15"/>
      <c r="CF996" s="15"/>
      <c r="CG996" s="15"/>
      <c r="CH996" s="15"/>
      <c r="CI996" s="15"/>
      <c r="CJ996" s="15"/>
      <c r="CK996" s="15"/>
      <c r="CL996" s="15"/>
      <c r="CM996" s="15"/>
      <c r="CN996" s="15"/>
      <c r="CO996" s="15"/>
      <c r="CP996" s="15"/>
      <c r="CQ996" s="15"/>
      <c r="CR996" s="15"/>
      <c r="CS996" s="15"/>
      <c r="CT996" s="15"/>
      <c r="CU996" s="15"/>
      <c r="CV996" s="15"/>
      <c r="CW996" s="15"/>
      <c r="CX996" s="15"/>
      <c r="CY996" s="15"/>
      <c r="CZ996" s="15"/>
      <c r="DA996" s="15"/>
      <c r="DB996" s="15"/>
      <c r="DC996" s="15"/>
      <c r="DD996" s="15"/>
      <c r="DE996" s="15"/>
      <c r="DF996" s="15"/>
      <c r="DG996" s="15"/>
      <c r="DH996" s="15"/>
      <c r="DI996" s="15"/>
      <c r="DJ996" s="15"/>
      <c r="DK996" s="15"/>
      <c r="DL996" s="15"/>
      <c r="DM996" s="15"/>
      <c r="DN996" s="15"/>
      <c r="DO996" s="15"/>
      <c r="DP996" s="15"/>
      <c r="DQ996" s="15"/>
    </row>
    <row r="997" spans="3:121" s="5" customFormat="1">
      <c r="C997" s="13"/>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BT997" s="15"/>
      <c r="BU997" s="15"/>
      <c r="BV997" s="15"/>
      <c r="BW997" s="15"/>
      <c r="BX997" s="15"/>
      <c r="BY997" s="15"/>
      <c r="BZ997" s="15"/>
      <c r="CA997" s="15"/>
      <c r="CB997" s="15"/>
      <c r="CC997" s="15"/>
      <c r="CD997" s="15"/>
      <c r="CE997" s="15"/>
      <c r="CF997" s="15"/>
      <c r="CG997" s="15"/>
      <c r="CH997" s="15"/>
      <c r="CI997" s="15"/>
      <c r="CJ997" s="15"/>
      <c r="CK997" s="15"/>
      <c r="CL997" s="15"/>
      <c r="CM997" s="15"/>
      <c r="CN997" s="15"/>
      <c r="CO997" s="15"/>
      <c r="CP997" s="15"/>
      <c r="CQ997" s="15"/>
      <c r="CR997" s="15"/>
      <c r="CS997" s="15"/>
      <c r="CT997" s="15"/>
      <c r="CU997" s="15"/>
      <c r="CV997" s="15"/>
      <c r="CW997" s="15"/>
      <c r="CX997" s="15"/>
      <c r="CY997" s="15"/>
      <c r="CZ997" s="15"/>
      <c r="DA997" s="15"/>
      <c r="DB997" s="15"/>
      <c r="DC997" s="15"/>
      <c r="DD997" s="15"/>
      <c r="DE997" s="15"/>
      <c r="DF997" s="15"/>
      <c r="DG997" s="15"/>
      <c r="DH997" s="15"/>
      <c r="DI997" s="15"/>
      <c r="DJ997" s="15"/>
      <c r="DK997" s="15"/>
      <c r="DL997" s="15"/>
      <c r="DM997" s="15"/>
      <c r="DN997" s="15"/>
      <c r="DO997" s="15"/>
      <c r="DP997" s="15"/>
      <c r="DQ997" s="15"/>
    </row>
    <row r="998" spans="3:121" s="5" customFormat="1">
      <c r="C998" s="13"/>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BT998" s="15"/>
      <c r="BU998" s="15"/>
      <c r="BV998" s="15"/>
      <c r="BW998" s="15"/>
      <c r="BX998" s="15"/>
      <c r="BY998" s="15"/>
      <c r="BZ998" s="15"/>
      <c r="CA998" s="15"/>
      <c r="CB998" s="15"/>
      <c r="CC998" s="15"/>
      <c r="CD998" s="15"/>
      <c r="CE998" s="15"/>
      <c r="CF998" s="15"/>
      <c r="CG998" s="15"/>
      <c r="CH998" s="15"/>
      <c r="CI998" s="15"/>
      <c r="CJ998" s="15"/>
      <c r="CK998" s="15"/>
      <c r="CL998" s="15"/>
      <c r="CM998" s="15"/>
      <c r="CN998" s="15"/>
      <c r="CO998" s="15"/>
      <c r="CP998" s="15"/>
      <c r="CQ998" s="15"/>
      <c r="CR998" s="15"/>
      <c r="CS998" s="15"/>
      <c r="CT998" s="15"/>
      <c r="CU998" s="15"/>
      <c r="CV998" s="15"/>
      <c r="CW998" s="15"/>
      <c r="CX998" s="15"/>
      <c r="CY998" s="15"/>
      <c r="CZ998" s="15"/>
      <c r="DA998" s="15"/>
      <c r="DB998" s="15"/>
      <c r="DC998" s="15"/>
      <c r="DD998" s="15"/>
      <c r="DE998" s="15"/>
      <c r="DF998" s="15"/>
      <c r="DG998" s="15"/>
      <c r="DH998" s="15"/>
      <c r="DI998" s="15"/>
      <c r="DJ998" s="15"/>
      <c r="DK998" s="15"/>
      <c r="DL998" s="15"/>
      <c r="DM998" s="15"/>
      <c r="DN998" s="15"/>
      <c r="DO998" s="15"/>
      <c r="DP998" s="15"/>
      <c r="DQ998" s="15"/>
    </row>
    <row r="999" spans="3:121" s="5" customFormat="1">
      <c r="C999" s="13"/>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BT999" s="15"/>
      <c r="BU999" s="15"/>
      <c r="BV999" s="15"/>
      <c r="BW999" s="15"/>
      <c r="BX999" s="15"/>
      <c r="BY999" s="15"/>
      <c r="BZ999" s="15"/>
      <c r="CA999" s="15"/>
      <c r="CB999" s="15"/>
      <c r="CC999" s="15"/>
      <c r="CD999" s="15"/>
      <c r="CE999" s="15"/>
      <c r="CF999" s="15"/>
      <c r="CG999" s="15"/>
      <c r="CH999" s="15"/>
      <c r="CI999" s="15"/>
      <c r="CJ999" s="15"/>
      <c r="CK999" s="15"/>
      <c r="CL999" s="15"/>
      <c r="CM999" s="15"/>
      <c r="CN999" s="15"/>
      <c r="CO999" s="15"/>
      <c r="CP999" s="15"/>
      <c r="CQ999" s="15"/>
      <c r="CR999" s="15"/>
      <c r="CS999" s="15"/>
      <c r="CT999" s="15"/>
      <c r="CU999" s="15"/>
      <c r="CV999" s="15"/>
      <c r="CW999" s="15"/>
      <c r="CX999" s="15"/>
      <c r="CY999" s="15"/>
      <c r="CZ999" s="15"/>
      <c r="DA999" s="15"/>
      <c r="DB999" s="15"/>
      <c r="DC999" s="15"/>
      <c r="DD999" s="15"/>
      <c r="DE999" s="15"/>
      <c r="DF999" s="15"/>
      <c r="DG999" s="15"/>
      <c r="DH999" s="15"/>
      <c r="DI999" s="15"/>
      <c r="DJ999" s="15"/>
      <c r="DK999" s="15"/>
      <c r="DL999" s="15"/>
      <c r="DM999" s="15"/>
      <c r="DN999" s="15"/>
      <c r="DO999" s="15"/>
      <c r="DP999" s="15"/>
      <c r="DQ999" s="15"/>
    </row>
    <row r="1000" spans="3:121" s="5" customFormat="1">
      <c r="C1000" s="13"/>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c r="CO1000" s="15"/>
      <c r="CP1000" s="15"/>
      <c r="CQ1000" s="15"/>
      <c r="CR1000" s="15"/>
      <c r="CS1000" s="15"/>
      <c r="CT1000" s="15"/>
      <c r="CU1000" s="15"/>
      <c r="CV1000" s="15"/>
      <c r="CW1000" s="15"/>
      <c r="CX1000" s="15"/>
      <c r="CY1000" s="15"/>
      <c r="CZ1000" s="15"/>
      <c r="DA1000" s="15"/>
      <c r="DB1000" s="15"/>
      <c r="DC1000" s="15"/>
      <c r="DD1000" s="15"/>
      <c r="DE1000" s="15"/>
      <c r="DF1000" s="15"/>
      <c r="DG1000" s="15"/>
      <c r="DH1000" s="15"/>
      <c r="DI1000" s="15"/>
      <c r="DJ1000" s="15"/>
      <c r="DK1000" s="15"/>
      <c r="DL1000" s="15"/>
      <c r="DM1000" s="15"/>
      <c r="DN1000" s="15"/>
      <c r="DO1000" s="15"/>
      <c r="DP1000" s="15"/>
      <c r="DQ1000" s="15"/>
    </row>
    <row r="1001" spans="3:121" s="5" customFormat="1">
      <c r="C1001" s="13"/>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BT1001" s="15"/>
      <c r="BU1001" s="15"/>
      <c r="BV1001" s="15"/>
      <c r="BW1001" s="15"/>
      <c r="BX1001" s="15"/>
      <c r="BY1001" s="15"/>
      <c r="BZ1001" s="15"/>
      <c r="CA1001" s="15"/>
      <c r="CB1001" s="15"/>
      <c r="CC1001" s="15"/>
      <c r="CD1001" s="15"/>
      <c r="CE1001" s="15"/>
      <c r="CF1001" s="15"/>
      <c r="CG1001" s="15"/>
      <c r="CH1001" s="15"/>
      <c r="CI1001" s="15"/>
      <c r="CJ1001" s="15"/>
      <c r="CK1001" s="15"/>
      <c r="CL1001" s="15"/>
      <c r="CM1001" s="15"/>
      <c r="CN1001" s="15"/>
      <c r="CO1001" s="15"/>
      <c r="CP1001" s="15"/>
      <c r="CQ1001" s="15"/>
      <c r="CR1001" s="15"/>
      <c r="CS1001" s="15"/>
      <c r="CT1001" s="15"/>
      <c r="CU1001" s="15"/>
      <c r="CV1001" s="15"/>
      <c r="CW1001" s="15"/>
      <c r="CX1001" s="15"/>
      <c r="CY1001" s="15"/>
      <c r="CZ1001" s="15"/>
      <c r="DA1001" s="15"/>
      <c r="DB1001" s="15"/>
      <c r="DC1001" s="15"/>
      <c r="DD1001" s="15"/>
      <c r="DE1001" s="15"/>
      <c r="DF1001" s="15"/>
      <c r="DG1001" s="15"/>
      <c r="DH1001" s="15"/>
      <c r="DI1001" s="15"/>
      <c r="DJ1001" s="15"/>
      <c r="DK1001" s="15"/>
      <c r="DL1001" s="15"/>
      <c r="DM1001" s="15"/>
      <c r="DN1001" s="15"/>
      <c r="DO1001" s="15"/>
      <c r="DP1001" s="15"/>
      <c r="DQ1001" s="15"/>
    </row>
    <row r="1002" spans="3:121" s="5" customFormat="1">
      <c r="C1002" s="13"/>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BT1002" s="15"/>
      <c r="BU1002" s="15"/>
      <c r="BV1002" s="15"/>
      <c r="BW1002" s="15"/>
      <c r="BX1002" s="15"/>
      <c r="BY1002" s="15"/>
      <c r="BZ1002" s="15"/>
      <c r="CA1002" s="15"/>
      <c r="CB1002" s="15"/>
      <c r="CC1002" s="15"/>
      <c r="CD1002" s="15"/>
      <c r="CE1002" s="15"/>
      <c r="CF1002" s="15"/>
      <c r="CG1002" s="15"/>
      <c r="CH1002" s="15"/>
      <c r="CI1002" s="15"/>
      <c r="CJ1002" s="15"/>
      <c r="CK1002" s="15"/>
      <c r="CL1002" s="15"/>
      <c r="CM1002" s="15"/>
      <c r="CN1002" s="15"/>
      <c r="CO1002" s="15"/>
      <c r="CP1002" s="15"/>
      <c r="CQ1002" s="15"/>
      <c r="CR1002" s="15"/>
      <c r="CS1002" s="15"/>
      <c r="CT1002" s="15"/>
      <c r="CU1002" s="15"/>
      <c r="CV1002" s="15"/>
      <c r="CW1002" s="15"/>
      <c r="CX1002" s="15"/>
      <c r="CY1002" s="15"/>
      <c r="CZ1002" s="15"/>
      <c r="DA1002" s="15"/>
      <c r="DB1002" s="15"/>
      <c r="DC1002" s="15"/>
      <c r="DD1002" s="15"/>
      <c r="DE1002" s="15"/>
      <c r="DF1002" s="15"/>
      <c r="DG1002" s="15"/>
      <c r="DH1002" s="15"/>
      <c r="DI1002" s="15"/>
      <c r="DJ1002" s="15"/>
      <c r="DK1002" s="15"/>
      <c r="DL1002" s="15"/>
      <c r="DM1002" s="15"/>
      <c r="DN1002" s="15"/>
      <c r="DO1002" s="15"/>
      <c r="DP1002" s="15"/>
      <c r="DQ1002" s="15"/>
    </row>
    <row r="1003" spans="3:121" s="5" customFormat="1">
      <c r="C1003" s="13"/>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BT1003" s="15"/>
      <c r="BU1003" s="15"/>
      <c r="BV1003" s="15"/>
      <c r="BW1003" s="15"/>
      <c r="BX1003" s="15"/>
      <c r="BY1003" s="15"/>
      <c r="BZ1003" s="15"/>
      <c r="CA1003" s="15"/>
      <c r="CB1003" s="15"/>
      <c r="CC1003" s="15"/>
      <c r="CD1003" s="15"/>
      <c r="CE1003" s="15"/>
      <c r="CF1003" s="15"/>
      <c r="CG1003" s="15"/>
      <c r="CH1003" s="15"/>
      <c r="CI1003" s="15"/>
      <c r="CJ1003" s="15"/>
      <c r="CK1003" s="15"/>
      <c r="CL1003" s="15"/>
      <c r="CM1003" s="15"/>
      <c r="CN1003" s="15"/>
      <c r="CO1003" s="15"/>
      <c r="CP1003" s="15"/>
      <c r="CQ1003" s="15"/>
      <c r="CR1003" s="15"/>
      <c r="CS1003" s="15"/>
      <c r="CT1003" s="15"/>
      <c r="CU1003" s="15"/>
      <c r="CV1003" s="15"/>
      <c r="CW1003" s="15"/>
      <c r="CX1003" s="15"/>
      <c r="CY1003" s="15"/>
      <c r="CZ1003" s="15"/>
      <c r="DA1003" s="15"/>
      <c r="DB1003" s="15"/>
      <c r="DC1003" s="15"/>
      <c r="DD1003" s="15"/>
      <c r="DE1003" s="15"/>
      <c r="DF1003" s="15"/>
      <c r="DG1003" s="15"/>
      <c r="DH1003" s="15"/>
      <c r="DI1003" s="15"/>
      <c r="DJ1003" s="15"/>
      <c r="DK1003" s="15"/>
      <c r="DL1003" s="15"/>
      <c r="DM1003" s="15"/>
      <c r="DN1003" s="15"/>
      <c r="DO1003" s="15"/>
      <c r="DP1003" s="15"/>
      <c r="DQ1003" s="15"/>
    </row>
    <row r="1004" spans="3:121" s="5" customFormat="1">
      <c r="C1004" s="13"/>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BT1004" s="15"/>
      <c r="BU1004" s="15"/>
      <c r="BV1004" s="15"/>
      <c r="BW1004" s="15"/>
      <c r="BX1004" s="15"/>
      <c r="BY1004" s="15"/>
      <c r="BZ1004" s="15"/>
      <c r="CA1004" s="15"/>
      <c r="CB1004" s="15"/>
      <c r="CC1004" s="15"/>
      <c r="CD1004" s="15"/>
      <c r="CE1004" s="15"/>
      <c r="CF1004" s="15"/>
      <c r="CG1004" s="15"/>
      <c r="CH1004" s="15"/>
      <c r="CI1004" s="15"/>
      <c r="CJ1004" s="15"/>
      <c r="CK1004" s="15"/>
      <c r="CL1004" s="15"/>
      <c r="CM1004" s="15"/>
      <c r="CN1004" s="15"/>
      <c r="CO1004" s="15"/>
      <c r="CP1004" s="15"/>
      <c r="CQ1004" s="15"/>
      <c r="CR1004" s="15"/>
      <c r="CS1004" s="15"/>
      <c r="CT1004" s="15"/>
      <c r="CU1004" s="15"/>
      <c r="CV1004" s="15"/>
      <c r="CW1004" s="15"/>
      <c r="CX1004" s="15"/>
      <c r="CY1004" s="15"/>
      <c r="CZ1004" s="15"/>
      <c r="DA1004" s="15"/>
      <c r="DB1004" s="15"/>
      <c r="DC1004" s="15"/>
      <c r="DD1004" s="15"/>
      <c r="DE1004" s="15"/>
      <c r="DF1004" s="15"/>
      <c r="DG1004" s="15"/>
      <c r="DH1004" s="15"/>
      <c r="DI1004" s="15"/>
      <c r="DJ1004" s="15"/>
      <c r="DK1004" s="15"/>
      <c r="DL1004" s="15"/>
      <c r="DM1004" s="15"/>
      <c r="DN1004" s="15"/>
      <c r="DO1004" s="15"/>
      <c r="DP1004" s="15"/>
      <c r="DQ1004" s="15"/>
    </row>
    <row r="1005" spans="3:121" s="5" customFormat="1">
      <c r="C1005" s="13"/>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BT1005" s="15"/>
      <c r="BU1005" s="15"/>
      <c r="BV1005" s="15"/>
      <c r="BW1005" s="15"/>
      <c r="BX1005" s="15"/>
      <c r="BY1005" s="15"/>
      <c r="BZ1005" s="15"/>
      <c r="CA1005" s="15"/>
      <c r="CB1005" s="15"/>
      <c r="CC1005" s="15"/>
      <c r="CD1005" s="15"/>
      <c r="CE1005" s="15"/>
      <c r="CF1005" s="15"/>
      <c r="CG1005" s="15"/>
      <c r="CH1005" s="15"/>
      <c r="CI1005" s="15"/>
      <c r="CJ1005" s="15"/>
      <c r="CK1005" s="15"/>
      <c r="CL1005" s="15"/>
      <c r="CM1005" s="15"/>
      <c r="CN1005" s="15"/>
      <c r="CO1005" s="15"/>
      <c r="CP1005" s="15"/>
      <c r="CQ1005" s="15"/>
      <c r="CR1005" s="15"/>
      <c r="CS1005" s="15"/>
      <c r="CT1005" s="15"/>
      <c r="CU1005" s="15"/>
      <c r="CV1005" s="15"/>
      <c r="CW1005" s="15"/>
      <c r="CX1005" s="15"/>
      <c r="CY1005" s="15"/>
      <c r="CZ1005" s="15"/>
      <c r="DA1005" s="15"/>
      <c r="DB1005" s="15"/>
      <c r="DC1005" s="15"/>
      <c r="DD1005" s="15"/>
      <c r="DE1005" s="15"/>
      <c r="DF1005" s="15"/>
      <c r="DG1005" s="15"/>
      <c r="DH1005" s="15"/>
      <c r="DI1005" s="15"/>
      <c r="DJ1005" s="15"/>
      <c r="DK1005" s="15"/>
      <c r="DL1005" s="15"/>
      <c r="DM1005" s="15"/>
      <c r="DN1005" s="15"/>
      <c r="DO1005" s="15"/>
      <c r="DP1005" s="15"/>
      <c r="DQ1005" s="15"/>
    </row>
    <row r="1006" spans="3:121" s="5" customFormat="1">
      <c r="C1006" s="13"/>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BT1006" s="15"/>
      <c r="BU1006" s="15"/>
      <c r="BV1006" s="15"/>
      <c r="BW1006" s="15"/>
      <c r="BX1006" s="15"/>
      <c r="BY1006" s="15"/>
      <c r="BZ1006" s="15"/>
      <c r="CA1006" s="15"/>
      <c r="CB1006" s="15"/>
      <c r="CC1006" s="15"/>
      <c r="CD1006" s="15"/>
      <c r="CE1006" s="15"/>
      <c r="CF1006" s="15"/>
      <c r="CG1006" s="15"/>
      <c r="CH1006" s="15"/>
      <c r="CI1006" s="15"/>
      <c r="CJ1006" s="15"/>
      <c r="CK1006" s="15"/>
      <c r="CL1006" s="15"/>
      <c r="CM1006" s="15"/>
      <c r="CN1006" s="15"/>
      <c r="CO1006" s="15"/>
      <c r="CP1006" s="15"/>
      <c r="CQ1006" s="15"/>
      <c r="CR1006" s="15"/>
      <c r="CS1006" s="15"/>
      <c r="CT1006" s="15"/>
      <c r="CU1006" s="15"/>
      <c r="CV1006" s="15"/>
      <c r="CW1006" s="15"/>
      <c r="CX1006" s="15"/>
      <c r="CY1006" s="15"/>
      <c r="CZ1006" s="15"/>
      <c r="DA1006" s="15"/>
      <c r="DB1006" s="15"/>
      <c r="DC1006" s="15"/>
      <c r="DD1006" s="15"/>
      <c r="DE1006" s="15"/>
      <c r="DF1006" s="15"/>
      <c r="DG1006" s="15"/>
      <c r="DH1006" s="15"/>
      <c r="DI1006" s="15"/>
      <c r="DJ1006" s="15"/>
      <c r="DK1006" s="15"/>
      <c r="DL1006" s="15"/>
      <c r="DM1006" s="15"/>
      <c r="DN1006" s="15"/>
      <c r="DO1006" s="15"/>
      <c r="DP1006" s="15"/>
      <c r="DQ1006" s="15"/>
    </row>
    <row r="1007" spans="3:121" s="5" customFormat="1">
      <c r="C1007" s="13"/>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BT1007" s="15"/>
      <c r="BU1007" s="15"/>
      <c r="BV1007" s="15"/>
      <c r="BW1007" s="15"/>
      <c r="BX1007" s="15"/>
      <c r="BY1007" s="15"/>
      <c r="BZ1007" s="15"/>
      <c r="CA1007" s="15"/>
      <c r="CB1007" s="15"/>
      <c r="CC1007" s="15"/>
      <c r="CD1007" s="15"/>
      <c r="CE1007" s="15"/>
      <c r="CF1007" s="15"/>
      <c r="CG1007" s="15"/>
      <c r="CH1007" s="15"/>
      <c r="CI1007" s="15"/>
      <c r="CJ1007" s="15"/>
      <c r="CK1007" s="15"/>
      <c r="CL1007" s="15"/>
      <c r="CM1007" s="15"/>
      <c r="CN1007" s="15"/>
      <c r="CO1007" s="15"/>
      <c r="CP1007" s="15"/>
      <c r="CQ1007" s="15"/>
      <c r="CR1007" s="15"/>
      <c r="CS1007" s="15"/>
      <c r="CT1007" s="15"/>
      <c r="CU1007" s="15"/>
      <c r="CV1007" s="15"/>
      <c r="CW1007" s="15"/>
      <c r="CX1007" s="15"/>
      <c r="CY1007" s="15"/>
      <c r="CZ1007" s="15"/>
      <c r="DA1007" s="15"/>
      <c r="DB1007" s="15"/>
      <c r="DC1007" s="15"/>
      <c r="DD1007" s="15"/>
      <c r="DE1007" s="15"/>
      <c r="DF1007" s="15"/>
      <c r="DG1007" s="15"/>
      <c r="DH1007" s="15"/>
      <c r="DI1007" s="15"/>
      <c r="DJ1007" s="15"/>
      <c r="DK1007" s="15"/>
      <c r="DL1007" s="15"/>
      <c r="DM1007" s="15"/>
      <c r="DN1007" s="15"/>
      <c r="DO1007" s="15"/>
      <c r="DP1007" s="15"/>
      <c r="DQ1007" s="15"/>
    </row>
    <row r="1008" spans="3:121" s="5" customFormat="1">
      <c r="C1008" s="13"/>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BT1008" s="15"/>
      <c r="BU1008" s="15"/>
      <c r="BV1008" s="15"/>
      <c r="BW1008" s="15"/>
      <c r="BX1008" s="15"/>
      <c r="BY1008" s="15"/>
      <c r="BZ1008" s="15"/>
      <c r="CA1008" s="15"/>
      <c r="CB1008" s="15"/>
      <c r="CC1008" s="15"/>
      <c r="CD1008" s="15"/>
      <c r="CE1008" s="15"/>
      <c r="CF1008" s="15"/>
      <c r="CG1008" s="15"/>
      <c r="CH1008" s="15"/>
      <c r="CI1008" s="15"/>
      <c r="CJ1008" s="15"/>
      <c r="CK1008" s="15"/>
      <c r="CL1008" s="15"/>
      <c r="CM1008" s="15"/>
      <c r="CN1008" s="15"/>
      <c r="CO1008" s="15"/>
      <c r="CP1008" s="15"/>
      <c r="CQ1008" s="15"/>
      <c r="CR1008" s="15"/>
      <c r="CS1008" s="15"/>
      <c r="CT1008" s="15"/>
      <c r="CU1008" s="15"/>
      <c r="CV1008" s="15"/>
      <c r="CW1008" s="15"/>
      <c r="CX1008" s="15"/>
      <c r="CY1008" s="15"/>
      <c r="CZ1008" s="15"/>
      <c r="DA1008" s="15"/>
      <c r="DB1008" s="15"/>
      <c r="DC1008" s="15"/>
      <c r="DD1008" s="15"/>
      <c r="DE1008" s="15"/>
      <c r="DF1008" s="15"/>
      <c r="DG1008" s="15"/>
      <c r="DH1008" s="15"/>
      <c r="DI1008" s="15"/>
      <c r="DJ1008" s="15"/>
      <c r="DK1008" s="15"/>
      <c r="DL1008" s="15"/>
      <c r="DM1008" s="15"/>
      <c r="DN1008" s="15"/>
      <c r="DO1008" s="15"/>
      <c r="DP1008" s="15"/>
      <c r="DQ1008" s="15"/>
    </row>
    <row r="1009" spans="3:121" s="5" customFormat="1">
      <c r="C1009" s="13"/>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BT1009" s="15"/>
      <c r="BU1009" s="15"/>
      <c r="BV1009" s="15"/>
      <c r="BW1009" s="15"/>
      <c r="BX1009" s="15"/>
      <c r="BY1009" s="15"/>
      <c r="BZ1009" s="15"/>
      <c r="CA1009" s="15"/>
      <c r="CB1009" s="15"/>
      <c r="CC1009" s="15"/>
      <c r="CD1009" s="15"/>
      <c r="CE1009" s="15"/>
      <c r="CF1009" s="15"/>
      <c r="CG1009" s="15"/>
      <c r="CH1009" s="15"/>
      <c r="CI1009" s="15"/>
      <c r="CJ1009" s="15"/>
      <c r="CK1009" s="15"/>
      <c r="CL1009" s="15"/>
      <c r="CM1009" s="15"/>
      <c r="CN1009" s="15"/>
      <c r="CO1009" s="15"/>
      <c r="CP1009" s="15"/>
      <c r="CQ1009" s="15"/>
      <c r="CR1009" s="15"/>
      <c r="CS1009" s="15"/>
      <c r="CT1009" s="15"/>
      <c r="CU1009" s="15"/>
      <c r="CV1009" s="15"/>
      <c r="CW1009" s="15"/>
      <c r="CX1009" s="15"/>
      <c r="CY1009" s="15"/>
      <c r="CZ1009" s="15"/>
      <c r="DA1009" s="15"/>
      <c r="DB1009" s="15"/>
      <c r="DC1009" s="15"/>
      <c r="DD1009" s="15"/>
      <c r="DE1009" s="15"/>
      <c r="DF1009" s="15"/>
      <c r="DG1009" s="15"/>
      <c r="DH1009" s="15"/>
      <c r="DI1009" s="15"/>
      <c r="DJ1009" s="15"/>
      <c r="DK1009" s="15"/>
      <c r="DL1009" s="15"/>
      <c r="DM1009" s="15"/>
      <c r="DN1009" s="15"/>
      <c r="DO1009" s="15"/>
      <c r="DP1009" s="15"/>
      <c r="DQ1009" s="15"/>
    </row>
    <row r="1010" spans="3:121" s="5" customFormat="1">
      <c r="C1010" s="13"/>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BT1010" s="15"/>
      <c r="BU1010" s="15"/>
      <c r="BV1010" s="15"/>
      <c r="BW1010" s="15"/>
      <c r="BX1010" s="15"/>
      <c r="BY1010" s="15"/>
      <c r="BZ1010" s="15"/>
      <c r="CA1010" s="15"/>
      <c r="CB1010" s="15"/>
      <c r="CC1010" s="15"/>
      <c r="CD1010" s="15"/>
      <c r="CE1010" s="15"/>
      <c r="CF1010" s="15"/>
      <c r="CG1010" s="15"/>
      <c r="CH1010" s="15"/>
      <c r="CI1010" s="15"/>
      <c r="CJ1010" s="15"/>
      <c r="CK1010" s="15"/>
      <c r="CL1010" s="15"/>
      <c r="CM1010" s="15"/>
      <c r="CN1010" s="15"/>
      <c r="CO1010" s="15"/>
      <c r="CP1010" s="15"/>
      <c r="CQ1010" s="15"/>
      <c r="CR1010" s="15"/>
      <c r="CS1010" s="15"/>
      <c r="CT1010" s="15"/>
      <c r="CU1010" s="15"/>
      <c r="CV1010" s="15"/>
      <c r="CW1010" s="15"/>
      <c r="CX1010" s="15"/>
      <c r="CY1010" s="15"/>
      <c r="CZ1010" s="15"/>
      <c r="DA1010" s="15"/>
      <c r="DB1010" s="15"/>
      <c r="DC1010" s="15"/>
      <c r="DD1010" s="15"/>
      <c r="DE1010" s="15"/>
      <c r="DF1010" s="15"/>
      <c r="DG1010" s="15"/>
      <c r="DH1010" s="15"/>
      <c r="DI1010" s="15"/>
      <c r="DJ1010" s="15"/>
      <c r="DK1010" s="15"/>
      <c r="DL1010" s="15"/>
      <c r="DM1010" s="15"/>
      <c r="DN1010" s="15"/>
      <c r="DO1010" s="15"/>
      <c r="DP1010" s="15"/>
      <c r="DQ1010" s="15"/>
    </row>
    <row r="1011" spans="3:121" s="5" customFormat="1">
      <c r="C1011" s="13"/>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BT1011" s="15"/>
      <c r="BU1011" s="15"/>
      <c r="BV1011" s="15"/>
      <c r="BW1011" s="15"/>
      <c r="BX1011" s="15"/>
      <c r="BY1011" s="15"/>
      <c r="BZ1011" s="15"/>
      <c r="CA1011" s="15"/>
      <c r="CB1011" s="15"/>
      <c r="CC1011" s="15"/>
      <c r="CD1011" s="15"/>
      <c r="CE1011" s="15"/>
      <c r="CF1011" s="15"/>
      <c r="CG1011" s="15"/>
      <c r="CH1011" s="15"/>
      <c r="CI1011" s="15"/>
      <c r="CJ1011" s="15"/>
      <c r="CK1011" s="15"/>
      <c r="CL1011" s="15"/>
      <c r="CM1011" s="15"/>
      <c r="CN1011" s="15"/>
      <c r="CO1011" s="15"/>
      <c r="CP1011" s="15"/>
      <c r="CQ1011" s="15"/>
      <c r="CR1011" s="15"/>
      <c r="CS1011" s="15"/>
      <c r="CT1011" s="15"/>
      <c r="CU1011" s="15"/>
      <c r="CV1011" s="15"/>
      <c r="CW1011" s="15"/>
      <c r="CX1011" s="15"/>
      <c r="CY1011" s="15"/>
      <c r="CZ1011" s="15"/>
      <c r="DA1011" s="15"/>
      <c r="DB1011" s="15"/>
      <c r="DC1011" s="15"/>
      <c r="DD1011" s="15"/>
      <c r="DE1011" s="15"/>
      <c r="DF1011" s="15"/>
      <c r="DG1011" s="15"/>
      <c r="DH1011" s="15"/>
      <c r="DI1011" s="15"/>
      <c r="DJ1011" s="15"/>
      <c r="DK1011" s="15"/>
      <c r="DL1011" s="15"/>
      <c r="DM1011" s="15"/>
      <c r="DN1011" s="15"/>
      <c r="DO1011" s="15"/>
      <c r="DP1011" s="15"/>
      <c r="DQ1011" s="15"/>
    </row>
    <row r="1012" spans="3:121" s="5" customFormat="1">
      <c r="C1012" s="13"/>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BT1012" s="15"/>
      <c r="BU1012" s="15"/>
      <c r="BV1012" s="15"/>
      <c r="BW1012" s="15"/>
      <c r="BX1012" s="15"/>
      <c r="BY1012" s="15"/>
      <c r="BZ1012" s="15"/>
      <c r="CA1012" s="15"/>
      <c r="CB1012" s="15"/>
      <c r="CC1012" s="15"/>
      <c r="CD1012" s="15"/>
      <c r="CE1012" s="15"/>
      <c r="CF1012" s="15"/>
      <c r="CG1012" s="15"/>
      <c r="CH1012" s="15"/>
      <c r="CI1012" s="15"/>
      <c r="CJ1012" s="15"/>
      <c r="CK1012" s="15"/>
      <c r="CL1012" s="15"/>
      <c r="CM1012" s="15"/>
      <c r="CN1012" s="15"/>
      <c r="CO1012" s="15"/>
      <c r="CP1012" s="15"/>
      <c r="CQ1012" s="15"/>
      <c r="CR1012" s="15"/>
      <c r="CS1012" s="15"/>
      <c r="CT1012" s="15"/>
      <c r="CU1012" s="15"/>
      <c r="CV1012" s="15"/>
      <c r="CW1012" s="15"/>
      <c r="CX1012" s="15"/>
      <c r="CY1012" s="15"/>
      <c r="CZ1012" s="15"/>
      <c r="DA1012" s="15"/>
      <c r="DB1012" s="15"/>
      <c r="DC1012" s="15"/>
      <c r="DD1012" s="15"/>
      <c r="DE1012" s="15"/>
      <c r="DF1012" s="15"/>
      <c r="DG1012" s="15"/>
      <c r="DH1012" s="15"/>
      <c r="DI1012" s="15"/>
      <c r="DJ1012" s="15"/>
      <c r="DK1012" s="15"/>
      <c r="DL1012" s="15"/>
      <c r="DM1012" s="15"/>
      <c r="DN1012" s="15"/>
      <c r="DO1012" s="15"/>
      <c r="DP1012" s="15"/>
      <c r="DQ1012" s="15"/>
    </row>
    <row r="1013" spans="3:121" s="5" customFormat="1">
      <c r="C1013" s="13"/>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BT1013" s="15"/>
      <c r="BU1013" s="15"/>
      <c r="BV1013" s="15"/>
      <c r="BW1013" s="15"/>
      <c r="BX1013" s="15"/>
      <c r="BY1013" s="15"/>
      <c r="BZ1013" s="15"/>
      <c r="CA1013" s="15"/>
      <c r="CB1013" s="15"/>
      <c r="CC1013" s="15"/>
      <c r="CD1013" s="15"/>
      <c r="CE1013" s="15"/>
      <c r="CF1013" s="15"/>
      <c r="CG1013" s="15"/>
      <c r="CH1013" s="15"/>
      <c r="CI1013" s="15"/>
      <c r="CJ1013" s="15"/>
      <c r="CK1013" s="15"/>
      <c r="CL1013" s="15"/>
      <c r="CM1013" s="15"/>
      <c r="CN1013" s="15"/>
      <c r="CO1013" s="15"/>
      <c r="CP1013" s="15"/>
      <c r="CQ1013" s="15"/>
      <c r="CR1013" s="15"/>
      <c r="CS1013" s="15"/>
      <c r="CT1013" s="15"/>
      <c r="CU1013" s="15"/>
      <c r="CV1013" s="15"/>
      <c r="CW1013" s="15"/>
      <c r="CX1013" s="15"/>
      <c r="CY1013" s="15"/>
      <c r="CZ1013" s="15"/>
      <c r="DA1013" s="15"/>
      <c r="DB1013" s="15"/>
      <c r="DC1013" s="15"/>
      <c r="DD1013" s="15"/>
      <c r="DE1013" s="15"/>
      <c r="DF1013" s="15"/>
      <c r="DG1013" s="15"/>
      <c r="DH1013" s="15"/>
      <c r="DI1013" s="15"/>
      <c r="DJ1013" s="15"/>
      <c r="DK1013" s="15"/>
      <c r="DL1013" s="15"/>
      <c r="DM1013" s="15"/>
      <c r="DN1013" s="15"/>
      <c r="DO1013" s="15"/>
      <c r="DP1013" s="15"/>
      <c r="DQ1013" s="15"/>
    </row>
    <row r="1014" spans="3:121" s="5" customFormat="1">
      <c r="C1014" s="13"/>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BT1014" s="15"/>
      <c r="BU1014" s="15"/>
      <c r="BV1014" s="15"/>
      <c r="BW1014" s="15"/>
      <c r="BX1014" s="15"/>
      <c r="BY1014" s="15"/>
      <c r="BZ1014" s="15"/>
      <c r="CA1014" s="15"/>
      <c r="CB1014" s="15"/>
      <c r="CC1014" s="15"/>
      <c r="CD1014" s="15"/>
      <c r="CE1014" s="15"/>
      <c r="CF1014" s="15"/>
      <c r="CG1014" s="15"/>
      <c r="CH1014" s="15"/>
      <c r="CI1014" s="15"/>
      <c r="CJ1014" s="15"/>
      <c r="CK1014" s="15"/>
      <c r="CL1014" s="15"/>
      <c r="CM1014" s="15"/>
      <c r="CN1014" s="15"/>
      <c r="CO1014" s="15"/>
      <c r="CP1014" s="15"/>
      <c r="CQ1014" s="15"/>
      <c r="CR1014" s="15"/>
      <c r="CS1014" s="15"/>
      <c r="CT1014" s="15"/>
      <c r="CU1014" s="15"/>
      <c r="CV1014" s="15"/>
      <c r="CW1014" s="15"/>
      <c r="CX1014" s="15"/>
      <c r="CY1014" s="15"/>
      <c r="CZ1014" s="15"/>
      <c r="DA1014" s="15"/>
      <c r="DB1014" s="15"/>
      <c r="DC1014" s="15"/>
      <c r="DD1014" s="15"/>
      <c r="DE1014" s="15"/>
      <c r="DF1014" s="15"/>
      <c r="DG1014" s="15"/>
      <c r="DH1014" s="15"/>
      <c r="DI1014" s="15"/>
      <c r="DJ1014" s="15"/>
      <c r="DK1014" s="15"/>
      <c r="DL1014" s="15"/>
      <c r="DM1014" s="15"/>
      <c r="DN1014" s="15"/>
      <c r="DO1014" s="15"/>
      <c r="DP1014" s="15"/>
      <c r="DQ1014" s="15"/>
    </row>
    <row r="1015" spans="3:121" s="5" customFormat="1">
      <c r="C1015" s="13"/>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BT1015" s="15"/>
      <c r="BU1015" s="15"/>
      <c r="BV1015" s="15"/>
      <c r="BW1015" s="15"/>
      <c r="BX1015" s="15"/>
      <c r="BY1015" s="15"/>
      <c r="BZ1015" s="15"/>
      <c r="CA1015" s="15"/>
      <c r="CB1015" s="15"/>
      <c r="CC1015" s="15"/>
      <c r="CD1015" s="15"/>
      <c r="CE1015" s="15"/>
      <c r="CF1015" s="15"/>
      <c r="CG1015" s="15"/>
      <c r="CH1015" s="15"/>
      <c r="CI1015" s="15"/>
      <c r="CJ1015" s="15"/>
      <c r="CK1015" s="15"/>
      <c r="CL1015" s="15"/>
      <c r="CM1015" s="15"/>
      <c r="CN1015" s="15"/>
      <c r="CO1015" s="15"/>
      <c r="CP1015" s="15"/>
      <c r="CQ1015" s="15"/>
      <c r="CR1015" s="15"/>
      <c r="CS1015" s="15"/>
      <c r="CT1015" s="15"/>
      <c r="CU1015" s="15"/>
      <c r="CV1015" s="15"/>
      <c r="CW1015" s="15"/>
      <c r="CX1015" s="15"/>
      <c r="CY1015" s="15"/>
      <c r="CZ1015" s="15"/>
      <c r="DA1015" s="15"/>
      <c r="DB1015" s="15"/>
      <c r="DC1015" s="15"/>
      <c r="DD1015" s="15"/>
      <c r="DE1015" s="15"/>
      <c r="DF1015" s="15"/>
      <c r="DG1015" s="15"/>
      <c r="DH1015" s="15"/>
      <c r="DI1015" s="15"/>
      <c r="DJ1015" s="15"/>
      <c r="DK1015" s="15"/>
      <c r="DL1015" s="15"/>
      <c r="DM1015" s="15"/>
      <c r="DN1015" s="15"/>
      <c r="DO1015" s="15"/>
      <c r="DP1015" s="15"/>
      <c r="DQ1015" s="15"/>
    </row>
    <row r="1016" spans="3:121" s="5" customFormat="1">
      <c r="C1016" s="13"/>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BT1016" s="15"/>
      <c r="BU1016" s="15"/>
      <c r="BV1016" s="15"/>
      <c r="BW1016" s="15"/>
      <c r="BX1016" s="15"/>
      <c r="BY1016" s="15"/>
      <c r="BZ1016" s="15"/>
      <c r="CA1016" s="15"/>
      <c r="CB1016" s="15"/>
      <c r="CC1016" s="15"/>
      <c r="CD1016" s="15"/>
      <c r="CE1016" s="15"/>
      <c r="CF1016" s="15"/>
      <c r="CG1016" s="15"/>
      <c r="CH1016" s="15"/>
      <c r="CI1016" s="15"/>
      <c r="CJ1016" s="15"/>
      <c r="CK1016" s="15"/>
      <c r="CL1016" s="15"/>
      <c r="CM1016" s="15"/>
      <c r="CN1016" s="15"/>
      <c r="CO1016" s="15"/>
      <c r="CP1016" s="15"/>
      <c r="CQ1016" s="15"/>
      <c r="CR1016" s="15"/>
      <c r="CS1016" s="15"/>
      <c r="CT1016" s="15"/>
      <c r="CU1016" s="15"/>
      <c r="CV1016" s="15"/>
      <c r="CW1016" s="15"/>
      <c r="CX1016" s="15"/>
      <c r="CY1016" s="15"/>
      <c r="CZ1016" s="15"/>
      <c r="DA1016" s="15"/>
      <c r="DB1016" s="15"/>
      <c r="DC1016" s="15"/>
      <c r="DD1016" s="15"/>
      <c r="DE1016" s="15"/>
      <c r="DF1016" s="15"/>
      <c r="DG1016" s="15"/>
      <c r="DH1016" s="15"/>
      <c r="DI1016" s="15"/>
      <c r="DJ1016" s="15"/>
      <c r="DK1016" s="15"/>
      <c r="DL1016" s="15"/>
      <c r="DM1016" s="15"/>
      <c r="DN1016" s="15"/>
      <c r="DO1016" s="15"/>
      <c r="DP1016" s="15"/>
      <c r="DQ1016" s="15"/>
    </row>
    <row r="1017" spans="3:121" s="5" customFormat="1">
      <c r="C1017" s="13"/>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BT1017" s="15"/>
      <c r="BU1017" s="15"/>
      <c r="BV1017" s="15"/>
      <c r="BW1017" s="15"/>
      <c r="BX1017" s="15"/>
      <c r="BY1017" s="15"/>
      <c r="BZ1017" s="15"/>
      <c r="CA1017" s="15"/>
      <c r="CB1017" s="15"/>
      <c r="CC1017" s="15"/>
      <c r="CD1017" s="15"/>
      <c r="CE1017" s="15"/>
      <c r="CF1017" s="15"/>
      <c r="CG1017" s="15"/>
      <c r="CH1017" s="15"/>
      <c r="CI1017" s="15"/>
      <c r="CJ1017" s="15"/>
      <c r="CK1017" s="15"/>
      <c r="CL1017" s="15"/>
      <c r="CM1017" s="15"/>
      <c r="CN1017" s="15"/>
      <c r="CO1017" s="15"/>
      <c r="CP1017" s="15"/>
      <c r="CQ1017" s="15"/>
      <c r="CR1017" s="15"/>
      <c r="CS1017" s="15"/>
      <c r="CT1017" s="15"/>
      <c r="CU1017" s="15"/>
      <c r="CV1017" s="15"/>
      <c r="CW1017" s="15"/>
      <c r="CX1017" s="15"/>
      <c r="CY1017" s="15"/>
      <c r="CZ1017" s="15"/>
      <c r="DA1017" s="15"/>
      <c r="DB1017" s="15"/>
      <c r="DC1017" s="15"/>
      <c r="DD1017" s="15"/>
      <c r="DE1017" s="15"/>
      <c r="DF1017" s="15"/>
      <c r="DG1017" s="15"/>
      <c r="DH1017" s="15"/>
      <c r="DI1017" s="15"/>
      <c r="DJ1017" s="15"/>
      <c r="DK1017" s="15"/>
      <c r="DL1017" s="15"/>
      <c r="DM1017" s="15"/>
      <c r="DN1017" s="15"/>
      <c r="DO1017" s="15"/>
      <c r="DP1017" s="15"/>
      <c r="DQ1017" s="15"/>
    </row>
    <row r="1018" spans="3:121" s="5" customFormat="1">
      <c r="C1018" s="13"/>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BT1018" s="15"/>
      <c r="BU1018" s="15"/>
      <c r="BV1018" s="15"/>
      <c r="BW1018" s="15"/>
      <c r="BX1018" s="15"/>
      <c r="BY1018" s="15"/>
      <c r="BZ1018" s="15"/>
      <c r="CA1018" s="15"/>
      <c r="CB1018" s="15"/>
      <c r="CC1018" s="15"/>
      <c r="CD1018" s="15"/>
      <c r="CE1018" s="15"/>
      <c r="CF1018" s="15"/>
      <c r="CG1018" s="15"/>
      <c r="CH1018" s="15"/>
      <c r="CI1018" s="15"/>
      <c r="CJ1018" s="15"/>
      <c r="CK1018" s="15"/>
      <c r="CL1018" s="15"/>
      <c r="CM1018" s="15"/>
      <c r="CN1018" s="15"/>
      <c r="CO1018" s="15"/>
      <c r="CP1018" s="15"/>
      <c r="CQ1018" s="15"/>
      <c r="CR1018" s="15"/>
      <c r="CS1018" s="15"/>
      <c r="CT1018" s="15"/>
      <c r="CU1018" s="15"/>
      <c r="CV1018" s="15"/>
      <c r="CW1018" s="15"/>
      <c r="CX1018" s="15"/>
      <c r="CY1018" s="15"/>
      <c r="CZ1018" s="15"/>
      <c r="DA1018" s="15"/>
      <c r="DB1018" s="15"/>
      <c r="DC1018" s="15"/>
      <c r="DD1018" s="15"/>
      <c r="DE1018" s="15"/>
      <c r="DF1018" s="15"/>
      <c r="DG1018" s="15"/>
      <c r="DH1018" s="15"/>
      <c r="DI1018" s="15"/>
      <c r="DJ1018" s="15"/>
      <c r="DK1018" s="15"/>
      <c r="DL1018" s="15"/>
      <c r="DM1018" s="15"/>
      <c r="DN1018" s="15"/>
      <c r="DO1018" s="15"/>
      <c r="DP1018" s="15"/>
      <c r="DQ1018" s="15"/>
    </row>
    <row r="1019" spans="3:121" s="5" customFormat="1">
      <c r="C1019" s="13"/>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BT1019" s="15"/>
      <c r="BU1019" s="15"/>
      <c r="BV1019" s="15"/>
      <c r="BW1019" s="15"/>
      <c r="BX1019" s="15"/>
      <c r="BY1019" s="15"/>
      <c r="BZ1019" s="15"/>
      <c r="CA1019" s="15"/>
      <c r="CB1019" s="15"/>
      <c r="CC1019" s="15"/>
      <c r="CD1019" s="15"/>
      <c r="CE1019" s="15"/>
      <c r="CF1019" s="15"/>
      <c r="CG1019" s="15"/>
      <c r="CH1019" s="15"/>
      <c r="CI1019" s="15"/>
      <c r="CJ1019" s="15"/>
      <c r="CK1019" s="15"/>
      <c r="CL1019" s="15"/>
      <c r="CM1019" s="15"/>
      <c r="CN1019" s="15"/>
      <c r="CO1019" s="15"/>
      <c r="CP1019" s="15"/>
      <c r="CQ1019" s="15"/>
      <c r="CR1019" s="15"/>
      <c r="CS1019" s="15"/>
      <c r="CT1019" s="15"/>
      <c r="CU1019" s="15"/>
      <c r="CV1019" s="15"/>
      <c r="CW1019" s="15"/>
      <c r="CX1019" s="15"/>
      <c r="CY1019" s="15"/>
      <c r="CZ1019" s="15"/>
      <c r="DA1019" s="15"/>
      <c r="DB1019" s="15"/>
      <c r="DC1019" s="15"/>
      <c r="DD1019" s="15"/>
      <c r="DE1019" s="15"/>
      <c r="DF1019" s="15"/>
      <c r="DG1019" s="15"/>
      <c r="DH1019" s="15"/>
      <c r="DI1019" s="15"/>
      <c r="DJ1019" s="15"/>
      <c r="DK1019" s="15"/>
      <c r="DL1019" s="15"/>
      <c r="DM1019" s="15"/>
      <c r="DN1019" s="15"/>
      <c r="DO1019" s="15"/>
      <c r="DP1019" s="15"/>
      <c r="DQ1019" s="15"/>
    </row>
    <row r="1020" spans="3:121" s="5" customFormat="1">
      <c r="C1020" s="13"/>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BT1020" s="15"/>
      <c r="BU1020" s="15"/>
      <c r="BV1020" s="15"/>
      <c r="BW1020" s="15"/>
      <c r="BX1020" s="15"/>
      <c r="BY1020" s="15"/>
      <c r="BZ1020" s="15"/>
      <c r="CA1020" s="15"/>
      <c r="CB1020" s="15"/>
      <c r="CC1020" s="15"/>
      <c r="CD1020" s="15"/>
      <c r="CE1020" s="15"/>
      <c r="CF1020" s="15"/>
      <c r="CG1020" s="15"/>
      <c r="CH1020" s="15"/>
      <c r="CI1020" s="15"/>
      <c r="CJ1020" s="15"/>
      <c r="CK1020" s="15"/>
      <c r="CL1020" s="15"/>
      <c r="CM1020" s="15"/>
      <c r="CN1020" s="15"/>
      <c r="CO1020" s="15"/>
      <c r="CP1020" s="15"/>
      <c r="CQ1020" s="15"/>
      <c r="CR1020" s="15"/>
      <c r="CS1020" s="15"/>
      <c r="CT1020" s="15"/>
      <c r="CU1020" s="15"/>
      <c r="CV1020" s="15"/>
      <c r="CW1020" s="15"/>
      <c r="CX1020" s="15"/>
      <c r="CY1020" s="15"/>
      <c r="CZ1020" s="15"/>
      <c r="DA1020" s="15"/>
      <c r="DB1020" s="15"/>
      <c r="DC1020" s="15"/>
      <c r="DD1020" s="15"/>
      <c r="DE1020" s="15"/>
      <c r="DF1020" s="15"/>
      <c r="DG1020" s="15"/>
      <c r="DH1020" s="15"/>
      <c r="DI1020" s="15"/>
      <c r="DJ1020" s="15"/>
      <c r="DK1020" s="15"/>
      <c r="DL1020" s="15"/>
      <c r="DM1020" s="15"/>
      <c r="DN1020" s="15"/>
      <c r="DO1020" s="15"/>
      <c r="DP1020" s="15"/>
      <c r="DQ1020" s="15"/>
    </row>
    <row r="1021" spans="3:121" s="5" customFormat="1">
      <c r="C1021" s="13"/>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BT1021" s="15"/>
      <c r="BU1021" s="15"/>
      <c r="BV1021" s="15"/>
      <c r="BW1021" s="15"/>
      <c r="BX1021" s="15"/>
      <c r="BY1021" s="15"/>
      <c r="BZ1021" s="15"/>
      <c r="CA1021" s="15"/>
      <c r="CB1021" s="15"/>
      <c r="CC1021" s="15"/>
      <c r="CD1021" s="15"/>
      <c r="CE1021" s="15"/>
      <c r="CF1021" s="15"/>
      <c r="CG1021" s="15"/>
      <c r="CH1021" s="15"/>
      <c r="CI1021" s="15"/>
      <c r="CJ1021" s="15"/>
      <c r="CK1021" s="15"/>
      <c r="CL1021" s="15"/>
      <c r="CM1021" s="15"/>
      <c r="CN1021" s="15"/>
      <c r="CO1021" s="15"/>
      <c r="CP1021" s="15"/>
      <c r="CQ1021" s="15"/>
      <c r="CR1021" s="15"/>
      <c r="CS1021" s="15"/>
      <c r="CT1021" s="15"/>
      <c r="CU1021" s="15"/>
      <c r="CV1021" s="15"/>
      <c r="CW1021" s="15"/>
      <c r="CX1021" s="15"/>
      <c r="CY1021" s="15"/>
      <c r="CZ1021" s="15"/>
      <c r="DA1021" s="15"/>
      <c r="DB1021" s="15"/>
      <c r="DC1021" s="15"/>
      <c r="DD1021" s="15"/>
      <c r="DE1021" s="15"/>
      <c r="DF1021" s="15"/>
      <c r="DG1021" s="15"/>
      <c r="DH1021" s="15"/>
      <c r="DI1021" s="15"/>
      <c r="DJ1021" s="15"/>
      <c r="DK1021" s="15"/>
      <c r="DL1021" s="15"/>
      <c r="DM1021" s="15"/>
      <c r="DN1021" s="15"/>
      <c r="DO1021" s="15"/>
      <c r="DP1021" s="15"/>
      <c r="DQ1021" s="15"/>
    </row>
    <row r="1022" spans="3:121" s="5" customFormat="1">
      <c r="C1022" s="13"/>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BT1022" s="15"/>
      <c r="BU1022" s="15"/>
      <c r="BV1022" s="15"/>
      <c r="BW1022" s="15"/>
      <c r="BX1022" s="15"/>
      <c r="BY1022" s="15"/>
      <c r="BZ1022" s="15"/>
      <c r="CA1022" s="15"/>
      <c r="CB1022" s="15"/>
      <c r="CC1022" s="15"/>
      <c r="CD1022" s="15"/>
      <c r="CE1022" s="15"/>
      <c r="CF1022" s="15"/>
      <c r="CG1022" s="15"/>
      <c r="CH1022" s="15"/>
      <c r="CI1022" s="15"/>
      <c r="CJ1022" s="15"/>
      <c r="CK1022" s="15"/>
      <c r="CL1022" s="15"/>
      <c r="CM1022" s="15"/>
      <c r="CN1022" s="15"/>
      <c r="CO1022" s="15"/>
      <c r="CP1022" s="15"/>
      <c r="CQ1022" s="15"/>
      <c r="CR1022" s="15"/>
      <c r="CS1022" s="15"/>
      <c r="CT1022" s="15"/>
      <c r="CU1022" s="15"/>
      <c r="CV1022" s="15"/>
      <c r="CW1022" s="15"/>
      <c r="CX1022" s="15"/>
      <c r="CY1022" s="15"/>
      <c r="CZ1022" s="15"/>
      <c r="DA1022" s="15"/>
      <c r="DB1022" s="15"/>
      <c r="DC1022" s="15"/>
      <c r="DD1022" s="15"/>
      <c r="DE1022" s="15"/>
      <c r="DF1022" s="15"/>
      <c r="DG1022" s="15"/>
      <c r="DH1022" s="15"/>
      <c r="DI1022" s="15"/>
      <c r="DJ1022" s="15"/>
      <c r="DK1022" s="15"/>
      <c r="DL1022" s="15"/>
      <c r="DM1022" s="15"/>
      <c r="DN1022" s="15"/>
      <c r="DO1022" s="15"/>
      <c r="DP1022" s="15"/>
      <c r="DQ1022" s="15"/>
    </row>
    <row r="1023" spans="3:121" s="5" customFormat="1">
      <c r="C1023" s="13"/>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BT1023" s="15"/>
      <c r="BU1023" s="15"/>
      <c r="BV1023" s="15"/>
      <c r="BW1023" s="15"/>
      <c r="BX1023" s="15"/>
      <c r="BY1023" s="15"/>
      <c r="BZ1023" s="15"/>
      <c r="CA1023" s="15"/>
      <c r="CB1023" s="15"/>
      <c r="CC1023" s="15"/>
      <c r="CD1023" s="15"/>
      <c r="CE1023" s="15"/>
      <c r="CF1023" s="15"/>
      <c r="CG1023" s="15"/>
      <c r="CH1023" s="15"/>
      <c r="CI1023" s="15"/>
      <c r="CJ1023" s="15"/>
      <c r="CK1023" s="15"/>
      <c r="CL1023" s="15"/>
      <c r="CM1023" s="15"/>
      <c r="CN1023" s="15"/>
      <c r="CO1023" s="15"/>
      <c r="CP1023" s="15"/>
      <c r="CQ1023" s="15"/>
      <c r="CR1023" s="15"/>
      <c r="CS1023" s="15"/>
      <c r="CT1023" s="15"/>
      <c r="CU1023" s="15"/>
      <c r="CV1023" s="15"/>
      <c r="CW1023" s="15"/>
      <c r="CX1023" s="15"/>
      <c r="CY1023" s="15"/>
      <c r="CZ1023" s="15"/>
      <c r="DA1023" s="15"/>
      <c r="DB1023" s="15"/>
      <c r="DC1023" s="15"/>
      <c r="DD1023" s="15"/>
      <c r="DE1023" s="15"/>
      <c r="DF1023" s="15"/>
      <c r="DG1023" s="15"/>
      <c r="DH1023" s="15"/>
      <c r="DI1023" s="15"/>
      <c r="DJ1023" s="15"/>
      <c r="DK1023" s="15"/>
      <c r="DL1023" s="15"/>
      <c r="DM1023" s="15"/>
      <c r="DN1023" s="15"/>
      <c r="DO1023" s="15"/>
      <c r="DP1023" s="15"/>
      <c r="DQ1023" s="15"/>
    </row>
    <row r="1024" spans="3:121" s="5" customFormat="1">
      <c r="C1024" s="13"/>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BT1024" s="15"/>
      <c r="BU1024" s="15"/>
      <c r="BV1024" s="15"/>
      <c r="BW1024" s="15"/>
      <c r="BX1024" s="15"/>
      <c r="BY1024" s="15"/>
      <c r="BZ1024" s="15"/>
      <c r="CA1024" s="15"/>
      <c r="CB1024" s="15"/>
      <c r="CC1024" s="15"/>
      <c r="CD1024" s="15"/>
      <c r="CE1024" s="15"/>
      <c r="CF1024" s="15"/>
      <c r="CG1024" s="15"/>
      <c r="CH1024" s="15"/>
      <c r="CI1024" s="15"/>
      <c r="CJ1024" s="15"/>
      <c r="CK1024" s="15"/>
      <c r="CL1024" s="15"/>
      <c r="CM1024" s="15"/>
      <c r="CN1024" s="15"/>
      <c r="CO1024" s="15"/>
      <c r="CP1024" s="15"/>
      <c r="CQ1024" s="15"/>
      <c r="CR1024" s="15"/>
      <c r="CS1024" s="15"/>
      <c r="CT1024" s="15"/>
      <c r="CU1024" s="15"/>
      <c r="CV1024" s="15"/>
      <c r="CW1024" s="15"/>
      <c r="CX1024" s="15"/>
      <c r="CY1024" s="15"/>
      <c r="CZ1024" s="15"/>
      <c r="DA1024" s="15"/>
      <c r="DB1024" s="15"/>
      <c r="DC1024" s="15"/>
      <c r="DD1024" s="15"/>
      <c r="DE1024" s="15"/>
      <c r="DF1024" s="15"/>
      <c r="DG1024" s="15"/>
      <c r="DH1024" s="15"/>
      <c r="DI1024" s="15"/>
      <c r="DJ1024" s="15"/>
      <c r="DK1024" s="15"/>
      <c r="DL1024" s="15"/>
      <c r="DM1024" s="15"/>
      <c r="DN1024" s="15"/>
      <c r="DO1024" s="15"/>
      <c r="DP1024" s="15"/>
      <c r="DQ1024" s="15"/>
    </row>
    <row r="1025" spans="3:121" s="5" customFormat="1">
      <c r="C1025" s="13"/>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BT1025" s="15"/>
      <c r="BU1025" s="15"/>
      <c r="BV1025" s="15"/>
      <c r="BW1025" s="15"/>
      <c r="BX1025" s="15"/>
      <c r="BY1025" s="15"/>
      <c r="BZ1025" s="15"/>
      <c r="CA1025" s="15"/>
      <c r="CB1025" s="15"/>
      <c r="CC1025" s="15"/>
      <c r="CD1025" s="15"/>
      <c r="CE1025" s="15"/>
      <c r="CF1025" s="15"/>
      <c r="CG1025" s="15"/>
      <c r="CH1025" s="15"/>
      <c r="CI1025" s="15"/>
      <c r="CJ1025" s="15"/>
      <c r="CK1025" s="15"/>
      <c r="CL1025" s="15"/>
      <c r="CM1025" s="15"/>
      <c r="CN1025" s="15"/>
      <c r="CO1025" s="15"/>
      <c r="CP1025" s="15"/>
      <c r="CQ1025" s="15"/>
      <c r="CR1025" s="15"/>
      <c r="CS1025" s="15"/>
      <c r="CT1025" s="15"/>
      <c r="CU1025" s="15"/>
      <c r="CV1025" s="15"/>
      <c r="CW1025" s="15"/>
      <c r="CX1025" s="15"/>
      <c r="CY1025" s="15"/>
      <c r="CZ1025" s="15"/>
      <c r="DA1025" s="15"/>
      <c r="DB1025" s="15"/>
      <c r="DC1025" s="15"/>
      <c r="DD1025" s="15"/>
      <c r="DE1025" s="15"/>
      <c r="DF1025" s="15"/>
      <c r="DG1025" s="15"/>
      <c r="DH1025" s="15"/>
      <c r="DI1025" s="15"/>
      <c r="DJ1025" s="15"/>
      <c r="DK1025" s="15"/>
      <c r="DL1025" s="15"/>
      <c r="DM1025" s="15"/>
      <c r="DN1025" s="15"/>
      <c r="DO1025" s="15"/>
      <c r="DP1025" s="15"/>
      <c r="DQ1025" s="15"/>
    </row>
    <row r="1026" spans="3:121" s="5" customFormat="1">
      <c r="C1026" s="13"/>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BT1026" s="15"/>
      <c r="BU1026" s="15"/>
      <c r="BV1026" s="15"/>
      <c r="BW1026" s="15"/>
      <c r="BX1026" s="15"/>
      <c r="BY1026" s="15"/>
      <c r="BZ1026" s="15"/>
      <c r="CA1026" s="15"/>
      <c r="CB1026" s="15"/>
      <c r="CC1026" s="15"/>
      <c r="CD1026" s="15"/>
      <c r="CE1026" s="15"/>
      <c r="CF1026" s="15"/>
      <c r="CG1026" s="15"/>
      <c r="CH1026" s="15"/>
      <c r="CI1026" s="15"/>
      <c r="CJ1026" s="15"/>
      <c r="CK1026" s="15"/>
      <c r="CL1026" s="15"/>
      <c r="CM1026" s="15"/>
      <c r="CN1026" s="15"/>
      <c r="CO1026" s="15"/>
      <c r="CP1026" s="15"/>
      <c r="CQ1026" s="15"/>
      <c r="CR1026" s="15"/>
      <c r="CS1026" s="15"/>
      <c r="CT1026" s="15"/>
      <c r="CU1026" s="15"/>
      <c r="CV1026" s="15"/>
      <c r="CW1026" s="15"/>
      <c r="CX1026" s="15"/>
      <c r="CY1026" s="15"/>
      <c r="CZ1026" s="15"/>
      <c r="DA1026" s="15"/>
      <c r="DB1026" s="15"/>
      <c r="DC1026" s="15"/>
      <c r="DD1026" s="15"/>
      <c r="DE1026" s="15"/>
      <c r="DF1026" s="15"/>
      <c r="DG1026" s="15"/>
      <c r="DH1026" s="15"/>
      <c r="DI1026" s="15"/>
      <c r="DJ1026" s="15"/>
      <c r="DK1026" s="15"/>
      <c r="DL1026" s="15"/>
      <c r="DM1026" s="15"/>
      <c r="DN1026" s="15"/>
      <c r="DO1026" s="15"/>
      <c r="DP1026" s="15"/>
      <c r="DQ1026" s="15"/>
    </row>
    <row r="1027" spans="3:121" s="5" customFormat="1">
      <c r="C1027" s="13"/>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BT1027" s="15"/>
      <c r="BU1027" s="15"/>
      <c r="BV1027" s="15"/>
      <c r="BW1027" s="15"/>
      <c r="BX1027" s="15"/>
      <c r="BY1027" s="15"/>
      <c r="BZ1027" s="15"/>
      <c r="CA1027" s="15"/>
      <c r="CB1027" s="15"/>
      <c r="CC1027" s="15"/>
      <c r="CD1027" s="15"/>
      <c r="CE1027" s="15"/>
      <c r="CF1027" s="15"/>
      <c r="CG1027" s="15"/>
      <c r="CH1027" s="15"/>
      <c r="CI1027" s="15"/>
      <c r="CJ1027" s="15"/>
      <c r="CK1027" s="15"/>
      <c r="CL1027" s="15"/>
      <c r="CM1027" s="15"/>
      <c r="CN1027" s="15"/>
      <c r="CO1027" s="15"/>
      <c r="CP1027" s="15"/>
      <c r="CQ1027" s="15"/>
      <c r="CR1027" s="15"/>
      <c r="CS1027" s="15"/>
      <c r="CT1027" s="15"/>
      <c r="CU1027" s="15"/>
      <c r="CV1027" s="15"/>
      <c r="CW1027" s="15"/>
      <c r="CX1027" s="15"/>
      <c r="CY1027" s="15"/>
      <c r="CZ1027" s="15"/>
      <c r="DA1027" s="15"/>
      <c r="DB1027" s="15"/>
      <c r="DC1027" s="15"/>
      <c r="DD1027" s="15"/>
      <c r="DE1027" s="15"/>
      <c r="DF1027" s="15"/>
      <c r="DG1027" s="15"/>
      <c r="DH1027" s="15"/>
      <c r="DI1027" s="15"/>
      <c r="DJ1027" s="15"/>
      <c r="DK1027" s="15"/>
      <c r="DL1027" s="15"/>
      <c r="DM1027" s="15"/>
      <c r="DN1027" s="15"/>
      <c r="DO1027" s="15"/>
      <c r="DP1027" s="15"/>
      <c r="DQ1027" s="15"/>
    </row>
    <row r="1028" spans="3:121" s="5" customFormat="1">
      <c r="C1028" s="13"/>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BT1028" s="15"/>
      <c r="BU1028" s="15"/>
      <c r="BV1028" s="15"/>
      <c r="BW1028" s="15"/>
      <c r="BX1028" s="15"/>
      <c r="BY1028" s="15"/>
      <c r="BZ1028" s="15"/>
      <c r="CA1028" s="15"/>
      <c r="CB1028" s="15"/>
      <c r="CC1028" s="15"/>
      <c r="CD1028" s="15"/>
      <c r="CE1028" s="15"/>
      <c r="CF1028" s="15"/>
      <c r="CG1028" s="15"/>
      <c r="CH1028" s="15"/>
      <c r="CI1028" s="15"/>
      <c r="CJ1028" s="15"/>
      <c r="CK1028" s="15"/>
      <c r="CL1028" s="15"/>
      <c r="CM1028" s="15"/>
      <c r="CN1028" s="15"/>
      <c r="CO1028" s="15"/>
      <c r="CP1028" s="15"/>
      <c r="CQ1028" s="15"/>
      <c r="CR1028" s="15"/>
      <c r="CS1028" s="15"/>
      <c r="CT1028" s="15"/>
      <c r="CU1028" s="15"/>
      <c r="CV1028" s="15"/>
      <c r="CW1028" s="15"/>
      <c r="CX1028" s="15"/>
      <c r="CY1028" s="15"/>
      <c r="CZ1028" s="15"/>
      <c r="DA1028" s="15"/>
      <c r="DB1028" s="15"/>
      <c r="DC1028" s="15"/>
      <c r="DD1028" s="15"/>
      <c r="DE1028" s="15"/>
      <c r="DF1028" s="15"/>
      <c r="DG1028" s="15"/>
      <c r="DH1028" s="15"/>
      <c r="DI1028" s="15"/>
      <c r="DJ1028" s="15"/>
      <c r="DK1028" s="15"/>
      <c r="DL1028" s="15"/>
      <c r="DM1028" s="15"/>
      <c r="DN1028" s="15"/>
      <c r="DO1028" s="15"/>
      <c r="DP1028" s="15"/>
      <c r="DQ1028" s="15"/>
    </row>
    <row r="1029" spans="3:121" s="5" customFormat="1">
      <c r="C1029" s="13"/>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BT1029" s="15"/>
      <c r="BU1029" s="15"/>
      <c r="BV1029" s="15"/>
      <c r="BW1029" s="15"/>
      <c r="BX1029" s="15"/>
      <c r="BY1029" s="15"/>
      <c r="BZ1029" s="15"/>
      <c r="CA1029" s="15"/>
      <c r="CB1029" s="15"/>
      <c r="CC1029" s="15"/>
      <c r="CD1029" s="15"/>
      <c r="CE1029" s="15"/>
      <c r="CF1029" s="15"/>
      <c r="CG1029" s="15"/>
      <c r="CH1029" s="15"/>
      <c r="CI1029" s="15"/>
      <c r="CJ1029" s="15"/>
      <c r="CK1029" s="15"/>
      <c r="CL1029" s="15"/>
      <c r="CM1029" s="15"/>
      <c r="CN1029" s="15"/>
      <c r="CO1029" s="15"/>
      <c r="CP1029" s="15"/>
      <c r="CQ1029" s="15"/>
      <c r="CR1029" s="15"/>
      <c r="CS1029" s="15"/>
      <c r="CT1029" s="15"/>
      <c r="CU1029" s="15"/>
      <c r="CV1029" s="15"/>
      <c r="CW1029" s="15"/>
      <c r="CX1029" s="15"/>
      <c r="CY1029" s="15"/>
      <c r="CZ1029" s="15"/>
      <c r="DA1029" s="15"/>
      <c r="DB1029" s="15"/>
      <c r="DC1029" s="15"/>
      <c r="DD1029" s="15"/>
      <c r="DE1029" s="15"/>
      <c r="DF1029" s="15"/>
      <c r="DG1029" s="15"/>
      <c r="DH1029" s="15"/>
      <c r="DI1029" s="15"/>
      <c r="DJ1029" s="15"/>
      <c r="DK1029" s="15"/>
      <c r="DL1029" s="15"/>
      <c r="DM1029" s="15"/>
      <c r="DN1029" s="15"/>
      <c r="DO1029" s="15"/>
      <c r="DP1029" s="15"/>
      <c r="DQ1029" s="15"/>
    </row>
    <row r="1030" spans="3:121" s="5" customFormat="1">
      <c r="C1030" s="13"/>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BT1030" s="15"/>
      <c r="BU1030" s="15"/>
      <c r="BV1030" s="15"/>
      <c r="BW1030" s="15"/>
      <c r="BX1030" s="15"/>
      <c r="BY1030" s="15"/>
      <c r="BZ1030" s="15"/>
      <c r="CA1030" s="15"/>
      <c r="CB1030" s="15"/>
      <c r="CC1030" s="15"/>
      <c r="CD1030" s="15"/>
      <c r="CE1030" s="15"/>
      <c r="CF1030" s="15"/>
      <c r="CG1030" s="15"/>
      <c r="CH1030" s="15"/>
      <c r="CI1030" s="15"/>
      <c r="CJ1030" s="15"/>
      <c r="CK1030" s="15"/>
      <c r="CL1030" s="15"/>
      <c r="CM1030" s="15"/>
      <c r="CN1030" s="15"/>
      <c r="CO1030" s="15"/>
      <c r="CP1030" s="15"/>
      <c r="CQ1030" s="15"/>
      <c r="CR1030" s="15"/>
      <c r="CS1030" s="15"/>
      <c r="CT1030" s="15"/>
      <c r="CU1030" s="15"/>
      <c r="CV1030" s="15"/>
      <c r="CW1030" s="15"/>
      <c r="CX1030" s="15"/>
      <c r="CY1030" s="15"/>
      <c r="CZ1030" s="15"/>
      <c r="DA1030" s="15"/>
      <c r="DB1030" s="15"/>
      <c r="DC1030" s="15"/>
      <c r="DD1030" s="15"/>
      <c r="DE1030" s="15"/>
      <c r="DF1030" s="15"/>
      <c r="DG1030" s="15"/>
      <c r="DH1030" s="15"/>
      <c r="DI1030" s="15"/>
      <c r="DJ1030" s="15"/>
      <c r="DK1030" s="15"/>
      <c r="DL1030" s="15"/>
      <c r="DM1030" s="15"/>
      <c r="DN1030" s="15"/>
      <c r="DO1030" s="15"/>
      <c r="DP1030" s="15"/>
      <c r="DQ1030" s="15"/>
    </row>
    <row r="1031" spans="3:121" s="5" customFormat="1">
      <c r="C1031" s="13"/>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BT1031" s="15"/>
      <c r="BU1031" s="15"/>
      <c r="BV1031" s="15"/>
      <c r="BW1031" s="15"/>
      <c r="BX1031" s="15"/>
      <c r="BY1031" s="15"/>
      <c r="BZ1031" s="15"/>
      <c r="CA1031" s="15"/>
      <c r="CB1031" s="15"/>
      <c r="CC1031" s="15"/>
      <c r="CD1031" s="15"/>
      <c r="CE1031" s="15"/>
      <c r="CF1031" s="15"/>
      <c r="CG1031" s="15"/>
      <c r="CH1031" s="15"/>
      <c r="CI1031" s="15"/>
      <c r="CJ1031" s="15"/>
      <c r="CK1031" s="15"/>
      <c r="CL1031" s="15"/>
      <c r="CM1031" s="15"/>
      <c r="CN1031" s="15"/>
      <c r="CO1031" s="15"/>
      <c r="CP1031" s="15"/>
      <c r="CQ1031" s="15"/>
      <c r="CR1031" s="15"/>
      <c r="CS1031" s="15"/>
      <c r="CT1031" s="15"/>
      <c r="CU1031" s="15"/>
      <c r="CV1031" s="15"/>
      <c r="CW1031" s="15"/>
      <c r="CX1031" s="15"/>
      <c r="CY1031" s="15"/>
      <c r="CZ1031" s="15"/>
      <c r="DA1031" s="15"/>
      <c r="DB1031" s="15"/>
      <c r="DC1031" s="15"/>
      <c r="DD1031" s="15"/>
      <c r="DE1031" s="15"/>
      <c r="DF1031" s="15"/>
      <c r="DG1031" s="15"/>
      <c r="DH1031" s="15"/>
      <c r="DI1031" s="15"/>
      <c r="DJ1031" s="15"/>
      <c r="DK1031" s="15"/>
      <c r="DL1031" s="15"/>
      <c r="DM1031" s="15"/>
      <c r="DN1031" s="15"/>
      <c r="DO1031" s="15"/>
      <c r="DP1031" s="15"/>
      <c r="DQ1031" s="15"/>
    </row>
    <row r="1032" spans="3:121" s="5" customFormat="1">
      <c r="C1032" s="13"/>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BT1032" s="15"/>
      <c r="BU1032" s="15"/>
      <c r="BV1032" s="15"/>
      <c r="BW1032" s="15"/>
      <c r="BX1032" s="15"/>
      <c r="BY1032" s="15"/>
      <c r="BZ1032" s="15"/>
      <c r="CA1032" s="15"/>
      <c r="CB1032" s="15"/>
      <c r="CC1032" s="15"/>
      <c r="CD1032" s="15"/>
      <c r="CE1032" s="15"/>
      <c r="CF1032" s="15"/>
      <c r="CG1032" s="15"/>
      <c r="CH1032" s="15"/>
      <c r="CI1032" s="15"/>
      <c r="CJ1032" s="15"/>
      <c r="CK1032" s="15"/>
      <c r="CL1032" s="15"/>
      <c r="CM1032" s="15"/>
      <c r="CN1032" s="15"/>
      <c r="CO1032" s="15"/>
      <c r="CP1032" s="15"/>
      <c r="CQ1032" s="15"/>
      <c r="CR1032" s="15"/>
      <c r="CS1032" s="15"/>
      <c r="CT1032" s="15"/>
      <c r="CU1032" s="15"/>
      <c r="CV1032" s="15"/>
      <c r="CW1032" s="15"/>
      <c r="CX1032" s="15"/>
      <c r="CY1032" s="15"/>
      <c r="CZ1032" s="15"/>
      <c r="DA1032" s="15"/>
      <c r="DB1032" s="15"/>
      <c r="DC1032" s="15"/>
      <c r="DD1032" s="15"/>
      <c r="DE1032" s="15"/>
      <c r="DF1032" s="15"/>
      <c r="DG1032" s="15"/>
      <c r="DH1032" s="15"/>
      <c r="DI1032" s="15"/>
      <c r="DJ1032" s="15"/>
      <c r="DK1032" s="15"/>
      <c r="DL1032" s="15"/>
      <c r="DM1032" s="15"/>
      <c r="DN1032" s="15"/>
      <c r="DO1032" s="15"/>
      <c r="DP1032" s="15"/>
      <c r="DQ1032" s="15"/>
    </row>
    <row r="1033" spans="3:121" s="5" customFormat="1">
      <c r="C1033" s="13"/>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BT1033" s="15"/>
      <c r="BU1033" s="15"/>
      <c r="BV1033" s="15"/>
      <c r="BW1033" s="15"/>
      <c r="BX1033" s="15"/>
      <c r="BY1033" s="15"/>
      <c r="BZ1033" s="15"/>
      <c r="CA1033" s="15"/>
      <c r="CB1033" s="15"/>
      <c r="CC1033" s="15"/>
      <c r="CD1033" s="15"/>
      <c r="CE1033" s="15"/>
      <c r="CF1033" s="15"/>
      <c r="CG1033" s="15"/>
      <c r="CH1033" s="15"/>
      <c r="CI1033" s="15"/>
      <c r="CJ1033" s="15"/>
      <c r="CK1033" s="15"/>
      <c r="CL1033" s="15"/>
      <c r="CM1033" s="15"/>
      <c r="CN1033" s="15"/>
      <c r="CO1033" s="15"/>
      <c r="CP1033" s="15"/>
      <c r="CQ1033" s="15"/>
      <c r="CR1033" s="15"/>
      <c r="CS1033" s="15"/>
      <c r="CT1033" s="15"/>
      <c r="CU1033" s="15"/>
      <c r="CV1033" s="15"/>
      <c r="CW1033" s="15"/>
      <c r="CX1033" s="15"/>
      <c r="CY1033" s="15"/>
      <c r="CZ1033" s="15"/>
      <c r="DA1033" s="15"/>
      <c r="DB1033" s="15"/>
      <c r="DC1033" s="15"/>
      <c r="DD1033" s="15"/>
      <c r="DE1033" s="15"/>
      <c r="DF1033" s="15"/>
      <c r="DG1033" s="15"/>
      <c r="DH1033" s="15"/>
      <c r="DI1033" s="15"/>
      <c r="DJ1033" s="15"/>
      <c r="DK1033" s="15"/>
      <c r="DL1033" s="15"/>
      <c r="DM1033" s="15"/>
      <c r="DN1033" s="15"/>
      <c r="DO1033" s="15"/>
      <c r="DP1033" s="15"/>
      <c r="DQ1033" s="15"/>
    </row>
    <row r="1034" spans="3:121" s="5" customFormat="1">
      <c r="C1034" s="13"/>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BT1034" s="15"/>
      <c r="BU1034" s="15"/>
      <c r="BV1034" s="15"/>
      <c r="BW1034" s="15"/>
      <c r="BX1034" s="15"/>
      <c r="BY1034" s="15"/>
      <c r="BZ1034" s="15"/>
      <c r="CA1034" s="15"/>
      <c r="CB1034" s="15"/>
      <c r="CC1034" s="15"/>
      <c r="CD1034" s="15"/>
      <c r="CE1034" s="15"/>
      <c r="CF1034" s="15"/>
      <c r="CG1034" s="15"/>
      <c r="CH1034" s="15"/>
      <c r="CI1034" s="15"/>
      <c r="CJ1034" s="15"/>
      <c r="CK1034" s="15"/>
      <c r="CL1034" s="15"/>
      <c r="CM1034" s="15"/>
      <c r="CN1034" s="15"/>
      <c r="CO1034" s="15"/>
      <c r="CP1034" s="15"/>
      <c r="CQ1034" s="15"/>
      <c r="CR1034" s="15"/>
      <c r="CS1034" s="15"/>
      <c r="CT1034" s="15"/>
      <c r="CU1034" s="15"/>
      <c r="CV1034" s="15"/>
      <c r="CW1034" s="15"/>
      <c r="CX1034" s="15"/>
      <c r="CY1034" s="15"/>
      <c r="CZ1034" s="15"/>
      <c r="DA1034" s="15"/>
      <c r="DB1034" s="15"/>
      <c r="DC1034" s="15"/>
      <c r="DD1034" s="15"/>
      <c r="DE1034" s="15"/>
      <c r="DF1034" s="15"/>
      <c r="DG1034" s="15"/>
      <c r="DH1034" s="15"/>
      <c r="DI1034" s="15"/>
      <c r="DJ1034" s="15"/>
      <c r="DK1034" s="15"/>
      <c r="DL1034" s="15"/>
      <c r="DM1034" s="15"/>
      <c r="DN1034" s="15"/>
      <c r="DO1034" s="15"/>
      <c r="DP1034" s="15"/>
      <c r="DQ1034" s="15"/>
    </row>
    <row r="1035" spans="3:121" s="5" customFormat="1">
      <c r="C1035" s="13"/>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BT1035" s="15"/>
      <c r="BU1035" s="15"/>
      <c r="BV1035" s="15"/>
      <c r="BW1035" s="15"/>
      <c r="BX1035" s="15"/>
      <c r="BY1035" s="15"/>
      <c r="BZ1035" s="15"/>
      <c r="CA1035" s="15"/>
      <c r="CB1035" s="15"/>
      <c r="CC1035" s="15"/>
      <c r="CD1035" s="15"/>
      <c r="CE1035" s="15"/>
      <c r="CF1035" s="15"/>
      <c r="CG1035" s="15"/>
      <c r="CH1035" s="15"/>
      <c r="CI1035" s="15"/>
      <c r="CJ1035" s="15"/>
      <c r="CK1035" s="15"/>
      <c r="CL1035" s="15"/>
      <c r="CM1035" s="15"/>
      <c r="CN1035" s="15"/>
      <c r="CO1035" s="15"/>
      <c r="CP1035" s="15"/>
      <c r="CQ1035" s="15"/>
      <c r="CR1035" s="15"/>
      <c r="CS1035" s="15"/>
      <c r="CT1035" s="15"/>
      <c r="CU1035" s="15"/>
      <c r="CV1035" s="15"/>
      <c r="CW1035" s="15"/>
      <c r="CX1035" s="15"/>
      <c r="CY1035" s="15"/>
      <c r="CZ1035" s="15"/>
      <c r="DA1035" s="15"/>
      <c r="DB1035" s="15"/>
      <c r="DC1035" s="15"/>
      <c r="DD1035" s="15"/>
      <c r="DE1035" s="15"/>
      <c r="DF1035" s="15"/>
      <c r="DG1035" s="15"/>
      <c r="DH1035" s="15"/>
      <c r="DI1035" s="15"/>
      <c r="DJ1035" s="15"/>
      <c r="DK1035" s="15"/>
      <c r="DL1035" s="15"/>
      <c r="DM1035" s="15"/>
      <c r="DN1035" s="15"/>
      <c r="DO1035" s="15"/>
      <c r="DP1035" s="15"/>
      <c r="DQ1035" s="15"/>
    </row>
    <row r="1036" spans="3:121" s="5" customFormat="1">
      <c r="C1036" s="13"/>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BT1036" s="15"/>
      <c r="BU1036" s="15"/>
      <c r="BV1036" s="15"/>
      <c r="BW1036" s="15"/>
      <c r="BX1036" s="15"/>
      <c r="BY1036" s="15"/>
      <c r="BZ1036" s="15"/>
      <c r="CA1036" s="15"/>
      <c r="CB1036" s="15"/>
      <c r="CC1036" s="15"/>
      <c r="CD1036" s="15"/>
      <c r="CE1036" s="15"/>
      <c r="CF1036" s="15"/>
      <c r="CG1036" s="15"/>
      <c r="CH1036" s="15"/>
      <c r="CI1036" s="15"/>
      <c r="CJ1036" s="15"/>
      <c r="CK1036" s="15"/>
      <c r="CL1036" s="15"/>
      <c r="CM1036" s="15"/>
      <c r="CN1036" s="15"/>
      <c r="CO1036" s="15"/>
      <c r="CP1036" s="15"/>
      <c r="CQ1036" s="15"/>
      <c r="CR1036" s="15"/>
      <c r="CS1036" s="15"/>
      <c r="CT1036" s="15"/>
      <c r="CU1036" s="15"/>
      <c r="CV1036" s="15"/>
      <c r="CW1036" s="15"/>
      <c r="CX1036" s="15"/>
      <c r="CY1036" s="15"/>
      <c r="CZ1036" s="15"/>
      <c r="DA1036" s="15"/>
      <c r="DB1036" s="15"/>
      <c r="DC1036" s="15"/>
      <c r="DD1036" s="15"/>
      <c r="DE1036" s="15"/>
      <c r="DF1036" s="15"/>
      <c r="DG1036" s="15"/>
      <c r="DH1036" s="15"/>
      <c r="DI1036" s="15"/>
      <c r="DJ1036" s="15"/>
      <c r="DK1036" s="15"/>
      <c r="DL1036" s="15"/>
      <c r="DM1036" s="15"/>
      <c r="DN1036" s="15"/>
      <c r="DO1036" s="15"/>
      <c r="DP1036" s="15"/>
      <c r="DQ1036" s="15"/>
    </row>
    <row r="1037" spans="3:121" s="5" customFormat="1">
      <c r="C1037" s="13"/>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BT1037" s="15"/>
      <c r="BU1037" s="15"/>
      <c r="BV1037" s="15"/>
      <c r="BW1037" s="15"/>
      <c r="BX1037" s="15"/>
      <c r="BY1037" s="15"/>
      <c r="BZ1037" s="15"/>
      <c r="CA1037" s="15"/>
      <c r="CB1037" s="15"/>
      <c r="CC1037" s="15"/>
      <c r="CD1037" s="15"/>
      <c r="CE1037" s="15"/>
      <c r="CF1037" s="15"/>
      <c r="CG1037" s="15"/>
      <c r="CH1037" s="15"/>
      <c r="CI1037" s="15"/>
      <c r="CJ1037" s="15"/>
      <c r="CK1037" s="15"/>
      <c r="CL1037" s="15"/>
      <c r="CM1037" s="15"/>
      <c r="CN1037" s="15"/>
      <c r="CO1037" s="15"/>
      <c r="CP1037" s="15"/>
      <c r="CQ1037" s="15"/>
      <c r="CR1037" s="15"/>
      <c r="CS1037" s="15"/>
      <c r="CT1037" s="15"/>
      <c r="CU1037" s="15"/>
      <c r="CV1037" s="15"/>
      <c r="CW1037" s="15"/>
      <c r="CX1037" s="15"/>
      <c r="CY1037" s="15"/>
      <c r="CZ1037" s="15"/>
      <c r="DA1037" s="15"/>
      <c r="DB1037" s="15"/>
      <c r="DC1037" s="15"/>
      <c r="DD1037" s="15"/>
      <c r="DE1037" s="15"/>
      <c r="DF1037" s="15"/>
      <c r="DG1037" s="15"/>
      <c r="DH1037" s="15"/>
      <c r="DI1037" s="15"/>
      <c r="DJ1037" s="15"/>
      <c r="DK1037" s="15"/>
      <c r="DL1037" s="15"/>
      <c r="DM1037" s="15"/>
      <c r="DN1037" s="15"/>
      <c r="DO1037" s="15"/>
      <c r="DP1037" s="15"/>
      <c r="DQ1037" s="15"/>
    </row>
    <row r="1038" spans="3:121" s="5" customFormat="1">
      <c r="C1038" s="13"/>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BT1038" s="15"/>
      <c r="BU1038" s="15"/>
      <c r="BV1038" s="15"/>
      <c r="BW1038" s="15"/>
      <c r="BX1038" s="15"/>
      <c r="BY1038" s="15"/>
      <c r="BZ1038" s="15"/>
      <c r="CA1038" s="15"/>
      <c r="CB1038" s="15"/>
      <c r="CC1038" s="15"/>
      <c r="CD1038" s="15"/>
      <c r="CE1038" s="15"/>
      <c r="CF1038" s="15"/>
      <c r="CG1038" s="15"/>
      <c r="CH1038" s="15"/>
      <c r="CI1038" s="15"/>
      <c r="CJ1038" s="15"/>
      <c r="CK1038" s="15"/>
      <c r="CL1038" s="15"/>
      <c r="CM1038" s="15"/>
      <c r="CN1038" s="15"/>
      <c r="CO1038" s="15"/>
      <c r="CP1038" s="15"/>
      <c r="CQ1038" s="15"/>
      <c r="CR1038" s="15"/>
      <c r="CS1038" s="15"/>
      <c r="CT1038" s="15"/>
      <c r="CU1038" s="15"/>
      <c r="CV1038" s="15"/>
      <c r="CW1038" s="15"/>
      <c r="CX1038" s="15"/>
      <c r="CY1038" s="15"/>
      <c r="CZ1038" s="15"/>
      <c r="DA1038" s="15"/>
      <c r="DB1038" s="15"/>
      <c r="DC1038" s="15"/>
      <c r="DD1038" s="15"/>
      <c r="DE1038" s="15"/>
      <c r="DF1038" s="15"/>
      <c r="DG1038" s="15"/>
      <c r="DH1038" s="15"/>
      <c r="DI1038" s="15"/>
      <c r="DJ1038" s="15"/>
      <c r="DK1038" s="15"/>
      <c r="DL1038" s="15"/>
      <c r="DM1038" s="15"/>
      <c r="DN1038" s="15"/>
      <c r="DO1038" s="15"/>
      <c r="DP1038" s="15"/>
      <c r="DQ1038" s="15"/>
    </row>
    <row r="1039" spans="3:121" s="5" customFormat="1">
      <c r="C1039" s="13"/>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BT1039" s="15"/>
      <c r="BU1039" s="15"/>
      <c r="BV1039" s="15"/>
      <c r="BW1039" s="15"/>
      <c r="BX1039" s="15"/>
      <c r="BY1039" s="15"/>
      <c r="BZ1039" s="15"/>
      <c r="CA1039" s="15"/>
      <c r="CB1039" s="15"/>
      <c r="CC1039" s="15"/>
      <c r="CD1039" s="15"/>
      <c r="CE1039" s="15"/>
      <c r="CF1039" s="15"/>
      <c r="CG1039" s="15"/>
      <c r="CH1039" s="15"/>
      <c r="CI1039" s="15"/>
      <c r="CJ1039" s="15"/>
      <c r="CK1039" s="15"/>
      <c r="CL1039" s="15"/>
      <c r="CM1039" s="15"/>
      <c r="CN1039" s="15"/>
      <c r="CO1039" s="15"/>
      <c r="CP1039" s="15"/>
      <c r="CQ1039" s="15"/>
      <c r="CR1039" s="15"/>
      <c r="CS1039" s="15"/>
      <c r="CT1039" s="15"/>
      <c r="CU1039" s="15"/>
      <c r="CV1039" s="15"/>
      <c r="CW1039" s="15"/>
      <c r="CX1039" s="15"/>
      <c r="CY1039" s="15"/>
      <c r="CZ1039" s="15"/>
      <c r="DA1039" s="15"/>
      <c r="DB1039" s="15"/>
      <c r="DC1039" s="15"/>
      <c r="DD1039" s="15"/>
      <c r="DE1039" s="15"/>
      <c r="DF1039" s="15"/>
      <c r="DG1039" s="15"/>
      <c r="DH1039" s="15"/>
      <c r="DI1039" s="15"/>
      <c r="DJ1039" s="15"/>
      <c r="DK1039" s="15"/>
      <c r="DL1039" s="15"/>
      <c r="DM1039" s="15"/>
      <c r="DN1039" s="15"/>
      <c r="DO1039" s="15"/>
      <c r="DP1039" s="15"/>
      <c r="DQ1039" s="15"/>
    </row>
    <row r="1040" spans="3:121" s="5" customFormat="1">
      <c r="C1040" s="13"/>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BT1040" s="15"/>
      <c r="BU1040" s="15"/>
      <c r="BV1040" s="15"/>
      <c r="BW1040" s="15"/>
      <c r="BX1040" s="15"/>
      <c r="BY1040" s="15"/>
      <c r="BZ1040" s="15"/>
      <c r="CA1040" s="15"/>
      <c r="CB1040" s="15"/>
      <c r="CC1040" s="15"/>
      <c r="CD1040" s="15"/>
      <c r="CE1040" s="15"/>
      <c r="CF1040" s="15"/>
      <c r="CG1040" s="15"/>
      <c r="CH1040" s="15"/>
      <c r="CI1040" s="15"/>
      <c r="CJ1040" s="15"/>
      <c r="CK1040" s="15"/>
      <c r="CL1040" s="15"/>
      <c r="CM1040" s="15"/>
      <c r="CN1040" s="15"/>
      <c r="CO1040" s="15"/>
      <c r="CP1040" s="15"/>
      <c r="CQ1040" s="15"/>
      <c r="CR1040" s="15"/>
      <c r="CS1040" s="15"/>
      <c r="CT1040" s="15"/>
      <c r="CU1040" s="15"/>
      <c r="CV1040" s="15"/>
      <c r="CW1040" s="15"/>
      <c r="CX1040" s="15"/>
      <c r="CY1040" s="15"/>
      <c r="CZ1040" s="15"/>
      <c r="DA1040" s="15"/>
      <c r="DB1040" s="15"/>
      <c r="DC1040" s="15"/>
      <c r="DD1040" s="15"/>
      <c r="DE1040" s="15"/>
      <c r="DF1040" s="15"/>
      <c r="DG1040" s="15"/>
      <c r="DH1040" s="15"/>
      <c r="DI1040" s="15"/>
      <c r="DJ1040" s="15"/>
      <c r="DK1040" s="15"/>
      <c r="DL1040" s="15"/>
      <c r="DM1040" s="15"/>
      <c r="DN1040" s="15"/>
      <c r="DO1040" s="15"/>
      <c r="DP1040" s="15"/>
      <c r="DQ1040" s="15"/>
    </row>
    <row r="1041" spans="3:121" s="5" customFormat="1">
      <c r="C1041" s="13"/>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BT1041" s="15"/>
      <c r="BU1041" s="15"/>
      <c r="BV1041" s="15"/>
      <c r="BW1041" s="15"/>
      <c r="BX1041" s="15"/>
      <c r="BY1041" s="15"/>
      <c r="BZ1041" s="15"/>
      <c r="CA1041" s="15"/>
      <c r="CB1041" s="15"/>
      <c r="CC1041" s="15"/>
      <c r="CD1041" s="15"/>
      <c r="CE1041" s="15"/>
      <c r="CF1041" s="15"/>
      <c r="CG1041" s="15"/>
      <c r="CH1041" s="15"/>
      <c r="CI1041" s="15"/>
      <c r="CJ1041" s="15"/>
      <c r="CK1041" s="15"/>
      <c r="CL1041" s="15"/>
      <c r="CM1041" s="15"/>
      <c r="CN1041" s="15"/>
      <c r="CO1041" s="15"/>
      <c r="CP1041" s="15"/>
      <c r="CQ1041" s="15"/>
      <c r="CR1041" s="15"/>
      <c r="CS1041" s="15"/>
      <c r="CT1041" s="15"/>
      <c r="CU1041" s="15"/>
      <c r="CV1041" s="15"/>
      <c r="CW1041" s="15"/>
      <c r="CX1041" s="15"/>
      <c r="CY1041" s="15"/>
      <c r="CZ1041" s="15"/>
      <c r="DA1041" s="15"/>
      <c r="DB1041" s="15"/>
      <c r="DC1041" s="15"/>
      <c r="DD1041" s="15"/>
      <c r="DE1041" s="15"/>
      <c r="DF1041" s="15"/>
      <c r="DG1041" s="15"/>
      <c r="DH1041" s="15"/>
      <c r="DI1041" s="15"/>
      <c r="DJ1041" s="15"/>
      <c r="DK1041" s="15"/>
      <c r="DL1041" s="15"/>
      <c r="DM1041" s="15"/>
      <c r="DN1041" s="15"/>
      <c r="DO1041" s="15"/>
      <c r="DP1041" s="15"/>
      <c r="DQ1041" s="15"/>
    </row>
    <row r="1042" spans="3:121" s="5" customFormat="1">
      <c r="C1042" s="13"/>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BT1042" s="15"/>
      <c r="BU1042" s="15"/>
      <c r="BV1042" s="15"/>
      <c r="BW1042" s="15"/>
      <c r="BX1042" s="15"/>
      <c r="BY1042" s="15"/>
      <c r="BZ1042" s="15"/>
      <c r="CA1042" s="15"/>
      <c r="CB1042" s="15"/>
      <c r="CC1042" s="15"/>
      <c r="CD1042" s="15"/>
      <c r="CE1042" s="15"/>
      <c r="CF1042" s="15"/>
      <c r="CG1042" s="15"/>
      <c r="CH1042" s="15"/>
      <c r="CI1042" s="15"/>
      <c r="CJ1042" s="15"/>
      <c r="CK1042" s="15"/>
      <c r="CL1042" s="15"/>
      <c r="CM1042" s="15"/>
      <c r="CN1042" s="15"/>
      <c r="CO1042" s="15"/>
      <c r="CP1042" s="15"/>
      <c r="CQ1042" s="15"/>
      <c r="CR1042" s="15"/>
      <c r="CS1042" s="15"/>
      <c r="CT1042" s="15"/>
      <c r="CU1042" s="15"/>
      <c r="CV1042" s="15"/>
      <c r="CW1042" s="15"/>
      <c r="CX1042" s="15"/>
      <c r="CY1042" s="15"/>
      <c r="CZ1042" s="15"/>
      <c r="DA1042" s="15"/>
      <c r="DB1042" s="15"/>
      <c r="DC1042" s="15"/>
      <c r="DD1042" s="15"/>
      <c r="DE1042" s="15"/>
      <c r="DF1042" s="15"/>
      <c r="DG1042" s="15"/>
      <c r="DH1042" s="15"/>
      <c r="DI1042" s="15"/>
      <c r="DJ1042" s="15"/>
      <c r="DK1042" s="15"/>
      <c r="DL1042" s="15"/>
      <c r="DM1042" s="15"/>
      <c r="DN1042" s="15"/>
      <c r="DO1042" s="15"/>
      <c r="DP1042" s="15"/>
      <c r="DQ1042" s="15"/>
    </row>
    <row r="1043" spans="3:121" s="5" customFormat="1">
      <c r="C1043" s="13"/>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BT1043" s="15"/>
      <c r="BU1043" s="15"/>
      <c r="BV1043" s="15"/>
      <c r="BW1043" s="15"/>
      <c r="BX1043" s="15"/>
      <c r="BY1043" s="15"/>
      <c r="BZ1043" s="15"/>
      <c r="CA1043" s="15"/>
      <c r="CB1043" s="15"/>
      <c r="CC1043" s="15"/>
      <c r="CD1043" s="15"/>
      <c r="CE1043" s="15"/>
      <c r="CF1043" s="15"/>
      <c r="CG1043" s="15"/>
      <c r="CH1043" s="15"/>
      <c r="CI1043" s="15"/>
      <c r="CJ1043" s="15"/>
      <c r="CK1043" s="15"/>
      <c r="CL1043" s="15"/>
      <c r="CM1043" s="15"/>
      <c r="CN1043" s="15"/>
      <c r="CO1043" s="15"/>
      <c r="CP1043" s="15"/>
      <c r="CQ1043" s="15"/>
      <c r="CR1043" s="15"/>
      <c r="CS1043" s="15"/>
      <c r="CT1043" s="15"/>
      <c r="CU1043" s="15"/>
      <c r="CV1043" s="15"/>
      <c r="CW1043" s="15"/>
      <c r="CX1043" s="15"/>
      <c r="CY1043" s="15"/>
      <c r="CZ1043" s="15"/>
      <c r="DA1043" s="15"/>
      <c r="DB1043" s="15"/>
      <c r="DC1043" s="15"/>
      <c r="DD1043" s="15"/>
      <c r="DE1043" s="15"/>
      <c r="DF1043" s="15"/>
      <c r="DG1043" s="15"/>
      <c r="DH1043" s="15"/>
      <c r="DI1043" s="15"/>
      <c r="DJ1043" s="15"/>
      <c r="DK1043" s="15"/>
      <c r="DL1043" s="15"/>
      <c r="DM1043" s="15"/>
      <c r="DN1043" s="15"/>
      <c r="DO1043" s="15"/>
      <c r="DP1043" s="15"/>
      <c r="DQ1043" s="15"/>
    </row>
    <row r="1044" spans="3:121" s="5" customFormat="1">
      <c r="C1044" s="13"/>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c r="BT1044" s="15"/>
      <c r="BU1044" s="15"/>
      <c r="BV1044" s="15"/>
      <c r="BW1044" s="15"/>
      <c r="BX1044" s="15"/>
      <c r="BY1044" s="15"/>
      <c r="BZ1044" s="15"/>
      <c r="CA1044" s="15"/>
      <c r="CB1044" s="15"/>
      <c r="CC1044" s="15"/>
      <c r="CD1044" s="15"/>
      <c r="CE1044" s="15"/>
      <c r="CF1044" s="15"/>
      <c r="CG1044" s="15"/>
      <c r="CH1044" s="15"/>
      <c r="CI1044" s="15"/>
      <c r="CJ1044" s="15"/>
      <c r="CK1044" s="15"/>
      <c r="CL1044" s="15"/>
      <c r="CM1044" s="15"/>
      <c r="CN1044" s="15"/>
      <c r="CO1044" s="15"/>
      <c r="CP1044" s="15"/>
      <c r="CQ1044" s="15"/>
      <c r="CR1044" s="15"/>
      <c r="CS1044" s="15"/>
      <c r="CT1044" s="15"/>
      <c r="CU1044" s="15"/>
      <c r="CV1044" s="15"/>
      <c r="CW1044" s="15"/>
      <c r="CX1044" s="15"/>
      <c r="CY1044" s="15"/>
      <c r="CZ1044" s="15"/>
      <c r="DA1044" s="15"/>
      <c r="DB1044" s="15"/>
      <c r="DC1044" s="15"/>
      <c r="DD1044" s="15"/>
      <c r="DE1044" s="15"/>
      <c r="DF1044" s="15"/>
      <c r="DG1044" s="15"/>
      <c r="DH1044" s="15"/>
      <c r="DI1044" s="15"/>
      <c r="DJ1044" s="15"/>
      <c r="DK1044" s="15"/>
      <c r="DL1044" s="15"/>
      <c r="DM1044" s="15"/>
      <c r="DN1044" s="15"/>
      <c r="DO1044" s="15"/>
      <c r="DP1044" s="15"/>
      <c r="DQ1044" s="15"/>
    </row>
    <row r="1045" spans="3:121" s="5" customFormat="1">
      <c r="C1045" s="13"/>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BT1045" s="15"/>
      <c r="BU1045" s="15"/>
      <c r="BV1045" s="15"/>
      <c r="BW1045" s="15"/>
      <c r="BX1045" s="15"/>
      <c r="BY1045" s="15"/>
      <c r="BZ1045" s="15"/>
      <c r="CA1045" s="15"/>
      <c r="CB1045" s="15"/>
      <c r="CC1045" s="15"/>
      <c r="CD1045" s="15"/>
      <c r="CE1045" s="15"/>
      <c r="CF1045" s="15"/>
      <c r="CG1045" s="15"/>
      <c r="CH1045" s="15"/>
      <c r="CI1045" s="15"/>
      <c r="CJ1045" s="15"/>
      <c r="CK1045" s="15"/>
      <c r="CL1045" s="15"/>
      <c r="CM1045" s="15"/>
      <c r="CN1045" s="15"/>
      <c r="CO1045" s="15"/>
      <c r="CP1045" s="15"/>
      <c r="CQ1045" s="15"/>
      <c r="CR1045" s="15"/>
      <c r="CS1045" s="15"/>
      <c r="CT1045" s="15"/>
      <c r="CU1045" s="15"/>
      <c r="CV1045" s="15"/>
      <c r="CW1045" s="15"/>
      <c r="CX1045" s="15"/>
      <c r="CY1045" s="15"/>
      <c r="CZ1045" s="15"/>
      <c r="DA1045" s="15"/>
      <c r="DB1045" s="15"/>
      <c r="DC1045" s="15"/>
      <c r="DD1045" s="15"/>
      <c r="DE1045" s="15"/>
      <c r="DF1045" s="15"/>
      <c r="DG1045" s="15"/>
      <c r="DH1045" s="15"/>
      <c r="DI1045" s="15"/>
      <c r="DJ1045" s="15"/>
      <c r="DK1045" s="15"/>
      <c r="DL1045" s="15"/>
      <c r="DM1045" s="15"/>
      <c r="DN1045" s="15"/>
      <c r="DO1045" s="15"/>
      <c r="DP1045" s="15"/>
      <c r="DQ1045" s="15"/>
    </row>
    <row r="1046" spans="3:121" s="5" customFormat="1">
      <c r="C1046" s="13"/>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BT1046" s="15"/>
      <c r="BU1046" s="15"/>
      <c r="BV1046" s="15"/>
      <c r="BW1046" s="15"/>
      <c r="BX1046" s="15"/>
      <c r="BY1046" s="15"/>
      <c r="BZ1046" s="15"/>
      <c r="CA1046" s="15"/>
      <c r="CB1046" s="15"/>
      <c r="CC1046" s="15"/>
      <c r="CD1046" s="15"/>
      <c r="CE1046" s="15"/>
      <c r="CF1046" s="15"/>
      <c r="CG1046" s="15"/>
      <c r="CH1046" s="15"/>
      <c r="CI1046" s="15"/>
      <c r="CJ1046" s="15"/>
      <c r="CK1046" s="15"/>
      <c r="CL1046" s="15"/>
      <c r="CM1046" s="15"/>
      <c r="CN1046" s="15"/>
      <c r="CO1046" s="15"/>
      <c r="CP1046" s="15"/>
      <c r="CQ1046" s="15"/>
      <c r="CR1046" s="15"/>
      <c r="CS1046" s="15"/>
      <c r="CT1046" s="15"/>
      <c r="CU1046" s="15"/>
      <c r="CV1046" s="15"/>
      <c r="CW1046" s="15"/>
      <c r="CX1046" s="15"/>
      <c r="CY1046" s="15"/>
      <c r="CZ1046" s="15"/>
      <c r="DA1046" s="15"/>
      <c r="DB1046" s="15"/>
      <c r="DC1046" s="15"/>
      <c r="DD1046" s="15"/>
      <c r="DE1046" s="15"/>
      <c r="DF1046" s="15"/>
      <c r="DG1046" s="15"/>
      <c r="DH1046" s="15"/>
      <c r="DI1046" s="15"/>
      <c r="DJ1046" s="15"/>
      <c r="DK1046" s="15"/>
      <c r="DL1046" s="15"/>
      <c r="DM1046" s="15"/>
      <c r="DN1046" s="15"/>
      <c r="DO1046" s="15"/>
      <c r="DP1046" s="15"/>
      <c r="DQ1046" s="15"/>
    </row>
    <row r="1047" spans="3:121" s="5" customFormat="1">
      <c r="C1047" s="13"/>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BT1047" s="15"/>
      <c r="BU1047" s="15"/>
      <c r="BV1047" s="15"/>
      <c r="BW1047" s="15"/>
      <c r="BX1047" s="15"/>
      <c r="BY1047" s="15"/>
      <c r="BZ1047" s="15"/>
      <c r="CA1047" s="15"/>
      <c r="CB1047" s="15"/>
      <c r="CC1047" s="15"/>
      <c r="CD1047" s="15"/>
      <c r="CE1047" s="15"/>
      <c r="CF1047" s="15"/>
      <c r="CG1047" s="15"/>
      <c r="CH1047" s="15"/>
      <c r="CI1047" s="15"/>
      <c r="CJ1047" s="15"/>
      <c r="CK1047" s="15"/>
      <c r="CL1047" s="15"/>
      <c r="CM1047" s="15"/>
      <c r="CN1047" s="15"/>
      <c r="CO1047" s="15"/>
      <c r="CP1047" s="15"/>
      <c r="CQ1047" s="15"/>
      <c r="CR1047" s="15"/>
      <c r="CS1047" s="15"/>
      <c r="CT1047" s="15"/>
      <c r="CU1047" s="15"/>
      <c r="CV1047" s="15"/>
      <c r="CW1047" s="15"/>
      <c r="CX1047" s="15"/>
      <c r="CY1047" s="15"/>
      <c r="CZ1047" s="15"/>
      <c r="DA1047" s="15"/>
      <c r="DB1047" s="15"/>
      <c r="DC1047" s="15"/>
      <c r="DD1047" s="15"/>
      <c r="DE1047" s="15"/>
      <c r="DF1047" s="15"/>
      <c r="DG1047" s="15"/>
      <c r="DH1047" s="15"/>
      <c r="DI1047" s="15"/>
      <c r="DJ1047" s="15"/>
      <c r="DK1047" s="15"/>
      <c r="DL1047" s="15"/>
      <c r="DM1047" s="15"/>
      <c r="DN1047" s="15"/>
      <c r="DO1047" s="15"/>
      <c r="DP1047" s="15"/>
      <c r="DQ1047" s="15"/>
    </row>
    <row r="1048" spans="3:121" s="5" customFormat="1">
      <c r="C1048" s="13"/>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c r="BT1048" s="15"/>
      <c r="BU1048" s="15"/>
      <c r="BV1048" s="15"/>
      <c r="BW1048" s="15"/>
      <c r="BX1048" s="15"/>
      <c r="BY1048" s="15"/>
      <c r="BZ1048" s="15"/>
      <c r="CA1048" s="15"/>
      <c r="CB1048" s="15"/>
      <c r="CC1048" s="15"/>
      <c r="CD1048" s="15"/>
      <c r="CE1048" s="15"/>
      <c r="CF1048" s="15"/>
      <c r="CG1048" s="15"/>
      <c r="CH1048" s="15"/>
      <c r="CI1048" s="15"/>
      <c r="CJ1048" s="15"/>
      <c r="CK1048" s="15"/>
      <c r="CL1048" s="15"/>
      <c r="CM1048" s="15"/>
      <c r="CN1048" s="15"/>
      <c r="CO1048" s="15"/>
      <c r="CP1048" s="15"/>
      <c r="CQ1048" s="15"/>
      <c r="CR1048" s="15"/>
      <c r="CS1048" s="15"/>
      <c r="CT1048" s="15"/>
      <c r="CU1048" s="15"/>
      <c r="CV1048" s="15"/>
      <c r="CW1048" s="15"/>
      <c r="CX1048" s="15"/>
      <c r="CY1048" s="15"/>
      <c r="CZ1048" s="15"/>
      <c r="DA1048" s="15"/>
      <c r="DB1048" s="15"/>
      <c r="DC1048" s="15"/>
      <c r="DD1048" s="15"/>
      <c r="DE1048" s="15"/>
      <c r="DF1048" s="15"/>
      <c r="DG1048" s="15"/>
      <c r="DH1048" s="15"/>
      <c r="DI1048" s="15"/>
      <c r="DJ1048" s="15"/>
      <c r="DK1048" s="15"/>
      <c r="DL1048" s="15"/>
      <c r="DM1048" s="15"/>
      <c r="DN1048" s="15"/>
      <c r="DO1048" s="15"/>
      <c r="DP1048" s="15"/>
      <c r="DQ1048" s="15"/>
    </row>
    <row r="1049" spans="3:121" s="5" customFormat="1">
      <c r="C1049" s="13"/>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BT1049" s="15"/>
      <c r="BU1049" s="15"/>
      <c r="BV1049" s="15"/>
      <c r="BW1049" s="15"/>
      <c r="BX1049" s="15"/>
      <c r="BY1049" s="15"/>
      <c r="BZ1049" s="15"/>
      <c r="CA1049" s="15"/>
      <c r="CB1049" s="15"/>
      <c r="CC1049" s="15"/>
      <c r="CD1049" s="15"/>
      <c r="CE1049" s="15"/>
      <c r="CF1049" s="15"/>
      <c r="CG1049" s="15"/>
      <c r="CH1049" s="15"/>
      <c r="CI1049" s="15"/>
      <c r="CJ1049" s="15"/>
      <c r="CK1049" s="15"/>
      <c r="CL1049" s="15"/>
      <c r="CM1049" s="15"/>
      <c r="CN1049" s="15"/>
      <c r="CO1049" s="15"/>
      <c r="CP1049" s="15"/>
      <c r="CQ1049" s="15"/>
      <c r="CR1049" s="15"/>
      <c r="CS1049" s="15"/>
      <c r="CT1049" s="15"/>
      <c r="CU1049" s="15"/>
      <c r="CV1049" s="15"/>
      <c r="CW1049" s="15"/>
      <c r="CX1049" s="15"/>
      <c r="CY1049" s="15"/>
      <c r="CZ1049" s="15"/>
      <c r="DA1049" s="15"/>
      <c r="DB1049" s="15"/>
      <c r="DC1049" s="15"/>
      <c r="DD1049" s="15"/>
      <c r="DE1049" s="15"/>
      <c r="DF1049" s="15"/>
      <c r="DG1049" s="15"/>
      <c r="DH1049" s="15"/>
      <c r="DI1049" s="15"/>
      <c r="DJ1049" s="15"/>
      <c r="DK1049" s="15"/>
      <c r="DL1049" s="15"/>
      <c r="DM1049" s="15"/>
      <c r="DN1049" s="15"/>
      <c r="DO1049" s="15"/>
      <c r="DP1049" s="15"/>
      <c r="DQ1049" s="15"/>
    </row>
    <row r="1050" spans="3:121" s="5" customFormat="1">
      <c r="C1050" s="13"/>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BT1050" s="15"/>
      <c r="BU1050" s="15"/>
      <c r="BV1050" s="15"/>
      <c r="BW1050" s="15"/>
      <c r="BX1050" s="15"/>
      <c r="BY1050" s="15"/>
      <c r="BZ1050" s="15"/>
      <c r="CA1050" s="15"/>
      <c r="CB1050" s="15"/>
      <c r="CC1050" s="15"/>
      <c r="CD1050" s="15"/>
      <c r="CE1050" s="15"/>
      <c r="CF1050" s="15"/>
      <c r="CG1050" s="15"/>
      <c r="CH1050" s="15"/>
      <c r="CI1050" s="15"/>
      <c r="CJ1050" s="15"/>
      <c r="CK1050" s="15"/>
      <c r="CL1050" s="15"/>
      <c r="CM1050" s="15"/>
      <c r="CN1050" s="15"/>
      <c r="CO1050" s="15"/>
      <c r="CP1050" s="15"/>
      <c r="CQ1050" s="15"/>
      <c r="CR1050" s="15"/>
      <c r="CS1050" s="15"/>
      <c r="CT1050" s="15"/>
      <c r="CU1050" s="15"/>
      <c r="CV1050" s="15"/>
      <c r="CW1050" s="15"/>
      <c r="CX1050" s="15"/>
      <c r="CY1050" s="15"/>
      <c r="CZ1050" s="15"/>
      <c r="DA1050" s="15"/>
      <c r="DB1050" s="15"/>
      <c r="DC1050" s="15"/>
      <c r="DD1050" s="15"/>
      <c r="DE1050" s="15"/>
      <c r="DF1050" s="15"/>
      <c r="DG1050" s="15"/>
      <c r="DH1050" s="15"/>
      <c r="DI1050" s="15"/>
      <c r="DJ1050" s="15"/>
      <c r="DK1050" s="15"/>
      <c r="DL1050" s="15"/>
      <c r="DM1050" s="15"/>
      <c r="DN1050" s="15"/>
      <c r="DO1050" s="15"/>
      <c r="DP1050" s="15"/>
      <c r="DQ1050" s="15"/>
    </row>
    <row r="1051" spans="3:121" s="5" customFormat="1">
      <c r="C1051" s="13"/>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BT1051" s="15"/>
      <c r="BU1051" s="15"/>
      <c r="BV1051" s="15"/>
      <c r="BW1051" s="15"/>
      <c r="BX1051" s="15"/>
      <c r="BY1051" s="15"/>
      <c r="BZ1051" s="15"/>
      <c r="CA1051" s="15"/>
      <c r="CB1051" s="15"/>
      <c r="CC1051" s="15"/>
      <c r="CD1051" s="15"/>
      <c r="CE1051" s="15"/>
      <c r="CF1051" s="15"/>
      <c r="CG1051" s="15"/>
      <c r="CH1051" s="15"/>
      <c r="CI1051" s="15"/>
      <c r="CJ1051" s="15"/>
      <c r="CK1051" s="15"/>
      <c r="CL1051" s="15"/>
      <c r="CM1051" s="15"/>
      <c r="CN1051" s="15"/>
      <c r="CO1051" s="15"/>
      <c r="CP1051" s="15"/>
      <c r="CQ1051" s="15"/>
      <c r="CR1051" s="15"/>
      <c r="CS1051" s="15"/>
      <c r="CT1051" s="15"/>
      <c r="CU1051" s="15"/>
      <c r="CV1051" s="15"/>
      <c r="CW1051" s="15"/>
      <c r="CX1051" s="15"/>
      <c r="CY1051" s="15"/>
      <c r="CZ1051" s="15"/>
      <c r="DA1051" s="15"/>
      <c r="DB1051" s="15"/>
      <c r="DC1051" s="15"/>
      <c r="DD1051" s="15"/>
      <c r="DE1051" s="15"/>
      <c r="DF1051" s="15"/>
      <c r="DG1051" s="15"/>
      <c r="DH1051" s="15"/>
      <c r="DI1051" s="15"/>
      <c r="DJ1051" s="15"/>
      <c r="DK1051" s="15"/>
      <c r="DL1051" s="15"/>
      <c r="DM1051" s="15"/>
      <c r="DN1051" s="15"/>
      <c r="DO1051" s="15"/>
      <c r="DP1051" s="15"/>
      <c r="DQ1051" s="15"/>
    </row>
    <row r="1052" spans="3:121" s="5" customFormat="1">
      <c r="C1052" s="13"/>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BT1052" s="15"/>
      <c r="BU1052" s="15"/>
      <c r="BV1052" s="15"/>
      <c r="BW1052" s="15"/>
      <c r="BX1052" s="15"/>
      <c r="BY1052" s="15"/>
      <c r="BZ1052" s="15"/>
      <c r="CA1052" s="15"/>
      <c r="CB1052" s="15"/>
      <c r="CC1052" s="15"/>
      <c r="CD1052" s="15"/>
      <c r="CE1052" s="15"/>
      <c r="CF1052" s="15"/>
      <c r="CG1052" s="15"/>
      <c r="CH1052" s="15"/>
      <c r="CI1052" s="15"/>
      <c r="CJ1052" s="15"/>
      <c r="CK1052" s="15"/>
      <c r="CL1052" s="15"/>
      <c r="CM1052" s="15"/>
      <c r="CN1052" s="15"/>
      <c r="CO1052" s="15"/>
      <c r="CP1052" s="15"/>
      <c r="CQ1052" s="15"/>
      <c r="CR1052" s="15"/>
      <c r="CS1052" s="15"/>
      <c r="CT1052" s="15"/>
      <c r="CU1052" s="15"/>
      <c r="CV1052" s="15"/>
      <c r="CW1052" s="15"/>
      <c r="CX1052" s="15"/>
      <c r="CY1052" s="15"/>
      <c r="CZ1052" s="15"/>
      <c r="DA1052" s="15"/>
      <c r="DB1052" s="15"/>
      <c r="DC1052" s="15"/>
      <c r="DD1052" s="15"/>
      <c r="DE1052" s="15"/>
      <c r="DF1052" s="15"/>
      <c r="DG1052" s="15"/>
      <c r="DH1052" s="15"/>
      <c r="DI1052" s="15"/>
      <c r="DJ1052" s="15"/>
      <c r="DK1052" s="15"/>
      <c r="DL1052" s="15"/>
      <c r="DM1052" s="15"/>
      <c r="DN1052" s="15"/>
      <c r="DO1052" s="15"/>
      <c r="DP1052" s="15"/>
      <c r="DQ1052" s="15"/>
    </row>
    <row r="1053" spans="3:121" s="5" customFormat="1">
      <c r="C1053" s="13"/>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BT1053" s="15"/>
      <c r="BU1053" s="15"/>
      <c r="BV1053" s="15"/>
      <c r="BW1053" s="15"/>
      <c r="BX1053" s="15"/>
      <c r="BY1053" s="15"/>
      <c r="BZ1053" s="15"/>
      <c r="CA1053" s="15"/>
      <c r="CB1053" s="15"/>
      <c r="CC1053" s="15"/>
      <c r="CD1053" s="15"/>
      <c r="CE1053" s="15"/>
      <c r="CF1053" s="15"/>
      <c r="CG1053" s="15"/>
      <c r="CH1053" s="15"/>
      <c r="CI1053" s="15"/>
      <c r="CJ1053" s="15"/>
      <c r="CK1053" s="15"/>
      <c r="CL1053" s="15"/>
      <c r="CM1053" s="15"/>
      <c r="CN1053" s="15"/>
      <c r="CO1053" s="15"/>
      <c r="CP1053" s="15"/>
      <c r="CQ1053" s="15"/>
      <c r="CR1053" s="15"/>
      <c r="CS1053" s="15"/>
      <c r="CT1053" s="15"/>
      <c r="CU1053" s="15"/>
      <c r="CV1053" s="15"/>
      <c r="CW1053" s="15"/>
      <c r="CX1053" s="15"/>
      <c r="CY1053" s="15"/>
      <c r="CZ1053" s="15"/>
      <c r="DA1053" s="15"/>
      <c r="DB1053" s="15"/>
      <c r="DC1053" s="15"/>
      <c r="DD1053" s="15"/>
      <c r="DE1053" s="15"/>
      <c r="DF1053" s="15"/>
      <c r="DG1053" s="15"/>
      <c r="DH1053" s="15"/>
      <c r="DI1053" s="15"/>
      <c r="DJ1053" s="15"/>
      <c r="DK1053" s="15"/>
      <c r="DL1053" s="15"/>
      <c r="DM1053" s="15"/>
      <c r="DN1053" s="15"/>
      <c r="DO1053" s="15"/>
      <c r="DP1053" s="15"/>
      <c r="DQ1053" s="15"/>
    </row>
    <row r="1054" spans="3:121" s="5" customFormat="1">
      <c r="C1054" s="13"/>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BT1054" s="15"/>
      <c r="BU1054" s="15"/>
      <c r="BV1054" s="15"/>
      <c r="BW1054" s="15"/>
      <c r="BX1054" s="15"/>
      <c r="BY1054" s="15"/>
      <c r="BZ1054" s="15"/>
      <c r="CA1054" s="15"/>
      <c r="CB1054" s="15"/>
      <c r="CC1054" s="15"/>
      <c r="CD1054" s="15"/>
      <c r="CE1054" s="15"/>
      <c r="CF1054" s="15"/>
      <c r="CG1054" s="15"/>
      <c r="CH1054" s="15"/>
      <c r="CI1054" s="15"/>
      <c r="CJ1054" s="15"/>
      <c r="CK1054" s="15"/>
      <c r="CL1054" s="15"/>
      <c r="CM1054" s="15"/>
      <c r="CN1054" s="15"/>
      <c r="CO1054" s="15"/>
      <c r="CP1054" s="15"/>
      <c r="CQ1054" s="15"/>
      <c r="CR1054" s="15"/>
      <c r="CS1054" s="15"/>
      <c r="CT1054" s="15"/>
      <c r="CU1054" s="15"/>
      <c r="CV1054" s="15"/>
      <c r="CW1054" s="15"/>
      <c r="CX1054" s="15"/>
      <c r="CY1054" s="15"/>
      <c r="CZ1054" s="15"/>
      <c r="DA1054" s="15"/>
      <c r="DB1054" s="15"/>
      <c r="DC1054" s="15"/>
      <c r="DD1054" s="15"/>
      <c r="DE1054" s="15"/>
      <c r="DF1054" s="15"/>
      <c r="DG1054" s="15"/>
      <c r="DH1054" s="15"/>
      <c r="DI1054" s="15"/>
      <c r="DJ1054" s="15"/>
      <c r="DK1054" s="15"/>
      <c r="DL1054" s="15"/>
      <c r="DM1054" s="15"/>
      <c r="DN1054" s="15"/>
      <c r="DO1054" s="15"/>
      <c r="DP1054" s="15"/>
      <c r="DQ1054" s="15"/>
    </row>
    <row r="1055" spans="3:121" s="5" customFormat="1">
      <c r="C1055" s="13"/>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BT1055" s="15"/>
      <c r="BU1055" s="15"/>
      <c r="BV1055" s="15"/>
      <c r="BW1055" s="15"/>
      <c r="BX1055" s="15"/>
      <c r="BY1055" s="15"/>
      <c r="BZ1055" s="15"/>
      <c r="CA1055" s="15"/>
      <c r="CB1055" s="15"/>
      <c r="CC1055" s="15"/>
      <c r="CD1055" s="15"/>
      <c r="CE1055" s="15"/>
      <c r="CF1055" s="15"/>
      <c r="CG1055" s="15"/>
      <c r="CH1055" s="15"/>
      <c r="CI1055" s="15"/>
      <c r="CJ1055" s="15"/>
      <c r="CK1055" s="15"/>
      <c r="CL1055" s="15"/>
      <c r="CM1055" s="15"/>
      <c r="CN1055" s="15"/>
      <c r="CO1055" s="15"/>
      <c r="CP1055" s="15"/>
      <c r="CQ1055" s="15"/>
      <c r="CR1055" s="15"/>
      <c r="CS1055" s="15"/>
      <c r="CT1055" s="15"/>
      <c r="CU1055" s="15"/>
      <c r="CV1055" s="15"/>
      <c r="CW1055" s="15"/>
      <c r="CX1055" s="15"/>
      <c r="CY1055" s="15"/>
      <c r="CZ1055" s="15"/>
      <c r="DA1055" s="15"/>
      <c r="DB1055" s="15"/>
      <c r="DC1055" s="15"/>
      <c r="DD1055" s="15"/>
      <c r="DE1055" s="15"/>
      <c r="DF1055" s="15"/>
      <c r="DG1055" s="15"/>
      <c r="DH1055" s="15"/>
      <c r="DI1055" s="15"/>
      <c r="DJ1055" s="15"/>
      <c r="DK1055" s="15"/>
      <c r="DL1055" s="15"/>
      <c r="DM1055" s="15"/>
      <c r="DN1055" s="15"/>
      <c r="DO1055" s="15"/>
      <c r="DP1055" s="15"/>
      <c r="DQ1055" s="15"/>
    </row>
    <row r="1056" spans="3:121" s="5" customFormat="1">
      <c r="C1056" s="13"/>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BT1056" s="15"/>
      <c r="BU1056" s="15"/>
      <c r="BV1056" s="15"/>
      <c r="BW1056" s="15"/>
      <c r="BX1056" s="15"/>
      <c r="BY1056" s="15"/>
      <c r="BZ1056" s="15"/>
      <c r="CA1056" s="15"/>
      <c r="CB1056" s="15"/>
      <c r="CC1056" s="15"/>
      <c r="CD1056" s="15"/>
      <c r="CE1056" s="15"/>
      <c r="CF1056" s="15"/>
      <c r="CG1056" s="15"/>
      <c r="CH1056" s="15"/>
      <c r="CI1056" s="15"/>
      <c r="CJ1056" s="15"/>
      <c r="CK1056" s="15"/>
      <c r="CL1056" s="15"/>
      <c r="CM1056" s="15"/>
      <c r="CN1056" s="15"/>
      <c r="CO1056" s="15"/>
      <c r="CP1056" s="15"/>
      <c r="CQ1056" s="15"/>
      <c r="CR1056" s="15"/>
      <c r="CS1056" s="15"/>
      <c r="CT1056" s="15"/>
      <c r="CU1056" s="15"/>
      <c r="CV1056" s="15"/>
      <c r="CW1056" s="15"/>
      <c r="CX1056" s="15"/>
      <c r="CY1056" s="15"/>
      <c r="CZ1056" s="15"/>
      <c r="DA1056" s="15"/>
      <c r="DB1056" s="15"/>
      <c r="DC1056" s="15"/>
      <c r="DD1056" s="15"/>
      <c r="DE1056" s="15"/>
      <c r="DF1056" s="15"/>
      <c r="DG1056" s="15"/>
      <c r="DH1056" s="15"/>
      <c r="DI1056" s="15"/>
      <c r="DJ1056" s="15"/>
      <c r="DK1056" s="15"/>
      <c r="DL1056" s="15"/>
      <c r="DM1056" s="15"/>
      <c r="DN1056" s="15"/>
      <c r="DO1056" s="15"/>
      <c r="DP1056" s="15"/>
      <c r="DQ1056" s="15"/>
    </row>
    <row r="1057" spans="3:121" s="5" customFormat="1">
      <c r="C1057" s="13"/>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BT1057" s="15"/>
      <c r="BU1057" s="15"/>
      <c r="BV1057" s="15"/>
      <c r="BW1057" s="15"/>
      <c r="BX1057" s="15"/>
      <c r="BY1057" s="15"/>
      <c r="BZ1057" s="15"/>
      <c r="CA1057" s="15"/>
      <c r="CB1057" s="15"/>
      <c r="CC1057" s="15"/>
      <c r="CD1057" s="15"/>
      <c r="CE1057" s="15"/>
      <c r="CF1057" s="15"/>
      <c r="CG1057" s="15"/>
      <c r="CH1057" s="15"/>
      <c r="CI1057" s="15"/>
      <c r="CJ1057" s="15"/>
      <c r="CK1057" s="15"/>
      <c r="CL1057" s="15"/>
      <c r="CM1057" s="15"/>
      <c r="CN1057" s="15"/>
      <c r="CO1057" s="15"/>
      <c r="CP1057" s="15"/>
      <c r="CQ1057" s="15"/>
      <c r="CR1057" s="15"/>
      <c r="CS1057" s="15"/>
      <c r="CT1057" s="15"/>
      <c r="CU1057" s="15"/>
      <c r="CV1057" s="15"/>
      <c r="CW1057" s="15"/>
      <c r="CX1057" s="15"/>
      <c r="CY1057" s="15"/>
      <c r="CZ1057" s="15"/>
      <c r="DA1057" s="15"/>
      <c r="DB1057" s="15"/>
      <c r="DC1057" s="15"/>
      <c r="DD1057" s="15"/>
      <c r="DE1057" s="15"/>
      <c r="DF1057" s="15"/>
      <c r="DG1057" s="15"/>
      <c r="DH1057" s="15"/>
      <c r="DI1057" s="15"/>
      <c r="DJ1057" s="15"/>
      <c r="DK1057" s="15"/>
      <c r="DL1057" s="15"/>
      <c r="DM1057" s="15"/>
      <c r="DN1057" s="15"/>
      <c r="DO1057" s="15"/>
      <c r="DP1057" s="15"/>
      <c r="DQ1057" s="15"/>
    </row>
    <row r="1058" spans="3:121" s="5" customFormat="1">
      <c r="C1058" s="13"/>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BT1058" s="15"/>
      <c r="BU1058" s="15"/>
      <c r="BV1058" s="15"/>
      <c r="BW1058" s="15"/>
      <c r="BX1058" s="15"/>
      <c r="BY1058" s="15"/>
      <c r="BZ1058" s="15"/>
      <c r="CA1058" s="15"/>
      <c r="CB1058" s="15"/>
      <c r="CC1058" s="15"/>
      <c r="CD1058" s="15"/>
      <c r="CE1058" s="15"/>
      <c r="CF1058" s="15"/>
      <c r="CG1058" s="15"/>
      <c r="CH1058" s="15"/>
      <c r="CI1058" s="15"/>
      <c r="CJ1058" s="15"/>
      <c r="CK1058" s="15"/>
      <c r="CL1058" s="15"/>
      <c r="CM1058" s="15"/>
      <c r="CN1058" s="15"/>
      <c r="CO1058" s="15"/>
      <c r="CP1058" s="15"/>
      <c r="CQ1058" s="15"/>
      <c r="CR1058" s="15"/>
      <c r="CS1058" s="15"/>
      <c r="CT1058" s="15"/>
      <c r="CU1058" s="15"/>
      <c r="CV1058" s="15"/>
      <c r="CW1058" s="15"/>
      <c r="CX1058" s="15"/>
      <c r="CY1058" s="15"/>
      <c r="CZ1058" s="15"/>
      <c r="DA1058" s="15"/>
      <c r="DB1058" s="15"/>
      <c r="DC1058" s="15"/>
      <c r="DD1058" s="15"/>
      <c r="DE1058" s="15"/>
      <c r="DF1058" s="15"/>
      <c r="DG1058" s="15"/>
      <c r="DH1058" s="15"/>
      <c r="DI1058" s="15"/>
      <c r="DJ1058" s="15"/>
      <c r="DK1058" s="15"/>
      <c r="DL1058" s="15"/>
      <c r="DM1058" s="15"/>
      <c r="DN1058" s="15"/>
      <c r="DO1058" s="15"/>
      <c r="DP1058" s="15"/>
      <c r="DQ1058" s="15"/>
    </row>
    <row r="1059" spans="3:121" s="5" customFormat="1">
      <c r="C1059" s="13"/>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BT1059" s="15"/>
      <c r="BU1059" s="15"/>
      <c r="BV1059" s="15"/>
      <c r="BW1059" s="15"/>
      <c r="BX1059" s="15"/>
      <c r="BY1059" s="15"/>
      <c r="BZ1059" s="15"/>
      <c r="CA1059" s="15"/>
      <c r="CB1059" s="15"/>
      <c r="CC1059" s="15"/>
      <c r="CD1059" s="15"/>
      <c r="CE1059" s="15"/>
      <c r="CF1059" s="15"/>
      <c r="CG1059" s="15"/>
      <c r="CH1059" s="15"/>
      <c r="CI1059" s="15"/>
      <c r="CJ1059" s="15"/>
      <c r="CK1059" s="15"/>
      <c r="CL1059" s="15"/>
      <c r="CM1059" s="15"/>
      <c r="CN1059" s="15"/>
      <c r="CO1059" s="15"/>
      <c r="CP1059" s="15"/>
      <c r="CQ1059" s="15"/>
      <c r="CR1059" s="15"/>
      <c r="CS1059" s="15"/>
      <c r="CT1059" s="15"/>
      <c r="CU1059" s="15"/>
      <c r="CV1059" s="15"/>
      <c r="CW1059" s="15"/>
      <c r="CX1059" s="15"/>
      <c r="CY1059" s="15"/>
      <c r="CZ1059" s="15"/>
      <c r="DA1059" s="15"/>
      <c r="DB1059" s="15"/>
      <c r="DC1059" s="15"/>
      <c r="DD1059" s="15"/>
      <c r="DE1059" s="15"/>
      <c r="DF1059" s="15"/>
      <c r="DG1059" s="15"/>
      <c r="DH1059" s="15"/>
      <c r="DI1059" s="15"/>
      <c r="DJ1059" s="15"/>
      <c r="DK1059" s="15"/>
      <c r="DL1059" s="15"/>
      <c r="DM1059" s="15"/>
      <c r="DN1059" s="15"/>
      <c r="DO1059" s="15"/>
      <c r="DP1059" s="15"/>
      <c r="DQ1059" s="15"/>
    </row>
    <row r="1060" spans="3:121" s="5" customFormat="1">
      <c r="C1060" s="13"/>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BT1060" s="15"/>
      <c r="BU1060" s="15"/>
      <c r="BV1060" s="15"/>
      <c r="BW1060" s="15"/>
      <c r="BX1060" s="15"/>
      <c r="BY1060" s="15"/>
      <c r="BZ1060" s="15"/>
      <c r="CA1060" s="15"/>
      <c r="CB1060" s="15"/>
      <c r="CC1060" s="15"/>
      <c r="CD1060" s="15"/>
      <c r="CE1060" s="15"/>
      <c r="CF1060" s="15"/>
      <c r="CG1060" s="15"/>
      <c r="CH1060" s="15"/>
      <c r="CI1060" s="15"/>
      <c r="CJ1060" s="15"/>
      <c r="CK1060" s="15"/>
      <c r="CL1060" s="15"/>
      <c r="CM1060" s="15"/>
      <c r="CN1060" s="15"/>
      <c r="CO1060" s="15"/>
      <c r="CP1060" s="15"/>
      <c r="CQ1060" s="15"/>
      <c r="CR1060" s="15"/>
      <c r="CS1060" s="15"/>
      <c r="CT1060" s="15"/>
      <c r="CU1060" s="15"/>
      <c r="CV1060" s="15"/>
      <c r="CW1060" s="15"/>
      <c r="CX1060" s="15"/>
      <c r="CY1060" s="15"/>
      <c r="CZ1060" s="15"/>
      <c r="DA1060" s="15"/>
      <c r="DB1060" s="15"/>
      <c r="DC1060" s="15"/>
      <c r="DD1060" s="15"/>
      <c r="DE1060" s="15"/>
      <c r="DF1060" s="15"/>
      <c r="DG1060" s="15"/>
      <c r="DH1060" s="15"/>
      <c r="DI1060" s="15"/>
      <c r="DJ1060" s="15"/>
      <c r="DK1060" s="15"/>
      <c r="DL1060" s="15"/>
      <c r="DM1060" s="15"/>
      <c r="DN1060" s="15"/>
      <c r="DO1060" s="15"/>
      <c r="DP1060" s="15"/>
      <c r="DQ1060" s="15"/>
    </row>
    <row r="1061" spans="3:121" s="5" customFormat="1">
      <c r="C1061" s="13"/>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BT1061" s="15"/>
      <c r="BU1061" s="15"/>
      <c r="BV1061" s="15"/>
      <c r="BW1061" s="15"/>
      <c r="BX1061" s="15"/>
      <c r="BY1061" s="15"/>
      <c r="BZ1061" s="15"/>
      <c r="CA1061" s="15"/>
      <c r="CB1061" s="15"/>
      <c r="CC1061" s="15"/>
      <c r="CD1061" s="15"/>
      <c r="CE1061" s="15"/>
      <c r="CF1061" s="15"/>
      <c r="CG1061" s="15"/>
      <c r="CH1061" s="15"/>
      <c r="CI1061" s="15"/>
      <c r="CJ1061" s="15"/>
      <c r="CK1061" s="15"/>
      <c r="CL1061" s="15"/>
      <c r="CM1061" s="15"/>
      <c r="CN1061" s="15"/>
      <c r="CO1061" s="15"/>
      <c r="CP1061" s="15"/>
      <c r="CQ1061" s="15"/>
      <c r="CR1061" s="15"/>
      <c r="CS1061" s="15"/>
      <c r="CT1061" s="15"/>
      <c r="CU1061" s="15"/>
      <c r="CV1061" s="15"/>
      <c r="CW1061" s="15"/>
      <c r="CX1061" s="15"/>
      <c r="CY1061" s="15"/>
      <c r="CZ1061" s="15"/>
      <c r="DA1061" s="15"/>
      <c r="DB1061" s="15"/>
      <c r="DC1061" s="15"/>
      <c r="DD1061" s="15"/>
      <c r="DE1061" s="15"/>
      <c r="DF1061" s="15"/>
      <c r="DG1061" s="15"/>
      <c r="DH1061" s="15"/>
      <c r="DI1061" s="15"/>
      <c r="DJ1061" s="15"/>
      <c r="DK1061" s="15"/>
      <c r="DL1061" s="15"/>
      <c r="DM1061" s="15"/>
      <c r="DN1061" s="15"/>
      <c r="DO1061" s="15"/>
      <c r="DP1061" s="15"/>
      <c r="DQ1061" s="15"/>
    </row>
    <row r="1062" spans="3:121" s="5" customFormat="1">
      <c r="C1062" s="13"/>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BT1062" s="15"/>
      <c r="BU1062" s="15"/>
      <c r="BV1062" s="15"/>
      <c r="BW1062" s="15"/>
      <c r="BX1062" s="15"/>
      <c r="BY1062" s="15"/>
      <c r="BZ1062" s="15"/>
      <c r="CA1062" s="15"/>
      <c r="CB1062" s="15"/>
      <c r="CC1062" s="15"/>
      <c r="CD1062" s="15"/>
      <c r="CE1062" s="15"/>
      <c r="CF1062" s="15"/>
      <c r="CG1062" s="15"/>
      <c r="CH1062" s="15"/>
      <c r="CI1062" s="15"/>
      <c r="CJ1062" s="15"/>
      <c r="CK1062" s="15"/>
      <c r="CL1062" s="15"/>
      <c r="CM1062" s="15"/>
      <c r="CN1062" s="15"/>
      <c r="CO1062" s="15"/>
      <c r="CP1062" s="15"/>
      <c r="CQ1062" s="15"/>
      <c r="CR1062" s="15"/>
      <c r="CS1062" s="15"/>
      <c r="CT1062" s="15"/>
      <c r="CU1062" s="15"/>
      <c r="CV1062" s="15"/>
      <c r="CW1062" s="15"/>
      <c r="CX1062" s="15"/>
      <c r="CY1062" s="15"/>
      <c r="CZ1062" s="15"/>
      <c r="DA1062" s="15"/>
      <c r="DB1062" s="15"/>
      <c r="DC1062" s="15"/>
      <c r="DD1062" s="15"/>
      <c r="DE1062" s="15"/>
      <c r="DF1062" s="15"/>
      <c r="DG1062" s="15"/>
      <c r="DH1062" s="15"/>
      <c r="DI1062" s="15"/>
      <c r="DJ1062" s="15"/>
      <c r="DK1062" s="15"/>
      <c r="DL1062" s="15"/>
      <c r="DM1062" s="15"/>
      <c r="DN1062" s="15"/>
      <c r="DO1062" s="15"/>
      <c r="DP1062" s="15"/>
      <c r="DQ1062" s="15"/>
    </row>
    <row r="1063" spans="3:121" s="5" customFormat="1">
      <c r="C1063" s="13"/>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c r="AE1063" s="12"/>
      <c r="AF1063" s="12"/>
      <c r="BT1063" s="15"/>
      <c r="BU1063" s="15"/>
      <c r="BV1063" s="15"/>
      <c r="BW1063" s="15"/>
      <c r="BX1063" s="15"/>
      <c r="BY1063" s="15"/>
      <c r="BZ1063" s="15"/>
      <c r="CA1063" s="15"/>
      <c r="CB1063" s="15"/>
      <c r="CC1063" s="15"/>
      <c r="CD1063" s="15"/>
      <c r="CE1063" s="15"/>
      <c r="CF1063" s="15"/>
      <c r="CG1063" s="15"/>
      <c r="CH1063" s="15"/>
      <c r="CI1063" s="15"/>
      <c r="CJ1063" s="15"/>
      <c r="CK1063" s="15"/>
      <c r="CL1063" s="15"/>
      <c r="CM1063" s="15"/>
      <c r="CN1063" s="15"/>
      <c r="CO1063" s="15"/>
      <c r="CP1063" s="15"/>
      <c r="CQ1063" s="15"/>
      <c r="CR1063" s="15"/>
      <c r="CS1063" s="15"/>
      <c r="CT1063" s="15"/>
      <c r="CU1063" s="15"/>
      <c r="CV1063" s="15"/>
      <c r="CW1063" s="15"/>
      <c r="CX1063" s="15"/>
      <c r="CY1063" s="15"/>
      <c r="CZ1063" s="15"/>
      <c r="DA1063" s="15"/>
      <c r="DB1063" s="15"/>
      <c r="DC1063" s="15"/>
      <c r="DD1063" s="15"/>
      <c r="DE1063" s="15"/>
      <c r="DF1063" s="15"/>
      <c r="DG1063" s="15"/>
      <c r="DH1063" s="15"/>
      <c r="DI1063" s="15"/>
      <c r="DJ1063" s="15"/>
      <c r="DK1063" s="15"/>
      <c r="DL1063" s="15"/>
      <c r="DM1063" s="15"/>
      <c r="DN1063" s="15"/>
      <c r="DO1063" s="15"/>
      <c r="DP1063" s="15"/>
      <c r="DQ1063" s="15"/>
    </row>
    <row r="1064" spans="3:121" s="5" customFormat="1">
      <c r="C1064" s="13"/>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BT1064" s="15"/>
      <c r="BU1064" s="15"/>
      <c r="BV1064" s="15"/>
      <c r="BW1064" s="15"/>
      <c r="BX1064" s="15"/>
      <c r="BY1064" s="15"/>
      <c r="BZ1064" s="15"/>
      <c r="CA1064" s="15"/>
      <c r="CB1064" s="15"/>
      <c r="CC1064" s="15"/>
      <c r="CD1064" s="15"/>
      <c r="CE1064" s="15"/>
      <c r="CF1064" s="15"/>
      <c r="CG1064" s="15"/>
      <c r="CH1064" s="15"/>
      <c r="CI1064" s="15"/>
      <c r="CJ1064" s="15"/>
      <c r="CK1064" s="15"/>
      <c r="CL1064" s="15"/>
      <c r="CM1064" s="15"/>
      <c r="CN1064" s="15"/>
      <c r="CO1064" s="15"/>
      <c r="CP1064" s="15"/>
      <c r="CQ1064" s="15"/>
      <c r="CR1064" s="15"/>
      <c r="CS1064" s="15"/>
      <c r="CT1064" s="15"/>
      <c r="CU1064" s="15"/>
      <c r="CV1064" s="15"/>
      <c r="CW1064" s="15"/>
      <c r="CX1064" s="15"/>
      <c r="CY1064" s="15"/>
      <c r="CZ1064" s="15"/>
      <c r="DA1064" s="15"/>
      <c r="DB1064" s="15"/>
      <c r="DC1064" s="15"/>
      <c r="DD1064" s="15"/>
      <c r="DE1064" s="15"/>
      <c r="DF1064" s="15"/>
      <c r="DG1064" s="15"/>
      <c r="DH1064" s="15"/>
      <c r="DI1064" s="15"/>
      <c r="DJ1064" s="15"/>
      <c r="DK1064" s="15"/>
      <c r="DL1064" s="15"/>
      <c r="DM1064" s="15"/>
      <c r="DN1064" s="15"/>
      <c r="DO1064" s="15"/>
      <c r="DP1064" s="15"/>
      <c r="DQ1064" s="15"/>
    </row>
    <row r="1065" spans="3:121" s="5" customFormat="1">
      <c r="C1065" s="13"/>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BT1065" s="15"/>
      <c r="BU1065" s="15"/>
      <c r="BV1065" s="15"/>
      <c r="BW1065" s="15"/>
      <c r="BX1065" s="15"/>
      <c r="BY1065" s="15"/>
      <c r="BZ1065" s="15"/>
      <c r="CA1065" s="15"/>
      <c r="CB1065" s="15"/>
      <c r="CC1065" s="15"/>
      <c r="CD1065" s="15"/>
      <c r="CE1065" s="15"/>
      <c r="CF1065" s="15"/>
      <c r="CG1065" s="15"/>
      <c r="CH1065" s="15"/>
      <c r="CI1065" s="15"/>
      <c r="CJ1065" s="15"/>
      <c r="CK1065" s="15"/>
      <c r="CL1065" s="15"/>
      <c r="CM1065" s="15"/>
      <c r="CN1065" s="15"/>
      <c r="CO1065" s="15"/>
      <c r="CP1065" s="15"/>
      <c r="CQ1065" s="15"/>
      <c r="CR1065" s="15"/>
      <c r="CS1065" s="15"/>
      <c r="CT1065" s="15"/>
      <c r="CU1065" s="15"/>
      <c r="CV1065" s="15"/>
      <c r="CW1065" s="15"/>
      <c r="CX1065" s="15"/>
      <c r="CY1065" s="15"/>
      <c r="CZ1065" s="15"/>
      <c r="DA1065" s="15"/>
      <c r="DB1065" s="15"/>
      <c r="DC1065" s="15"/>
      <c r="DD1065" s="15"/>
      <c r="DE1065" s="15"/>
      <c r="DF1065" s="15"/>
      <c r="DG1065" s="15"/>
      <c r="DH1065" s="15"/>
      <c r="DI1065" s="15"/>
      <c r="DJ1065" s="15"/>
      <c r="DK1065" s="15"/>
      <c r="DL1065" s="15"/>
      <c r="DM1065" s="15"/>
      <c r="DN1065" s="15"/>
      <c r="DO1065" s="15"/>
      <c r="DP1065" s="15"/>
      <c r="DQ1065" s="15"/>
    </row>
    <row r="1066" spans="3:121" s="5" customFormat="1">
      <c r="C1066" s="13"/>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BT1066" s="15"/>
      <c r="BU1066" s="15"/>
      <c r="BV1066" s="15"/>
      <c r="BW1066" s="15"/>
      <c r="BX1066" s="15"/>
      <c r="BY1066" s="15"/>
      <c r="BZ1066" s="15"/>
      <c r="CA1066" s="15"/>
      <c r="CB1066" s="15"/>
      <c r="CC1066" s="15"/>
      <c r="CD1066" s="15"/>
      <c r="CE1066" s="15"/>
      <c r="CF1066" s="15"/>
      <c r="CG1066" s="15"/>
      <c r="CH1066" s="15"/>
      <c r="CI1066" s="15"/>
      <c r="CJ1066" s="15"/>
      <c r="CK1066" s="15"/>
      <c r="CL1066" s="15"/>
      <c r="CM1066" s="15"/>
      <c r="CN1066" s="15"/>
      <c r="CO1066" s="15"/>
      <c r="CP1066" s="15"/>
      <c r="CQ1066" s="15"/>
      <c r="CR1066" s="15"/>
      <c r="CS1066" s="15"/>
      <c r="CT1066" s="15"/>
      <c r="CU1066" s="15"/>
      <c r="CV1066" s="15"/>
      <c r="CW1066" s="15"/>
      <c r="CX1066" s="15"/>
      <c r="CY1066" s="15"/>
      <c r="CZ1066" s="15"/>
      <c r="DA1066" s="15"/>
      <c r="DB1066" s="15"/>
      <c r="DC1066" s="15"/>
      <c r="DD1066" s="15"/>
      <c r="DE1066" s="15"/>
      <c r="DF1066" s="15"/>
      <c r="DG1066" s="15"/>
      <c r="DH1066" s="15"/>
      <c r="DI1066" s="15"/>
      <c r="DJ1066" s="15"/>
      <c r="DK1066" s="15"/>
      <c r="DL1066" s="15"/>
      <c r="DM1066" s="15"/>
      <c r="DN1066" s="15"/>
      <c r="DO1066" s="15"/>
      <c r="DP1066" s="15"/>
      <c r="DQ1066" s="15"/>
    </row>
    <row r="1067" spans="3:121" s="5" customFormat="1">
      <c r="C1067" s="13"/>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BT1067" s="15"/>
      <c r="BU1067" s="15"/>
      <c r="BV1067" s="15"/>
      <c r="BW1067" s="15"/>
      <c r="BX1067" s="15"/>
      <c r="BY1067" s="15"/>
      <c r="BZ1067" s="15"/>
      <c r="CA1067" s="15"/>
      <c r="CB1067" s="15"/>
      <c r="CC1067" s="15"/>
      <c r="CD1067" s="15"/>
      <c r="CE1067" s="15"/>
      <c r="CF1067" s="15"/>
      <c r="CG1067" s="15"/>
      <c r="CH1067" s="15"/>
      <c r="CI1067" s="15"/>
      <c r="CJ1067" s="15"/>
      <c r="CK1067" s="15"/>
      <c r="CL1067" s="15"/>
      <c r="CM1067" s="15"/>
      <c r="CN1067" s="15"/>
      <c r="CO1067" s="15"/>
      <c r="CP1067" s="15"/>
      <c r="CQ1067" s="15"/>
      <c r="CR1067" s="15"/>
      <c r="CS1067" s="15"/>
      <c r="CT1067" s="15"/>
      <c r="CU1067" s="15"/>
      <c r="CV1067" s="15"/>
      <c r="CW1067" s="15"/>
      <c r="CX1067" s="15"/>
      <c r="CY1067" s="15"/>
      <c r="CZ1067" s="15"/>
      <c r="DA1067" s="15"/>
      <c r="DB1067" s="15"/>
      <c r="DC1067" s="15"/>
      <c r="DD1067" s="15"/>
      <c r="DE1067" s="15"/>
      <c r="DF1067" s="15"/>
      <c r="DG1067" s="15"/>
      <c r="DH1067" s="15"/>
      <c r="DI1067" s="15"/>
      <c r="DJ1067" s="15"/>
      <c r="DK1067" s="15"/>
      <c r="DL1067" s="15"/>
      <c r="DM1067" s="15"/>
      <c r="DN1067" s="15"/>
      <c r="DO1067" s="15"/>
      <c r="DP1067" s="15"/>
      <c r="DQ1067" s="15"/>
    </row>
    <row r="1068" spans="3:121" s="5" customFormat="1">
      <c r="C1068" s="13"/>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BT1068" s="15"/>
      <c r="BU1068" s="15"/>
      <c r="BV1068" s="15"/>
      <c r="BW1068" s="15"/>
      <c r="BX1068" s="15"/>
      <c r="BY1068" s="15"/>
      <c r="BZ1068" s="15"/>
      <c r="CA1068" s="15"/>
      <c r="CB1068" s="15"/>
      <c r="CC1068" s="15"/>
      <c r="CD1068" s="15"/>
      <c r="CE1068" s="15"/>
      <c r="CF1068" s="15"/>
      <c r="CG1068" s="15"/>
      <c r="CH1068" s="15"/>
      <c r="CI1068" s="15"/>
      <c r="CJ1068" s="15"/>
      <c r="CK1068" s="15"/>
      <c r="CL1068" s="15"/>
      <c r="CM1068" s="15"/>
      <c r="CN1068" s="15"/>
      <c r="CO1068" s="15"/>
      <c r="CP1068" s="15"/>
      <c r="CQ1068" s="15"/>
      <c r="CR1068" s="15"/>
      <c r="CS1068" s="15"/>
      <c r="CT1068" s="15"/>
      <c r="CU1068" s="15"/>
      <c r="CV1068" s="15"/>
      <c r="CW1068" s="15"/>
      <c r="CX1068" s="15"/>
      <c r="CY1068" s="15"/>
      <c r="CZ1068" s="15"/>
      <c r="DA1068" s="15"/>
      <c r="DB1068" s="15"/>
      <c r="DC1068" s="15"/>
      <c r="DD1068" s="15"/>
      <c r="DE1068" s="15"/>
      <c r="DF1068" s="15"/>
      <c r="DG1068" s="15"/>
      <c r="DH1068" s="15"/>
      <c r="DI1068" s="15"/>
      <c r="DJ1068" s="15"/>
      <c r="DK1068" s="15"/>
      <c r="DL1068" s="15"/>
      <c r="DM1068" s="15"/>
      <c r="DN1068" s="15"/>
      <c r="DO1068" s="15"/>
      <c r="DP1068" s="15"/>
      <c r="DQ1068" s="15"/>
    </row>
    <row r="1069" spans="3:121" s="5" customFormat="1">
      <c r="C1069" s="13"/>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BT1069" s="15"/>
      <c r="BU1069" s="15"/>
      <c r="BV1069" s="15"/>
      <c r="BW1069" s="15"/>
      <c r="BX1069" s="15"/>
      <c r="BY1069" s="15"/>
      <c r="BZ1069" s="15"/>
      <c r="CA1069" s="15"/>
      <c r="CB1069" s="15"/>
      <c r="CC1069" s="15"/>
      <c r="CD1069" s="15"/>
      <c r="CE1069" s="15"/>
      <c r="CF1069" s="15"/>
      <c r="CG1069" s="15"/>
      <c r="CH1069" s="15"/>
      <c r="CI1069" s="15"/>
      <c r="CJ1069" s="15"/>
      <c r="CK1069" s="15"/>
      <c r="CL1069" s="15"/>
      <c r="CM1069" s="15"/>
      <c r="CN1069" s="15"/>
      <c r="CO1069" s="15"/>
      <c r="CP1069" s="15"/>
      <c r="CQ1069" s="15"/>
      <c r="CR1069" s="15"/>
      <c r="CS1069" s="15"/>
      <c r="CT1069" s="15"/>
      <c r="CU1069" s="15"/>
      <c r="CV1069" s="15"/>
      <c r="CW1069" s="15"/>
      <c r="CX1069" s="15"/>
      <c r="CY1069" s="15"/>
      <c r="CZ1069" s="15"/>
      <c r="DA1069" s="15"/>
      <c r="DB1069" s="15"/>
      <c r="DC1069" s="15"/>
      <c r="DD1069" s="15"/>
      <c r="DE1069" s="15"/>
      <c r="DF1069" s="15"/>
      <c r="DG1069" s="15"/>
      <c r="DH1069" s="15"/>
      <c r="DI1069" s="15"/>
      <c r="DJ1069" s="15"/>
      <c r="DK1069" s="15"/>
      <c r="DL1069" s="15"/>
      <c r="DM1069" s="15"/>
      <c r="DN1069" s="15"/>
      <c r="DO1069" s="15"/>
      <c r="DP1069" s="15"/>
      <c r="DQ1069" s="15"/>
    </row>
    <row r="1070" spans="3:121" s="5" customFormat="1">
      <c r="C1070" s="13"/>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c r="AE1070" s="12"/>
      <c r="AF1070" s="12"/>
      <c r="BT1070" s="15"/>
      <c r="BU1070" s="15"/>
      <c r="BV1070" s="15"/>
      <c r="BW1070" s="15"/>
      <c r="BX1070" s="15"/>
      <c r="BY1070" s="15"/>
      <c r="BZ1070" s="15"/>
      <c r="CA1070" s="15"/>
      <c r="CB1070" s="15"/>
      <c r="CC1070" s="15"/>
      <c r="CD1070" s="15"/>
      <c r="CE1070" s="15"/>
      <c r="CF1070" s="15"/>
      <c r="CG1070" s="15"/>
      <c r="CH1070" s="15"/>
      <c r="CI1070" s="15"/>
      <c r="CJ1070" s="15"/>
      <c r="CK1070" s="15"/>
      <c r="CL1070" s="15"/>
      <c r="CM1070" s="15"/>
      <c r="CN1070" s="15"/>
      <c r="CO1070" s="15"/>
      <c r="CP1070" s="15"/>
      <c r="CQ1070" s="15"/>
      <c r="CR1070" s="15"/>
      <c r="CS1070" s="15"/>
      <c r="CT1070" s="15"/>
      <c r="CU1070" s="15"/>
      <c r="CV1070" s="15"/>
      <c r="CW1070" s="15"/>
      <c r="CX1070" s="15"/>
      <c r="CY1070" s="15"/>
      <c r="CZ1070" s="15"/>
      <c r="DA1070" s="15"/>
      <c r="DB1070" s="15"/>
      <c r="DC1070" s="15"/>
      <c r="DD1070" s="15"/>
      <c r="DE1070" s="15"/>
      <c r="DF1070" s="15"/>
      <c r="DG1070" s="15"/>
      <c r="DH1070" s="15"/>
      <c r="DI1070" s="15"/>
      <c r="DJ1070" s="15"/>
      <c r="DK1070" s="15"/>
      <c r="DL1070" s="15"/>
      <c r="DM1070" s="15"/>
      <c r="DN1070" s="15"/>
      <c r="DO1070" s="15"/>
      <c r="DP1070" s="15"/>
      <c r="DQ1070" s="15"/>
    </row>
    <row r="1071" spans="3:121" s="5" customFormat="1">
      <c r="C1071" s="13"/>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c r="AB1071" s="12"/>
      <c r="AC1071" s="12"/>
      <c r="AD1071" s="12"/>
      <c r="AE1071" s="12"/>
      <c r="AF1071" s="12"/>
      <c r="BT1071" s="15"/>
      <c r="BU1071" s="15"/>
      <c r="BV1071" s="15"/>
      <c r="BW1071" s="15"/>
      <c r="BX1071" s="15"/>
      <c r="BY1071" s="15"/>
      <c r="BZ1071" s="15"/>
      <c r="CA1071" s="15"/>
      <c r="CB1071" s="15"/>
      <c r="CC1071" s="15"/>
      <c r="CD1071" s="15"/>
      <c r="CE1071" s="15"/>
      <c r="CF1071" s="15"/>
      <c r="CG1071" s="15"/>
      <c r="CH1071" s="15"/>
      <c r="CI1071" s="15"/>
      <c r="CJ1071" s="15"/>
      <c r="CK1071" s="15"/>
      <c r="CL1071" s="15"/>
      <c r="CM1071" s="15"/>
      <c r="CN1071" s="15"/>
      <c r="CO1071" s="15"/>
      <c r="CP1071" s="15"/>
      <c r="CQ1071" s="15"/>
      <c r="CR1071" s="15"/>
      <c r="CS1071" s="15"/>
      <c r="CT1071" s="15"/>
      <c r="CU1071" s="15"/>
      <c r="CV1071" s="15"/>
      <c r="CW1071" s="15"/>
      <c r="CX1071" s="15"/>
      <c r="CY1071" s="15"/>
      <c r="CZ1071" s="15"/>
      <c r="DA1071" s="15"/>
      <c r="DB1071" s="15"/>
      <c r="DC1071" s="15"/>
      <c r="DD1071" s="15"/>
      <c r="DE1071" s="15"/>
      <c r="DF1071" s="15"/>
      <c r="DG1071" s="15"/>
      <c r="DH1071" s="15"/>
      <c r="DI1071" s="15"/>
      <c r="DJ1071" s="15"/>
      <c r="DK1071" s="15"/>
      <c r="DL1071" s="15"/>
      <c r="DM1071" s="15"/>
      <c r="DN1071" s="15"/>
      <c r="DO1071" s="15"/>
      <c r="DP1071" s="15"/>
      <c r="DQ1071" s="15"/>
    </row>
    <row r="1072" spans="3:121" s="5" customFormat="1">
      <c r="C1072" s="13"/>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c r="AE1072" s="12"/>
      <c r="AF1072" s="12"/>
      <c r="BT1072" s="15"/>
      <c r="BU1072" s="15"/>
      <c r="BV1072" s="15"/>
      <c r="BW1072" s="15"/>
      <c r="BX1072" s="15"/>
      <c r="BY1072" s="15"/>
      <c r="BZ1072" s="15"/>
      <c r="CA1072" s="15"/>
      <c r="CB1072" s="15"/>
      <c r="CC1072" s="15"/>
      <c r="CD1072" s="15"/>
      <c r="CE1072" s="15"/>
      <c r="CF1072" s="15"/>
      <c r="CG1072" s="15"/>
      <c r="CH1072" s="15"/>
      <c r="CI1072" s="15"/>
      <c r="CJ1072" s="15"/>
      <c r="CK1072" s="15"/>
      <c r="CL1072" s="15"/>
      <c r="CM1072" s="15"/>
      <c r="CN1072" s="15"/>
      <c r="CO1072" s="15"/>
      <c r="CP1072" s="15"/>
      <c r="CQ1072" s="15"/>
      <c r="CR1072" s="15"/>
      <c r="CS1072" s="15"/>
      <c r="CT1072" s="15"/>
      <c r="CU1072" s="15"/>
      <c r="CV1072" s="15"/>
      <c r="CW1072" s="15"/>
      <c r="CX1072" s="15"/>
      <c r="CY1072" s="15"/>
      <c r="CZ1072" s="15"/>
      <c r="DA1072" s="15"/>
      <c r="DB1072" s="15"/>
      <c r="DC1072" s="15"/>
      <c r="DD1072" s="15"/>
      <c r="DE1072" s="15"/>
      <c r="DF1072" s="15"/>
      <c r="DG1072" s="15"/>
      <c r="DH1072" s="15"/>
      <c r="DI1072" s="15"/>
      <c r="DJ1072" s="15"/>
      <c r="DK1072" s="15"/>
      <c r="DL1072" s="15"/>
      <c r="DM1072" s="15"/>
      <c r="DN1072" s="15"/>
      <c r="DO1072" s="15"/>
      <c r="DP1072" s="15"/>
      <c r="DQ1072" s="15"/>
    </row>
    <row r="1073" spans="3:121" s="5" customFormat="1">
      <c r="C1073" s="13"/>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BT1073" s="15"/>
      <c r="BU1073" s="15"/>
      <c r="BV1073" s="15"/>
      <c r="BW1073" s="15"/>
      <c r="BX1073" s="15"/>
      <c r="BY1073" s="15"/>
      <c r="BZ1073" s="15"/>
      <c r="CA1073" s="15"/>
      <c r="CB1073" s="15"/>
      <c r="CC1073" s="15"/>
      <c r="CD1073" s="15"/>
      <c r="CE1073" s="15"/>
      <c r="CF1073" s="15"/>
      <c r="CG1073" s="15"/>
      <c r="CH1073" s="15"/>
      <c r="CI1073" s="15"/>
      <c r="CJ1073" s="15"/>
      <c r="CK1073" s="15"/>
      <c r="CL1073" s="15"/>
      <c r="CM1073" s="15"/>
      <c r="CN1073" s="15"/>
      <c r="CO1073" s="15"/>
      <c r="CP1073" s="15"/>
      <c r="CQ1073" s="15"/>
      <c r="CR1073" s="15"/>
      <c r="CS1073" s="15"/>
      <c r="CT1073" s="15"/>
      <c r="CU1073" s="15"/>
      <c r="CV1073" s="15"/>
      <c r="CW1073" s="15"/>
      <c r="CX1073" s="15"/>
      <c r="CY1073" s="15"/>
      <c r="CZ1073" s="15"/>
      <c r="DA1073" s="15"/>
      <c r="DB1073" s="15"/>
      <c r="DC1073" s="15"/>
      <c r="DD1073" s="15"/>
      <c r="DE1073" s="15"/>
      <c r="DF1073" s="15"/>
      <c r="DG1073" s="15"/>
      <c r="DH1073" s="15"/>
      <c r="DI1073" s="15"/>
      <c r="DJ1073" s="15"/>
      <c r="DK1073" s="15"/>
      <c r="DL1073" s="15"/>
      <c r="DM1073" s="15"/>
      <c r="DN1073" s="15"/>
      <c r="DO1073" s="15"/>
      <c r="DP1073" s="15"/>
      <c r="DQ1073" s="15"/>
    </row>
    <row r="1074" spans="3:121" s="5" customFormat="1">
      <c r="C1074" s="13"/>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BT1074" s="15"/>
      <c r="BU1074" s="15"/>
      <c r="BV1074" s="15"/>
      <c r="BW1074" s="15"/>
      <c r="BX1074" s="15"/>
      <c r="BY1074" s="15"/>
      <c r="BZ1074" s="15"/>
      <c r="CA1074" s="15"/>
      <c r="CB1074" s="15"/>
      <c r="CC1074" s="15"/>
      <c r="CD1074" s="15"/>
      <c r="CE1074" s="15"/>
      <c r="CF1074" s="15"/>
      <c r="CG1074" s="15"/>
      <c r="CH1074" s="15"/>
      <c r="CI1074" s="15"/>
      <c r="CJ1074" s="15"/>
      <c r="CK1074" s="15"/>
      <c r="CL1074" s="15"/>
      <c r="CM1074" s="15"/>
      <c r="CN1074" s="15"/>
      <c r="CO1074" s="15"/>
      <c r="CP1074" s="15"/>
      <c r="CQ1074" s="15"/>
      <c r="CR1074" s="15"/>
      <c r="CS1074" s="15"/>
      <c r="CT1074" s="15"/>
      <c r="CU1074" s="15"/>
      <c r="CV1074" s="15"/>
      <c r="CW1074" s="15"/>
      <c r="CX1074" s="15"/>
      <c r="CY1074" s="15"/>
      <c r="CZ1074" s="15"/>
      <c r="DA1074" s="15"/>
      <c r="DB1074" s="15"/>
      <c r="DC1074" s="15"/>
      <c r="DD1074" s="15"/>
      <c r="DE1074" s="15"/>
      <c r="DF1074" s="15"/>
      <c r="DG1074" s="15"/>
      <c r="DH1074" s="15"/>
      <c r="DI1074" s="15"/>
      <c r="DJ1074" s="15"/>
      <c r="DK1074" s="15"/>
      <c r="DL1074" s="15"/>
      <c r="DM1074" s="15"/>
      <c r="DN1074" s="15"/>
      <c r="DO1074" s="15"/>
      <c r="DP1074" s="15"/>
      <c r="DQ1074" s="15"/>
    </row>
    <row r="1075" spans="3:121" s="5" customFormat="1">
      <c r="C1075" s="13"/>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c r="AE1075" s="12"/>
      <c r="AF1075" s="12"/>
      <c r="BT1075" s="15"/>
      <c r="BU1075" s="15"/>
      <c r="BV1075" s="15"/>
      <c r="BW1075" s="15"/>
      <c r="BX1075" s="15"/>
      <c r="BY1075" s="15"/>
      <c r="BZ1075" s="15"/>
      <c r="CA1075" s="15"/>
      <c r="CB1075" s="15"/>
      <c r="CC1075" s="15"/>
      <c r="CD1075" s="15"/>
      <c r="CE1075" s="15"/>
      <c r="CF1075" s="15"/>
      <c r="CG1075" s="15"/>
      <c r="CH1075" s="15"/>
      <c r="CI1075" s="15"/>
      <c r="CJ1075" s="15"/>
      <c r="CK1075" s="15"/>
      <c r="CL1075" s="15"/>
      <c r="CM1075" s="15"/>
      <c r="CN1075" s="15"/>
      <c r="CO1075" s="15"/>
      <c r="CP1075" s="15"/>
      <c r="CQ1075" s="15"/>
      <c r="CR1075" s="15"/>
      <c r="CS1075" s="15"/>
      <c r="CT1075" s="15"/>
      <c r="CU1075" s="15"/>
      <c r="CV1075" s="15"/>
      <c r="CW1075" s="15"/>
      <c r="CX1075" s="15"/>
      <c r="CY1075" s="15"/>
      <c r="CZ1075" s="15"/>
      <c r="DA1075" s="15"/>
      <c r="DB1075" s="15"/>
      <c r="DC1075" s="15"/>
      <c r="DD1075" s="15"/>
      <c r="DE1075" s="15"/>
      <c r="DF1075" s="15"/>
      <c r="DG1075" s="15"/>
      <c r="DH1075" s="15"/>
      <c r="DI1075" s="15"/>
      <c r="DJ1075" s="15"/>
      <c r="DK1075" s="15"/>
      <c r="DL1075" s="15"/>
      <c r="DM1075" s="15"/>
      <c r="DN1075" s="15"/>
      <c r="DO1075" s="15"/>
      <c r="DP1075" s="15"/>
      <c r="DQ1075" s="15"/>
    </row>
    <row r="1076" spans="3:121" s="5" customFormat="1">
      <c r="C1076" s="13"/>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BT1076" s="15"/>
      <c r="BU1076" s="15"/>
      <c r="BV1076" s="15"/>
      <c r="BW1076" s="15"/>
      <c r="BX1076" s="15"/>
      <c r="BY1076" s="15"/>
      <c r="BZ1076" s="15"/>
      <c r="CA1076" s="15"/>
      <c r="CB1076" s="15"/>
      <c r="CC1076" s="15"/>
      <c r="CD1076" s="15"/>
      <c r="CE1076" s="15"/>
      <c r="CF1076" s="15"/>
      <c r="CG1076" s="15"/>
      <c r="CH1076" s="15"/>
      <c r="CI1076" s="15"/>
      <c r="CJ1076" s="15"/>
      <c r="CK1076" s="15"/>
      <c r="CL1076" s="15"/>
      <c r="CM1076" s="15"/>
      <c r="CN1076" s="15"/>
      <c r="CO1076" s="15"/>
      <c r="CP1076" s="15"/>
      <c r="CQ1076" s="15"/>
      <c r="CR1076" s="15"/>
      <c r="CS1076" s="15"/>
      <c r="CT1076" s="15"/>
      <c r="CU1076" s="15"/>
      <c r="CV1076" s="15"/>
      <c r="CW1076" s="15"/>
      <c r="CX1076" s="15"/>
      <c r="CY1076" s="15"/>
      <c r="CZ1076" s="15"/>
      <c r="DA1076" s="15"/>
      <c r="DB1076" s="15"/>
      <c r="DC1076" s="15"/>
      <c r="DD1076" s="15"/>
      <c r="DE1076" s="15"/>
      <c r="DF1076" s="15"/>
      <c r="DG1076" s="15"/>
      <c r="DH1076" s="15"/>
      <c r="DI1076" s="15"/>
      <c r="DJ1076" s="15"/>
      <c r="DK1076" s="15"/>
      <c r="DL1076" s="15"/>
      <c r="DM1076" s="15"/>
      <c r="DN1076" s="15"/>
      <c r="DO1076" s="15"/>
      <c r="DP1076" s="15"/>
      <c r="DQ1076" s="15"/>
    </row>
    <row r="1077" spans="3:121" s="5" customFormat="1">
      <c r="C1077" s="13"/>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BT1077" s="15"/>
      <c r="BU1077" s="15"/>
      <c r="BV1077" s="15"/>
      <c r="BW1077" s="15"/>
      <c r="BX1077" s="15"/>
      <c r="BY1077" s="15"/>
      <c r="BZ1077" s="15"/>
      <c r="CA1077" s="15"/>
      <c r="CB1077" s="15"/>
      <c r="CC1077" s="15"/>
      <c r="CD1077" s="15"/>
      <c r="CE1077" s="15"/>
      <c r="CF1077" s="15"/>
      <c r="CG1077" s="15"/>
      <c r="CH1077" s="15"/>
      <c r="CI1077" s="15"/>
      <c r="CJ1077" s="15"/>
      <c r="CK1077" s="15"/>
      <c r="CL1077" s="15"/>
      <c r="CM1077" s="15"/>
      <c r="CN1077" s="15"/>
      <c r="CO1077" s="15"/>
      <c r="CP1077" s="15"/>
      <c r="CQ1077" s="15"/>
      <c r="CR1077" s="15"/>
      <c r="CS1077" s="15"/>
      <c r="CT1077" s="15"/>
      <c r="CU1077" s="15"/>
      <c r="CV1077" s="15"/>
      <c r="CW1077" s="15"/>
      <c r="CX1077" s="15"/>
      <c r="CY1077" s="15"/>
      <c r="CZ1077" s="15"/>
      <c r="DA1077" s="15"/>
      <c r="DB1077" s="15"/>
      <c r="DC1077" s="15"/>
      <c r="DD1077" s="15"/>
      <c r="DE1077" s="15"/>
      <c r="DF1077" s="15"/>
      <c r="DG1077" s="15"/>
      <c r="DH1077" s="15"/>
      <c r="DI1077" s="15"/>
      <c r="DJ1077" s="15"/>
      <c r="DK1077" s="15"/>
      <c r="DL1077" s="15"/>
      <c r="DM1077" s="15"/>
      <c r="DN1077" s="15"/>
      <c r="DO1077" s="15"/>
      <c r="DP1077" s="15"/>
      <c r="DQ1077" s="15"/>
    </row>
    <row r="1078" spans="3:121" s="5" customFormat="1">
      <c r="C1078" s="13"/>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BT1078" s="15"/>
      <c r="BU1078" s="15"/>
      <c r="BV1078" s="15"/>
      <c r="BW1078" s="15"/>
      <c r="BX1078" s="15"/>
      <c r="BY1078" s="15"/>
      <c r="BZ1078" s="15"/>
      <c r="CA1078" s="15"/>
      <c r="CB1078" s="15"/>
      <c r="CC1078" s="15"/>
      <c r="CD1078" s="15"/>
      <c r="CE1078" s="15"/>
      <c r="CF1078" s="15"/>
      <c r="CG1078" s="15"/>
      <c r="CH1078" s="15"/>
      <c r="CI1078" s="15"/>
      <c r="CJ1078" s="15"/>
      <c r="CK1078" s="15"/>
      <c r="CL1078" s="15"/>
      <c r="CM1078" s="15"/>
      <c r="CN1078" s="15"/>
      <c r="CO1078" s="15"/>
      <c r="CP1078" s="15"/>
      <c r="CQ1078" s="15"/>
      <c r="CR1078" s="15"/>
      <c r="CS1078" s="15"/>
      <c r="CT1078" s="15"/>
      <c r="CU1078" s="15"/>
      <c r="CV1078" s="15"/>
      <c r="CW1078" s="15"/>
      <c r="CX1078" s="15"/>
      <c r="CY1078" s="15"/>
      <c r="CZ1078" s="15"/>
      <c r="DA1078" s="15"/>
      <c r="DB1078" s="15"/>
      <c r="DC1078" s="15"/>
      <c r="DD1078" s="15"/>
      <c r="DE1078" s="15"/>
      <c r="DF1078" s="15"/>
      <c r="DG1078" s="15"/>
      <c r="DH1078" s="15"/>
      <c r="DI1078" s="15"/>
      <c r="DJ1078" s="15"/>
      <c r="DK1078" s="15"/>
      <c r="DL1078" s="15"/>
      <c r="DM1078" s="15"/>
      <c r="DN1078" s="15"/>
      <c r="DO1078" s="15"/>
      <c r="DP1078" s="15"/>
      <c r="DQ1078" s="15"/>
    </row>
    <row r="1079" spans="3:121" s="5" customFormat="1">
      <c r="C1079" s="13"/>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BT1079" s="15"/>
      <c r="BU1079" s="15"/>
      <c r="BV1079" s="15"/>
      <c r="BW1079" s="15"/>
      <c r="BX1079" s="15"/>
      <c r="BY1079" s="15"/>
      <c r="BZ1079" s="15"/>
      <c r="CA1079" s="15"/>
      <c r="CB1079" s="15"/>
      <c r="CC1079" s="15"/>
      <c r="CD1079" s="15"/>
      <c r="CE1079" s="15"/>
      <c r="CF1079" s="15"/>
      <c r="CG1079" s="15"/>
      <c r="CH1079" s="15"/>
      <c r="CI1079" s="15"/>
      <c r="CJ1079" s="15"/>
      <c r="CK1079" s="15"/>
      <c r="CL1079" s="15"/>
      <c r="CM1079" s="15"/>
      <c r="CN1079" s="15"/>
      <c r="CO1079" s="15"/>
      <c r="CP1079" s="15"/>
      <c r="CQ1079" s="15"/>
      <c r="CR1079" s="15"/>
      <c r="CS1079" s="15"/>
      <c r="CT1079" s="15"/>
      <c r="CU1079" s="15"/>
      <c r="CV1079" s="15"/>
      <c r="CW1079" s="15"/>
      <c r="CX1079" s="15"/>
      <c r="CY1079" s="15"/>
      <c r="CZ1079" s="15"/>
      <c r="DA1079" s="15"/>
      <c r="DB1079" s="15"/>
      <c r="DC1079" s="15"/>
      <c r="DD1079" s="15"/>
      <c r="DE1079" s="15"/>
      <c r="DF1079" s="15"/>
      <c r="DG1079" s="15"/>
      <c r="DH1079" s="15"/>
      <c r="DI1079" s="15"/>
      <c r="DJ1079" s="15"/>
      <c r="DK1079" s="15"/>
      <c r="DL1079" s="15"/>
      <c r="DM1079" s="15"/>
      <c r="DN1079" s="15"/>
      <c r="DO1079" s="15"/>
      <c r="DP1079" s="15"/>
      <c r="DQ1079" s="15"/>
    </row>
    <row r="1080" spans="3:121" s="5" customFormat="1">
      <c r="C1080" s="13"/>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BT1080" s="15"/>
      <c r="BU1080" s="15"/>
      <c r="BV1080" s="15"/>
      <c r="BW1080" s="15"/>
      <c r="BX1080" s="15"/>
      <c r="BY1080" s="15"/>
      <c r="BZ1080" s="15"/>
      <c r="CA1080" s="15"/>
      <c r="CB1080" s="15"/>
      <c r="CC1080" s="15"/>
      <c r="CD1080" s="15"/>
      <c r="CE1080" s="15"/>
      <c r="CF1080" s="15"/>
      <c r="CG1080" s="15"/>
      <c r="CH1080" s="15"/>
      <c r="CI1080" s="15"/>
      <c r="CJ1080" s="15"/>
      <c r="CK1080" s="15"/>
      <c r="CL1080" s="15"/>
      <c r="CM1080" s="15"/>
      <c r="CN1080" s="15"/>
      <c r="CO1080" s="15"/>
      <c r="CP1080" s="15"/>
      <c r="CQ1080" s="15"/>
      <c r="CR1080" s="15"/>
      <c r="CS1080" s="15"/>
      <c r="CT1080" s="15"/>
      <c r="CU1080" s="15"/>
      <c r="CV1080" s="15"/>
      <c r="CW1080" s="15"/>
      <c r="CX1080" s="15"/>
      <c r="CY1080" s="15"/>
      <c r="CZ1080" s="15"/>
      <c r="DA1080" s="15"/>
      <c r="DB1080" s="15"/>
      <c r="DC1080" s="15"/>
      <c r="DD1080" s="15"/>
      <c r="DE1080" s="15"/>
      <c r="DF1080" s="15"/>
      <c r="DG1080" s="15"/>
      <c r="DH1080" s="15"/>
      <c r="DI1080" s="15"/>
      <c r="DJ1080" s="15"/>
      <c r="DK1080" s="15"/>
      <c r="DL1080" s="15"/>
      <c r="DM1080" s="15"/>
      <c r="DN1080" s="15"/>
      <c r="DO1080" s="15"/>
      <c r="DP1080" s="15"/>
      <c r="DQ1080" s="15"/>
    </row>
    <row r="1081" spans="3:121" s="5" customFormat="1">
      <c r="C1081" s="13"/>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BT1081" s="15"/>
      <c r="BU1081" s="15"/>
      <c r="BV1081" s="15"/>
      <c r="BW1081" s="15"/>
      <c r="BX1081" s="15"/>
      <c r="BY1081" s="15"/>
      <c r="BZ1081" s="15"/>
      <c r="CA1081" s="15"/>
      <c r="CB1081" s="15"/>
      <c r="CC1081" s="15"/>
      <c r="CD1081" s="15"/>
      <c r="CE1081" s="15"/>
      <c r="CF1081" s="15"/>
      <c r="CG1081" s="15"/>
      <c r="CH1081" s="15"/>
      <c r="CI1081" s="15"/>
      <c r="CJ1081" s="15"/>
      <c r="CK1081" s="15"/>
      <c r="CL1081" s="15"/>
      <c r="CM1081" s="15"/>
      <c r="CN1081" s="15"/>
      <c r="CO1081" s="15"/>
      <c r="CP1081" s="15"/>
      <c r="CQ1081" s="15"/>
      <c r="CR1081" s="15"/>
      <c r="CS1081" s="15"/>
      <c r="CT1081" s="15"/>
      <c r="CU1081" s="15"/>
      <c r="CV1081" s="15"/>
      <c r="CW1081" s="15"/>
      <c r="CX1081" s="15"/>
      <c r="CY1081" s="15"/>
      <c r="CZ1081" s="15"/>
      <c r="DA1081" s="15"/>
      <c r="DB1081" s="15"/>
      <c r="DC1081" s="15"/>
      <c r="DD1081" s="15"/>
      <c r="DE1081" s="15"/>
      <c r="DF1081" s="15"/>
      <c r="DG1081" s="15"/>
      <c r="DH1081" s="15"/>
      <c r="DI1081" s="15"/>
      <c r="DJ1081" s="15"/>
      <c r="DK1081" s="15"/>
      <c r="DL1081" s="15"/>
      <c r="DM1081" s="15"/>
      <c r="DN1081" s="15"/>
      <c r="DO1081" s="15"/>
      <c r="DP1081" s="15"/>
      <c r="DQ1081" s="15"/>
    </row>
    <row r="1082" spans="3:121" s="5" customFormat="1">
      <c r="C1082" s="13"/>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c r="AB1082" s="12"/>
      <c r="AC1082" s="12"/>
      <c r="AD1082" s="12"/>
      <c r="AE1082" s="12"/>
      <c r="AF1082" s="12"/>
      <c r="BT1082" s="15"/>
      <c r="BU1082" s="15"/>
      <c r="BV1082" s="15"/>
      <c r="BW1082" s="15"/>
      <c r="BX1082" s="15"/>
      <c r="BY1082" s="15"/>
      <c r="BZ1082" s="15"/>
      <c r="CA1082" s="15"/>
      <c r="CB1082" s="15"/>
      <c r="CC1082" s="15"/>
      <c r="CD1082" s="15"/>
      <c r="CE1082" s="15"/>
      <c r="CF1082" s="15"/>
      <c r="CG1082" s="15"/>
      <c r="CH1082" s="15"/>
      <c r="CI1082" s="15"/>
      <c r="CJ1082" s="15"/>
      <c r="CK1082" s="15"/>
      <c r="CL1082" s="15"/>
      <c r="CM1082" s="15"/>
      <c r="CN1082" s="15"/>
      <c r="CO1082" s="15"/>
      <c r="CP1082" s="15"/>
      <c r="CQ1082" s="15"/>
      <c r="CR1082" s="15"/>
      <c r="CS1082" s="15"/>
      <c r="CT1082" s="15"/>
      <c r="CU1082" s="15"/>
      <c r="CV1082" s="15"/>
      <c r="CW1082" s="15"/>
      <c r="CX1082" s="15"/>
      <c r="CY1082" s="15"/>
      <c r="CZ1082" s="15"/>
      <c r="DA1082" s="15"/>
      <c r="DB1082" s="15"/>
      <c r="DC1082" s="15"/>
      <c r="DD1082" s="15"/>
      <c r="DE1082" s="15"/>
      <c r="DF1082" s="15"/>
      <c r="DG1082" s="15"/>
      <c r="DH1082" s="15"/>
      <c r="DI1082" s="15"/>
      <c r="DJ1082" s="15"/>
      <c r="DK1082" s="15"/>
      <c r="DL1082" s="15"/>
      <c r="DM1082" s="15"/>
      <c r="DN1082" s="15"/>
      <c r="DO1082" s="15"/>
      <c r="DP1082" s="15"/>
      <c r="DQ1082" s="15"/>
    </row>
    <row r="1083" spans="3:121" s="5" customFormat="1">
      <c r="C1083" s="13"/>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c r="AB1083" s="12"/>
      <c r="AC1083" s="12"/>
      <c r="AD1083" s="12"/>
      <c r="AE1083" s="12"/>
      <c r="AF1083" s="12"/>
      <c r="BT1083" s="15"/>
      <c r="BU1083" s="15"/>
      <c r="BV1083" s="15"/>
      <c r="BW1083" s="15"/>
      <c r="BX1083" s="15"/>
      <c r="BY1083" s="15"/>
      <c r="BZ1083" s="15"/>
      <c r="CA1083" s="15"/>
      <c r="CB1083" s="15"/>
      <c r="CC1083" s="15"/>
      <c r="CD1083" s="15"/>
      <c r="CE1083" s="15"/>
      <c r="CF1083" s="15"/>
      <c r="CG1083" s="15"/>
      <c r="CH1083" s="15"/>
      <c r="CI1083" s="15"/>
      <c r="CJ1083" s="15"/>
      <c r="CK1083" s="15"/>
      <c r="CL1083" s="15"/>
      <c r="CM1083" s="15"/>
      <c r="CN1083" s="15"/>
      <c r="CO1083" s="15"/>
      <c r="CP1083" s="15"/>
      <c r="CQ1083" s="15"/>
      <c r="CR1083" s="15"/>
      <c r="CS1083" s="15"/>
      <c r="CT1083" s="15"/>
      <c r="CU1083" s="15"/>
      <c r="CV1083" s="15"/>
      <c r="CW1083" s="15"/>
      <c r="CX1083" s="15"/>
      <c r="CY1083" s="15"/>
      <c r="CZ1083" s="15"/>
      <c r="DA1083" s="15"/>
      <c r="DB1083" s="15"/>
      <c r="DC1083" s="15"/>
      <c r="DD1083" s="15"/>
      <c r="DE1083" s="15"/>
      <c r="DF1083" s="15"/>
      <c r="DG1083" s="15"/>
      <c r="DH1083" s="15"/>
      <c r="DI1083" s="15"/>
      <c r="DJ1083" s="15"/>
      <c r="DK1083" s="15"/>
      <c r="DL1083" s="15"/>
      <c r="DM1083" s="15"/>
      <c r="DN1083" s="15"/>
      <c r="DO1083" s="15"/>
      <c r="DP1083" s="15"/>
      <c r="DQ1083" s="15"/>
    </row>
    <row r="1084" spans="3:121" s="5" customFormat="1">
      <c r="C1084" s="13"/>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c r="AB1084" s="12"/>
      <c r="AC1084" s="12"/>
      <c r="AD1084" s="12"/>
      <c r="AE1084" s="12"/>
      <c r="AF1084" s="12"/>
      <c r="BT1084" s="15"/>
      <c r="BU1084" s="15"/>
      <c r="BV1084" s="15"/>
      <c r="BW1084" s="15"/>
      <c r="BX1084" s="15"/>
      <c r="BY1084" s="15"/>
      <c r="BZ1084" s="15"/>
      <c r="CA1084" s="15"/>
      <c r="CB1084" s="15"/>
      <c r="CC1084" s="15"/>
      <c r="CD1084" s="15"/>
      <c r="CE1084" s="15"/>
      <c r="CF1084" s="15"/>
      <c r="CG1084" s="15"/>
      <c r="CH1084" s="15"/>
      <c r="CI1084" s="15"/>
      <c r="CJ1084" s="15"/>
      <c r="CK1084" s="15"/>
      <c r="CL1084" s="15"/>
      <c r="CM1084" s="15"/>
      <c r="CN1084" s="15"/>
      <c r="CO1084" s="15"/>
      <c r="CP1084" s="15"/>
      <c r="CQ1084" s="15"/>
      <c r="CR1084" s="15"/>
      <c r="CS1084" s="15"/>
      <c r="CT1084" s="15"/>
      <c r="CU1084" s="15"/>
      <c r="CV1084" s="15"/>
      <c r="CW1084" s="15"/>
      <c r="CX1084" s="15"/>
      <c r="CY1084" s="15"/>
      <c r="CZ1084" s="15"/>
      <c r="DA1084" s="15"/>
      <c r="DB1084" s="15"/>
      <c r="DC1084" s="15"/>
      <c r="DD1084" s="15"/>
      <c r="DE1084" s="15"/>
      <c r="DF1084" s="15"/>
      <c r="DG1084" s="15"/>
      <c r="DH1084" s="15"/>
      <c r="DI1084" s="15"/>
      <c r="DJ1084" s="15"/>
      <c r="DK1084" s="15"/>
      <c r="DL1084" s="15"/>
      <c r="DM1084" s="15"/>
      <c r="DN1084" s="15"/>
      <c r="DO1084" s="15"/>
      <c r="DP1084" s="15"/>
      <c r="DQ1084" s="15"/>
    </row>
    <row r="1085" spans="3:121" s="5" customFormat="1">
      <c r="C1085" s="13"/>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BT1085" s="15"/>
      <c r="BU1085" s="15"/>
      <c r="BV1085" s="15"/>
      <c r="BW1085" s="15"/>
      <c r="BX1085" s="15"/>
      <c r="BY1085" s="15"/>
      <c r="BZ1085" s="15"/>
      <c r="CA1085" s="15"/>
      <c r="CB1085" s="15"/>
      <c r="CC1085" s="15"/>
      <c r="CD1085" s="15"/>
      <c r="CE1085" s="15"/>
      <c r="CF1085" s="15"/>
      <c r="CG1085" s="15"/>
      <c r="CH1085" s="15"/>
      <c r="CI1085" s="15"/>
      <c r="CJ1085" s="15"/>
      <c r="CK1085" s="15"/>
      <c r="CL1085" s="15"/>
      <c r="CM1085" s="15"/>
      <c r="CN1085" s="15"/>
      <c r="CO1085" s="15"/>
      <c r="CP1085" s="15"/>
      <c r="CQ1085" s="15"/>
      <c r="CR1085" s="15"/>
      <c r="CS1085" s="15"/>
      <c r="CT1085" s="15"/>
      <c r="CU1085" s="15"/>
      <c r="CV1085" s="15"/>
      <c r="CW1085" s="15"/>
      <c r="CX1085" s="15"/>
      <c r="CY1085" s="15"/>
      <c r="CZ1085" s="15"/>
      <c r="DA1085" s="15"/>
      <c r="DB1085" s="15"/>
      <c r="DC1085" s="15"/>
      <c r="DD1085" s="15"/>
      <c r="DE1085" s="15"/>
      <c r="DF1085" s="15"/>
      <c r="DG1085" s="15"/>
      <c r="DH1085" s="15"/>
      <c r="DI1085" s="15"/>
      <c r="DJ1085" s="15"/>
      <c r="DK1085" s="15"/>
      <c r="DL1085" s="15"/>
      <c r="DM1085" s="15"/>
      <c r="DN1085" s="15"/>
      <c r="DO1085" s="15"/>
      <c r="DP1085" s="15"/>
      <c r="DQ1085" s="15"/>
    </row>
    <row r="1086" spans="3:121" s="5" customFormat="1">
      <c r="C1086" s="13"/>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BT1086" s="15"/>
      <c r="BU1086" s="15"/>
      <c r="BV1086" s="15"/>
      <c r="BW1086" s="15"/>
      <c r="BX1086" s="15"/>
      <c r="BY1086" s="15"/>
      <c r="BZ1086" s="15"/>
      <c r="CA1086" s="15"/>
      <c r="CB1086" s="15"/>
      <c r="CC1086" s="15"/>
      <c r="CD1086" s="15"/>
      <c r="CE1086" s="15"/>
      <c r="CF1086" s="15"/>
      <c r="CG1086" s="15"/>
      <c r="CH1086" s="15"/>
      <c r="CI1086" s="15"/>
      <c r="CJ1086" s="15"/>
      <c r="CK1086" s="15"/>
      <c r="CL1086" s="15"/>
      <c r="CM1086" s="15"/>
      <c r="CN1086" s="15"/>
      <c r="CO1086" s="15"/>
      <c r="CP1086" s="15"/>
      <c r="CQ1086" s="15"/>
      <c r="CR1086" s="15"/>
      <c r="CS1086" s="15"/>
      <c r="CT1086" s="15"/>
      <c r="CU1086" s="15"/>
      <c r="CV1086" s="15"/>
      <c r="CW1086" s="15"/>
      <c r="CX1086" s="15"/>
      <c r="CY1086" s="15"/>
      <c r="CZ1086" s="15"/>
      <c r="DA1086" s="15"/>
      <c r="DB1086" s="15"/>
      <c r="DC1086" s="15"/>
      <c r="DD1086" s="15"/>
      <c r="DE1086" s="15"/>
      <c r="DF1086" s="15"/>
      <c r="DG1086" s="15"/>
      <c r="DH1086" s="15"/>
      <c r="DI1086" s="15"/>
      <c r="DJ1086" s="15"/>
      <c r="DK1086" s="15"/>
      <c r="DL1086" s="15"/>
      <c r="DM1086" s="15"/>
      <c r="DN1086" s="15"/>
      <c r="DO1086" s="15"/>
      <c r="DP1086" s="15"/>
      <c r="DQ1086" s="15"/>
    </row>
    <row r="1087" spans="3:121" s="5" customFormat="1">
      <c r="C1087" s="13"/>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c r="AB1087" s="12"/>
      <c r="AC1087" s="12"/>
      <c r="AD1087" s="12"/>
      <c r="AE1087" s="12"/>
      <c r="AF1087" s="12"/>
      <c r="BT1087" s="15"/>
      <c r="BU1087" s="15"/>
      <c r="BV1087" s="15"/>
      <c r="BW1087" s="15"/>
      <c r="BX1087" s="15"/>
      <c r="BY1087" s="15"/>
      <c r="BZ1087" s="15"/>
      <c r="CA1087" s="15"/>
      <c r="CB1087" s="15"/>
      <c r="CC1087" s="15"/>
      <c r="CD1087" s="15"/>
      <c r="CE1087" s="15"/>
      <c r="CF1087" s="15"/>
      <c r="CG1087" s="15"/>
      <c r="CH1087" s="15"/>
      <c r="CI1087" s="15"/>
      <c r="CJ1087" s="15"/>
      <c r="CK1087" s="15"/>
      <c r="CL1087" s="15"/>
      <c r="CM1087" s="15"/>
      <c r="CN1087" s="15"/>
      <c r="CO1087" s="15"/>
      <c r="CP1087" s="15"/>
      <c r="CQ1087" s="15"/>
      <c r="CR1087" s="15"/>
      <c r="CS1087" s="15"/>
      <c r="CT1087" s="15"/>
      <c r="CU1087" s="15"/>
      <c r="CV1087" s="15"/>
      <c r="CW1087" s="15"/>
      <c r="CX1087" s="15"/>
      <c r="CY1087" s="15"/>
      <c r="CZ1087" s="15"/>
      <c r="DA1087" s="15"/>
      <c r="DB1087" s="15"/>
      <c r="DC1087" s="15"/>
      <c r="DD1087" s="15"/>
      <c r="DE1087" s="15"/>
      <c r="DF1087" s="15"/>
      <c r="DG1087" s="15"/>
      <c r="DH1087" s="15"/>
      <c r="DI1087" s="15"/>
      <c r="DJ1087" s="15"/>
      <c r="DK1087" s="15"/>
      <c r="DL1087" s="15"/>
      <c r="DM1087" s="15"/>
      <c r="DN1087" s="15"/>
      <c r="DO1087" s="15"/>
      <c r="DP1087" s="15"/>
      <c r="DQ1087" s="15"/>
    </row>
    <row r="1088" spans="3:121" s="5" customFormat="1">
      <c r="C1088" s="13"/>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BT1088" s="15"/>
      <c r="BU1088" s="15"/>
      <c r="BV1088" s="15"/>
      <c r="BW1088" s="15"/>
      <c r="BX1088" s="15"/>
      <c r="BY1088" s="15"/>
      <c r="BZ1088" s="15"/>
      <c r="CA1088" s="15"/>
      <c r="CB1088" s="15"/>
      <c r="CC1088" s="15"/>
      <c r="CD1088" s="15"/>
      <c r="CE1088" s="15"/>
      <c r="CF1088" s="15"/>
      <c r="CG1088" s="15"/>
      <c r="CH1088" s="15"/>
      <c r="CI1088" s="15"/>
      <c r="CJ1088" s="15"/>
      <c r="CK1088" s="15"/>
      <c r="CL1088" s="15"/>
      <c r="CM1088" s="15"/>
      <c r="CN1088" s="15"/>
      <c r="CO1088" s="15"/>
      <c r="CP1088" s="15"/>
      <c r="CQ1088" s="15"/>
      <c r="CR1088" s="15"/>
      <c r="CS1088" s="15"/>
      <c r="CT1088" s="15"/>
      <c r="CU1088" s="15"/>
      <c r="CV1088" s="15"/>
      <c r="CW1088" s="15"/>
      <c r="CX1088" s="15"/>
      <c r="CY1088" s="15"/>
      <c r="CZ1088" s="15"/>
      <c r="DA1088" s="15"/>
      <c r="DB1088" s="15"/>
      <c r="DC1088" s="15"/>
      <c r="DD1088" s="15"/>
      <c r="DE1088" s="15"/>
      <c r="DF1088" s="15"/>
      <c r="DG1088" s="15"/>
      <c r="DH1088" s="15"/>
      <c r="DI1088" s="15"/>
      <c r="DJ1088" s="15"/>
      <c r="DK1088" s="15"/>
      <c r="DL1088" s="15"/>
      <c r="DM1088" s="15"/>
      <c r="DN1088" s="15"/>
      <c r="DO1088" s="15"/>
      <c r="DP1088" s="15"/>
      <c r="DQ1088" s="15"/>
    </row>
    <row r="1089" spans="3:121" s="5" customFormat="1">
      <c r="C1089" s="13"/>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BT1089" s="15"/>
      <c r="BU1089" s="15"/>
      <c r="BV1089" s="15"/>
      <c r="BW1089" s="15"/>
      <c r="BX1089" s="15"/>
      <c r="BY1089" s="15"/>
      <c r="BZ1089" s="15"/>
      <c r="CA1089" s="15"/>
      <c r="CB1089" s="15"/>
      <c r="CC1089" s="15"/>
      <c r="CD1089" s="15"/>
      <c r="CE1089" s="15"/>
      <c r="CF1089" s="15"/>
      <c r="CG1089" s="15"/>
      <c r="CH1089" s="15"/>
      <c r="CI1089" s="15"/>
      <c r="CJ1089" s="15"/>
      <c r="CK1089" s="15"/>
      <c r="CL1089" s="15"/>
      <c r="CM1089" s="15"/>
      <c r="CN1089" s="15"/>
      <c r="CO1089" s="15"/>
      <c r="CP1089" s="15"/>
      <c r="CQ1089" s="15"/>
      <c r="CR1089" s="15"/>
      <c r="CS1089" s="15"/>
      <c r="CT1089" s="15"/>
      <c r="CU1089" s="15"/>
      <c r="CV1089" s="15"/>
      <c r="CW1089" s="15"/>
      <c r="CX1089" s="15"/>
      <c r="CY1089" s="15"/>
      <c r="CZ1089" s="15"/>
      <c r="DA1089" s="15"/>
      <c r="DB1089" s="15"/>
      <c r="DC1089" s="15"/>
      <c r="DD1089" s="15"/>
      <c r="DE1089" s="15"/>
      <c r="DF1089" s="15"/>
      <c r="DG1089" s="15"/>
      <c r="DH1089" s="15"/>
      <c r="DI1089" s="15"/>
      <c r="DJ1089" s="15"/>
      <c r="DK1089" s="15"/>
      <c r="DL1089" s="15"/>
      <c r="DM1089" s="15"/>
      <c r="DN1089" s="15"/>
      <c r="DO1089" s="15"/>
      <c r="DP1089" s="15"/>
      <c r="DQ1089" s="15"/>
    </row>
    <row r="1090" spans="3:121" s="5" customFormat="1">
      <c r="C1090" s="13"/>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c r="AB1090" s="12"/>
      <c r="AC1090" s="12"/>
      <c r="AD1090" s="12"/>
      <c r="AE1090" s="12"/>
      <c r="AF1090" s="12"/>
      <c r="BT1090" s="15"/>
      <c r="BU1090" s="15"/>
      <c r="BV1090" s="15"/>
      <c r="BW1090" s="15"/>
      <c r="BX1090" s="15"/>
      <c r="BY1090" s="15"/>
      <c r="BZ1090" s="15"/>
      <c r="CA1090" s="15"/>
      <c r="CB1090" s="15"/>
      <c r="CC1090" s="15"/>
      <c r="CD1090" s="15"/>
      <c r="CE1090" s="15"/>
      <c r="CF1090" s="15"/>
      <c r="CG1090" s="15"/>
      <c r="CH1090" s="15"/>
      <c r="CI1090" s="15"/>
      <c r="CJ1090" s="15"/>
      <c r="CK1090" s="15"/>
      <c r="CL1090" s="15"/>
      <c r="CM1090" s="15"/>
      <c r="CN1090" s="15"/>
      <c r="CO1090" s="15"/>
      <c r="CP1090" s="15"/>
      <c r="CQ1090" s="15"/>
      <c r="CR1090" s="15"/>
      <c r="CS1090" s="15"/>
      <c r="CT1090" s="15"/>
      <c r="CU1090" s="15"/>
      <c r="CV1090" s="15"/>
      <c r="CW1090" s="15"/>
      <c r="CX1090" s="15"/>
      <c r="CY1090" s="15"/>
      <c r="CZ1090" s="15"/>
      <c r="DA1090" s="15"/>
      <c r="DB1090" s="15"/>
      <c r="DC1090" s="15"/>
      <c r="DD1090" s="15"/>
      <c r="DE1090" s="15"/>
      <c r="DF1090" s="15"/>
      <c r="DG1090" s="15"/>
      <c r="DH1090" s="15"/>
      <c r="DI1090" s="15"/>
      <c r="DJ1090" s="15"/>
      <c r="DK1090" s="15"/>
      <c r="DL1090" s="15"/>
      <c r="DM1090" s="15"/>
      <c r="DN1090" s="15"/>
      <c r="DO1090" s="15"/>
      <c r="DP1090" s="15"/>
      <c r="DQ1090" s="15"/>
    </row>
    <row r="1091" spans="3:121" s="5" customFormat="1">
      <c r="C1091" s="13"/>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BT1091" s="15"/>
      <c r="BU1091" s="15"/>
      <c r="BV1091" s="15"/>
      <c r="BW1091" s="15"/>
      <c r="BX1091" s="15"/>
      <c r="BY1091" s="15"/>
      <c r="BZ1091" s="15"/>
      <c r="CA1091" s="15"/>
      <c r="CB1091" s="15"/>
      <c r="CC1091" s="15"/>
      <c r="CD1091" s="15"/>
      <c r="CE1091" s="15"/>
      <c r="CF1091" s="15"/>
      <c r="CG1091" s="15"/>
      <c r="CH1091" s="15"/>
      <c r="CI1091" s="15"/>
      <c r="CJ1091" s="15"/>
      <c r="CK1091" s="15"/>
      <c r="CL1091" s="15"/>
      <c r="CM1091" s="15"/>
      <c r="CN1091" s="15"/>
      <c r="CO1091" s="15"/>
      <c r="CP1091" s="15"/>
      <c r="CQ1091" s="15"/>
      <c r="CR1091" s="15"/>
      <c r="CS1091" s="15"/>
      <c r="CT1091" s="15"/>
      <c r="CU1091" s="15"/>
      <c r="CV1091" s="15"/>
      <c r="CW1091" s="15"/>
      <c r="CX1091" s="15"/>
      <c r="CY1091" s="15"/>
      <c r="CZ1091" s="15"/>
      <c r="DA1091" s="15"/>
      <c r="DB1091" s="15"/>
      <c r="DC1091" s="15"/>
      <c r="DD1091" s="15"/>
      <c r="DE1091" s="15"/>
      <c r="DF1091" s="15"/>
      <c r="DG1091" s="15"/>
      <c r="DH1091" s="15"/>
      <c r="DI1091" s="15"/>
      <c r="DJ1091" s="15"/>
      <c r="DK1091" s="15"/>
      <c r="DL1091" s="15"/>
      <c r="DM1091" s="15"/>
      <c r="DN1091" s="15"/>
      <c r="DO1091" s="15"/>
      <c r="DP1091" s="15"/>
      <c r="DQ1091" s="15"/>
    </row>
    <row r="1092" spans="3:121" s="5" customFormat="1">
      <c r="C1092" s="13"/>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c r="AB1092" s="12"/>
      <c r="AC1092" s="12"/>
      <c r="AD1092" s="12"/>
      <c r="AE1092" s="12"/>
      <c r="AF1092" s="12"/>
      <c r="BT1092" s="15"/>
      <c r="BU1092" s="15"/>
      <c r="BV1092" s="15"/>
      <c r="BW1092" s="15"/>
      <c r="BX1092" s="15"/>
      <c r="BY1092" s="15"/>
      <c r="BZ1092" s="15"/>
      <c r="CA1092" s="15"/>
      <c r="CB1092" s="15"/>
      <c r="CC1092" s="15"/>
      <c r="CD1092" s="15"/>
      <c r="CE1092" s="15"/>
      <c r="CF1092" s="15"/>
      <c r="CG1092" s="15"/>
      <c r="CH1092" s="15"/>
      <c r="CI1092" s="15"/>
      <c r="CJ1092" s="15"/>
      <c r="CK1092" s="15"/>
      <c r="CL1092" s="15"/>
      <c r="CM1092" s="15"/>
      <c r="CN1092" s="15"/>
      <c r="CO1092" s="15"/>
      <c r="CP1092" s="15"/>
      <c r="CQ1092" s="15"/>
      <c r="CR1092" s="15"/>
      <c r="CS1092" s="15"/>
      <c r="CT1092" s="15"/>
      <c r="CU1092" s="15"/>
      <c r="CV1092" s="15"/>
      <c r="CW1092" s="15"/>
      <c r="CX1092" s="15"/>
      <c r="CY1092" s="15"/>
      <c r="CZ1092" s="15"/>
      <c r="DA1092" s="15"/>
      <c r="DB1092" s="15"/>
      <c r="DC1092" s="15"/>
      <c r="DD1092" s="15"/>
      <c r="DE1092" s="15"/>
      <c r="DF1092" s="15"/>
      <c r="DG1092" s="15"/>
      <c r="DH1092" s="15"/>
      <c r="DI1092" s="15"/>
      <c r="DJ1092" s="15"/>
      <c r="DK1092" s="15"/>
      <c r="DL1092" s="15"/>
      <c r="DM1092" s="15"/>
      <c r="DN1092" s="15"/>
      <c r="DO1092" s="15"/>
      <c r="DP1092" s="15"/>
      <c r="DQ1092" s="15"/>
    </row>
    <row r="1093" spans="3:121" s="5" customFormat="1">
      <c r="C1093" s="13"/>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c r="AE1093" s="12"/>
      <c r="AF1093" s="12"/>
      <c r="BT1093" s="15"/>
      <c r="BU1093" s="15"/>
      <c r="BV1093" s="15"/>
      <c r="BW1093" s="15"/>
      <c r="BX1093" s="15"/>
      <c r="BY1093" s="15"/>
      <c r="BZ1093" s="15"/>
      <c r="CA1093" s="15"/>
      <c r="CB1093" s="15"/>
      <c r="CC1093" s="15"/>
      <c r="CD1093" s="15"/>
      <c r="CE1093" s="15"/>
      <c r="CF1093" s="15"/>
      <c r="CG1093" s="15"/>
      <c r="CH1093" s="15"/>
      <c r="CI1093" s="15"/>
      <c r="CJ1093" s="15"/>
      <c r="CK1093" s="15"/>
      <c r="CL1093" s="15"/>
      <c r="CM1093" s="15"/>
      <c r="CN1093" s="15"/>
      <c r="CO1093" s="15"/>
      <c r="CP1093" s="15"/>
      <c r="CQ1093" s="15"/>
      <c r="CR1093" s="15"/>
      <c r="CS1093" s="15"/>
      <c r="CT1093" s="15"/>
      <c r="CU1093" s="15"/>
      <c r="CV1093" s="15"/>
      <c r="CW1093" s="15"/>
      <c r="CX1093" s="15"/>
      <c r="CY1093" s="15"/>
      <c r="CZ1093" s="15"/>
      <c r="DA1093" s="15"/>
      <c r="DB1093" s="15"/>
      <c r="DC1093" s="15"/>
      <c r="DD1093" s="15"/>
      <c r="DE1093" s="15"/>
      <c r="DF1093" s="15"/>
      <c r="DG1093" s="15"/>
      <c r="DH1093" s="15"/>
      <c r="DI1093" s="15"/>
      <c r="DJ1093" s="15"/>
      <c r="DK1093" s="15"/>
      <c r="DL1093" s="15"/>
      <c r="DM1093" s="15"/>
      <c r="DN1093" s="15"/>
      <c r="DO1093" s="15"/>
      <c r="DP1093" s="15"/>
      <c r="DQ1093" s="15"/>
    </row>
    <row r="1094" spans="3:121" s="5" customFormat="1">
      <c r="C1094" s="13"/>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c r="AE1094" s="12"/>
      <c r="AF1094" s="12"/>
      <c r="BT1094" s="15"/>
      <c r="BU1094" s="15"/>
      <c r="BV1094" s="15"/>
      <c r="BW1094" s="15"/>
      <c r="BX1094" s="15"/>
      <c r="BY1094" s="15"/>
      <c r="BZ1094" s="15"/>
      <c r="CA1094" s="15"/>
      <c r="CB1094" s="15"/>
      <c r="CC1094" s="15"/>
      <c r="CD1094" s="15"/>
      <c r="CE1094" s="15"/>
      <c r="CF1094" s="15"/>
      <c r="CG1094" s="15"/>
      <c r="CH1094" s="15"/>
      <c r="CI1094" s="15"/>
      <c r="CJ1094" s="15"/>
      <c r="CK1094" s="15"/>
      <c r="CL1094" s="15"/>
      <c r="CM1094" s="15"/>
      <c r="CN1094" s="15"/>
      <c r="CO1094" s="15"/>
      <c r="CP1094" s="15"/>
      <c r="CQ1094" s="15"/>
      <c r="CR1094" s="15"/>
      <c r="CS1094" s="15"/>
      <c r="CT1094" s="15"/>
      <c r="CU1094" s="15"/>
      <c r="CV1094" s="15"/>
      <c r="CW1094" s="15"/>
      <c r="CX1094" s="15"/>
      <c r="CY1094" s="15"/>
      <c r="CZ1094" s="15"/>
      <c r="DA1094" s="15"/>
      <c r="DB1094" s="15"/>
      <c r="DC1094" s="15"/>
      <c r="DD1094" s="15"/>
      <c r="DE1094" s="15"/>
      <c r="DF1094" s="15"/>
      <c r="DG1094" s="15"/>
      <c r="DH1094" s="15"/>
      <c r="DI1094" s="15"/>
      <c r="DJ1094" s="15"/>
      <c r="DK1094" s="15"/>
      <c r="DL1094" s="15"/>
      <c r="DM1094" s="15"/>
      <c r="DN1094" s="15"/>
      <c r="DO1094" s="15"/>
      <c r="DP1094" s="15"/>
      <c r="DQ1094" s="15"/>
    </row>
    <row r="1095" spans="3:121" s="5" customFormat="1">
      <c r="C1095" s="13"/>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c r="AE1095" s="12"/>
      <c r="AF1095" s="12"/>
      <c r="BT1095" s="15"/>
      <c r="BU1095" s="15"/>
      <c r="BV1095" s="15"/>
      <c r="BW1095" s="15"/>
      <c r="BX1095" s="15"/>
      <c r="BY1095" s="15"/>
      <c r="BZ1095" s="15"/>
      <c r="CA1095" s="15"/>
      <c r="CB1095" s="15"/>
      <c r="CC1095" s="15"/>
      <c r="CD1095" s="15"/>
      <c r="CE1095" s="15"/>
      <c r="CF1095" s="15"/>
      <c r="CG1095" s="15"/>
      <c r="CH1095" s="15"/>
      <c r="CI1095" s="15"/>
      <c r="CJ1095" s="15"/>
      <c r="CK1095" s="15"/>
      <c r="CL1095" s="15"/>
      <c r="CM1095" s="15"/>
      <c r="CN1095" s="15"/>
      <c r="CO1095" s="15"/>
      <c r="CP1095" s="15"/>
      <c r="CQ1095" s="15"/>
      <c r="CR1095" s="15"/>
      <c r="CS1095" s="15"/>
      <c r="CT1095" s="15"/>
      <c r="CU1095" s="15"/>
      <c r="CV1095" s="15"/>
      <c r="CW1095" s="15"/>
      <c r="CX1095" s="15"/>
      <c r="CY1095" s="15"/>
      <c r="CZ1095" s="15"/>
      <c r="DA1095" s="15"/>
      <c r="DB1095" s="15"/>
      <c r="DC1095" s="15"/>
      <c r="DD1095" s="15"/>
      <c r="DE1095" s="15"/>
      <c r="DF1095" s="15"/>
      <c r="DG1095" s="15"/>
      <c r="DH1095" s="15"/>
      <c r="DI1095" s="15"/>
      <c r="DJ1095" s="15"/>
      <c r="DK1095" s="15"/>
      <c r="DL1095" s="15"/>
      <c r="DM1095" s="15"/>
      <c r="DN1095" s="15"/>
      <c r="DO1095" s="15"/>
      <c r="DP1095" s="15"/>
      <c r="DQ1095" s="15"/>
    </row>
    <row r="1096" spans="3:121" s="5" customFormat="1">
      <c r="C1096" s="13"/>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c r="AE1096" s="12"/>
      <c r="AF1096" s="12"/>
      <c r="BT1096" s="15"/>
      <c r="BU1096" s="15"/>
      <c r="BV1096" s="15"/>
      <c r="BW1096" s="15"/>
      <c r="BX1096" s="15"/>
      <c r="BY1096" s="15"/>
      <c r="BZ1096" s="15"/>
      <c r="CA1096" s="15"/>
      <c r="CB1096" s="15"/>
      <c r="CC1096" s="15"/>
      <c r="CD1096" s="15"/>
      <c r="CE1096" s="15"/>
      <c r="CF1096" s="15"/>
      <c r="CG1096" s="15"/>
      <c r="CH1096" s="15"/>
      <c r="CI1096" s="15"/>
      <c r="CJ1096" s="15"/>
      <c r="CK1096" s="15"/>
      <c r="CL1096" s="15"/>
      <c r="CM1096" s="15"/>
      <c r="CN1096" s="15"/>
      <c r="CO1096" s="15"/>
      <c r="CP1096" s="15"/>
      <c r="CQ1096" s="15"/>
      <c r="CR1096" s="15"/>
      <c r="CS1096" s="15"/>
      <c r="CT1096" s="15"/>
      <c r="CU1096" s="15"/>
      <c r="CV1096" s="15"/>
      <c r="CW1096" s="15"/>
      <c r="CX1096" s="15"/>
      <c r="CY1096" s="15"/>
      <c r="CZ1096" s="15"/>
      <c r="DA1096" s="15"/>
      <c r="DB1096" s="15"/>
      <c r="DC1096" s="15"/>
      <c r="DD1096" s="15"/>
      <c r="DE1096" s="15"/>
      <c r="DF1096" s="15"/>
      <c r="DG1096" s="15"/>
      <c r="DH1096" s="15"/>
      <c r="DI1096" s="15"/>
      <c r="DJ1096" s="15"/>
      <c r="DK1096" s="15"/>
      <c r="DL1096" s="15"/>
      <c r="DM1096" s="15"/>
      <c r="DN1096" s="15"/>
      <c r="DO1096" s="15"/>
      <c r="DP1096" s="15"/>
      <c r="DQ1096" s="15"/>
    </row>
    <row r="1097" spans="3:121" s="5" customFormat="1">
      <c r="C1097" s="13"/>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BT1097" s="15"/>
      <c r="BU1097" s="15"/>
      <c r="BV1097" s="15"/>
      <c r="BW1097" s="15"/>
      <c r="BX1097" s="15"/>
      <c r="BY1097" s="15"/>
      <c r="BZ1097" s="15"/>
      <c r="CA1097" s="15"/>
      <c r="CB1097" s="15"/>
      <c r="CC1097" s="15"/>
      <c r="CD1097" s="15"/>
      <c r="CE1097" s="15"/>
      <c r="CF1097" s="15"/>
      <c r="CG1097" s="15"/>
      <c r="CH1097" s="15"/>
      <c r="CI1097" s="15"/>
      <c r="CJ1097" s="15"/>
      <c r="CK1097" s="15"/>
      <c r="CL1097" s="15"/>
      <c r="CM1097" s="15"/>
      <c r="CN1097" s="15"/>
      <c r="CO1097" s="15"/>
      <c r="CP1097" s="15"/>
      <c r="CQ1097" s="15"/>
      <c r="CR1097" s="15"/>
      <c r="CS1097" s="15"/>
      <c r="CT1097" s="15"/>
      <c r="CU1097" s="15"/>
      <c r="CV1097" s="15"/>
      <c r="CW1097" s="15"/>
      <c r="CX1097" s="15"/>
      <c r="CY1097" s="15"/>
      <c r="CZ1097" s="15"/>
      <c r="DA1097" s="15"/>
      <c r="DB1097" s="15"/>
      <c r="DC1097" s="15"/>
      <c r="DD1097" s="15"/>
      <c r="DE1097" s="15"/>
      <c r="DF1097" s="15"/>
      <c r="DG1097" s="15"/>
      <c r="DH1097" s="15"/>
      <c r="DI1097" s="15"/>
      <c r="DJ1097" s="15"/>
      <c r="DK1097" s="15"/>
      <c r="DL1097" s="15"/>
      <c r="DM1097" s="15"/>
      <c r="DN1097" s="15"/>
      <c r="DO1097" s="15"/>
      <c r="DP1097" s="15"/>
      <c r="DQ1097" s="15"/>
    </row>
    <row r="1098" spans="3:121" s="5" customFormat="1">
      <c r="C1098" s="13"/>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BT1098" s="15"/>
      <c r="BU1098" s="15"/>
      <c r="BV1098" s="15"/>
      <c r="BW1098" s="15"/>
      <c r="BX1098" s="15"/>
      <c r="BY1098" s="15"/>
      <c r="BZ1098" s="15"/>
      <c r="CA1098" s="15"/>
      <c r="CB1098" s="15"/>
      <c r="CC1098" s="15"/>
      <c r="CD1098" s="15"/>
      <c r="CE1098" s="15"/>
      <c r="CF1098" s="15"/>
      <c r="CG1098" s="15"/>
      <c r="CH1098" s="15"/>
      <c r="CI1098" s="15"/>
      <c r="CJ1098" s="15"/>
      <c r="CK1098" s="15"/>
      <c r="CL1098" s="15"/>
      <c r="CM1098" s="15"/>
      <c r="CN1098" s="15"/>
      <c r="CO1098" s="15"/>
      <c r="CP1098" s="15"/>
      <c r="CQ1098" s="15"/>
      <c r="CR1098" s="15"/>
      <c r="CS1098" s="15"/>
      <c r="CT1098" s="15"/>
      <c r="CU1098" s="15"/>
      <c r="CV1098" s="15"/>
      <c r="CW1098" s="15"/>
      <c r="CX1098" s="15"/>
      <c r="CY1098" s="15"/>
      <c r="CZ1098" s="15"/>
      <c r="DA1098" s="15"/>
      <c r="DB1098" s="15"/>
      <c r="DC1098" s="15"/>
      <c r="DD1098" s="15"/>
      <c r="DE1098" s="15"/>
      <c r="DF1098" s="15"/>
      <c r="DG1098" s="15"/>
      <c r="DH1098" s="15"/>
      <c r="DI1098" s="15"/>
      <c r="DJ1098" s="15"/>
      <c r="DK1098" s="15"/>
      <c r="DL1098" s="15"/>
      <c r="DM1098" s="15"/>
      <c r="DN1098" s="15"/>
      <c r="DO1098" s="15"/>
      <c r="DP1098" s="15"/>
      <c r="DQ1098" s="15"/>
    </row>
    <row r="1099" spans="3:121" s="5" customFormat="1">
      <c r="C1099" s="13"/>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c r="AB1099" s="12"/>
      <c r="AC1099" s="12"/>
      <c r="AD1099" s="12"/>
      <c r="AE1099" s="12"/>
      <c r="AF1099" s="12"/>
      <c r="BT1099" s="15"/>
      <c r="BU1099" s="15"/>
      <c r="BV1099" s="15"/>
      <c r="BW1099" s="15"/>
      <c r="BX1099" s="15"/>
      <c r="BY1099" s="15"/>
      <c r="BZ1099" s="15"/>
      <c r="CA1099" s="15"/>
      <c r="CB1099" s="15"/>
      <c r="CC1099" s="15"/>
      <c r="CD1099" s="15"/>
      <c r="CE1099" s="15"/>
      <c r="CF1099" s="15"/>
      <c r="CG1099" s="15"/>
      <c r="CH1099" s="15"/>
      <c r="CI1099" s="15"/>
      <c r="CJ1099" s="15"/>
      <c r="CK1099" s="15"/>
      <c r="CL1099" s="15"/>
      <c r="CM1099" s="15"/>
      <c r="CN1099" s="15"/>
      <c r="CO1099" s="15"/>
      <c r="CP1099" s="15"/>
      <c r="CQ1099" s="15"/>
      <c r="CR1099" s="15"/>
      <c r="CS1099" s="15"/>
      <c r="CT1099" s="15"/>
      <c r="CU1099" s="15"/>
      <c r="CV1099" s="15"/>
      <c r="CW1099" s="15"/>
      <c r="CX1099" s="15"/>
      <c r="CY1099" s="15"/>
      <c r="CZ1099" s="15"/>
      <c r="DA1099" s="15"/>
      <c r="DB1099" s="15"/>
      <c r="DC1099" s="15"/>
      <c r="DD1099" s="15"/>
      <c r="DE1099" s="15"/>
      <c r="DF1099" s="15"/>
      <c r="DG1099" s="15"/>
      <c r="DH1099" s="15"/>
      <c r="DI1099" s="15"/>
      <c r="DJ1099" s="15"/>
      <c r="DK1099" s="15"/>
      <c r="DL1099" s="15"/>
      <c r="DM1099" s="15"/>
      <c r="DN1099" s="15"/>
      <c r="DO1099" s="15"/>
      <c r="DP1099" s="15"/>
      <c r="DQ1099" s="15"/>
    </row>
    <row r="1100" spans="3:121" s="5" customFormat="1">
      <c r="C1100" s="13"/>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BT1100" s="15"/>
      <c r="BU1100" s="15"/>
      <c r="BV1100" s="15"/>
      <c r="BW1100" s="15"/>
      <c r="BX1100" s="15"/>
      <c r="BY1100" s="15"/>
      <c r="BZ1100" s="15"/>
      <c r="CA1100" s="15"/>
      <c r="CB1100" s="15"/>
      <c r="CC1100" s="15"/>
      <c r="CD1100" s="15"/>
      <c r="CE1100" s="15"/>
      <c r="CF1100" s="15"/>
      <c r="CG1100" s="15"/>
      <c r="CH1100" s="15"/>
      <c r="CI1100" s="15"/>
      <c r="CJ1100" s="15"/>
      <c r="CK1100" s="15"/>
      <c r="CL1100" s="15"/>
      <c r="CM1100" s="15"/>
      <c r="CN1100" s="15"/>
      <c r="CO1100" s="15"/>
      <c r="CP1100" s="15"/>
      <c r="CQ1100" s="15"/>
      <c r="CR1100" s="15"/>
      <c r="CS1100" s="15"/>
      <c r="CT1100" s="15"/>
      <c r="CU1100" s="15"/>
      <c r="CV1100" s="15"/>
      <c r="CW1100" s="15"/>
      <c r="CX1100" s="15"/>
      <c r="CY1100" s="15"/>
      <c r="CZ1100" s="15"/>
      <c r="DA1100" s="15"/>
      <c r="DB1100" s="15"/>
      <c r="DC1100" s="15"/>
      <c r="DD1100" s="15"/>
      <c r="DE1100" s="15"/>
      <c r="DF1100" s="15"/>
      <c r="DG1100" s="15"/>
      <c r="DH1100" s="15"/>
      <c r="DI1100" s="15"/>
      <c r="DJ1100" s="15"/>
      <c r="DK1100" s="15"/>
      <c r="DL1100" s="15"/>
      <c r="DM1100" s="15"/>
      <c r="DN1100" s="15"/>
      <c r="DO1100" s="15"/>
      <c r="DP1100" s="15"/>
      <c r="DQ1100" s="15"/>
    </row>
    <row r="1101" spans="3:121" s="5" customFormat="1">
      <c r="C1101" s="13"/>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BT1101" s="15"/>
      <c r="BU1101" s="15"/>
      <c r="BV1101" s="15"/>
      <c r="BW1101" s="15"/>
      <c r="BX1101" s="15"/>
      <c r="BY1101" s="15"/>
      <c r="BZ1101" s="15"/>
      <c r="CA1101" s="15"/>
      <c r="CB1101" s="15"/>
      <c r="CC1101" s="15"/>
      <c r="CD1101" s="15"/>
      <c r="CE1101" s="15"/>
      <c r="CF1101" s="15"/>
      <c r="CG1101" s="15"/>
      <c r="CH1101" s="15"/>
      <c r="CI1101" s="15"/>
      <c r="CJ1101" s="15"/>
      <c r="CK1101" s="15"/>
      <c r="CL1101" s="15"/>
      <c r="CM1101" s="15"/>
      <c r="CN1101" s="15"/>
      <c r="CO1101" s="15"/>
      <c r="CP1101" s="15"/>
      <c r="CQ1101" s="15"/>
      <c r="CR1101" s="15"/>
      <c r="CS1101" s="15"/>
      <c r="CT1101" s="15"/>
      <c r="CU1101" s="15"/>
      <c r="CV1101" s="15"/>
      <c r="CW1101" s="15"/>
      <c r="CX1101" s="15"/>
      <c r="CY1101" s="15"/>
      <c r="CZ1101" s="15"/>
      <c r="DA1101" s="15"/>
      <c r="DB1101" s="15"/>
      <c r="DC1101" s="15"/>
      <c r="DD1101" s="15"/>
      <c r="DE1101" s="15"/>
      <c r="DF1101" s="15"/>
      <c r="DG1101" s="15"/>
      <c r="DH1101" s="15"/>
      <c r="DI1101" s="15"/>
      <c r="DJ1101" s="15"/>
      <c r="DK1101" s="15"/>
      <c r="DL1101" s="15"/>
      <c r="DM1101" s="15"/>
      <c r="DN1101" s="15"/>
      <c r="DO1101" s="15"/>
      <c r="DP1101" s="15"/>
      <c r="DQ1101" s="15"/>
    </row>
    <row r="1102" spans="3:121" s="5" customFormat="1">
      <c r="C1102" s="13"/>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c r="AE1102" s="12"/>
      <c r="AF1102" s="12"/>
      <c r="BT1102" s="15"/>
      <c r="BU1102" s="15"/>
      <c r="BV1102" s="15"/>
      <c r="BW1102" s="15"/>
      <c r="BX1102" s="15"/>
      <c r="BY1102" s="15"/>
      <c r="BZ1102" s="15"/>
      <c r="CA1102" s="15"/>
      <c r="CB1102" s="15"/>
      <c r="CC1102" s="15"/>
      <c r="CD1102" s="15"/>
      <c r="CE1102" s="15"/>
      <c r="CF1102" s="15"/>
      <c r="CG1102" s="15"/>
      <c r="CH1102" s="15"/>
      <c r="CI1102" s="15"/>
      <c r="CJ1102" s="15"/>
      <c r="CK1102" s="15"/>
      <c r="CL1102" s="15"/>
      <c r="CM1102" s="15"/>
      <c r="CN1102" s="15"/>
      <c r="CO1102" s="15"/>
      <c r="CP1102" s="15"/>
      <c r="CQ1102" s="15"/>
      <c r="CR1102" s="15"/>
      <c r="CS1102" s="15"/>
      <c r="CT1102" s="15"/>
      <c r="CU1102" s="15"/>
      <c r="CV1102" s="15"/>
      <c r="CW1102" s="15"/>
      <c r="CX1102" s="15"/>
      <c r="CY1102" s="15"/>
      <c r="CZ1102" s="15"/>
      <c r="DA1102" s="15"/>
      <c r="DB1102" s="15"/>
      <c r="DC1102" s="15"/>
      <c r="DD1102" s="15"/>
      <c r="DE1102" s="15"/>
      <c r="DF1102" s="15"/>
      <c r="DG1102" s="15"/>
      <c r="DH1102" s="15"/>
      <c r="DI1102" s="15"/>
      <c r="DJ1102" s="15"/>
      <c r="DK1102" s="15"/>
      <c r="DL1102" s="15"/>
      <c r="DM1102" s="15"/>
      <c r="DN1102" s="15"/>
      <c r="DO1102" s="15"/>
      <c r="DP1102" s="15"/>
      <c r="DQ1102" s="15"/>
    </row>
    <row r="1103" spans="3:121" s="5" customFormat="1">
      <c r="C1103" s="13"/>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BT1103" s="15"/>
      <c r="BU1103" s="15"/>
      <c r="BV1103" s="15"/>
      <c r="BW1103" s="15"/>
      <c r="BX1103" s="15"/>
      <c r="BY1103" s="15"/>
      <c r="BZ1103" s="15"/>
      <c r="CA1103" s="15"/>
      <c r="CB1103" s="15"/>
      <c r="CC1103" s="15"/>
      <c r="CD1103" s="15"/>
      <c r="CE1103" s="15"/>
      <c r="CF1103" s="15"/>
      <c r="CG1103" s="15"/>
      <c r="CH1103" s="15"/>
      <c r="CI1103" s="15"/>
      <c r="CJ1103" s="15"/>
      <c r="CK1103" s="15"/>
      <c r="CL1103" s="15"/>
      <c r="CM1103" s="15"/>
      <c r="CN1103" s="15"/>
      <c r="CO1103" s="15"/>
      <c r="CP1103" s="15"/>
      <c r="CQ1103" s="15"/>
      <c r="CR1103" s="15"/>
      <c r="CS1103" s="15"/>
      <c r="CT1103" s="15"/>
      <c r="CU1103" s="15"/>
      <c r="CV1103" s="15"/>
      <c r="CW1103" s="15"/>
      <c r="CX1103" s="15"/>
      <c r="CY1103" s="15"/>
      <c r="CZ1103" s="15"/>
      <c r="DA1103" s="15"/>
      <c r="DB1103" s="15"/>
      <c r="DC1103" s="15"/>
      <c r="DD1103" s="15"/>
      <c r="DE1103" s="15"/>
      <c r="DF1103" s="15"/>
      <c r="DG1103" s="15"/>
      <c r="DH1103" s="15"/>
      <c r="DI1103" s="15"/>
      <c r="DJ1103" s="15"/>
      <c r="DK1103" s="15"/>
      <c r="DL1103" s="15"/>
      <c r="DM1103" s="15"/>
      <c r="DN1103" s="15"/>
      <c r="DO1103" s="15"/>
      <c r="DP1103" s="15"/>
      <c r="DQ1103" s="15"/>
    </row>
    <row r="1104" spans="3:121" s="5" customFormat="1">
      <c r="C1104" s="13"/>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c r="AE1104" s="12"/>
      <c r="AF1104" s="12"/>
      <c r="BT1104" s="15"/>
      <c r="BU1104" s="15"/>
      <c r="BV1104" s="15"/>
      <c r="BW1104" s="15"/>
      <c r="BX1104" s="15"/>
      <c r="BY1104" s="15"/>
      <c r="BZ1104" s="15"/>
      <c r="CA1104" s="15"/>
      <c r="CB1104" s="15"/>
      <c r="CC1104" s="15"/>
      <c r="CD1104" s="15"/>
      <c r="CE1104" s="15"/>
      <c r="CF1104" s="15"/>
      <c r="CG1104" s="15"/>
      <c r="CH1104" s="15"/>
      <c r="CI1104" s="15"/>
      <c r="CJ1104" s="15"/>
      <c r="CK1104" s="15"/>
      <c r="CL1104" s="15"/>
      <c r="CM1104" s="15"/>
      <c r="CN1104" s="15"/>
      <c r="CO1104" s="15"/>
      <c r="CP1104" s="15"/>
      <c r="CQ1104" s="15"/>
      <c r="CR1104" s="15"/>
      <c r="CS1104" s="15"/>
      <c r="CT1104" s="15"/>
      <c r="CU1104" s="15"/>
      <c r="CV1104" s="15"/>
      <c r="CW1104" s="15"/>
      <c r="CX1104" s="15"/>
      <c r="CY1104" s="15"/>
      <c r="CZ1104" s="15"/>
      <c r="DA1104" s="15"/>
      <c r="DB1104" s="15"/>
      <c r="DC1104" s="15"/>
      <c r="DD1104" s="15"/>
      <c r="DE1104" s="15"/>
      <c r="DF1104" s="15"/>
      <c r="DG1104" s="15"/>
      <c r="DH1104" s="15"/>
      <c r="DI1104" s="15"/>
      <c r="DJ1104" s="15"/>
      <c r="DK1104" s="15"/>
      <c r="DL1104" s="15"/>
      <c r="DM1104" s="15"/>
      <c r="DN1104" s="15"/>
      <c r="DO1104" s="15"/>
      <c r="DP1104" s="15"/>
      <c r="DQ1104" s="15"/>
    </row>
    <row r="1105" spans="3:121" s="5" customFormat="1">
      <c r="C1105" s="13"/>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c r="AE1105" s="12"/>
      <c r="AF1105" s="12"/>
      <c r="BT1105" s="15"/>
      <c r="BU1105" s="15"/>
      <c r="BV1105" s="15"/>
      <c r="BW1105" s="15"/>
      <c r="BX1105" s="15"/>
      <c r="BY1105" s="15"/>
      <c r="BZ1105" s="15"/>
      <c r="CA1105" s="15"/>
      <c r="CB1105" s="15"/>
      <c r="CC1105" s="15"/>
      <c r="CD1105" s="15"/>
      <c r="CE1105" s="15"/>
      <c r="CF1105" s="15"/>
      <c r="CG1105" s="15"/>
      <c r="CH1105" s="15"/>
      <c r="CI1105" s="15"/>
      <c r="CJ1105" s="15"/>
      <c r="CK1105" s="15"/>
      <c r="CL1105" s="15"/>
      <c r="CM1105" s="15"/>
      <c r="CN1105" s="15"/>
      <c r="CO1105" s="15"/>
      <c r="CP1105" s="15"/>
      <c r="CQ1105" s="15"/>
      <c r="CR1105" s="15"/>
      <c r="CS1105" s="15"/>
      <c r="CT1105" s="15"/>
      <c r="CU1105" s="15"/>
      <c r="CV1105" s="15"/>
      <c r="CW1105" s="15"/>
      <c r="CX1105" s="15"/>
      <c r="CY1105" s="15"/>
      <c r="CZ1105" s="15"/>
      <c r="DA1105" s="15"/>
      <c r="DB1105" s="15"/>
      <c r="DC1105" s="15"/>
      <c r="DD1105" s="15"/>
      <c r="DE1105" s="15"/>
      <c r="DF1105" s="15"/>
      <c r="DG1105" s="15"/>
      <c r="DH1105" s="15"/>
      <c r="DI1105" s="15"/>
      <c r="DJ1105" s="15"/>
      <c r="DK1105" s="15"/>
      <c r="DL1105" s="15"/>
      <c r="DM1105" s="15"/>
      <c r="DN1105" s="15"/>
      <c r="DO1105" s="15"/>
      <c r="DP1105" s="15"/>
      <c r="DQ1105" s="15"/>
    </row>
    <row r="1106" spans="3:121" s="5" customFormat="1">
      <c r="C1106" s="13"/>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c r="AE1106" s="12"/>
      <c r="AF1106" s="12"/>
      <c r="BT1106" s="15"/>
      <c r="BU1106" s="15"/>
      <c r="BV1106" s="15"/>
      <c r="BW1106" s="15"/>
      <c r="BX1106" s="15"/>
      <c r="BY1106" s="15"/>
      <c r="BZ1106" s="15"/>
      <c r="CA1106" s="15"/>
      <c r="CB1106" s="15"/>
      <c r="CC1106" s="15"/>
      <c r="CD1106" s="15"/>
      <c r="CE1106" s="15"/>
      <c r="CF1106" s="15"/>
      <c r="CG1106" s="15"/>
      <c r="CH1106" s="15"/>
      <c r="CI1106" s="15"/>
      <c r="CJ1106" s="15"/>
      <c r="CK1106" s="15"/>
      <c r="CL1106" s="15"/>
      <c r="CM1106" s="15"/>
      <c r="CN1106" s="15"/>
      <c r="CO1106" s="15"/>
      <c r="CP1106" s="15"/>
      <c r="CQ1106" s="15"/>
      <c r="CR1106" s="15"/>
      <c r="CS1106" s="15"/>
      <c r="CT1106" s="15"/>
      <c r="CU1106" s="15"/>
      <c r="CV1106" s="15"/>
      <c r="CW1106" s="15"/>
      <c r="CX1106" s="15"/>
      <c r="CY1106" s="15"/>
      <c r="CZ1106" s="15"/>
      <c r="DA1106" s="15"/>
      <c r="DB1106" s="15"/>
      <c r="DC1106" s="15"/>
      <c r="DD1106" s="15"/>
      <c r="DE1106" s="15"/>
      <c r="DF1106" s="15"/>
      <c r="DG1106" s="15"/>
      <c r="DH1106" s="15"/>
      <c r="DI1106" s="15"/>
      <c r="DJ1106" s="15"/>
      <c r="DK1106" s="15"/>
      <c r="DL1106" s="15"/>
      <c r="DM1106" s="15"/>
      <c r="DN1106" s="15"/>
      <c r="DO1106" s="15"/>
      <c r="DP1106" s="15"/>
      <c r="DQ1106" s="15"/>
    </row>
    <row r="1107" spans="3:121" s="5" customFormat="1">
      <c r="C1107" s="13"/>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c r="AE1107" s="12"/>
      <c r="AF1107" s="12"/>
      <c r="BT1107" s="15"/>
      <c r="BU1107" s="15"/>
      <c r="BV1107" s="15"/>
      <c r="BW1107" s="15"/>
      <c r="BX1107" s="15"/>
      <c r="BY1107" s="15"/>
      <c r="BZ1107" s="15"/>
      <c r="CA1107" s="15"/>
      <c r="CB1107" s="15"/>
      <c r="CC1107" s="15"/>
      <c r="CD1107" s="15"/>
      <c r="CE1107" s="15"/>
      <c r="CF1107" s="15"/>
      <c r="CG1107" s="15"/>
      <c r="CH1107" s="15"/>
      <c r="CI1107" s="15"/>
      <c r="CJ1107" s="15"/>
      <c r="CK1107" s="15"/>
      <c r="CL1107" s="15"/>
      <c r="CM1107" s="15"/>
      <c r="CN1107" s="15"/>
      <c r="CO1107" s="15"/>
      <c r="CP1107" s="15"/>
      <c r="CQ1107" s="15"/>
      <c r="CR1107" s="15"/>
      <c r="CS1107" s="15"/>
      <c r="CT1107" s="15"/>
      <c r="CU1107" s="15"/>
      <c r="CV1107" s="15"/>
      <c r="CW1107" s="15"/>
      <c r="CX1107" s="15"/>
      <c r="CY1107" s="15"/>
      <c r="CZ1107" s="15"/>
      <c r="DA1107" s="15"/>
      <c r="DB1107" s="15"/>
      <c r="DC1107" s="15"/>
      <c r="DD1107" s="15"/>
      <c r="DE1107" s="15"/>
      <c r="DF1107" s="15"/>
      <c r="DG1107" s="15"/>
      <c r="DH1107" s="15"/>
      <c r="DI1107" s="15"/>
      <c r="DJ1107" s="15"/>
      <c r="DK1107" s="15"/>
      <c r="DL1107" s="15"/>
      <c r="DM1107" s="15"/>
      <c r="DN1107" s="15"/>
      <c r="DO1107" s="15"/>
      <c r="DP1107" s="15"/>
      <c r="DQ1107" s="15"/>
    </row>
    <row r="1108" spans="3:121" s="5" customFormat="1">
      <c r="C1108" s="13"/>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c r="AE1108" s="12"/>
      <c r="AF1108" s="12"/>
      <c r="BT1108" s="15"/>
      <c r="BU1108" s="15"/>
      <c r="BV1108" s="15"/>
      <c r="BW1108" s="15"/>
      <c r="BX1108" s="15"/>
      <c r="BY1108" s="15"/>
      <c r="BZ1108" s="15"/>
      <c r="CA1108" s="15"/>
      <c r="CB1108" s="15"/>
      <c r="CC1108" s="15"/>
      <c r="CD1108" s="15"/>
      <c r="CE1108" s="15"/>
      <c r="CF1108" s="15"/>
      <c r="CG1108" s="15"/>
      <c r="CH1108" s="15"/>
      <c r="CI1108" s="15"/>
      <c r="CJ1108" s="15"/>
      <c r="CK1108" s="15"/>
      <c r="CL1108" s="15"/>
      <c r="CM1108" s="15"/>
      <c r="CN1108" s="15"/>
      <c r="CO1108" s="15"/>
      <c r="CP1108" s="15"/>
      <c r="CQ1108" s="15"/>
      <c r="CR1108" s="15"/>
      <c r="CS1108" s="15"/>
      <c r="CT1108" s="15"/>
      <c r="CU1108" s="15"/>
      <c r="CV1108" s="15"/>
      <c r="CW1108" s="15"/>
      <c r="CX1108" s="15"/>
      <c r="CY1108" s="15"/>
      <c r="CZ1108" s="15"/>
      <c r="DA1108" s="15"/>
      <c r="DB1108" s="15"/>
      <c r="DC1108" s="15"/>
      <c r="DD1108" s="15"/>
      <c r="DE1108" s="15"/>
      <c r="DF1108" s="15"/>
      <c r="DG1108" s="15"/>
      <c r="DH1108" s="15"/>
      <c r="DI1108" s="15"/>
      <c r="DJ1108" s="15"/>
      <c r="DK1108" s="15"/>
      <c r="DL1108" s="15"/>
      <c r="DM1108" s="15"/>
      <c r="DN1108" s="15"/>
      <c r="DO1108" s="15"/>
      <c r="DP1108" s="15"/>
      <c r="DQ1108" s="15"/>
    </row>
    <row r="1109" spans="3:121" s="5" customFormat="1">
      <c r="C1109" s="13"/>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BT1109" s="15"/>
      <c r="BU1109" s="15"/>
      <c r="BV1109" s="15"/>
      <c r="BW1109" s="15"/>
      <c r="BX1109" s="15"/>
      <c r="BY1109" s="15"/>
      <c r="BZ1109" s="15"/>
      <c r="CA1109" s="15"/>
      <c r="CB1109" s="15"/>
      <c r="CC1109" s="15"/>
      <c r="CD1109" s="15"/>
      <c r="CE1109" s="15"/>
      <c r="CF1109" s="15"/>
      <c r="CG1109" s="15"/>
      <c r="CH1109" s="15"/>
      <c r="CI1109" s="15"/>
      <c r="CJ1109" s="15"/>
      <c r="CK1109" s="15"/>
      <c r="CL1109" s="15"/>
      <c r="CM1109" s="15"/>
      <c r="CN1109" s="15"/>
      <c r="CO1109" s="15"/>
      <c r="CP1109" s="15"/>
      <c r="CQ1109" s="15"/>
      <c r="CR1109" s="15"/>
      <c r="CS1109" s="15"/>
      <c r="CT1109" s="15"/>
      <c r="CU1109" s="15"/>
      <c r="CV1109" s="15"/>
      <c r="CW1109" s="15"/>
      <c r="CX1109" s="15"/>
      <c r="CY1109" s="15"/>
      <c r="CZ1109" s="15"/>
      <c r="DA1109" s="15"/>
      <c r="DB1109" s="15"/>
      <c r="DC1109" s="15"/>
      <c r="DD1109" s="15"/>
      <c r="DE1109" s="15"/>
      <c r="DF1109" s="15"/>
      <c r="DG1109" s="15"/>
      <c r="DH1109" s="15"/>
      <c r="DI1109" s="15"/>
      <c r="DJ1109" s="15"/>
      <c r="DK1109" s="15"/>
      <c r="DL1109" s="15"/>
      <c r="DM1109" s="15"/>
      <c r="DN1109" s="15"/>
      <c r="DO1109" s="15"/>
      <c r="DP1109" s="15"/>
      <c r="DQ1109" s="15"/>
    </row>
    <row r="1110" spans="3:121" s="5" customFormat="1">
      <c r="C1110" s="13"/>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BT1110" s="15"/>
      <c r="BU1110" s="15"/>
      <c r="BV1110" s="15"/>
      <c r="BW1110" s="15"/>
      <c r="BX1110" s="15"/>
      <c r="BY1110" s="15"/>
      <c r="BZ1110" s="15"/>
      <c r="CA1110" s="15"/>
      <c r="CB1110" s="15"/>
      <c r="CC1110" s="15"/>
      <c r="CD1110" s="15"/>
      <c r="CE1110" s="15"/>
      <c r="CF1110" s="15"/>
      <c r="CG1110" s="15"/>
      <c r="CH1110" s="15"/>
      <c r="CI1110" s="15"/>
      <c r="CJ1110" s="15"/>
      <c r="CK1110" s="15"/>
      <c r="CL1110" s="15"/>
      <c r="CM1110" s="15"/>
      <c r="CN1110" s="15"/>
      <c r="CO1110" s="15"/>
      <c r="CP1110" s="15"/>
      <c r="CQ1110" s="15"/>
      <c r="CR1110" s="15"/>
      <c r="CS1110" s="15"/>
      <c r="CT1110" s="15"/>
      <c r="CU1110" s="15"/>
      <c r="CV1110" s="15"/>
      <c r="CW1110" s="15"/>
      <c r="CX1110" s="15"/>
      <c r="CY1110" s="15"/>
      <c r="CZ1110" s="15"/>
      <c r="DA1110" s="15"/>
      <c r="DB1110" s="15"/>
      <c r="DC1110" s="15"/>
      <c r="DD1110" s="15"/>
      <c r="DE1110" s="15"/>
      <c r="DF1110" s="15"/>
      <c r="DG1110" s="15"/>
      <c r="DH1110" s="15"/>
      <c r="DI1110" s="15"/>
      <c r="DJ1110" s="15"/>
      <c r="DK1110" s="15"/>
      <c r="DL1110" s="15"/>
      <c r="DM1110" s="15"/>
      <c r="DN1110" s="15"/>
      <c r="DO1110" s="15"/>
      <c r="DP1110" s="15"/>
      <c r="DQ1110" s="15"/>
    </row>
    <row r="1111" spans="3:121" s="5" customFormat="1">
      <c r="C1111" s="13"/>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c r="AE1111" s="12"/>
      <c r="AF1111" s="12"/>
      <c r="BT1111" s="15"/>
      <c r="BU1111" s="15"/>
      <c r="BV1111" s="15"/>
      <c r="BW1111" s="15"/>
      <c r="BX1111" s="15"/>
      <c r="BY1111" s="15"/>
      <c r="BZ1111" s="15"/>
      <c r="CA1111" s="15"/>
      <c r="CB1111" s="15"/>
      <c r="CC1111" s="15"/>
      <c r="CD1111" s="15"/>
      <c r="CE1111" s="15"/>
      <c r="CF1111" s="15"/>
      <c r="CG1111" s="15"/>
      <c r="CH1111" s="15"/>
      <c r="CI1111" s="15"/>
      <c r="CJ1111" s="15"/>
      <c r="CK1111" s="15"/>
      <c r="CL1111" s="15"/>
      <c r="CM1111" s="15"/>
      <c r="CN1111" s="15"/>
      <c r="CO1111" s="15"/>
      <c r="CP1111" s="15"/>
      <c r="CQ1111" s="15"/>
      <c r="CR1111" s="15"/>
      <c r="CS1111" s="15"/>
      <c r="CT1111" s="15"/>
      <c r="CU1111" s="15"/>
      <c r="CV1111" s="15"/>
      <c r="CW1111" s="15"/>
      <c r="CX1111" s="15"/>
      <c r="CY1111" s="15"/>
      <c r="CZ1111" s="15"/>
      <c r="DA1111" s="15"/>
      <c r="DB1111" s="15"/>
      <c r="DC1111" s="15"/>
      <c r="DD1111" s="15"/>
      <c r="DE1111" s="15"/>
      <c r="DF1111" s="15"/>
      <c r="DG1111" s="15"/>
      <c r="DH1111" s="15"/>
      <c r="DI1111" s="15"/>
      <c r="DJ1111" s="15"/>
      <c r="DK1111" s="15"/>
      <c r="DL1111" s="15"/>
      <c r="DM1111" s="15"/>
      <c r="DN1111" s="15"/>
      <c r="DO1111" s="15"/>
      <c r="DP1111" s="15"/>
      <c r="DQ1111" s="15"/>
    </row>
    <row r="1112" spans="3:121" s="5" customFormat="1">
      <c r="C1112" s="13"/>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BT1112" s="15"/>
      <c r="BU1112" s="15"/>
      <c r="BV1112" s="15"/>
      <c r="BW1112" s="15"/>
      <c r="BX1112" s="15"/>
      <c r="BY1112" s="15"/>
      <c r="BZ1112" s="15"/>
      <c r="CA1112" s="15"/>
      <c r="CB1112" s="15"/>
      <c r="CC1112" s="15"/>
      <c r="CD1112" s="15"/>
      <c r="CE1112" s="15"/>
      <c r="CF1112" s="15"/>
      <c r="CG1112" s="15"/>
      <c r="CH1112" s="15"/>
      <c r="CI1112" s="15"/>
      <c r="CJ1112" s="15"/>
      <c r="CK1112" s="15"/>
      <c r="CL1112" s="15"/>
      <c r="CM1112" s="15"/>
      <c r="CN1112" s="15"/>
      <c r="CO1112" s="15"/>
      <c r="CP1112" s="15"/>
      <c r="CQ1112" s="15"/>
      <c r="CR1112" s="15"/>
      <c r="CS1112" s="15"/>
      <c r="CT1112" s="15"/>
      <c r="CU1112" s="15"/>
      <c r="CV1112" s="15"/>
      <c r="CW1112" s="15"/>
      <c r="CX1112" s="15"/>
      <c r="CY1112" s="15"/>
      <c r="CZ1112" s="15"/>
      <c r="DA1112" s="15"/>
      <c r="DB1112" s="15"/>
      <c r="DC1112" s="15"/>
      <c r="DD1112" s="15"/>
      <c r="DE1112" s="15"/>
      <c r="DF1112" s="15"/>
      <c r="DG1112" s="15"/>
      <c r="DH1112" s="15"/>
      <c r="DI1112" s="15"/>
      <c r="DJ1112" s="15"/>
      <c r="DK1112" s="15"/>
      <c r="DL1112" s="15"/>
      <c r="DM1112" s="15"/>
      <c r="DN1112" s="15"/>
      <c r="DO1112" s="15"/>
      <c r="DP1112" s="15"/>
      <c r="DQ1112" s="15"/>
    </row>
    <row r="1113" spans="3:121" s="5" customFormat="1">
      <c r="C1113" s="13"/>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BT1113" s="15"/>
      <c r="BU1113" s="15"/>
      <c r="BV1113" s="15"/>
      <c r="BW1113" s="15"/>
      <c r="BX1113" s="15"/>
      <c r="BY1113" s="15"/>
      <c r="BZ1113" s="15"/>
      <c r="CA1113" s="15"/>
      <c r="CB1113" s="15"/>
      <c r="CC1113" s="15"/>
      <c r="CD1113" s="15"/>
      <c r="CE1113" s="15"/>
      <c r="CF1113" s="15"/>
      <c r="CG1113" s="15"/>
      <c r="CH1113" s="15"/>
      <c r="CI1113" s="15"/>
      <c r="CJ1113" s="15"/>
      <c r="CK1113" s="15"/>
      <c r="CL1113" s="15"/>
      <c r="CM1113" s="15"/>
      <c r="CN1113" s="15"/>
      <c r="CO1113" s="15"/>
      <c r="CP1113" s="15"/>
      <c r="CQ1113" s="15"/>
      <c r="CR1113" s="15"/>
      <c r="CS1113" s="15"/>
      <c r="CT1113" s="15"/>
      <c r="CU1113" s="15"/>
      <c r="CV1113" s="15"/>
      <c r="CW1113" s="15"/>
      <c r="CX1113" s="15"/>
      <c r="CY1113" s="15"/>
      <c r="CZ1113" s="15"/>
      <c r="DA1113" s="15"/>
      <c r="DB1113" s="15"/>
      <c r="DC1113" s="15"/>
      <c r="DD1113" s="15"/>
      <c r="DE1113" s="15"/>
      <c r="DF1113" s="15"/>
      <c r="DG1113" s="15"/>
      <c r="DH1113" s="15"/>
      <c r="DI1113" s="15"/>
      <c r="DJ1113" s="15"/>
      <c r="DK1113" s="15"/>
      <c r="DL1113" s="15"/>
      <c r="DM1113" s="15"/>
      <c r="DN1113" s="15"/>
      <c r="DO1113" s="15"/>
      <c r="DP1113" s="15"/>
      <c r="DQ1113" s="15"/>
    </row>
    <row r="1114" spans="3:121" s="5" customFormat="1">
      <c r="C1114" s="13"/>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c r="AA1114" s="12"/>
      <c r="AB1114" s="12"/>
      <c r="AC1114" s="12"/>
      <c r="AD1114" s="12"/>
      <c r="AE1114" s="12"/>
      <c r="AF1114" s="12"/>
      <c r="BT1114" s="15"/>
      <c r="BU1114" s="15"/>
      <c r="BV1114" s="15"/>
      <c r="BW1114" s="15"/>
      <c r="BX1114" s="15"/>
      <c r="BY1114" s="15"/>
      <c r="BZ1114" s="15"/>
      <c r="CA1114" s="15"/>
      <c r="CB1114" s="15"/>
      <c r="CC1114" s="15"/>
      <c r="CD1114" s="15"/>
      <c r="CE1114" s="15"/>
      <c r="CF1114" s="15"/>
      <c r="CG1114" s="15"/>
      <c r="CH1114" s="15"/>
      <c r="CI1114" s="15"/>
      <c r="CJ1114" s="15"/>
      <c r="CK1114" s="15"/>
      <c r="CL1114" s="15"/>
      <c r="CM1114" s="15"/>
      <c r="CN1114" s="15"/>
      <c r="CO1114" s="15"/>
      <c r="CP1114" s="15"/>
      <c r="CQ1114" s="15"/>
      <c r="CR1114" s="15"/>
      <c r="CS1114" s="15"/>
      <c r="CT1114" s="15"/>
      <c r="CU1114" s="15"/>
      <c r="CV1114" s="15"/>
      <c r="CW1114" s="15"/>
      <c r="CX1114" s="15"/>
      <c r="CY1114" s="15"/>
      <c r="CZ1114" s="15"/>
      <c r="DA1114" s="15"/>
      <c r="DB1114" s="15"/>
      <c r="DC1114" s="15"/>
      <c r="DD1114" s="15"/>
      <c r="DE1114" s="15"/>
      <c r="DF1114" s="15"/>
      <c r="DG1114" s="15"/>
      <c r="DH1114" s="15"/>
      <c r="DI1114" s="15"/>
      <c r="DJ1114" s="15"/>
      <c r="DK1114" s="15"/>
      <c r="DL1114" s="15"/>
      <c r="DM1114" s="15"/>
      <c r="DN1114" s="15"/>
      <c r="DO1114" s="15"/>
      <c r="DP1114" s="15"/>
      <c r="DQ1114" s="15"/>
    </row>
    <row r="1115" spans="3:121" s="5" customFormat="1">
      <c r="C1115" s="13"/>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BT1115" s="15"/>
      <c r="BU1115" s="15"/>
      <c r="BV1115" s="15"/>
      <c r="BW1115" s="15"/>
      <c r="BX1115" s="15"/>
      <c r="BY1115" s="15"/>
      <c r="BZ1115" s="15"/>
      <c r="CA1115" s="15"/>
      <c r="CB1115" s="15"/>
      <c r="CC1115" s="15"/>
      <c r="CD1115" s="15"/>
      <c r="CE1115" s="15"/>
      <c r="CF1115" s="15"/>
      <c r="CG1115" s="15"/>
      <c r="CH1115" s="15"/>
      <c r="CI1115" s="15"/>
      <c r="CJ1115" s="15"/>
      <c r="CK1115" s="15"/>
      <c r="CL1115" s="15"/>
      <c r="CM1115" s="15"/>
      <c r="CN1115" s="15"/>
      <c r="CO1115" s="15"/>
      <c r="CP1115" s="15"/>
      <c r="CQ1115" s="15"/>
      <c r="CR1115" s="15"/>
      <c r="CS1115" s="15"/>
      <c r="CT1115" s="15"/>
      <c r="CU1115" s="15"/>
      <c r="CV1115" s="15"/>
      <c r="CW1115" s="15"/>
      <c r="CX1115" s="15"/>
      <c r="CY1115" s="15"/>
      <c r="CZ1115" s="15"/>
      <c r="DA1115" s="15"/>
      <c r="DB1115" s="15"/>
      <c r="DC1115" s="15"/>
      <c r="DD1115" s="15"/>
      <c r="DE1115" s="15"/>
      <c r="DF1115" s="15"/>
      <c r="DG1115" s="15"/>
      <c r="DH1115" s="15"/>
      <c r="DI1115" s="15"/>
      <c r="DJ1115" s="15"/>
      <c r="DK1115" s="15"/>
      <c r="DL1115" s="15"/>
      <c r="DM1115" s="15"/>
      <c r="DN1115" s="15"/>
      <c r="DO1115" s="15"/>
      <c r="DP1115" s="15"/>
      <c r="DQ1115" s="15"/>
    </row>
    <row r="1116" spans="3:121" s="5" customFormat="1">
      <c r="C1116" s="13"/>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c r="AA1116" s="12"/>
      <c r="AB1116" s="12"/>
      <c r="AC1116" s="12"/>
      <c r="AD1116" s="12"/>
      <c r="AE1116" s="12"/>
      <c r="AF1116" s="12"/>
      <c r="BT1116" s="15"/>
      <c r="BU1116" s="15"/>
      <c r="BV1116" s="15"/>
      <c r="BW1116" s="15"/>
      <c r="BX1116" s="15"/>
      <c r="BY1116" s="15"/>
      <c r="BZ1116" s="15"/>
      <c r="CA1116" s="15"/>
      <c r="CB1116" s="15"/>
      <c r="CC1116" s="15"/>
      <c r="CD1116" s="15"/>
      <c r="CE1116" s="15"/>
      <c r="CF1116" s="15"/>
      <c r="CG1116" s="15"/>
      <c r="CH1116" s="15"/>
      <c r="CI1116" s="15"/>
      <c r="CJ1116" s="15"/>
      <c r="CK1116" s="15"/>
      <c r="CL1116" s="15"/>
      <c r="CM1116" s="15"/>
      <c r="CN1116" s="15"/>
      <c r="CO1116" s="15"/>
      <c r="CP1116" s="15"/>
      <c r="CQ1116" s="15"/>
      <c r="CR1116" s="15"/>
      <c r="CS1116" s="15"/>
      <c r="CT1116" s="15"/>
      <c r="CU1116" s="15"/>
      <c r="CV1116" s="15"/>
      <c r="CW1116" s="15"/>
      <c r="CX1116" s="15"/>
      <c r="CY1116" s="15"/>
      <c r="CZ1116" s="15"/>
      <c r="DA1116" s="15"/>
      <c r="DB1116" s="15"/>
      <c r="DC1116" s="15"/>
      <c r="DD1116" s="15"/>
      <c r="DE1116" s="15"/>
      <c r="DF1116" s="15"/>
      <c r="DG1116" s="15"/>
      <c r="DH1116" s="15"/>
      <c r="DI1116" s="15"/>
      <c r="DJ1116" s="15"/>
      <c r="DK1116" s="15"/>
      <c r="DL1116" s="15"/>
      <c r="DM1116" s="15"/>
      <c r="DN1116" s="15"/>
      <c r="DO1116" s="15"/>
      <c r="DP1116" s="15"/>
      <c r="DQ1116" s="15"/>
    </row>
    <row r="1117" spans="3:121" s="5" customFormat="1">
      <c r="C1117" s="13"/>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c r="AA1117" s="12"/>
      <c r="AB1117" s="12"/>
      <c r="AC1117" s="12"/>
      <c r="AD1117" s="12"/>
      <c r="AE1117" s="12"/>
      <c r="AF1117" s="12"/>
      <c r="BT1117" s="15"/>
      <c r="BU1117" s="15"/>
      <c r="BV1117" s="15"/>
      <c r="BW1117" s="15"/>
      <c r="BX1117" s="15"/>
      <c r="BY1117" s="15"/>
      <c r="BZ1117" s="15"/>
      <c r="CA1117" s="15"/>
      <c r="CB1117" s="15"/>
      <c r="CC1117" s="15"/>
      <c r="CD1117" s="15"/>
      <c r="CE1117" s="15"/>
      <c r="CF1117" s="15"/>
      <c r="CG1117" s="15"/>
      <c r="CH1117" s="15"/>
      <c r="CI1117" s="15"/>
      <c r="CJ1117" s="15"/>
      <c r="CK1117" s="15"/>
      <c r="CL1117" s="15"/>
      <c r="CM1117" s="15"/>
      <c r="CN1117" s="15"/>
      <c r="CO1117" s="15"/>
      <c r="CP1117" s="15"/>
      <c r="CQ1117" s="15"/>
      <c r="CR1117" s="15"/>
      <c r="CS1117" s="15"/>
      <c r="CT1117" s="15"/>
      <c r="CU1117" s="15"/>
      <c r="CV1117" s="15"/>
      <c r="CW1117" s="15"/>
      <c r="CX1117" s="15"/>
      <c r="CY1117" s="15"/>
      <c r="CZ1117" s="15"/>
      <c r="DA1117" s="15"/>
      <c r="DB1117" s="15"/>
      <c r="DC1117" s="15"/>
      <c r="DD1117" s="15"/>
      <c r="DE1117" s="15"/>
      <c r="DF1117" s="15"/>
      <c r="DG1117" s="15"/>
      <c r="DH1117" s="15"/>
      <c r="DI1117" s="15"/>
      <c r="DJ1117" s="15"/>
      <c r="DK1117" s="15"/>
      <c r="DL1117" s="15"/>
      <c r="DM1117" s="15"/>
      <c r="DN1117" s="15"/>
      <c r="DO1117" s="15"/>
      <c r="DP1117" s="15"/>
      <c r="DQ1117" s="15"/>
    </row>
    <row r="1118" spans="3:121" s="5" customFormat="1">
      <c r="C1118" s="13"/>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c r="AA1118" s="12"/>
      <c r="AB1118" s="12"/>
      <c r="AC1118" s="12"/>
      <c r="AD1118" s="12"/>
      <c r="AE1118" s="12"/>
      <c r="AF1118" s="12"/>
      <c r="BT1118" s="15"/>
      <c r="BU1118" s="15"/>
      <c r="BV1118" s="15"/>
      <c r="BW1118" s="15"/>
      <c r="BX1118" s="15"/>
      <c r="BY1118" s="15"/>
      <c r="BZ1118" s="15"/>
      <c r="CA1118" s="15"/>
      <c r="CB1118" s="15"/>
      <c r="CC1118" s="15"/>
      <c r="CD1118" s="15"/>
      <c r="CE1118" s="15"/>
      <c r="CF1118" s="15"/>
      <c r="CG1118" s="15"/>
      <c r="CH1118" s="15"/>
      <c r="CI1118" s="15"/>
      <c r="CJ1118" s="15"/>
      <c r="CK1118" s="15"/>
      <c r="CL1118" s="15"/>
      <c r="CM1118" s="15"/>
      <c r="CN1118" s="15"/>
      <c r="CO1118" s="15"/>
      <c r="CP1118" s="15"/>
      <c r="CQ1118" s="15"/>
      <c r="CR1118" s="15"/>
      <c r="CS1118" s="15"/>
      <c r="CT1118" s="15"/>
      <c r="CU1118" s="15"/>
      <c r="CV1118" s="15"/>
      <c r="CW1118" s="15"/>
      <c r="CX1118" s="15"/>
      <c r="CY1118" s="15"/>
      <c r="CZ1118" s="15"/>
      <c r="DA1118" s="15"/>
      <c r="DB1118" s="15"/>
      <c r="DC1118" s="15"/>
      <c r="DD1118" s="15"/>
      <c r="DE1118" s="15"/>
      <c r="DF1118" s="15"/>
      <c r="DG1118" s="15"/>
      <c r="DH1118" s="15"/>
      <c r="DI1118" s="15"/>
      <c r="DJ1118" s="15"/>
      <c r="DK1118" s="15"/>
      <c r="DL1118" s="15"/>
      <c r="DM1118" s="15"/>
      <c r="DN1118" s="15"/>
      <c r="DO1118" s="15"/>
      <c r="DP1118" s="15"/>
      <c r="DQ1118" s="15"/>
    </row>
    <row r="1119" spans="3:121" s="5" customFormat="1">
      <c r="C1119" s="13"/>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c r="AA1119" s="12"/>
      <c r="AB1119" s="12"/>
      <c r="AC1119" s="12"/>
      <c r="AD1119" s="12"/>
      <c r="AE1119" s="12"/>
      <c r="AF1119" s="12"/>
      <c r="BT1119" s="15"/>
      <c r="BU1119" s="15"/>
      <c r="BV1119" s="15"/>
      <c r="BW1119" s="15"/>
      <c r="BX1119" s="15"/>
      <c r="BY1119" s="15"/>
      <c r="BZ1119" s="15"/>
      <c r="CA1119" s="15"/>
      <c r="CB1119" s="15"/>
      <c r="CC1119" s="15"/>
      <c r="CD1119" s="15"/>
      <c r="CE1119" s="15"/>
      <c r="CF1119" s="15"/>
      <c r="CG1119" s="15"/>
      <c r="CH1119" s="15"/>
      <c r="CI1119" s="15"/>
      <c r="CJ1119" s="15"/>
      <c r="CK1119" s="15"/>
      <c r="CL1119" s="15"/>
      <c r="CM1119" s="15"/>
      <c r="CN1119" s="15"/>
      <c r="CO1119" s="15"/>
      <c r="CP1119" s="15"/>
      <c r="CQ1119" s="15"/>
      <c r="CR1119" s="15"/>
      <c r="CS1119" s="15"/>
      <c r="CT1119" s="15"/>
      <c r="CU1119" s="15"/>
      <c r="CV1119" s="15"/>
      <c r="CW1119" s="15"/>
      <c r="CX1119" s="15"/>
      <c r="CY1119" s="15"/>
      <c r="CZ1119" s="15"/>
      <c r="DA1119" s="15"/>
      <c r="DB1119" s="15"/>
      <c r="DC1119" s="15"/>
      <c r="DD1119" s="15"/>
      <c r="DE1119" s="15"/>
      <c r="DF1119" s="15"/>
      <c r="DG1119" s="15"/>
      <c r="DH1119" s="15"/>
      <c r="DI1119" s="15"/>
      <c r="DJ1119" s="15"/>
      <c r="DK1119" s="15"/>
      <c r="DL1119" s="15"/>
      <c r="DM1119" s="15"/>
      <c r="DN1119" s="15"/>
      <c r="DO1119" s="15"/>
      <c r="DP1119" s="15"/>
      <c r="DQ1119" s="15"/>
    </row>
    <row r="1120" spans="3:121" s="5" customFormat="1">
      <c r="C1120" s="13"/>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c r="AA1120" s="12"/>
      <c r="AB1120" s="12"/>
      <c r="AC1120" s="12"/>
      <c r="AD1120" s="12"/>
      <c r="AE1120" s="12"/>
      <c r="AF1120" s="12"/>
      <c r="BT1120" s="15"/>
      <c r="BU1120" s="15"/>
      <c r="BV1120" s="15"/>
      <c r="BW1120" s="15"/>
      <c r="BX1120" s="15"/>
      <c r="BY1120" s="15"/>
      <c r="BZ1120" s="15"/>
      <c r="CA1120" s="15"/>
      <c r="CB1120" s="15"/>
      <c r="CC1120" s="15"/>
      <c r="CD1120" s="15"/>
      <c r="CE1120" s="15"/>
      <c r="CF1120" s="15"/>
      <c r="CG1120" s="15"/>
      <c r="CH1120" s="15"/>
      <c r="CI1120" s="15"/>
      <c r="CJ1120" s="15"/>
      <c r="CK1120" s="15"/>
      <c r="CL1120" s="15"/>
      <c r="CM1120" s="15"/>
      <c r="CN1120" s="15"/>
      <c r="CO1120" s="15"/>
      <c r="CP1120" s="15"/>
      <c r="CQ1120" s="15"/>
      <c r="CR1120" s="15"/>
      <c r="CS1120" s="15"/>
      <c r="CT1120" s="15"/>
      <c r="CU1120" s="15"/>
      <c r="CV1120" s="15"/>
      <c r="CW1120" s="15"/>
      <c r="CX1120" s="15"/>
      <c r="CY1120" s="15"/>
      <c r="CZ1120" s="15"/>
      <c r="DA1120" s="15"/>
      <c r="DB1120" s="15"/>
      <c r="DC1120" s="15"/>
      <c r="DD1120" s="15"/>
      <c r="DE1120" s="15"/>
      <c r="DF1120" s="15"/>
      <c r="DG1120" s="15"/>
      <c r="DH1120" s="15"/>
      <c r="DI1120" s="15"/>
      <c r="DJ1120" s="15"/>
      <c r="DK1120" s="15"/>
      <c r="DL1120" s="15"/>
      <c r="DM1120" s="15"/>
      <c r="DN1120" s="15"/>
      <c r="DO1120" s="15"/>
      <c r="DP1120" s="15"/>
      <c r="DQ1120" s="15"/>
    </row>
    <row r="1121" spans="3:121" s="5" customFormat="1">
      <c r="C1121" s="13"/>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BT1121" s="15"/>
      <c r="BU1121" s="15"/>
      <c r="BV1121" s="15"/>
      <c r="BW1121" s="15"/>
      <c r="BX1121" s="15"/>
      <c r="BY1121" s="15"/>
      <c r="BZ1121" s="15"/>
      <c r="CA1121" s="15"/>
      <c r="CB1121" s="15"/>
      <c r="CC1121" s="15"/>
      <c r="CD1121" s="15"/>
      <c r="CE1121" s="15"/>
      <c r="CF1121" s="15"/>
      <c r="CG1121" s="15"/>
      <c r="CH1121" s="15"/>
      <c r="CI1121" s="15"/>
      <c r="CJ1121" s="15"/>
      <c r="CK1121" s="15"/>
      <c r="CL1121" s="15"/>
      <c r="CM1121" s="15"/>
      <c r="CN1121" s="15"/>
      <c r="CO1121" s="15"/>
      <c r="CP1121" s="15"/>
      <c r="CQ1121" s="15"/>
      <c r="CR1121" s="15"/>
      <c r="CS1121" s="15"/>
      <c r="CT1121" s="15"/>
      <c r="CU1121" s="15"/>
      <c r="CV1121" s="15"/>
      <c r="CW1121" s="15"/>
      <c r="CX1121" s="15"/>
      <c r="CY1121" s="15"/>
      <c r="CZ1121" s="15"/>
      <c r="DA1121" s="15"/>
      <c r="DB1121" s="15"/>
      <c r="DC1121" s="15"/>
      <c r="DD1121" s="15"/>
      <c r="DE1121" s="15"/>
      <c r="DF1121" s="15"/>
      <c r="DG1121" s="15"/>
      <c r="DH1121" s="15"/>
      <c r="DI1121" s="15"/>
      <c r="DJ1121" s="15"/>
      <c r="DK1121" s="15"/>
      <c r="DL1121" s="15"/>
      <c r="DM1121" s="15"/>
      <c r="DN1121" s="15"/>
      <c r="DO1121" s="15"/>
      <c r="DP1121" s="15"/>
      <c r="DQ1121" s="15"/>
    </row>
    <row r="1122" spans="3:121" s="5" customFormat="1">
      <c r="C1122" s="13"/>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BT1122" s="15"/>
      <c r="BU1122" s="15"/>
      <c r="BV1122" s="15"/>
      <c r="BW1122" s="15"/>
      <c r="BX1122" s="15"/>
      <c r="BY1122" s="15"/>
      <c r="BZ1122" s="15"/>
      <c r="CA1122" s="15"/>
      <c r="CB1122" s="15"/>
      <c r="CC1122" s="15"/>
      <c r="CD1122" s="15"/>
      <c r="CE1122" s="15"/>
      <c r="CF1122" s="15"/>
      <c r="CG1122" s="15"/>
      <c r="CH1122" s="15"/>
      <c r="CI1122" s="15"/>
      <c r="CJ1122" s="15"/>
      <c r="CK1122" s="15"/>
      <c r="CL1122" s="15"/>
      <c r="CM1122" s="15"/>
      <c r="CN1122" s="15"/>
      <c r="CO1122" s="15"/>
      <c r="CP1122" s="15"/>
      <c r="CQ1122" s="15"/>
      <c r="CR1122" s="15"/>
      <c r="CS1122" s="15"/>
      <c r="CT1122" s="15"/>
      <c r="CU1122" s="15"/>
      <c r="CV1122" s="15"/>
      <c r="CW1122" s="15"/>
      <c r="CX1122" s="15"/>
      <c r="CY1122" s="15"/>
      <c r="CZ1122" s="15"/>
      <c r="DA1122" s="15"/>
      <c r="DB1122" s="15"/>
      <c r="DC1122" s="15"/>
      <c r="DD1122" s="15"/>
      <c r="DE1122" s="15"/>
      <c r="DF1122" s="15"/>
      <c r="DG1122" s="15"/>
      <c r="DH1122" s="15"/>
      <c r="DI1122" s="15"/>
      <c r="DJ1122" s="15"/>
      <c r="DK1122" s="15"/>
      <c r="DL1122" s="15"/>
      <c r="DM1122" s="15"/>
      <c r="DN1122" s="15"/>
      <c r="DO1122" s="15"/>
      <c r="DP1122" s="15"/>
      <c r="DQ1122" s="15"/>
    </row>
    <row r="1123" spans="3:121" s="5" customFormat="1">
      <c r="C1123" s="13"/>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c r="AA1123" s="12"/>
      <c r="AB1123" s="12"/>
      <c r="AC1123" s="12"/>
      <c r="AD1123" s="12"/>
      <c r="AE1123" s="12"/>
      <c r="AF1123" s="12"/>
      <c r="BT1123" s="15"/>
      <c r="BU1123" s="15"/>
      <c r="BV1123" s="15"/>
      <c r="BW1123" s="15"/>
      <c r="BX1123" s="15"/>
      <c r="BY1123" s="15"/>
      <c r="BZ1123" s="15"/>
      <c r="CA1123" s="15"/>
      <c r="CB1123" s="15"/>
      <c r="CC1123" s="15"/>
      <c r="CD1123" s="15"/>
      <c r="CE1123" s="15"/>
      <c r="CF1123" s="15"/>
      <c r="CG1123" s="15"/>
      <c r="CH1123" s="15"/>
      <c r="CI1123" s="15"/>
      <c r="CJ1123" s="15"/>
      <c r="CK1123" s="15"/>
      <c r="CL1123" s="15"/>
      <c r="CM1123" s="15"/>
      <c r="CN1123" s="15"/>
      <c r="CO1123" s="15"/>
      <c r="CP1123" s="15"/>
      <c r="CQ1123" s="15"/>
      <c r="CR1123" s="15"/>
      <c r="CS1123" s="15"/>
      <c r="CT1123" s="15"/>
      <c r="CU1123" s="15"/>
      <c r="CV1123" s="15"/>
      <c r="CW1123" s="15"/>
      <c r="CX1123" s="15"/>
      <c r="CY1123" s="15"/>
      <c r="CZ1123" s="15"/>
      <c r="DA1123" s="15"/>
      <c r="DB1123" s="15"/>
      <c r="DC1123" s="15"/>
      <c r="DD1123" s="15"/>
      <c r="DE1123" s="15"/>
      <c r="DF1123" s="15"/>
      <c r="DG1123" s="15"/>
      <c r="DH1123" s="15"/>
      <c r="DI1123" s="15"/>
      <c r="DJ1123" s="15"/>
      <c r="DK1123" s="15"/>
      <c r="DL1123" s="15"/>
      <c r="DM1123" s="15"/>
      <c r="DN1123" s="15"/>
      <c r="DO1123" s="15"/>
      <c r="DP1123" s="15"/>
      <c r="DQ1123" s="15"/>
    </row>
    <row r="1124" spans="3:121" s="5" customFormat="1">
      <c r="C1124" s="13"/>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BT1124" s="15"/>
      <c r="BU1124" s="15"/>
      <c r="BV1124" s="15"/>
      <c r="BW1124" s="15"/>
      <c r="BX1124" s="15"/>
      <c r="BY1124" s="15"/>
      <c r="BZ1124" s="15"/>
      <c r="CA1124" s="15"/>
      <c r="CB1124" s="15"/>
      <c r="CC1124" s="15"/>
      <c r="CD1124" s="15"/>
      <c r="CE1124" s="15"/>
      <c r="CF1124" s="15"/>
      <c r="CG1124" s="15"/>
      <c r="CH1124" s="15"/>
      <c r="CI1124" s="15"/>
      <c r="CJ1124" s="15"/>
      <c r="CK1124" s="15"/>
      <c r="CL1124" s="15"/>
      <c r="CM1124" s="15"/>
      <c r="CN1124" s="15"/>
      <c r="CO1124" s="15"/>
      <c r="CP1124" s="15"/>
      <c r="CQ1124" s="15"/>
      <c r="CR1124" s="15"/>
      <c r="CS1124" s="15"/>
      <c r="CT1124" s="15"/>
      <c r="CU1124" s="15"/>
      <c r="CV1124" s="15"/>
      <c r="CW1124" s="15"/>
      <c r="CX1124" s="15"/>
      <c r="CY1124" s="15"/>
      <c r="CZ1124" s="15"/>
      <c r="DA1124" s="15"/>
      <c r="DB1124" s="15"/>
      <c r="DC1124" s="15"/>
      <c r="DD1124" s="15"/>
      <c r="DE1124" s="15"/>
      <c r="DF1124" s="15"/>
      <c r="DG1124" s="15"/>
      <c r="DH1124" s="15"/>
      <c r="DI1124" s="15"/>
      <c r="DJ1124" s="15"/>
      <c r="DK1124" s="15"/>
      <c r="DL1124" s="15"/>
      <c r="DM1124" s="15"/>
      <c r="DN1124" s="15"/>
      <c r="DO1124" s="15"/>
      <c r="DP1124" s="15"/>
      <c r="DQ1124" s="15"/>
    </row>
    <row r="1125" spans="3:121" s="5" customFormat="1">
      <c r="C1125" s="13"/>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BT1125" s="15"/>
      <c r="BU1125" s="15"/>
      <c r="BV1125" s="15"/>
      <c r="BW1125" s="15"/>
      <c r="BX1125" s="15"/>
      <c r="BY1125" s="15"/>
      <c r="BZ1125" s="15"/>
      <c r="CA1125" s="15"/>
      <c r="CB1125" s="15"/>
      <c r="CC1125" s="15"/>
      <c r="CD1125" s="15"/>
      <c r="CE1125" s="15"/>
      <c r="CF1125" s="15"/>
      <c r="CG1125" s="15"/>
      <c r="CH1125" s="15"/>
      <c r="CI1125" s="15"/>
      <c r="CJ1125" s="15"/>
      <c r="CK1125" s="15"/>
      <c r="CL1125" s="15"/>
      <c r="CM1125" s="15"/>
      <c r="CN1125" s="15"/>
      <c r="CO1125" s="15"/>
      <c r="CP1125" s="15"/>
      <c r="CQ1125" s="15"/>
      <c r="CR1125" s="15"/>
      <c r="CS1125" s="15"/>
      <c r="CT1125" s="15"/>
      <c r="CU1125" s="15"/>
      <c r="CV1125" s="15"/>
      <c r="CW1125" s="15"/>
      <c r="CX1125" s="15"/>
      <c r="CY1125" s="15"/>
      <c r="CZ1125" s="15"/>
      <c r="DA1125" s="15"/>
      <c r="DB1125" s="15"/>
      <c r="DC1125" s="15"/>
      <c r="DD1125" s="15"/>
      <c r="DE1125" s="15"/>
      <c r="DF1125" s="15"/>
      <c r="DG1125" s="15"/>
      <c r="DH1125" s="15"/>
      <c r="DI1125" s="15"/>
      <c r="DJ1125" s="15"/>
      <c r="DK1125" s="15"/>
      <c r="DL1125" s="15"/>
      <c r="DM1125" s="15"/>
      <c r="DN1125" s="15"/>
      <c r="DO1125" s="15"/>
      <c r="DP1125" s="15"/>
      <c r="DQ1125" s="15"/>
    </row>
    <row r="1126" spans="3:121" s="5" customFormat="1">
      <c r="C1126" s="13"/>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c r="AA1126" s="12"/>
      <c r="AB1126" s="12"/>
      <c r="AC1126" s="12"/>
      <c r="AD1126" s="12"/>
      <c r="AE1126" s="12"/>
      <c r="AF1126" s="12"/>
      <c r="BT1126" s="15"/>
      <c r="BU1126" s="15"/>
      <c r="BV1126" s="15"/>
      <c r="BW1126" s="15"/>
      <c r="BX1126" s="15"/>
      <c r="BY1126" s="15"/>
      <c r="BZ1126" s="15"/>
      <c r="CA1126" s="15"/>
      <c r="CB1126" s="15"/>
      <c r="CC1126" s="15"/>
      <c r="CD1126" s="15"/>
      <c r="CE1126" s="15"/>
      <c r="CF1126" s="15"/>
      <c r="CG1126" s="15"/>
      <c r="CH1126" s="15"/>
      <c r="CI1126" s="15"/>
      <c r="CJ1126" s="15"/>
      <c r="CK1126" s="15"/>
      <c r="CL1126" s="15"/>
      <c r="CM1126" s="15"/>
      <c r="CN1126" s="15"/>
      <c r="CO1126" s="15"/>
      <c r="CP1126" s="15"/>
      <c r="CQ1126" s="15"/>
      <c r="CR1126" s="15"/>
      <c r="CS1126" s="15"/>
      <c r="CT1126" s="15"/>
      <c r="CU1126" s="15"/>
      <c r="CV1126" s="15"/>
      <c r="CW1126" s="15"/>
      <c r="CX1126" s="15"/>
      <c r="CY1126" s="15"/>
      <c r="CZ1126" s="15"/>
      <c r="DA1126" s="15"/>
      <c r="DB1126" s="15"/>
      <c r="DC1126" s="15"/>
      <c r="DD1126" s="15"/>
      <c r="DE1126" s="15"/>
      <c r="DF1126" s="15"/>
      <c r="DG1126" s="15"/>
      <c r="DH1126" s="15"/>
      <c r="DI1126" s="15"/>
      <c r="DJ1126" s="15"/>
      <c r="DK1126" s="15"/>
      <c r="DL1126" s="15"/>
      <c r="DM1126" s="15"/>
      <c r="DN1126" s="15"/>
      <c r="DO1126" s="15"/>
      <c r="DP1126" s="15"/>
      <c r="DQ1126" s="15"/>
    </row>
    <row r="1127" spans="3:121" s="5" customFormat="1">
      <c r="C1127" s="13"/>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BT1127" s="15"/>
      <c r="BU1127" s="15"/>
      <c r="BV1127" s="15"/>
      <c r="BW1127" s="15"/>
      <c r="BX1127" s="15"/>
      <c r="BY1127" s="15"/>
      <c r="BZ1127" s="15"/>
      <c r="CA1127" s="15"/>
      <c r="CB1127" s="15"/>
      <c r="CC1127" s="15"/>
      <c r="CD1127" s="15"/>
      <c r="CE1127" s="15"/>
      <c r="CF1127" s="15"/>
      <c r="CG1127" s="15"/>
      <c r="CH1127" s="15"/>
      <c r="CI1127" s="15"/>
      <c r="CJ1127" s="15"/>
      <c r="CK1127" s="15"/>
      <c r="CL1127" s="15"/>
      <c r="CM1127" s="15"/>
      <c r="CN1127" s="15"/>
      <c r="CO1127" s="15"/>
      <c r="CP1127" s="15"/>
      <c r="CQ1127" s="15"/>
      <c r="CR1127" s="15"/>
      <c r="CS1127" s="15"/>
      <c r="CT1127" s="15"/>
      <c r="CU1127" s="15"/>
      <c r="CV1127" s="15"/>
      <c r="CW1127" s="15"/>
      <c r="CX1127" s="15"/>
      <c r="CY1127" s="15"/>
      <c r="CZ1127" s="15"/>
      <c r="DA1127" s="15"/>
      <c r="DB1127" s="15"/>
      <c r="DC1127" s="15"/>
      <c r="DD1127" s="15"/>
      <c r="DE1127" s="15"/>
      <c r="DF1127" s="15"/>
      <c r="DG1127" s="15"/>
      <c r="DH1127" s="15"/>
      <c r="DI1127" s="15"/>
      <c r="DJ1127" s="15"/>
      <c r="DK1127" s="15"/>
      <c r="DL1127" s="15"/>
      <c r="DM1127" s="15"/>
      <c r="DN1127" s="15"/>
      <c r="DO1127" s="15"/>
      <c r="DP1127" s="15"/>
      <c r="DQ1127" s="15"/>
    </row>
    <row r="1128" spans="3:121" s="5" customFormat="1">
      <c r="C1128" s="13"/>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c r="AA1128" s="12"/>
      <c r="AB1128" s="12"/>
      <c r="AC1128" s="12"/>
      <c r="AD1128" s="12"/>
      <c r="AE1128" s="12"/>
      <c r="AF1128" s="12"/>
      <c r="BT1128" s="15"/>
      <c r="BU1128" s="15"/>
      <c r="BV1128" s="15"/>
      <c r="BW1128" s="15"/>
      <c r="BX1128" s="15"/>
      <c r="BY1128" s="15"/>
      <c r="BZ1128" s="15"/>
      <c r="CA1128" s="15"/>
      <c r="CB1128" s="15"/>
      <c r="CC1128" s="15"/>
      <c r="CD1128" s="15"/>
      <c r="CE1128" s="15"/>
      <c r="CF1128" s="15"/>
      <c r="CG1128" s="15"/>
      <c r="CH1128" s="15"/>
      <c r="CI1128" s="15"/>
      <c r="CJ1128" s="15"/>
      <c r="CK1128" s="15"/>
      <c r="CL1128" s="15"/>
      <c r="CM1128" s="15"/>
      <c r="CN1128" s="15"/>
      <c r="CO1128" s="15"/>
      <c r="CP1128" s="15"/>
      <c r="CQ1128" s="15"/>
      <c r="CR1128" s="15"/>
      <c r="CS1128" s="15"/>
      <c r="CT1128" s="15"/>
      <c r="CU1128" s="15"/>
      <c r="CV1128" s="15"/>
      <c r="CW1128" s="15"/>
      <c r="CX1128" s="15"/>
      <c r="CY1128" s="15"/>
      <c r="CZ1128" s="15"/>
      <c r="DA1128" s="15"/>
      <c r="DB1128" s="15"/>
      <c r="DC1128" s="15"/>
      <c r="DD1128" s="15"/>
      <c r="DE1128" s="15"/>
      <c r="DF1128" s="15"/>
      <c r="DG1128" s="15"/>
      <c r="DH1128" s="15"/>
      <c r="DI1128" s="15"/>
      <c r="DJ1128" s="15"/>
      <c r="DK1128" s="15"/>
      <c r="DL1128" s="15"/>
      <c r="DM1128" s="15"/>
      <c r="DN1128" s="15"/>
      <c r="DO1128" s="15"/>
      <c r="DP1128" s="15"/>
      <c r="DQ1128" s="15"/>
    </row>
    <row r="1129" spans="3:121" s="5" customFormat="1">
      <c r="C1129" s="13"/>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c r="AA1129" s="12"/>
      <c r="AB1129" s="12"/>
      <c r="AC1129" s="12"/>
      <c r="AD1129" s="12"/>
      <c r="AE1129" s="12"/>
      <c r="AF1129" s="12"/>
      <c r="BT1129" s="15"/>
      <c r="BU1129" s="15"/>
      <c r="BV1129" s="15"/>
      <c r="BW1129" s="15"/>
      <c r="BX1129" s="15"/>
      <c r="BY1129" s="15"/>
      <c r="BZ1129" s="15"/>
      <c r="CA1129" s="15"/>
      <c r="CB1129" s="15"/>
      <c r="CC1129" s="15"/>
      <c r="CD1129" s="15"/>
      <c r="CE1129" s="15"/>
      <c r="CF1129" s="15"/>
      <c r="CG1129" s="15"/>
      <c r="CH1129" s="15"/>
      <c r="CI1129" s="15"/>
      <c r="CJ1129" s="15"/>
      <c r="CK1129" s="15"/>
      <c r="CL1129" s="15"/>
      <c r="CM1129" s="15"/>
      <c r="CN1129" s="15"/>
      <c r="CO1129" s="15"/>
      <c r="CP1129" s="15"/>
      <c r="CQ1129" s="15"/>
      <c r="CR1129" s="15"/>
      <c r="CS1129" s="15"/>
      <c r="CT1129" s="15"/>
      <c r="CU1129" s="15"/>
      <c r="CV1129" s="15"/>
      <c r="CW1129" s="15"/>
      <c r="CX1129" s="15"/>
      <c r="CY1129" s="15"/>
      <c r="CZ1129" s="15"/>
      <c r="DA1129" s="15"/>
      <c r="DB1129" s="15"/>
      <c r="DC1129" s="15"/>
      <c r="DD1129" s="15"/>
      <c r="DE1129" s="15"/>
      <c r="DF1129" s="15"/>
      <c r="DG1129" s="15"/>
      <c r="DH1129" s="15"/>
      <c r="DI1129" s="15"/>
      <c r="DJ1129" s="15"/>
      <c r="DK1129" s="15"/>
      <c r="DL1129" s="15"/>
      <c r="DM1129" s="15"/>
      <c r="DN1129" s="15"/>
      <c r="DO1129" s="15"/>
      <c r="DP1129" s="15"/>
      <c r="DQ1129" s="15"/>
    </row>
    <row r="1130" spans="3:121" s="5" customFormat="1">
      <c r="C1130" s="13"/>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c r="AA1130" s="12"/>
      <c r="AB1130" s="12"/>
      <c r="AC1130" s="12"/>
      <c r="AD1130" s="12"/>
      <c r="AE1130" s="12"/>
      <c r="AF1130" s="12"/>
      <c r="BT1130" s="15"/>
      <c r="BU1130" s="15"/>
      <c r="BV1130" s="15"/>
      <c r="BW1130" s="15"/>
      <c r="BX1130" s="15"/>
      <c r="BY1130" s="15"/>
      <c r="BZ1130" s="15"/>
      <c r="CA1130" s="15"/>
      <c r="CB1130" s="15"/>
      <c r="CC1130" s="15"/>
      <c r="CD1130" s="15"/>
      <c r="CE1130" s="15"/>
      <c r="CF1130" s="15"/>
      <c r="CG1130" s="15"/>
      <c r="CH1130" s="15"/>
      <c r="CI1130" s="15"/>
      <c r="CJ1130" s="15"/>
      <c r="CK1130" s="15"/>
      <c r="CL1130" s="15"/>
      <c r="CM1130" s="15"/>
      <c r="CN1130" s="15"/>
      <c r="CO1130" s="15"/>
      <c r="CP1130" s="15"/>
      <c r="CQ1130" s="15"/>
      <c r="CR1130" s="15"/>
      <c r="CS1130" s="15"/>
      <c r="CT1130" s="15"/>
      <c r="CU1130" s="15"/>
      <c r="CV1130" s="15"/>
      <c r="CW1130" s="15"/>
      <c r="CX1130" s="15"/>
      <c r="CY1130" s="15"/>
      <c r="CZ1130" s="15"/>
      <c r="DA1130" s="15"/>
      <c r="DB1130" s="15"/>
      <c r="DC1130" s="15"/>
      <c r="DD1130" s="15"/>
      <c r="DE1130" s="15"/>
      <c r="DF1130" s="15"/>
      <c r="DG1130" s="15"/>
      <c r="DH1130" s="15"/>
      <c r="DI1130" s="15"/>
      <c r="DJ1130" s="15"/>
      <c r="DK1130" s="15"/>
      <c r="DL1130" s="15"/>
      <c r="DM1130" s="15"/>
      <c r="DN1130" s="15"/>
      <c r="DO1130" s="15"/>
      <c r="DP1130" s="15"/>
      <c r="DQ1130" s="15"/>
    </row>
    <row r="1131" spans="3:121" s="5" customFormat="1">
      <c r="C1131" s="13"/>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c r="AA1131" s="12"/>
      <c r="AB1131" s="12"/>
      <c r="AC1131" s="12"/>
      <c r="AD1131" s="12"/>
      <c r="AE1131" s="12"/>
      <c r="AF1131" s="12"/>
      <c r="BT1131" s="15"/>
      <c r="BU1131" s="15"/>
      <c r="BV1131" s="15"/>
      <c r="BW1131" s="15"/>
      <c r="BX1131" s="15"/>
      <c r="BY1131" s="15"/>
      <c r="BZ1131" s="15"/>
      <c r="CA1131" s="15"/>
      <c r="CB1131" s="15"/>
      <c r="CC1131" s="15"/>
      <c r="CD1131" s="15"/>
      <c r="CE1131" s="15"/>
      <c r="CF1131" s="15"/>
      <c r="CG1131" s="15"/>
      <c r="CH1131" s="15"/>
      <c r="CI1131" s="15"/>
      <c r="CJ1131" s="15"/>
      <c r="CK1131" s="15"/>
      <c r="CL1131" s="15"/>
      <c r="CM1131" s="15"/>
      <c r="CN1131" s="15"/>
      <c r="CO1131" s="15"/>
      <c r="CP1131" s="15"/>
      <c r="CQ1131" s="15"/>
      <c r="CR1131" s="15"/>
      <c r="CS1131" s="15"/>
      <c r="CT1131" s="15"/>
      <c r="CU1131" s="15"/>
      <c r="CV1131" s="15"/>
      <c r="CW1131" s="15"/>
      <c r="CX1131" s="15"/>
      <c r="CY1131" s="15"/>
      <c r="CZ1131" s="15"/>
      <c r="DA1131" s="15"/>
      <c r="DB1131" s="15"/>
      <c r="DC1131" s="15"/>
      <c r="DD1131" s="15"/>
      <c r="DE1131" s="15"/>
      <c r="DF1131" s="15"/>
      <c r="DG1131" s="15"/>
      <c r="DH1131" s="15"/>
      <c r="DI1131" s="15"/>
      <c r="DJ1131" s="15"/>
      <c r="DK1131" s="15"/>
      <c r="DL1131" s="15"/>
      <c r="DM1131" s="15"/>
      <c r="DN1131" s="15"/>
      <c r="DO1131" s="15"/>
      <c r="DP1131" s="15"/>
      <c r="DQ1131" s="15"/>
    </row>
    <row r="1132" spans="3:121" s="5" customFormat="1">
      <c r="C1132" s="13"/>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c r="AA1132" s="12"/>
      <c r="AB1132" s="12"/>
      <c r="AC1132" s="12"/>
      <c r="AD1132" s="12"/>
      <c r="AE1132" s="12"/>
      <c r="AF1132" s="12"/>
      <c r="BT1132" s="15"/>
      <c r="BU1132" s="15"/>
      <c r="BV1132" s="15"/>
      <c r="BW1132" s="15"/>
      <c r="BX1132" s="15"/>
      <c r="BY1132" s="15"/>
      <c r="BZ1132" s="15"/>
      <c r="CA1132" s="15"/>
      <c r="CB1132" s="15"/>
      <c r="CC1132" s="15"/>
      <c r="CD1132" s="15"/>
      <c r="CE1132" s="15"/>
      <c r="CF1132" s="15"/>
      <c r="CG1132" s="15"/>
      <c r="CH1132" s="15"/>
      <c r="CI1132" s="15"/>
      <c r="CJ1132" s="15"/>
      <c r="CK1132" s="15"/>
      <c r="CL1132" s="15"/>
      <c r="CM1132" s="15"/>
      <c r="CN1132" s="15"/>
      <c r="CO1132" s="15"/>
      <c r="CP1132" s="15"/>
      <c r="CQ1132" s="15"/>
      <c r="CR1132" s="15"/>
      <c r="CS1132" s="15"/>
      <c r="CT1132" s="15"/>
      <c r="CU1132" s="15"/>
      <c r="CV1132" s="15"/>
      <c r="CW1132" s="15"/>
      <c r="CX1132" s="15"/>
      <c r="CY1132" s="15"/>
      <c r="CZ1132" s="15"/>
      <c r="DA1132" s="15"/>
      <c r="DB1132" s="15"/>
      <c r="DC1132" s="15"/>
      <c r="DD1132" s="15"/>
      <c r="DE1132" s="15"/>
      <c r="DF1132" s="15"/>
      <c r="DG1132" s="15"/>
      <c r="DH1132" s="15"/>
      <c r="DI1132" s="15"/>
      <c r="DJ1132" s="15"/>
      <c r="DK1132" s="15"/>
      <c r="DL1132" s="15"/>
      <c r="DM1132" s="15"/>
      <c r="DN1132" s="15"/>
      <c r="DO1132" s="15"/>
      <c r="DP1132" s="15"/>
      <c r="DQ1132" s="15"/>
    </row>
    <row r="1133" spans="3:121" s="5" customFormat="1">
      <c r="C1133" s="13"/>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BT1133" s="15"/>
      <c r="BU1133" s="15"/>
      <c r="BV1133" s="15"/>
      <c r="BW1133" s="15"/>
      <c r="BX1133" s="15"/>
      <c r="BY1133" s="15"/>
      <c r="BZ1133" s="15"/>
      <c r="CA1133" s="15"/>
      <c r="CB1133" s="15"/>
      <c r="CC1133" s="15"/>
      <c r="CD1133" s="15"/>
      <c r="CE1133" s="15"/>
      <c r="CF1133" s="15"/>
      <c r="CG1133" s="15"/>
      <c r="CH1133" s="15"/>
      <c r="CI1133" s="15"/>
      <c r="CJ1133" s="15"/>
      <c r="CK1133" s="15"/>
      <c r="CL1133" s="15"/>
      <c r="CM1133" s="15"/>
      <c r="CN1133" s="15"/>
      <c r="CO1133" s="15"/>
      <c r="CP1133" s="15"/>
      <c r="CQ1133" s="15"/>
      <c r="CR1133" s="15"/>
      <c r="CS1133" s="15"/>
      <c r="CT1133" s="15"/>
      <c r="CU1133" s="15"/>
      <c r="CV1133" s="15"/>
      <c r="CW1133" s="15"/>
      <c r="CX1133" s="15"/>
      <c r="CY1133" s="15"/>
      <c r="CZ1133" s="15"/>
      <c r="DA1133" s="15"/>
      <c r="DB1133" s="15"/>
      <c r="DC1133" s="15"/>
      <c r="DD1133" s="15"/>
      <c r="DE1133" s="15"/>
      <c r="DF1133" s="15"/>
      <c r="DG1133" s="15"/>
      <c r="DH1133" s="15"/>
      <c r="DI1133" s="15"/>
      <c r="DJ1133" s="15"/>
      <c r="DK1133" s="15"/>
      <c r="DL1133" s="15"/>
      <c r="DM1133" s="15"/>
      <c r="DN1133" s="15"/>
      <c r="DO1133" s="15"/>
      <c r="DP1133" s="15"/>
      <c r="DQ1133" s="15"/>
    </row>
    <row r="1134" spans="3:121" s="5" customFormat="1">
      <c r="C1134" s="13"/>
      <c r="D1134" s="12"/>
      <c r="E1134" s="12"/>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BT1134" s="15"/>
      <c r="BU1134" s="15"/>
      <c r="BV1134" s="15"/>
      <c r="BW1134" s="15"/>
      <c r="BX1134" s="15"/>
      <c r="BY1134" s="15"/>
      <c r="BZ1134" s="15"/>
      <c r="CA1134" s="15"/>
      <c r="CB1134" s="15"/>
      <c r="CC1134" s="15"/>
      <c r="CD1134" s="15"/>
      <c r="CE1134" s="15"/>
      <c r="CF1134" s="15"/>
      <c r="CG1134" s="15"/>
      <c r="CH1134" s="15"/>
      <c r="CI1134" s="15"/>
      <c r="CJ1134" s="15"/>
      <c r="CK1134" s="15"/>
      <c r="CL1134" s="15"/>
      <c r="CM1134" s="15"/>
      <c r="CN1134" s="15"/>
      <c r="CO1134" s="15"/>
      <c r="CP1134" s="15"/>
      <c r="CQ1134" s="15"/>
      <c r="CR1134" s="15"/>
      <c r="CS1134" s="15"/>
      <c r="CT1134" s="15"/>
      <c r="CU1134" s="15"/>
      <c r="CV1134" s="15"/>
      <c r="CW1134" s="15"/>
      <c r="CX1134" s="15"/>
      <c r="CY1134" s="15"/>
      <c r="CZ1134" s="15"/>
      <c r="DA1134" s="15"/>
      <c r="DB1134" s="15"/>
      <c r="DC1134" s="15"/>
      <c r="DD1134" s="15"/>
      <c r="DE1134" s="15"/>
      <c r="DF1134" s="15"/>
      <c r="DG1134" s="15"/>
      <c r="DH1134" s="15"/>
      <c r="DI1134" s="15"/>
      <c r="DJ1134" s="15"/>
      <c r="DK1134" s="15"/>
      <c r="DL1134" s="15"/>
      <c r="DM1134" s="15"/>
      <c r="DN1134" s="15"/>
      <c r="DO1134" s="15"/>
      <c r="DP1134" s="15"/>
      <c r="DQ1134" s="15"/>
    </row>
    <row r="1135" spans="3:121" s="5" customFormat="1">
      <c r="C1135" s="13"/>
      <c r="D1135" s="12"/>
      <c r="E1135" s="12"/>
      <c r="F1135" s="12"/>
      <c r="G1135" s="12"/>
      <c r="H1135" s="12"/>
      <c r="I1135" s="12"/>
      <c r="J1135" s="12"/>
      <c r="K1135" s="12"/>
      <c r="L1135" s="12"/>
      <c r="M1135" s="12"/>
      <c r="N1135" s="12"/>
      <c r="O1135" s="12"/>
      <c r="P1135" s="12"/>
      <c r="Q1135" s="12"/>
      <c r="R1135" s="12"/>
      <c r="S1135" s="12"/>
      <c r="T1135" s="12"/>
      <c r="U1135" s="12"/>
      <c r="V1135" s="12"/>
      <c r="W1135" s="12"/>
      <c r="X1135" s="12"/>
      <c r="Y1135" s="12"/>
      <c r="Z1135" s="12"/>
      <c r="AA1135" s="12"/>
      <c r="AB1135" s="12"/>
      <c r="AC1135" s="12"/>
      <c r="AD1135" s="12"/>
      <c r="AE1135" s="12"/>
      <c r="AF1135" s="12"/>
      <c r="BT1135" s="15"/>
      <c r="BU1135" s="15"/>
      <c r="BV1135" s="15"/>
      <c r="BW1135" s="15"/>
      <c r="BX1135" s="15"/>
      <c r="BY1135" s="15"/>
      <c r="BZ1135" s="15"/>
      <c r="CA1135" s="15"/>
      <c r="CB1135" s="15"/>
      <c r="CC1135" s="15"/>
      <c r="CD1135" s="15"/>
      <c r="CE1135" s="15"/>
      <c r="CF1135" s="15"/>
      <c r="CG1135" s="15"/>
      <c r="CH1135" s="15"/>
      <c r="CI1135" s="15"/>
      <c r="CJ1135" s="15"/>
      <c r="CK1135" s="15"/>
      <c r="CL1135" s="15"/>
      <c r="CM1135" s="15"/>
      <c r="CN1135" s="15"/>
      <c r="CO1135" s="15"/>
      <c r="CP1135" s="15"/>
      <c r="CQ1135" s="15"/>
      <c r="CR1135" s="15"/>
      <c r="CS1135" s="15"/>
      <c r="CT1135" s="15"/>
      <c r="CU1135" s="15"/>
      <c r="CV1135" s="15"/>
      <c r="CW1135" s="15"/>
      <c r="CX1135" s="15"/>
      <c r="CY1135" s="15"/>
      <c r="CZ1135" s="15"/>
      <c r="DA1135" s="15"/>
      <c r="DB1135" s="15"/>
      <c r="DC1135" s="15"/>
      <c r="DD1135" s="15"/>
      <c r="DE1135" s="15"/>
      <c r="DF1135" s="15"/>
      <c r="DG1135" s="15"/>
      <c r="DH1135" s="15"/>
      <c r="DI1135" s="15"/>
      <c r="DJ1135" s="15"/>
      <c r="DK1135" s="15"/>
      <c r="DL1135" s="15"/>
      <c r="DM1135" s="15"/>
      <c r="DN1135" s="15"/>
      <c r="DO1135" s="15"/>
      <c r="DP1135" s="15"/>
      <c r="DQ1135" s="15"/>
    </row>
    <row r="1136" spans="3:121" s="5" customFormat="1">
      <c r="C1136" s="13"/>
      <c r="D1136" s="12"/>
      <c r="E1136" s="12"/>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BT1136" s="15"/>
      <c r="BU1136" s="15"/>
      <c r="BV1136" s="15"/>
      <c r="BW1136" s="15"/>
      <c r="BX1136" s="15"/>
      <c r="BY1136" s="15"/>
      <c r="BZ1136" s="15"/>
      <c r="CA1136" s="15"/>
      <c r="CB1136" s="15"/>
      <c r="CC1136" s="15"/>
      <c r="CD1136" s="15"/>
      <c r="CE1136" s="15"/>
      <c r="CF1136" s="15"/>
      <c r="CG1136" s="15"/>
      <c r="CH1136" s="15"/>
      <c r="CI1136" s="15"/>
      <c r="CJ1136" s="15"/>
      <c r="CK1136" s="15"/>
      <c r="CL1136" s="15"/>
      <c r="CM1136" s="15"/>
      <c r="CN1136" s="15"/>
      <c r="CO1136" s="15"/>
      <c r="CP1136" s="15"/>
      <c r="CQ1136" s="15"/>
      <c r="CR1136" s="15"/>
      <c r="CS1136" s="15"/>
      <c r="CT1136" s="15"/>
      <c r="CU1136" s="15"/>
      <c r="CV1136" s="15"/>
      <c r="CW1136" s="15"/>
      <c r="CX1136" s="15"/>
      <c r="CY1136" s="15"/>
      <c r="CZ1136" s="15"/>
      <c r="DA1136" s="15"/>
      <c r="DB1136" s="15"/>
      <c r="DC1136" s="15"/>
      <c r="DD1136" s="15"/>
      <c r="DE1136" s="15"/>
      <c r="DF1136" s="15"/>
      <c r="DG1136" s="15"/>
      <c r="DH1136" s="15"/>
      <c r="DI1136" s="15"/>
      <c r="DJ1136" s="15"/>
      <c r="DK1136" s="15"/>
      <c r="DL1136" s="15"/>
      <c r="DM1136" s="15"/>
      <c r="DN1136" s="15"/>
      <c r="DO1136" s="15"/>
      <c r="DP1136" s="15"/>
      <c r="DQ1136" s="15"/>
    </row>
    <row r="1137" spans="3:121" s="5" customFormat="1">
      <c r="C1137" s="13"/>
      <c r="D1137" s="12"/>
      <c r="E1137" s="12"/>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BT1137" s="15"/>
      <c r="BU1137" s="15"/>
      <c r="BV1137" s="15"/>
      <c r="BW1137" s="15"/>
      <c r="BX1137" s="15"/>
      <c r="BY1137" s="15"/>
      <c r="BZ1137" s="15"/>
      <c r="CA1137" s="15"/>
      <c r="CB1137" s="15"/>
      <c r="CC1137" s="15"/>
      <c r="CD1137" s="15"/>
      <c r="CE1137" s="15"/>
      <c r="CF1137" s="15"/>
      <c r="CG1137" s="15"/>
      <c r="CH1137" s="15"/>
      <c r="CI1137" s="15"/>
      <c r="CJ1137" s="15"/>
      <c r="CK1137" s="15"/>
      <c r="CL1137" s="15"/>
      <c r="CM1137" s="15"/>
      <c r="CN1137" s="15"/>
      <c r="CO1137" s="15"/>
      <c r="CP1137" s="15"/>
      <c r="CQ1137" s="15"/>
      <c r="CR1137" s="15"/>
      <c r="CS1137" s="15"/>
      <c r="CT1137" s="15"/>
      <c r="CU1137" s="15"/>
      <c r="CV1137" s="15"/>
      <c r="CW1137" s="15"/>
      <c r="CX1137" s="15"/>
      <c r="CY1137" s="15"/>
      <c r="CZ1137" s="15"/>
      <c r="DA1137" s="15"/>
      <c r="DB1137" s="15"/>
      <c r="DC1137" s="15"/>
      <c r="DD1137" s="15"/>
      <c r="DE1137" s="15"/>
      <c r="DF1137" s="15"/>
      <c r="DG1137" s="15"/>
      <c r="DH1137" s="15"/>
      <c r="DI1137" s="15"/>
      <c r="DJ1137" s="15"/>
      <c r="DK1137" s="15"/>
      <c r="DL1137" s="15"/>
      <c r="DM1137" s="15"/>
      <c r="DN1137" s="15"/>
      <c r="DO1137" s="15"/>
      <c r="DP1137" s="15"/>
      <c r="DQ1137" s="15"/>
    </row>
    <row r="1138" spans="3:121" s="5" customFormat="1">
      <c r="C1138" s="13"/>
      <c r="D1138" s="12"/>
      <c r="E1138" s="12"/>
      <c r="F1138" s="12"/>
      <c r="G1138" s="12"/>
      <c r="H1138" s="12"/>
      <c r="I1138" s="12"/>
      <c r="J1138" s="12"/>
      <c r="K1138" s="12"/>
      <c r="L1138" s="12"/>
      <c r="M1138" s="12"/>
      <c r="N1138" s="12"/>
      <c r="O1138" s="12"/>
      <c r="P1138" s="12"/>
      <c r="Q1138" s="12"/>
      <c r="R1138" s="12"/>
      <c r="S1138" s="12"/>
      <c r="T1138" s="12"/>
      <c r="U1138" s="12"/>
      <c r="V1138" s="12"/>
      <c r="W1138" s="12"/>
      <c r="X1138" s="12"/>
      <c r="Y1138" s="12"/>
      <c r="Z1138" s="12"/>
      <c r="AA1138" s="12"/>
      <c r="AB1138" s="12"/>
      <c r="AC1138" s="12"/>
      <c r="AD1138" s="12"/>
      <c r="AE1138" s="12"/>
      <c r="AF1138" s="12"/>
      <c r="BT1138" s="15"/>
      <c r="BU1138" s="15"/>
      <c r="BV1138" s="15"/>
      <c r="BW1138" s="15"/>
      <c r="BX1138" s="15"/>
      <c r="BY1138" s="15"/>
      <c r="BZ1138" s="15"/>
      <c r="CA1138" s="15"/>
      <c r="CB1138" s="15"/>
      <c r="CC1138" s="15"/>
      <c r="CD1138" s="15"/>
      <c r="CE1138" s="15"/>
      <c r="CF1138" s="15"/>
      <c r="CG1138" s="15"/>
      <c r="CH1138" s="15"/>
      <c r="CI1138" s="15"/>
      <c r="CJ1138" s="15"/>
      <c r="CK1138" s="15"/>
      <c r="CL1138" s="15"/>
      <c r="CM1138" s="15"/>
      <c r="CN1138" s="15"/>
      <c r="CO1138" s="15"/>
      <c r="CP1138" s="15"/>
      <c r="CQ1138" s="15"/>
      <c r="CR1138" s="15"/>
      <c r="CS1138" s="15"/>
      <c r="CT1138" s="15"/>
      <c r="CU1138" s="15"/>
      <c r="CV1138" s="15"/>
      <c r="CW1138" s="15"/>
      <c r="CX1138" s="15"/>
      <c r="CY1138" s="15"/>
      <c r="CZ1138" s="15"/>
      <c r="DA1138" s="15"/>
      <c r="DB1138" s="15"/>
      <c r="DC1138" s="15"/>
      <c r="DD1138" s="15"/>
      <c r="DE1138" s="15"/>
      <c r="DF1138" s="15"/>
      <c r="DG1138" s="15"/>
      <c r="DH1138" s="15"/>
      <c r="DI1138" s="15"/>
      <c r="DJ1138" s="15"/>
      <c r="DK1138" s="15"/>
      <c r="DL1138" s="15"/>
      <c r="DM1138" s="15"/>
      <c r="DN1138" s="15"/>
      <c r="DO1138" s="15"/>
      <c r="DP1138" s="15"/>
      <c r="DQ1138" s="15"/>
    </row>
    <row r="1139" spans="3:121" s="5" customFormat="1">
      <c r="C1139" s="13"/>
      <c r="D1139" s="12"/>
      <c r="E1139" s="12"/>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BT1139" s="15"/>
      <c r="BU1139" s="15"/>
      <c r="BV1139" s="15"/>
      <c r="BW1139" s="15"/>
      <c r="BX1139" s="15"/>
      <c r="BY1139" s="15"/>
      <c r="BZ1139" s="15"/>
      <c r="CA1139" s="15"/>
      <c r="CB1139" s="15"/>
      <c r="CC1139" s="15"/>
      <c r="CD1139" s="15"/>
      <c r="CE1139" s="15"/>
      <c r="CF1139" s="15"/>
      <c r="CG1139" s="15"/>
      <c r="CH1139" s="15"/>
      <c r="CI1139" s="15"/>
      <c r="CJ1139" s="15"/>
      <c r="CK1139" s="15"/>
      <c r="CL1139" s="15"/>
      <c r="CM1139" s="15"/>
      <c r="CN1139" s="15"/>
      <c r="CO1139" s="15"/>
      <c r="CP1139" s="15"/>
      <c r="CQ1139" s="15"/>
      <c r="CR1139" s="15"/>
      <c r="CS1139" s="15"/>
      <c r="CT1139" s="15"/>
      <c r="CU1139" s="15"/>
      <c r="CV1139" s="15"/>
      <c r="CW1139" s="15"/>
      <c r="CX1139" s="15"/>
      <c r="CY1139" s="15"/>
      <c r="CZ1139" s="15"/>
      <c r="DA1139" s="15"/>
      <c r="DB1139" s="15"/>
      <c r="DC1139" s="15"/>
      <c r="DD1139" s="15"/>
      <c r="DE1139" s="15"/>
      <c r="DF1139" s="15"/>
      <c r="DG1139" s="15"/>
      <c r="DH1139" s="15"/>
      <c r="DI1139" s="15"/>
      <c r="DJ1139" s="15"/>
      <c r="DK1139" s="15"/>
      <c r="DL1139" s="15"/>
      <c r="DM1139" s="15"/>
      <c r="DN1139" s="15"/>
      <c r="DO1139" s="15"/>
      <c r="DP1139" s="15"/>
      <c r="DQ1139" s="15"/>
    </row>
    <row r="1140" spans="3:121" s="5" customFormat="1">
      <c r="C1140" s="13"/>
      <c r="D1140" s="12"/>
      <c r="E1140" s="12"/>
      <c r="F1140" s="12"/>
      <c r="G1140" s="12"/>
      <c r="H1140" s="12"/>
      <c r="I1140" s="12"/>
      <c r="J1140" s="12"/>
      <c r="K1140" s="12"/>
      <c r="L1140" s="12"/>
      <c r="M1140" s="12"/>
      <c r="N1140" s="12"/>
      <c r="O1140" s="12"/>
      <c r="P1140" s="12"/>
      <c r="Q1140" s="12"/>
      <c r="R1140" s="12"/>
      <c r="S1140" s="12"/>
      <c r="T1140" s="12"/>
      <c r="U1140" s="12"/>
      <c r="V1140" s="12"/>
      <c r="W1140" s="12"/>
      <c r="X1140" s="12"/>
      <c r="Y1140" s="12"/>
      <c r="Z1140" s="12"/>
      <c r="AA1140" s="12"/>
      <c r="AB1140" s="12"/>
      <c r="AC1140" s="12"/>
      <c r="AD1140" s="12"/>
      <c r="AE1140" s="12"/>
      <c r="AF1140" s="12"/>
      <c r="BT1140" s="15"/>
      <c r="BU1140" s="15"/>
      <c r="BV1140" s="15"/>
      <c r="BW1140" s="15"/>
      <c r="BX1140" s="15"/>
      <c r="BY1140" s="15"/>
      <c r="BZ1140" s="15"/>
      <c r="CA1140" s="15"/>
      <c r="CB1140" s="15"/>
      <c r="CC1140" s="15"/>
      <c r="CD1140" s="15"/>
      <c r="CE1140" s="15"/>
      <c r="CF1140" s="15"/>
      <c r="CG1140" s="15"/>
      <c r="CH1140" s="15"/>
      <c r="CI1140" s="15"/>
      <c r="CJ1140" s="15"/>
      <c r="CK1140" s="15"/>
      <c r="CL1140" s="15"/>
      <c r="CM1140" s="15"/>
      <c r="CN1140" s="15"/>
      <c r="CO1140" s="15"/>
      <c r="CP1140" s="15"/>
      <c r="CQ1140" s="15"/>
      <c r="CR1140" s="15"/>
      <c r="CS1140" s="15"/>
      <c r="CT1140" s="15"/>
      <c r="CU1140" s="15"/>
      <c r="CV1140" s="15"/>
      <c r="CW1140" s="15"/>
      <c r="CX1140" s="15"/>
      <c r="CY1140" s="15"/>
      <c r="CZ1140" s="15"/>
      <c r="DA1140" s="15"/>
      <c r="DB1140" s="15"/>
      <c r="DC1140" s="15"/>
      <c r="DD1140" s="15"/>
      <c r="DE1140" s="15"/>
      <c r="DF1140" s="15"/>
      <c r="DG1140" s="15"/>
      <c r="DH1140" s="15"/>
      <c r="DI1140" s="15"/>
      <c r="DJ1140" s="15"/>
      <c r="DK1140" s="15"/>
      <c r="DL1140" s="15"/>
      <c r="DM1140" s="15"/>
      <c r="DN1140" s="15"/>
      <c r="DO1140" s="15"/>
      <c r="DP1140" s="15"/>
      <c r="DQ1140" s="15"/>
    </row>
    <row r="1141" spans="3:121" s="5" customFormat="1">
      <c r="C1141" s="13"/>
      <c r="D1141" s="12"/>
      <c r="E1141" s="12"/>
      <c r="F1141" s="12"/>
      <c r="G1141" s="12"/>
      <c r="H1141" s="12"/>
      <c r="I1141" s="12"/>
      <c r="J1141" s="12"/>
      <c r="K1141" s="12"/>
      <c r="L1141" s="12"/>
      <c r="M1141" s="12"/>
      <c r="N1141" s="12"/>
      <c r="O1141" s="12"/>
      <c r="P1141" s="12"/>
      <c r="Q1141" s="12"/>
      <c r="R1141" s="12"/>
      <c r="S1141" s="12"/>
      <c r="T1141" s="12"/>
      <c r="U1141" s="12"/>
      <c r="V1141" s="12"/>
      <c r="W1141" s="12"/>
      <c r="X1141" s="12"/>
      <c r="Y1141" s="12"/>
      <c r="Z1141" s="12"/>
      <c r="AA1141" s="12"/>
      <c r="AB1141" s="12"/>
      <c r="AC1141" s="12"/>
      <c r="AD1141" s="12"/>
      <c r="AE1141" s="12"/>
      <c r="AF1141" s="12"/>
      <c r="BT1141" s="15"/>
      <c r="BU1141" s="15"/>
      <c r="BV1141" s="15"/>
      <c r="BW1141" s="15"/>
      <c r="BX1141" s="15"/>
      <c r="BY1141" s="15"/>
      <c r="BZ1141" s="15"/>
      <c r="CA1141" s="15"/>
      <c r="CB1141" s="15"/>
      <c r="CC1141" s="15"/>
      <c r="CD1141" s="15"/>
      <c r="CE1141" s="15"/>
      <c r="CF1141" s="15"/>
      <c r="CG1141" s="15"/>
      <c r="CH1141" s="15"/>
      <c r="CI1141" s="15"/>
      <c r="CJ1141" s="15"/>
      <c r="CK1141" s="15"/>
      <c r="CL1141" s="15"/>
      <c r="CM1141" s="15"/>
      <c r="CN1141" s="15"/>
      <c r="CO1141" s="15"/>
      <c r="CP1141" s="15"/>
      <c r="CQ1141" s="15"/>
      <c r="CR1141" s="15"/>
      <c r="CS1141" s="15"/>
      <c r="CT1141" s="15"/>
      <c r="CU1141" s="15"/>
      <c r="CV1141" s="15"/>
      <c r="CW1141" s="15"/>
      <c r="CX1141" s="15"/>
      <c r="CY1141" s="15"/>
      <c r="CZ1141" s="15"/>
      <c r="DA1141" s="15"/>
      <c r="DB1141" s="15"/>
      <c r="DC1141" s="15"/>
      <c r="DD1141" s="15"/>
      <c r="DE1141" s="15"/>
      <c r="DF1141" s="15"/>
      <c r="DG1141" s="15"/>
      <c r="DH1141" s="15"/>
      <c r="DI1141" s="15"/>
      <c r="DJ1141" s="15"/>
      <c r="DK1141" s="15"/>
      <c r="DL1141" s="15"/>
      <c r="DM1141" s="15"/>
      <c r="DN1141" s="15"/>
      <c r="DO1141" s="15"/>
      <c r="DP1141" s="15"/>
      <c r="DQ1141" s="15"/>
    </row>
    <row r="1142" spans="3:121" s="5" customFormat="1">
      <c r="C1142" s="13"/>
      <c r="D1142" s="12"/>
      <c r="E1142" s="12"/>
      <c r="F1142" s="12"/>
      <c r="G1142" s="12"/>
      <c r="H1142" s="12"/>
      <c r="I1142" s="12"/>
      <c r="J1142" s="12"/>
      <c r="K1142" s="12"/>
      <c r="L1142" s="12"/>
      <c r="M1142" s="12"/>
      <c r="N1142" s="12"/>
      <c r="O1142" s="12"/>
      <c r="P1142" s="12"/>
      <c r="Q1142" s="12"/>
      <c r="R1142" s="12"/>
      <c r="S1142" s="12"/>
      <c r="T1142" s="12"/>
      <c r="U1142" s="12"/>
      <c r="V1142" s="12"/>
      <c r="W1142" s="12"/>
      <c r="X1142" s="12"/>
      <c r="Y1142" s="12"/>
      <c r="Z1142" s="12"/>
      <c r="AA1142" s="12"/>
      <c r="AB1142" s="12"/>
      <c r="AC1142" s="12"/>
      <c r="AD1142" s="12"/>
      <c r="AE1142" s="12"/>
      <c r="AF1142" s="12"/>
      <c r="BT1142" s="15"/>
      <c r="BU1142" s="15"/>
      <c r="BV1142" s="15"/>
      <c r="BW1142" s="15"/>
      <c r="BX1142" s="15"/>
      <c r="BY1142" s="15"/>
      <c r="BZ1142" s="15"/>
      <c r="CA1142" s="15"/>
      <c r="CB1142" s="15"/>
      <c r="CC1142" s="15"/>
      <c r="CD1142" s="15"/>
      <c r="CE1142" s="15"/>
      <c r="CF1142" s="15"/>
      <c r="CG1142" s="15"/>
      <c r="CH1142" s="15"/>
      <c r="CI1142" s="15"/>
      <c r="CJ1142" s="15"/>
      <c r="CK1142" s="15"/>
      <c r="CL1142" s="15"/>
      <c r="CM1142" s="15"/>
      <c r="CN1142" s="15"/>
      <c r="CO1142" s="15"/>
      <c r="CP1142" s="15"/>
      <c r="CQ1142" s="15"/>
      <c r="CR1142" s="15"/>
      <c r="CS1142" s="15"/>
      <c r="CT1142" s="15"/>
      <c r="CU1142" s="15"/>
      <c r="CV1142" s="15"/>
      <c r="CW1142" s="15"/>
      <c r="CX1142" s="15"/>
      <c r="CY1142" s="15"/>
      <c r="CZ1142" s="15"/>
      <c r="DA1142" s="15"/>
      <c r="DB1142" s="15"/>
      <c r="DC1142" s="15"/>
      <c r="DD1142" s="15"/>
      <c r="DE1142" s="15"/>
      <c r="DF1142" s="15"/>
      <c r="DG1142" s="15"/>
      <c r="DH1142" s="15"/>
      <c r="DI1142" s="15"/>
      <c r="DJ1142" s="15"/>
      <c r="DK1142" s="15"/>
      <c r="DL1142" s="15"/>
      <c r="DM1142" s="15"/>
      <c r="DN1142" s="15"/>
      <c r="DO1142" s="15"/>
      <c r="DP1142" s="15"/>
      <c r="DQ1142" s="15"/>
    </row>
    <row r="1143" spans="3:121" s="5" customFormat="1">
      <c r="C1143" s="13"/>
      <c r="D1143" s="12"/>
      <c r="E1143" s="12"/>
      <c r="F1143" s="12"/>
      <c r="G1143" s="12"/>
      <c r="H1143" s="12"/>
      <c r="I1143" s="12"/>
      <c r="J1143" s="12"/>
      <c r="K1143" s="12"/>
      <c r="L1143" s="12"/>
      <c r="M1143" s="12"/>
      <c r="N1143" s="12"/>
      <c r="O1143" s="12"/>
      <c r="P1143" s="12"/>
      <c r="Q1143" s="12"/>
      <c r="R1143" s="12"/>
      <c r="S1143" s="12"/>
      <c r="T1143" s="12"/>
      <c r="U1143" s="12"/>
      <c r="V1143" s="12"/>
      <c r="W1143" s="12"/>
      <c r="X1143" s="12"/>
      <c r="Y1143" s="12"/>
      <c r="Z1143" s="12"/>
      <c r="AA1143" s="12"/>
      <c r="AB1143" s="12"/>
      <c r="AC1143" s="12"/>
      <c r="AD1143" s="12"/>
      <c r="AE1143" s="12"/>
      <c r="AF1143" s="12"/>
      <c r="BT1143" s="15"/>
      <c r="BU1143" s="15"/>
      <c r="BV1143" s="15"/>
      <c r="BW1143" s="15"/>
      <c r="BX1143" s="15"/>
      <c r="BY1143" s="15"/>
      <c r="BZ1143" s="15"/>
      <c r="CA1143" s="15"/>
      <c r="CB1143" s="15"/>
      <c r="CC1143" s="15"/>
      <c r="CD1143" s="15"/>
      <c r="CE1143" s="15"/>
      <c r="CF1143" s="15"/>
      <c r="CG1143" s="15"/>
      <c r="CH1143" s="15"/>
      <c r="CI1143" s="15"/>
      <c r="CJ1143" s="15"/>
      <c r="CK1143" s="15"/>
      <c r="CL1143" s="15"/>
      <c r="CM1143" s="15"/>
      <c r="CN1143" s="15"/>
      <c r="CO1143" s="15"/>
      <c r="CP1143" s="15"/>
      <c r="CQ1143" s="15"/>
      <c r="CR1143" s="15"/>
      <c r="CS1143" s="15"/>
      <c r="CT1143" s="15"/>
      <c r="CU1143" s="15"/>
      <c r="CV1143" s="15"/>
      <c r="CW1143" s="15"/>
      <c r="CX1143" s="15"/>
      <c r="CY1143" s="15"/>
      <c r="CZ1143" s="15"/>
      <c r="DA1143" s="15"/>
      <c r="DB1143" s="15"/>
      <c r="DC1143" s="15"/>
      <c r="DD1143" s="15"/>
      <c r="DE1143" s="15"/>
      <c r="DF1143" s="15"/>
      <c r="DG1143" s="15"/>
      <c r="DH1143" s="15"/>
      <c r="DI1143" s="15"/>
      <c r="DJ1143" s="15"/>
      <c r="DK1143" s="15"/>
      <c r="DL1143" s="15"/>
      <c r="DM1143" s="15"/>
      <c r="DN1143" s="15"/>
      <c r="DO1143" s="15"/>
      <c r="DP1143" s="15"/>
      <c r="DQ1143" s="15"/>
    </row>
    <row r="1144" spans="3:121" s="5" customFormat="1">
      <c r="C1144" s="13"/>
      <c r="D1144" s="12"/>
      <c r="E1144" s="12"/>
      <c r="F1144" s="12"/>
      <c r="G1144" s="12"/>
      <c r="H1144" s="12"/>
      <c r="I1144" s="12"/>
      <c r="J1144" s="12"/>
      <c r="K1144" s="12"/>
      <c r="L1144" s="12"/>
      <c r="M1144" s="12"/>
      <c r="N1144" s="12"/>
      <c r="O1144" s="12"/>
      <c r="P1144" s="12"/>
      <c r="Q1144" s="12"/>
      <c r="R1144" s="12"/>
      <c r="S1144" s="12"/>
      <c r="T1144" s="12"/>
      <c r="U1144" s="12"/>
      <c r="V1144" s="12"/>
      <c r="W1144" s="12"/>
      <c r="X1144" s="12"/>
      <c r="Y1144" s="12"/>
      <c r="Z1144" s="12"/>
      <c r="AA1144" s="12"/>
      <c r="AB1144" s="12"/>
      <c r="AC1144" s="12"/>
      <c r="AD1144" s="12"/>
      <c r="AE1144" s="12"/>
      <c r="AF1144" s="12"/>
      <c r="BT1144" s="15"/>
      <c r="BU1144" s="15"/>
      <c r="BV1144" s="15"/>
      <c r="BW1144" s="15"/>
      <c r="BX1144" s="15"/>
      <c r="BY1144" s="15"/>
      <c r="BZ1144" s="15"/>
      <c r="CA1144" s="15"/>
      <c r="CB1144" s="15"/>
      <c r="CC1144" s="15"/>
      <c r="CD1144" s="15"/>
      <c r="CE1144" s="15"/>
      <c r="CF1144" s="15"/>
      <c r="CG1144" s="15"/>
      <c r="CH1144" s="15"/>
      <c r="CI1144" s="15"/>
      <c r="CJ1144" s="15"/>
      <c r="CK1144" s="15"/>
      <c r="CL1144" s="15"/>
      <c r="CM1144" s="15"/>
      <c r="CN1144" s="15"/>
      <c r="CO1144" s="15"/>
      <c r="CP1144" s="15"/>
      <c r="CQ1144" s="15"/>
      <c r="CR1144" s="15"/>
      <c r="CS1144" s="15"/>
      <c r="CT1144" s="15"/>
      <c r="CU1144" s="15"/>
      <c r="CV1144" s="15"/>
      <c r="CW1144" s="15"/>
      <c r="CX1144" s="15"/>
      <c r="CY1144" s="15"/>
      <c r="CZ1144" s="15"/>
      <c r="DA1144" s="15"/>
      <c r="DB1144" s="15"/>
      <c r="DC1144" s="15"/>
      <c r="DD1144" s="15"/>
      <c r="DE1144" s="15"/>
      <c r="DF1144" s="15"/>
      <c r="DG1144" s="15"/>
      <c r="DH1144" s="15"/>
      <c r="DI1144" s="15"/>
      <c r="DJ1144" s="15"/>
      <c r="DK1144" s="15"/>
      <c r="DL1144" s="15"/>
      <c r="DM1144" s="15"/>
      <c r="DN1144" s="15"/>
      <c r="DO1144" s="15"/>
      <c r="DP1144" s="15"/>
      <c r="DQ1144" s="15"/>
    </row>
    <row r="1145" spans="3:121" s="5" customFormat="1">
      <c r="C1145" s="13"/>
      <c r="D1145" s="12"/>
      <c r="E1145" s="12"/>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BT1145" s="15"/>
      <c r="BU1145" s="15"/>
      <c r="BV1145" s="15"/>
      <c r="BW1145" s="15"/>
      <c r="BX1145" s="15"/>
      <c r="BY1145" s="15"/>
      <c r="BZ1145" s="15"/>
      <c r="CA1145" s="15"/>
      <c r="CB1145" s="15"/>
      <c r="CC1145" s="15"/>
      <c r="CD1145" s="15"/>
      <c r="CE1145" s="15"/>
      <c r="CF1145" s="15"/>
      <c r="CG1145" s="15"/>
      <c r="CH1145" s="15"/>
      <c r="CI1145" s="15"/>
      <c r="CJ1145" s="15"/>
      <c r="CK1145" s="15"/>
      <c r="CL1145" s="15"/>
      <c r="CM1145" s="15"/>
      <c r="CN1145" s="15"/>
      <c r="CO1145" s="15"/>
      <c r="CP1145" s="15"/>
      <c r="CQ1145" s="15"/>
      <c r="CR1145" s="15"/>
      <c r="CS1145" s="15"/>
      <c r="CT1145" s="15"/>
      <c r="CU1145" s="15"/>
      <c r="CV1145" s="15"/>
      <c r="CW1145" s="15"/>
      <c r="CX1145" s="15"/>
      <c r="CY1145" s="15"/>
      <c r="CZ1145" s="15"/>
      <c r="DA1145" s="15"/>
      <c r="DB1145" s="15"/>
      <c r="DC1145" s="15"/>
      <c r="DD1145" s="15"/>
      <c r="DE1145" s="15"/>
      <c r="DF1145" s="15"/>
      <c r="DG1145" s="15"/>
      <c r="DH1145" s="15"/>
      <c r="DI1145" s="15"/>
      <c r="DJ1145" s="15"/>
      <c r="DK1145" s="15"/>
      <c r="DL1145" s="15"/>
      <c r="DM1145" s="15"/>
      <c r="DN1145" s="15"/>
      <c r="DO1145" s="15"/>
      <c r="DP1145" s="15"/>
      <c r="DQ1145" s="15"/>
    </row>
    <row r="1146" spans="3:121" s="5" customFormat="1">
      <c r="C1146" s="13"/>
      <c r="D1146" s="12"/>
      <c r="E1146" s="12"/>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BT1146" s="15"/>
      <c r="BU1146" s="15"/>
      <c r="BV1146" s="15"/>
      <c r="BW1146" s="15"/>
      <c r="BX1146" s="15"/>
      <c r="BY1146" s="15"/>
      <c r="BZ1146" s="15"/>
      <c r="CA1146" s="15"/>
      <c r="CB1146" s="15"/>
      <c r="CC1146" s="15"/>
      <c r="CD1146" s="15"/>
      <c r="CE1146" s="15"/>
      <c r="CF1146" s="15"/>
      <c r="CG1146" s="15"/>
      <c r="CH1146" s="15"/>
      <c r="CI1146" s="15"/>
      <c r="CJ1146" s="15"/>
      <c r="CK1146" s="15"/>
      <c r="CL1146" s="15"/>
      <c r="CM1146" s="15"/>
      <c r="CN1146" s="15"/>
      <c r="CO1146" s="15"/>
      <c r="CP1146" s="15"/>
      <c r="CQ1146" s="15"/>
      <c r="CR1146" s="15"/>
      <c r="CS1146" s="15"/>
      <c r="CT1146" s="15"/>
      <c r="CU1146" s="15"/>
      <c r="CV1146" s="15"/>
      <c r="CW1146" s="15"/>
      <c r="CX1146" s="15"/>
      <c r="CY1146" s="15"/>
      <c r="CZ1146" s="15"/>
      <c r="DA1146" s="15"/>
      <c r="DB1146" s="15"/>
      <c r="DC1146" s="15"/>
      <c r="DD1146" s="15"/>
      <c r="DE1146" s="15"/>
      <c r="DF1146" s="15"/>
      <c r="DG1146" s="15"/>
      <c r="DH1146" s="15"/>
      <c r="DI1146" s="15"/>
      <c r="DJ1146" s="15"/>
      <c r="DK1146" s="15"/>
      <c r="DL1146" s="15"/>
      <c r="DM1146" s="15"/>
      <c r="DN1146" s="15"/>
      <c r="DO1146" s="15"/>
      <c r="DP1146" s="15"/>
      <c r="DQ1146" s="15"/>
    </row>
    <row r="1147" spans="3:121" s="5" customFormat="1">
      <c r="C1147" s="13"/>
      <c r="D1147" s="12"/>
      <c r="E1147" s="12"/>
      <c r="F1147" s="12"/>
      <c r="G1147" s="12"/>
      <c r="H1147" s="12"/>
      <c r="I1147" s="12"/>
      <c r="J1147" s="12"/>
      <c r="K1147" s="12"/>
      <c r="L1147" s="12"/>
      <c r="M1147" s="12"/>
      <c r="N1147" s="12"/>
      <c r="O1147" s="12"/>
      <c r="P1147" s="12"/>
      <c r="Q1147" s="12"/>
      <c r="R1147" s="12"/>
      <c r="S1147" s="12"/>
      <c r="T1147" s="12"/>
      <c r="U1147" s="12"/>
      <c r="V1147" s="12"/>
      <c r="W1147" s="12"/>
      <c r="X1147" s="12"/>
      <c r="Y1147" s="12"/>
      <c r="Z1147" s="12"/>
      <c r="AA1147" s="12"/>
      <c r="AB1147" s="12"/>
      <c r="AC1147" s="12"/>
      <c r="AD1147" s="12"/>
      <c r="AE1147" s="12"/>
      <c r="AF1147" s="12"/>
      <c r="BT1147" s="15"/>
      <c r="BU1147" s="15"/>
      <c r="BV1147" s="15"/>
      <c r="BW1147" s="15"/>
      <c r="BX1147" s="15"/>
      <c r="BY1147" s="15"/>
      <c r="BZ1147" s="15"/>
      <c r="CA1147" s="15"/>
      <c r="CB1147" s="15"/>
      <c r="CC1147" s="15"/>
      <c r="CD1147" s="15"/>
      <c r="CE1147" s="15"/>
      <c r="CF1147" s="15"/>
      <c r="CG1147" s="15"/>
      <c r="CH1147" s="15"/>
      <c r="CI1147" s="15"/>
      <c r="CJ1147" s="15"/>
      <c r="CK1147" s="15"/>
      <c r="CL1147" s="15"/>
      <c r="CM1147" s="15"/>
      <c r="CN1147" s="15"/>
      <c r="CO1147" s="15"/>
      <c r="CP1147" s="15"/>
      <c r="CQ1147" s="15"/>
      <c r="CR1147" s="15"/>
      <c r="CS1147" s="15"/>
      <c r="CT1147" s="15"/>
      <c r="CU1147" s="15"/>
      <c r="CV1147" s="15"/>
      <c r="CW1147" s="15"/>
      <c r="CX1147" s="15"/>
      <c r="CY1147" s="15"/>
      <c r="CZ1147" s="15"/>
      <c r="DA1147" s="15"/>
      <c r="DB1147" s="15"/>
      <c r="DC1147" s="15"/>
      <c r="DD1147" s="15"/>
      <c r="DE1147" s="15"/>
      <c r="DF1147" s="15"/>
      <c r="DG1147" s="15"/>
      <c r="DH1147" s="15"/>
      <c r="DI1147" s="15"/>
      <c r="DJ1147" s="15"/>
      <c r="DK1147" s="15"/>
      <c r="DL1147" s="15"/>
      <c r="DM1147" s="15"/>
      <c r="DN1147" s="15"/>
      <c r="DO1147" s="15"/>
      <c r="DP1147" s="15"/>
      <c r="DQ1147" s="15"/>
    </row>
    <row r="1148" spans="3:121" s="5" customFormat="1">
      <c r="C1148" s="13"/>
      <c r="D1148" s="12"/>
      <c r="E1148" s="12"/>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BT1148" s="15"/>
      <c r="BU1148" s="15"/>
      <c r="BV1148" s="15"/>
      <c r="BW1148" s="15"/>
      <c r="BX1148" s="15"/>
      <c r="BY1148" s="15"/>
      <c r="BZ1148" s="15"/>
      <c r="CA1148" s="15"/>
      <c r="CB1148" s="15"/>
      <c r="CC1148" s="15"/>
      <c r="CD1148" s="15"/>
      <c r="CE1148" s="15"/>
      <c r="CF1148" s="15"/>
      <c r="CG1148" s="15"/>
      <c r="CH1148" s="15"/>
      <c r="CI1148" s="15"/>
      <c r="CJ1148" s="15"/>
      <c r="CK1148" s="15"/>
      <c r="CL1148" s="15"/>
      <c r="CM1148" s="15"/>
      <c r="CN1148" s="15"/>
      <c r="CO1148" s="15"/>
      <c r="CP1148" s="15"/>
      <c r="CQ1148" s="15"/>
      <c r="CR1148" s="15"/>
      <c r="CS1148" s="15"/>
      <c r="CT1148" s="15"/>
      <c r="CU1148" s="15"/>
      <c r="CV1148" s="15"/>
      <c r="CW1148" s="15"/>
      <c r="CX1148" s="15"/>
      <c r="CY1148" s="15"/>
      <c r="CZ1148" s="15"/>
      <c r="DA1148" s="15"/>
      <c r="DB1148" s="15"/>
      <c r="DC1148" s="15"/>
      <c r="DD1148" s="15"/>
      <c r="DE1148" s="15"/>
      <c r="DF1148" s="15"/>
      <c r="DG1148" s="15"/>
      <c r="DH1148" s="15"/>
      <c r="DI1148" s="15"/>
      <c r="DJ1148" s="15"/>
      <c r="DK1148" s="15"/>
      <c r="DL1148" s="15"/>
      <c r="DM1148" s="15"/>
      <c r="DN1148" s="15"/>
      <c r="DO1148" s="15"/>
      <c r="DP1148" s="15"/>
      <c r="DQ1148" s="15"/>
    </row>
    <row r="1149" spans="3:121" s="5" customFormat="1">
      <c r="C1149" s="13"/>
      <c r="D1149" s="12"/>
      <c r="E1149" s="12"/>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BT1149" s="15"/>
      <c r="BU1149" s="15"/>
      <c r="BV1149" s="15"/>
      <c r="BW1149" s="15"/>
      <c r="BX1149" s="15"/>
      <c r="BY1149" s="15"/>
      <c r="BZ1149" s="15"/>
      <c r="CA1149" s="15"/>
      <c r="CB1149" s="15"/>
      <c r="CC1149" s="15"/>
      <c r="CD1149" s="15"/>
      <c r="CE1149" s="15"/>
      <c r="CF1149" s="15"/>
      <c r="CG1149" s="15"/>
      <c r="CH1149" s="15"/>
      <c r="CI1149" s="15"/>
      <c r="CJ1149" s="15"/>
      <c r="CK1149" s="15"/>
      <c r="CL1149" s="15"/>
      <c r="CM1149" s="15"/>
      <c r="CN1149" s="15"/>
      <c r="CO1149" s="15"/>
      <c r="CP1149" s="15"/>
      <c r="CQ1149" s="15"/>
      <c r="CR1149" s="15"/>
      <c r="CS1149" s="15"/>
      <c r="CT1149" s="15"/>
      <c r="CU1149" s="15"/>
      <c r="CV1149" s="15"/>
      <c r="CW1149" s="15"/>
      <c r="CX1149" s="15"/>
      <c r="CY1149" s="15"/>
      <c r="CZ1149" s="15"/>
      <c r="DA1149" s="15"/>
      <c r="DB1149" s="15"/>
      <c r="DC1149" s="15"/>
      <c r="DD1149" s="15"/>
      <c r="DE1149" s="15"/>
      <c r="DF1149" s="15"/>
      <c r="DG1149" s="15"/>
      <c r="DH1149" s="15"/>
      <c r="DI1149" s="15"/>
      <c r="DJ1149" s="15"/>
      <c r="DK1149" s="15"/>
      <c r="DL1149" s="15"/>
      <c r="DM1149" s="15"/>
      <c r="DN1149" s="15"/>
      <c r="DO1149" s="15"/>
      <c r="DP1149" s="15"/>
      <c r="DQ1149" s="15"/>
    </row>
    <row r="1150" spans="3:121" s="5" customFormat="1">
      <c r="C1150" s="13"/>
      <c r="D1150" s="12"/>
      <c r="E1150" s="12"/>
      <c r="F1150" s="12"/>
      <c r="G1150" s="12"/>
      <c r="H1150" s="12"/>
      <c r="I1150" s="12"/>
      <c r="J1150" s="12"/>
      <c r="K1150" s="12"/>
      <c r="L1150" s="12"/>
      <c r="M1150" s="12"/>
      <c r="N1150" s="12"/>
      <c r="O1150" s="12"/>
      <c r="P1150" s="12"/>
      <c r="Q1150" s="12"/>
      <c r="R1150" s="12"/>
      <c r="S1150" s="12"/>
      <c r="T1150" s="12"/>
      <c r="U1150" s="12"/>
      <c r="V1150" s="12"/>
      <c r="W1150" s="12"/>
      <c r="X1150" s="12"/>
      <c r="Y1150" s="12"/>
      <c r="Z1150" s="12"/>
      <c r="AA1150" s="12"/>
      <c r="AB1150" s="12"/>
      <c r="AC1150" s="12"/>
      <c r="AD1150" s="12"/>
      <c r="AE1150" s="12"/>
      <c r="AF1150" s="12"/>
      <c r="BT1150" s="15"/>
      <c r="BU1150" s="15"/>
      <c r="BV1150" s="15"/>
      <c r="BW1150" s="15"/>
      <c r="BX1150" s="15"/>
      <c r="BY1150" s="15"/>
      <c r="BZ1150" s="15"/>
      <c r="CA1150" s="15"/>
      <c r="CB1150" s="15"/>
      <c r="CC1150" s="15"/>
      <c r="CD1150" s="15"/>
      <c r="CE1150" s="15"/>
      <c r="CF1150" s="15"/>
      <c r="CG1150" s="15"/>
      <c r="CH1150" s="15"/>
      <c r="CI1150" s="15"/>
      <c r="CJ1150" s="15"/>
      <c r="CK1150" s="15"/>
      <c r="CL1150" s="15"/>
      <c r="CM1150" s="15"/>
      <c r="CN1150" s="15"/>
      <c r="CO1150" s="15"/>
      <c r="CP1150" s="15"/>
      <c r="CQ1150" s="15"/>
      <c r="CR1150" s="15"/>
      <c r="CS1150" s="15"/>
      <c r="CT1150" s="15"/>
      <c r="CU1150" s="15"/>
      <c r="CV1150" s="15"/>
      <c r="CW1150" s="15"/>
      <c r="CX1150" s="15"/>
      <c r="CY1150" s="15"/>
      <c r="CZ1150" s="15"/>
      <c r="DA1150" s="15"/>
      <c r="DB1150" s="15"/>
      <c r="DC1150" s="15"/>
      <c r="DD1150" s="15"/>
      <c r="DE1150" s="15"/>
      <c r="DF1150" s="15"/>
      <c r="DG1150" s="15"/>
      <c r="DH1150" s="15"/>
      <c r="DI1150" s="15"/>
      <c r="DJ1150" s="15"/>
      <c r="DK1150" s="15"/>
      <c r="DL1150" s="15"/>
      <c r="DM1150" s="15"/>
      <c r="DN1150" s="15"/>
      <c r="DO1150" s="15"/>
      <c r="DP1150" s="15"/>
      <c r="DQ1150" s="15"/>
    </row>
    <row r="1151" spans="3:121" s="5" customFormat="1">
      <c r="C1151" s="13"/>
      <c r="D1151" s="12"/>
      <c r="E1151" s="12"/>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BT1151" s="15"/>
      <c r="BU1151" s="15"/>
      <c r="BV1151" s="15"/>
      <c r="BW1151" s="15"/>
      <c r="BX1151" s="15"/>
      <c r="BY1151" s="15"/>
      <c r="BZ1151" s="15"/>
      <c r="CA1151" s="15"/>
      <c r="CB1151" s="15"/>
      <c r="CC1151" s="15"/>
      <c r="CD1151" s="15"/>
      <c r="CE1151" s="15"/>
      <c r="CF1151" s="15"/>
      <c r="CG1151" s="15"/>
      <c r="CH1151" s="15"/>
      <c r="CI1151" s="15"/>
      <c r="CJ1151" s="15"/>
      <c r="CK1151" s="15"/>
      <c r="CL1151" s="15"/>
      <c r="CM1151" s="15"/>
      <c r="CN1151" s="15"/>
      <c r="CO1151" s="15"/>
      <c r="CP1151" s="15"/>
      <c r="CQ1151" s="15"/>
      <c r="CR1151" s="15"/>
      <c r="CS1151" s="15"/>
      <c r="CT1151" s="15"/>
      <c r="CU1151" s="15"/>
      <c r="CV1151" s="15"/>
      <c r="CW1151" s="15"/>
      <c r="CX1151" s="15"/>
      <c r="CY1151" s="15"/>
      <c r="CZ1151" s="15"/>
      <c r="DA1151" s="15"/>
      <c r="DB1151" s="15"/>
      <c r="DC1151" s="15"/>
      <c r="DD1151" s="15"/>
      <c r="DE1151" s="15"/>
      <c r="DF1151" s="15"/>
      <c r="DG1151" s="15"/>
      <c r="DH1151" s="15"/>
      <c r="DI1151" s="15"/>
      <c r="DJ1151" s="15"/>
      <c r="DK1151" s="15"/>
      <c r="DL1151" s="15"/>
      <c r="DM1151" s="15"/>
      <c r="DN1151" s="15"/>
      <c r="DO1151" s="15"/>
      <c r="DP1151" s="15"/>
      <c r="DQ1151" s="15"/>
    </row>
    <row r="1152" spans="3:121" s="5" customFormat="1">
      <c r="C1152" s="13"/>
      <c r="D1152" s="12"/>
      <c r="E1152" s="12"/>
      <c r="F1152" s="12"/>
      <c r="G1152" s="12"/>
      <c r="H1152" s="12"/>
      <c r="I1152" s="12"/>
      <c r="J1152" s="12"/>
      <c r="K1152" s="12"/>
      <c r="L1152" s="12"/>
      <c r="M1152" s="12"/>
      <c r="N1152" s="12"/>
      <c r="O1152" s="12"/>
      <c r="P1152" s="12"/>
      <c r="Q1152" s="12"/>
      <c r="R1152" s="12"/>
      <c r="S1152" s="12"/>
      <c r="T1152" s="12"/>
      <c r="U1152" s="12"/>
      <c r="V1152" s="12"/>
      <c r="W1152" s="12"/>
      <c r="X1152" s="12"/>
      <c r="Y1152" s="12"/>
      <c r="Z1152" s="12"/>
      <c r="AA1152" s="12"/>
      <c r="AB1152" s="12"/>
      <c r="AC1152" s="12"/>
      <c r="AD1152" s="12"/>
      <c r="AE1152" s="12"/>
      <c r="AF1152" s="12"/>
      <c r="BT1152" s="15"/>
      <c r="BU1152" s="15"/>
      <c r="BV1152" s="15"/>
      <c r="BW1152" s="15"/>
      <c r="BX1152" s="15"/>
      <c r="BY1152" s="15"/>
      <c r="BZ1152" s="15"/>
      <c r="CA1152" s="15"/>
      <c r="CB1152" s="15"/>
      <c r="CC1152" s="15"/>
      <c r="CD1152" s="15"/>
      <c r="CE1152" s="15"/>
      <c r="CF1152" s="15"/>
      <c r="CG1152" s="15"/>
      <c r="CH1152" s="15"/>
      <c r="CI1152" s="15"/>
      <c r="CJ1152" s="15"/>
      <c r="CK1152" s="15"/>
      <c r="CL1152" s="15"/>
      <c r="CM1152" s="15"/>
      <c r="CN1152" s="15"/>
      <c r="CO1152" s="15"/>
      <c r="CP1152" s="15"/>
      <c r="CQ1152" s="15"/>
      <c r="CR1152" s="15"/>
      <c r="CS1152" s="15"/>
      <c r="CT1152" s="15"/>
      <c r="CU1152" s="15"/>
      <c r="CV1152" s="15"/>
      <c r="CW1152" s="15"/>
      <c r="CX1152" s="15"/>
      <c r="CY1152" s="15"/>
      <c r="CZ1152" s="15"/>
      <c r="DA1152" s="15"/>
      <c r="DB1152" s="15"/>
      <c r="DC1152" s="15"/>
      <c r="DD1152" s="15"/>
      <c r="DE1152" s="15"/>
      <c r="DF1152" s="15"/>
      <c r="DG1152" s="15"/>
      <c r="DH1152" s="15"/>
      <c r="DI1152" s="15"/>
      <c r="DJ1152" s="15"/>
      <c r="DK1152" s="15"/>
      <c r="DL1152" s="15"/>
      <c r="DM1152" s="15"/>
      <c r="DN1152" s="15"/>
      <c r="DO1152" s="15"/>
      <c r="DP1152" s="15"/>
      <c r="DQ1152" s="15"/>
    </row>
    <row r="1153" spans="3:121" s="5" customFormat="1">
      <c r="C1153" s="13"/>
      <c r="D1153" s="12"/>
      <c r="E1153" s="12"/>
      <c r="F1153" s="12"/>
      <c r="G1153" s="12"/>
      <c r="H1153" s="12"/>
      <c r="I1153" s="12"/>
      <c r="J1153" s="12"/>
      <c r="K1153" s="12"/>
      <c r="L1153" s="12"/>
      <c r="M1153" s="12"/>
      <c r="N1153" s="12"/>
      <c r="O1153" s="12"/>
      <c r="P1153" s="12"/>
      <c r="Q1153" s="12"/>
      <c r="R1153" s="12"/>
      <c r="S1153" s="12"/>
      <c r="T1153" s="12"/>
      <c r="U1153" s="12"/>
      <c r="V1153" s="12"/>
      <c r="W1153" s="12"/>
      <c r="X1153" s="12"/>
      <c r="Y1153" s="12"/>
      <c r="Z1153" s="12"/>
      <c r="AA1153" s="12"/>
      <c r="AB1153" s="12"/>
      <c r="AC1153" s="12"/>
      <c r="AD1153" s="12"/>
      <c r="AE1153" s="12"/>
      <c r="AF1153" s="12"/>
      <c r="BT1153" s="15"/>
      <c r="BU1153" s="15"/>
      <c r="BV1153" s="15"/>
      <c r="BW1153" s="15"/>
      <c r="BX1153" s="15"/>
      <c r="BY1153" s="15"/>
      <c r="BZ1153" s="15"/>
      <c r="CA1153" s="15"/>
      <c r="CB1153" s="15"/>
      <c r="CC1153" s="15"/>
      <c r="CD1153" s="15"/>
      <c r="CE1153" s="15"/>
      <c r="CF1153" s="15"/>
      <c r="CG1153" s="15"/>
      <c r="CH1153" s="15"/>
      <c r="CI1153" s="15"/>
      <c r="CJ1153" s="15"/>
      <c r="CK1153" s="15"/>
      <c r="CL1153" s="15"/>
      <c r="CM1153" s="15"/>
      <c r="CN1153" s="15"/>
      <c r="CO1153" s="15"/>
      <c r="CP1153" s="15"/>
      <c r="CQ1153" s="15"/>
      <c r="CR1153" s="15"/>
      <c r="CS1153" s="15"/>
      <c r="CT1153" s="15"/>
      <c r="CU1153" s="15"/>
      <c r="CV1153" s="15"/>
      <c r="CW1153" s="15"/>
      <c r="CX1153" s="15"/>
      <c r="CY1153" s="15"/>
      <c r="CZ1153" s="15"/>
      <c r="DA1153" s="15"/>
      <c r="DB1153" s="15"/>
      <c r="DC1153" s="15"/>
      <c r="DD1153" s="15"/>
      <c r="DE1153" s="15"/>
      <c r="DF1153" s="15"/>
      <c r="DG1153" s="15"/>
      <c r="DH1153" s="15"/>
      <c r="DI1153" s="15"/>
      <c r="DJ1153" s="15"/>
      <c r="DK1153" s="15"/>
      <c r="DL1153" s="15"/>
      <c r="DM1153" s="15"/>
      <c r="DN1153" s="15"/>
      <c r="DO1153" s="15"/>
      <c r="DP1153" s="15"/>
      <c r="DQ1153" s="15"/>
    </row>
    <row r="1154" spans="3:121" s="5" customFormat="1">
      <c r="C1154" s="13"/>
      <c r="D1154" s="12"/>
      <c r="E1154" s="12"/>
      <c r="F1154" s="12"/>
      <c r="G1154" s="12"/>
      <c r="H1154" s="12"/>
      <c r="I1154" s="12"/>
      <c r="J1154" s="12"/>
      <c r="K1154" s="12"/>
      <c r="L1154" s="12"/>
      <c r="M1154" s="12"/>
      <c r="N1154" s="12"/>
      <c r="O1154" s="12"/>
      <c r="P1154" s="12"/>
      <c r="Q1154" s="12"/>
      <c r="R1154" s="12"/>
      <c r="S1154" s="12"/>
      <c r="T1154" s="12"/>
      <c r="U1154" s="12"/>
      <c r="V1154" s="12"/>
      <c r="W1154" s="12"/>
      <c r="X1154" s="12"/>
      <c r="Y1154" s="12"/>
      <c r="Z1154" s="12"/>
      <c r="AA1154" s="12"/>
      <c r="AB1154" s="12"/>
      <c r="AC1154" s="12"/>
      <c r="AD1154" s="12"/>
      <c r="AE1154" s="12"/>
      <c r="AF1154" s="12"/>
      <c r="BT1154" s="15"/>
      <c r="BU1154" s="15"/>
      <c r="BV1154" s="15"/>
      <c r="BW1154" s="15"/>
      <c r="BX1154" s="15"/>
      <c r="BY1154" s="15"/>
      <c r="BZ1154" s="15"/>
      <c r="CA1154" s="15"/>
      <c r="CB1154" s="15"/>
      <c r="CC1154" s="15"/>
      <c r="CD1154" s="15"/>
      <c r="CE1154" s="15"/>
      <c r="CF1154" s="15"/>
      <c r="CG1154" s="15"/>
      <c r="CH1154" s="15"/>
      <c r="CI1154" s="15"/>
      <c r="CJ1154" s="15"/>
      <c r="CK1154" s="15"/>
      <c r="CL1154" s="15"/>
      <c r="CM1154" s="15"/>
      <c r="CN1154" s="15"/>
      <c r="CO1154" s="15"/>
      <c r="CP1154" s="15"/>
      <c r="CQ1154" s="15"/>
      <c r="CR1154" s="15"/>
      <c r="CS1154" s="15"/>
      <c r="CT1154" s="15"/>
      <c r="CU1154" s="15"/>
      <c r="CV1154" s="15"/>
      <c r="CW1154" s="15"/>
      <c r="CX1154" s="15"/>
      <c r="CY1154" s="15"/>
      <c r="CZ1154" s="15"/>
      <c r="DA1154" s="15"/>
      <c r="DB1154" s="15"/>
      <c r="DC1154" s="15"/>
      <c r="DD1154" s="15"/>
      <c r="DE1154" s="15"/>
      <c r="DF1154" s="15"/>
      <c r="DG1154" s="15"/>
      <c r="DH1154" s="15"/>
      <c r="DI1154" s="15"/>
      <c r="DJ1154" s="15"/>
      <c r="DK1154" s="15"/>
      <c r="DL1154" s="15"/>
      <c r="DM1154" s="15"/>
      <c r="DN1154" s="15"/>
      <c r="DO1154" s="15"/>
      <c r="DP1154" s="15"/>
      <c r="DQ1154" s="15"/>
    </row>
    <row r="1155" spans="3:121" s="5" customFormat="1">
      <c r="C1155" s="13"/>
      <c r="D1155" s="12"/>
      <c r="E1155" s="12"/>
      <c r="F1155" s="12"/>
      <c r="G1155" s="12"/>
      <c r="H1155" s="12"/>
      <c r="I1155" s="12"/>
      <c r="J1155" s="12"/>
      <c r="K1155" s="12"/>
      <c r="L1155" s="12"/>
      <c r="M1155" s="12"/>
      <c r="N1155" s="12"/>
      <c r="O1155" s="12"/>
      <c r="P1155" s="12"/>
      <c r="Q1155" s="12"/>
      <c r="R1155" s="12"/>
      <c r="S1155" s="12"/>
      <c r="T1155" s="12"/>
      <c r="U1155" s="12"/>
      <c r="V1155" s="12"/>
      <c r="W1155" s="12"/>
      <c r="X1155" s="12"/>
      <c r="Y1155" s="12"/>
      <c r="Z1155" s="12"/>
      <c r="AA1155" s="12"/>
      <c r="AB1155" s="12"/>
      <c r="AC1155" s="12"/>
      <c r="AD1155" s="12"/>
      <c r="AE1155" s="12"/>
      <c r="AF1155" s="12"/>
      <c r="BT1155" s="15"/>
      <c r="BU1155" s="15"/>
      <c r="BV1155" s="15"/>
      <c r="BW1155" s="15"/>
      <c r="BX1155" s="15"/>
      <c r="BY1155" s="15"/>
      <c r="BZ1155" s="15"/>
      <c r="CA1155" s="15"/>
      <c r="CB1155" s="15"/>
      <c r="CC1155" s="15"/>
      <c r="CD1155" s="15"/>
      <c r="CE1155" s="15"/>
      <c r="CF1155" s="15"/>
      <c r="CG1155" s="15"/>
      <c r="CH1155" s="15"/>
      <c r="CI1155" s="15"/>
      <c r="CJ1155" s="15"/>
      <c r="CK1155" s="15"/>
      <c r="CL1155" s="15"/>
      <c r="CM1155" s="15"/>
      <c r="CN1155" s="15"/>
      <c r="CO1155" s="15"/>
      <c r="CP1155" s="15"/>
      <c r="CQ1155" s="15"/>
      <c r="CR1155" s="15"/>
      <c r="CS1155" s="15"/>
      <c r="CT1155" s="15"/>
      <c r="CU1155" s="15"/>
      <c r="CV1155" s="15"/>
      <c r="CW1155" s="15"/>
      <c r="CX1155" s="15"/>
      <c r="CY1155" s="15"/>
      <c r="CZ1155" s="15"/>
      <c r="DA1155" s="15"/>
      <c r="DB1155" s="15"/>
      <c r="DC1155" s="15"/>
      <c r="DD1155" s="15"/>
      <c r="DE1155" s="15"/>
      <c r="DF1155" s="15"/>
      <c r="DG1155" s="15"/>
      <c r="DH1155" s="15"/>
      <c r="DI1155" s="15"/>
      <c r="DJ1155" s="15"/>
      <c r="DK1155" s="15"/>
      <c r="DL1155" s="15"/>
      <c r="DM1155" s="15"/>
      <c r="DN1155" s="15"/>
      <c r="DO1155" s="15"/>
      <c r="DP1155" s="15"/>
      <c r="DQ1155" s="15"/>
    </row>
    <row r="1156" spans="3:121" s="5" customFormat="1">
      <c r="C1156" s="13"/>
      <c r="D1156" s="12"/>
      <c r="E1156" s="12"/>
      <c r="F1156" s="12"/>
      <c r="G1156" s="12"/>
      <c r="H1156" s="12"/>
      <c r="I1156" s="12"/>
      <c r="J1156" s="12"/>
      <c r="K1156" s="12"/>
      <c r="L1156" s="12"/>
      <c r="M1156" s="12"/>
      <c r="N1156" s="12"/>
      <c r="O1156" s="12"/>
      <c r="P1156" s="12"/>
      <c r="Q1156" s="12"/>
      <c r="R1156" s="12"/>
      <c r="S1156" s="12"/>
      <c r="T1156" s="12"/>
      <c r="U1156" s="12"/>
      <c r="V1156" s="12"/>
      <c r="W1156" s="12"/>
      <c r="X1156" s="12"/>
      <c r="Y1156" s="12"/>
      <c r="Z1156" s="12"/>
      <c r="AA1156" s="12"/>
      <c r="AB1156" s="12"/>
      <c r="AC1156" s="12"/>
      <c r="AD1156" s="12"/>
      <c r="AE1156" s="12"/>
      <c r="AF1156" s="12"/>
      <c r="BT1156" s="15"/>
      <c r="BU1156" s="15"/>
      <c r="BV1156" s="15"/>
      <c r="BW1156" s="15"/>
      <c r="BX1156" s="15"/>
      <c r="BY1156" s="15"/>
      <c r="BZ1156" s="15"/>
      <c r="CA1156" s="15"/>
      <c r="CB1156" s="15"/>
      <c r="CC1156" s="15"/>
      <c r="CD1156" s="15"/>
      <c r="CE1156" s="15"/>
      <c r="CF1156" s="15"/>
      <c r="CG1156" s="15"/>
      <c r="CH1156" s="15"/>
      <c r="CI1156" s="15"/>
      <c r="CJ1156" s="15"/>
      <c r="CK1156" s="15"/>
      <c r="CL1156" s="15"/>
      <c r="CM1156" s="15"/>
      <c r="CN1156" s="15"/>
      <c r="CO1156" s="15"/>
      <c r="CP1156" s="15"/>
      <c r="CQ1156" s="15"/>
      <c r="CR1156" s="15"/>
      <c r="CS1156" s="15"/>
      <c r="CT1156" s="15"/>
      <c r="CU1156" s="15"/>
      <c r="CV1156" s="15"/>
      <c r="CW1156" s="15"/>
      <c r="CX1156" s="15"/>
      <c r="CY1156" s="15"/>
      <c r="CZ1156" s="15"/>
      <c r="DA1156" s="15"/>
      <c r="DB1156" s="15"/>
      <c r="DC1156" s="15"/>
      <c r="DD1156" s="15"/>
      <c r="DE1156" s="15"/>
      <c r="DF1156" s="15"/>
      <c r="DG1156" s="15"/>
      <c r="DH1156" s="15"/>
      <c r="DI1156" s="15"/>
      <c r="DJ1156" s="15"/>
      <c r="DK1156" s="15"/>
      <c r="DL1156" s="15"/>
      <c r="DM1156" s="15"/>
      <c r="DN1156" s="15"/>
      <c r="DO1156" s="15"/>
      <c r="DP1156" s="15"/>
      <c r="DQ1156" s="15"/>
    </row>
    <row r="1157" spans="3:121" s="5" customFormat="1">
      <c r="C1157" s="13"/>
      <c r="D1157" s="12"/>
      <c r="E1157" s="12"/>
      <c r="F1157" s="12"/>
      <c r="G1157" s="12"/>
      <c r="H1157" s="12"/>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BT1157" s="15"/>
      <c r="BU1157" s="15"/>
      <c r="BV1157" s="15"/>
      <c r="BW1157" s="15"/>
      <c r="BX1157" s="15"/>
      <c r="BY1157" s="15"/>
      <c r="BZ1157" s="15"/>
      <c r="CA1157" s="15"/>
      <c r="CB1157" s="15"/>
      <c r="CC1157" s="15"/>
      <c r="CD1157" s="15"/>
      <c r="CE1157" s="15"/>
      <c r="CF1157" s="15"/>
      <c r="CG1157" s="15"/>
      <c r="CH1157" s="15"/>
      <c r="CI1157" s="15"/>
      <c r="CJ1157" s="15"/>
      <c r="CK1157" s="15"/>
      <c r="CL1157" s="15"/>
      <c r="CM1157" s="15"/>
      <c r="CN1157" s="15"/>
      <c r="CO1157" s="15"/>
      <c r="CP1157" s="15"/>
      <c r="CQ1157" s="15"/>
      <c r="CR1157" s="15"/>
      <c r="CS1157" s="15"/>
      <c r="CT1157" s="15"/>
      <c r="CU1157" s="15"/>
      <c r="CV1157" s="15"/>
      <c r="CW1157" s="15"/>
      <c r="CX1157" s="15"/>
      <c r="CY1157" s="15"/>
      <c r="CZ1157" s="15"/>
      <c r="DA1157" s="15"/>
      <c r="DB1157" s="15"/>
      <c r="DC1157" s="15"/>
      <c r="DD1157" s="15"/>
      <c r="DE1157" s="15"/>
      <c r="DF1157" s="15"/>
      <c r="DG1157" s="15"/>
      <c r="DH1157" s="15"/>
      <c r="DI1157" s="15"/>
      <c r="DJ1157" s="15"/>
      <c r="DK1157" s="15"/>
      <c r="DL1157" s="15"/>
      <c r="DM1157" s="15"/>
      <c r="DN1157" s="15"/>
      <c r="DO1157" s="15"/>
      <c r="DP1157" s="15"/>
      <c r="DQ1157" s="15"/>
    </row>
    <row r="1158" spans="3:121" s="5" customFormat="1">
      <c r="C1158" s="13"/>
      <c r="D1158" s="12"/>
      <c r="E1158" s="12"/>
      <c r="F1158" s="12"/>
      <c r="G1158" s="12"/>
      <c r="H1158" s="12"/>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BT1158" s="15"/>
      <c r="BU1158" s="15"/>
      <c r="BV1158" s="15"/>
      <c r="BW1158" s="15"/>
      <c r="BX1158" s="15"/>
      <c r="BY1158" s="15"/>
      <c r="BZ1158" s="15"/>
      <c r="CA1158" s="15"/>
      <c r="CB1158" s="15"/>
      <c r="CC1158" s="15"/>
      <c r="CD1158" s="15"/>
      <c r="CE1158" s="15"/>
      <c r="CF1158" s="15"/>
      <c r="CG1158" s="15"/>
      <c r="CH1158" s="15"/>
      <c r="CI1158" s="15"/>
      <c r="CJ1158" s="15"/>
      <c r="CK1158" s="15"/>
      <c r="CL1158" s="15"/>
      <c r="CM1158" s="15"/>
      <c r="CN1158" s="15"/>
      <c r="CO1158" s="15"/>
      <c r="CP1158" s="15"/>
      <c r="CQ1158" s="15"/>
      <c r="CR1158" s="15"/>
      <c r="CS1158" s="15"/>
      <c r="CT1158" s="15"/>
      <c r="CU1158" s="15"/>
      <c r="CV1158" s="15"/>
      <c r="CW1158" s="15"/>
      <c r="CX1158" s="15"/>
      <c r="CY1158" s="15"/>
      <c r="CZ1158" s="15"/>
      <c r="DA1158" s="15"/>
      <c r="DB1158" s="15"/>
      <c r="DC1158" s="15"/>
      <c r="DD1158" s="15"/>
      <c r="DE1158" s="15"/>
      <c r="DF1158" s="15"/>
      <c r="DG1158" s="15"/>
      <c r="DH1158" s="15"/>
      <c r="DI1158" s="15"/>
      <c r="DJ1158" s="15"/>
      <c r="DK1158" s="15"/>
      <c r="DL1158" s="15"/>
      <c r="DM1158" s="15"/>
      <c r="DN1158" s="15"/>
      <c r="DO1158" s="15"/>
      <c r="DP1158" s="15"/>
      <c r="DQ1158" s="15"/>
    </row>
    <row r="1159" spans="3:121" s="5" customFormat="1">
      <c r="C1159" s="13"/>
      <c r="D1159" s="12"/>
      <c r="E1159" s="12"/>
      <c r="F1159" s="12"/>
      <c r="G1159" s="12"/>
      <c r="H1159" s="12"/>
      <c r="I1159" s="12"/>
      <c r="J1159" s="12"/>
      <c r="K1159" s="12"/>
      <c r="L1159" s="12"/>
      <c r="M1159" s="12"/>
      <c r="N1159" s="12"/>
      <c r="O1159" s="12"/>
      <c r="P1159" s="12"/>
      <c r="Q1159" s="12"/>
      <c r="R1159" s="12"/>
      <c r="S1159" s="12"/>
      <c r="T1159" s="12"/>
      <c r="U1159" s="12"/>
      <c r="V1159" s="12"/>
      <c r="W1159" s="12"/>
      <c r="X1159" s="12"/>
      <c r="Y1159" s="12"/>
      <c r="Z1159" s="12"/>
      <c r="AA1159" s="12"/>
      <c r="AB1159" s="12"/>
      <c r="AC1159" s="12"/>
      <c r="AD1159" s="12"/>
      <c r="AE1159" s="12"/>
      <c r="AF1159" s="12"/>
      <c r="BT1159" s="15"/>
      <c r="BU1159" s="15"/>
      <c r="BV1159" s="15"/>
      <c r="BW1159" s="15"/>
      <c r="BX1159" s="15"/>
      <c r="BY1159" s="15"/>
      <c r="BZ1159" s="15"/>
      <c r="CA1159" s="15"/>
      <c r="CB1159" s="15"/>
      <c r="CC1159" s="15"/>
      <c r="CD1159" s="15"/>
      <c r="CE1159" s="15"/>
      <c r="CF1159" s="15"/>
      <c r="CG1159" s="15"/>
      <c r="CH1159" s="15"/>
      <c r="CI1159" s="15"/>
      <c r="CJ1159" s="15"/>
      <c r="CK1159" s="15"/>
      <c r="CL1159" s="15"/>
      <c r="CM1159" s="15"/>
      <c r="CN1159" s="15"/>
      <c r="CO1159" s="15"/>
      <c r="CP1159" s="15"/>
      <c r="CQ1159" s="15"/>
      <c r="CR1159" s="15"/>
      <c r="CS1159" s="15"/>
      <c r="CT1159" s="15"/>
      <c r="CU1159" s="15"/>
      <c r="CV1159" s="15"/>
      <c r="CW1159" s="15"/>
      <c r="CX1159" s="15"/>
      <c r="CY1159" s="15"/>
      <c r="CZ1159" s="15"/>
      <c r="DA1159" s="15"/>
      <c r="DB1159" s="15"/>
      <c r="DC1159" s="15"/>
      <c r="DD1159" s="15"/>
      <c r="DE1159" s="15"/>
      <c r="DF1159" s="15"/>
      <c r="DG1159" s="15"/>
      <c r="DH1159" s="15"/>
      <c r="DI1159" s="15"/>
      <c r="DJ1159" s="15"/>
      <c r="DK1159" s="15"/>
      <c r="DL1159" s="15"/>
      <c r="DM1159" s="15"/>
      <c r="DN1159" s="15"/>
      <c r="DO1159" s="15"/>
      <c r="DP1159" s="15"/>
      <c r="DQ1159" s="15"/>
    </row>
    <row r="1160" spans="3:121" s="5" customFormat="1">
      <c r="C1160" s="13"/>
      <c r="D1160" s="12"/>
      <c r="E1160" s="12"/>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BT1160" s="15"/>
      <c r="BU1160" s="15"/>
      <c r="BV1160" s="15"/>
      <c r="BW1160" s="15"/>
      <c r="BX1160" s="15"/>
      <c r="BY1160" s="15"/>
      <c r="BZ1160" s="15"/>
      <c r="CA1160" s="15"/>
      <c r="CB1160" s="15"/>
      <c r="CC1160" s="15"/>
      <c r="CD1160" s="15"/>
      <c r="CE1160" s="15"/>
      <c r="CF1160" s="15"/>
      <c r="CG1160" s="15"/>
      <c r="CH1160" s="15"/>
      <c r="CI1160" s="15"/>
      <c r="CJ1160" s="15"/>
      <c r="CK1160" s="15"/>
      <c r="CL1160" s="15"/>
      <c r="CM1160" s="15"/>
      <c r="CN1160" s="15"/>
      <c r="CO1160" s="15"/>
      <c r="CP1160" s="15"/>
      <c r="CQ1160" s="15"/>
      <c r="CR1160" s="15"/>
      <c r="CS1160" s="15"/>
      <c r="CT1160" s="15"/>
      <c r="CU1160" s="15"/>
      <c r="CV1160" s="15"/>
      <c r="CW1160" s="15"/>
      <c r="CX1160" s="15"/>
      <c r="CY1160" s="15"/>
      <c r="CZ1160" s="15"/>
      <c r="DA1160" s="15"/>
      <c r="DB1160" s="15"/>
      <c r="DC1160" s="15"/>
      <c r="DD1160" s="15"/>
      <c r="DE1160" s="15"/>
      <c r="DF1160" s="15"/>
      <c r="DG1160" s="15"/>
      <c r="DH1160" s="15"/>
      <c r="DI1160" s="15"/>
      <c r="DJ1160" s="15"/>
      <c r="DK1160" s="15"/>
      <c r="DL1160" s="15"/>
      <c r="DM1160" s="15"/>
      <c r="DN1160" s="15"/>
      <c r="DO1160" s="15"/>
      <c r="DP1160" s="15"/>
      <c r="DQ1160" s="15"/>
    </row>
    <row r="1161" spans="3:121" s="5" customFormat="1">
      <c r="C1161" s="13"/>
      <c r="D1161" s="12"/>
      <c r="E1161" s="12"/>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BT1161" s="15"/>
      <c r="BU1161" s="15"/>
      <c r="BV1161" s="15"/>
      <c r="BW1161" s="15"/>
      <c r="BX1161" s="15"/>
      <c r="BY1161" s="15"/>
      <c r="BZ1161" s="15"/>
      <c r="CA1161" s="15"/>
      <c r="CB1161" s="15"/>
      <c r="CC1161" s="15"/>
      <c r="CD1161" s="15"/>
      <c r="CE1161" s="15"/>
      <c r="CF1161" s="15"/>
      <c r="CG1161" s="15"/>
      <c r="CH1161" s="15"/>
      <c r="CI1161" s="15"/>
      <c r="CJ1161" s="15"/>
      <c r="CK1161" s="15"/>
      <c r="CL1161" s="15"/>
      <c r="CM1161" s="15"/>
      <c r="CN1161" s="15"/>
      <c r="CO1161" s="15"/>
      <c r="CP1161" s="15"/>
      <c r="CQ1161" s="15"/>
      <c r="CR1161" s="15"/>
      <c r="CS1161" s="15"/>
      <c r="CT1161" s="15"/>
      <c r="CU1161" s="15"/>
      <c r="CV1161" s="15"/>
      <c r="CW1161" s="15"/>
      <c r="CX1161" s="15"/>
      <c r="CY1161" s="15"/>
      <c r="CZ1161" s="15"/>
      <c r="DA1161" s="15"/>
      <c r="DB1161" s="15"/>
      <c r="DC1161" s="15"/>
      <c r="DD1161" s="15"/>
      <c r="DE1161" s="15"/>
      <c r="DF1161" s="15"/>
      <c r="DG1161" s="15"/>
      <c r="DH1161" s="15"/>
      <c r="DI1161" s="15"/>
      <c r="DJ1161" s="15"/>
      <c r="DK1161" s="15"/>
      <c r="DL1161" s="15"/>
      <c r="DM1161" s="15"/>
      <c r="DN1161" s="15"/>
      <c r="DO1161" s="15"/>
      <c r="DP1161" s="15"/>
      <c r="DQ1161" s="15"/>
    </row>
    <row r="1162" spans="3:121" s="5" customFormat="1">
      <c r="C1162" s="13"/>
      <c r="D1162" s="12"/>
      <c r="E1162" s="12"/>
      <c r="F1162" s="12"/>
      <c r="G1162" s="12"/>
      <c r="H1162" s="12"/>
      <c r="I1162" s="12"/>
      <c r="J1162" s="12"/>
      <c r="K1162" s="12"/>
      <c r="L1162" s="12"/>
      <c r="M1162" s="12"/>
      <c r="N1162" s="12"/>
      <c r="O1162" s="12"/>
      <c r="P1162" s="12"/>
      <c r="Q1162" s="12"/>
      <c r="R1162" s="12"/>
      <c r="S1162" s="12"/>
      <c r="T1162" s="12"/>
      <c r="U1162" s="12"/>
      <c r="V1162" s="12"/>
      <c r="W1162" s="12"/>
      <c r="X1162" s="12"/>
      <c r="Y1162" s="12"/>
      <c r="Z1162" s="12"/>
      <c r="AA1162" s="12"/>
      <c r="AB1162" s="12"/>
      <c r="AC1162" s="12"/>
      <c r="AD1162" s="12"/>
      <c r="AE1162" s="12"/>
      <c r="AF1162" s="12"/>
      <c r="BT1162" s="15"/>
      <c r="BU1162" s="15"/>
      <c r="BV1162" s="15"/>
      <c r="BW1162" s="15"/>
      <c r="BX1162" s="15"/>
      <c r="BY1162" s="15"/>
      <c r="BZ1162" s="15"/>
      <c r="CA1162" s="15"/>
      <c r="CB1162" s="15"/>
      <c r="CC1162" s="15"/>
      <c r="CD1162" s="15"/>
      <c r="CE1162" s="15"/>
      <c r="CF1162" s="15"/>
      <c r="CG1162" s="15"/>
      <c r="CH1162" s="15"/>
      <c r="CI1162" s="15"/>
      <c r="CJ1162" s="15"/>
      <c r="CK1162" s="15"/>
      <c r="CL1162" s="15"/>
      <c r="CM1162" s="15"/>
      <c r="CN1162" s="15"/>
      <c r="CO1162" s="15"/>
      <c r="CP1162" s="15"/>
      <c r="CQ1162" s="15"/>
      <c r="CR1162" s="15"/>
      <c r="CS1162" s="15"/>
      <c r="CT1162" s="15"/>
      <c r="CU1162" s="15"/>
      <c r="CV1162" s="15"/>
      <c r="CW1162" s="15"/>
      <c r="CX1162" s="15"/>
      <c r="CY1162" s="15"/>
      <c r="CZ1162" s="15"/>
      <c r="DA1162" s="15"/>
      <c r="DB1162" s="15"/>
      <c r="DC1162" s="15"/>
      <c r="DD1162" s="15"/>
      <c r="DE1162" s="15"/>
      <c r="DF1162" s="15"/>
      <c r="DG1162" s="15"/>
      <c r="DH1162" s="15"/>
      <c r="DI1162" s="15"/>
      <c r="DJ1162" s="15"/>
      <c r="DK1162" s="15"/>
      <c r="DL1162" s="15"/>
      <c r="DM1162" s="15"/>
      <c r="DN1162" s="15"/>
      <c r="DO1162" s="15"/>
      <c r="DP1162" s="15"/>
      <c r="DQ1162" s="15"/>
    </row>
    <row r="1163" spans="3:121" s="5" customFormat="1">
      <c r="C1163" s="13"/>
      <c r="D1163" s="12"/>
      <c r="E1163" s="12"/>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BT1163" s="15"/>
      <c r="BU1163" s="15"/>
      <c r="BV1163" s="15"/>
      <c r="BW1163" s="15"/>
      <c r="BX1163" s="15"/>
      <c r="BY1163" s="15"/>
      <c r="BZ1163" s="15"/>
      <c r="CA1163" s="15"/>
      <c r="CB1163" s="15"/>
      <c r="CC1163" s="15"/>
      <c r="CD1163" s="15"/>
      <c r="CE1163" s="15"/>
      <c r="CF1163" s="15"/>
      <c r="CG1163" s="15"/>
      <c r="CH1163" s="15"/>
      <c r="CI1163" s="15"/>
      <c r="CJ1163" s="15"/>
      <c r="CK1163" s="15"/>
      <c r="CL1163" s="15"/>
      <c r="CM1163" s="15"/>
      <c r="CN1163" s="15"/>
      <c r="CO1163" s="15"/>
      <c r="CP1163" s="15"/>
      <c r="CQ1163" s="15"/>
      <c r="CR1163" s="15"/>
      <c r="CS1163" s="15"/>
      <c r="CT1163" s="15"/>
      <c r="CU1163" s="15"/>
      <c r="CV1163" s="15"/>
      <c r="CW1163" s="15"/>
      <c r="CX1163" s="15"/>
      <c r="CY1163" s="15"/>
      <c r="CZ1163" s="15"/>
      <c r="DA1163" s="15"/>
      <c r="DB1163" s="15"/>
      <c r="DC1163" s="15"/>
      <c r="DD1163" s="15"/>
      <c r="DE1163" s="15"/>
      <c r="DF1163" s="15"/>
      <c r="DG1163" s="15"/>
      <c r="DH1163" s="15"/>
      <c r="DI1163" s="15"/>
      <c r="DJ1163" s="15"/>
      <c r="DK1163" s="15"/>
      <c r="DL1163" s="15"/>
      <c r="DM1163" s="15"/>
      <c r="DN1163" s="15"/>
      <c r="DO1163" s="15"/>
      <c r="DP1163" s="15"/>
      <c r="DQ1163" s="15"/>
    </row>
    <row r="1164" spans="3:121" s="5" customFormat="1">
      <c r="C1164" s="13"/>
      <c r="D1164" s="12"/>
      <c r="E1164" s="12"/>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BT1164" s="15"/>
      <c r="BU1164" s="15"/>
      <c r="BV1164" s="15"/>
      <c r="BW1164" s="15"/>
      <c r="BX1164" s="15"/>
      <c r="BY1164" s="15"/>
      <c r="BZ1164" s="15"/>
      <c r="CA1164" s="15"/>
      <c r="CB1164" s="15"/>
      <c r="CC1164" s="15"/>
      <c r="CD1164" s="15"/>
      <c r="CE1164" s="15"/>
      <c r="CF1164" s="15"/>
      <c r="CG1164" s="15"/>
      <c r="CH1164" s="15"/>
      <c r="CI1164" s="15"/>
      <c r="CJ1164" s="15"/>
      <c r="CK1164" s="15"/>
      <c r="CL1164" s="15"/>
      <c r="CM1164" s="15"/>
      <c r="CN1164" s="15"/>
      <c r="CO1164" s="15"/>
      <c r="CP1164" s="15"/>
      <c r="CQ1164" s="15"/>
      <c r="CR1164" s="15"/>
      <c r="CS1164" s="15"/>
      <c r="CT1164" s="15"/>
      <c r="CU1164" s="15"/>
      <c r="CV1164" s="15"/>
      <c r="CW1164" s="15"/>
      <c r="CX1164" s="15"/>
      <c r="CY1164" s="15"/>
      <c r="CZ1164" s="15"/>
      <c r="DA1164" s="15"/>
      <c r="DB1164" s="15"/>
      <c r="DC1164" s="15"/>
      <c r="DD1164" s="15"/>
      <c r="DE1164" s="15"/>
      <c r="DF1164" s="15"/>
      <c r="DG1164" s="15"/>
      <c r="DH1164" s="15"/>
      <c r="DI1164" s="15"/>
      <c r="DJ1164" s="15"/>
      <c r="DK1164" s="15"/>
      <c r="DL1164" s="15"/>
      <c r="DM1164" s="15"/>
      <c r="DN1164" s="15"/>
      <c r="DO1164" s="15"/>
      <c r="DP1164" s="15"/>
      <c r="DQ1164" s="15"/>
    </row>
    <row r="1165" spans="3:121" s="5" customFormat="1">
      <c r="C1165" s="13"/>
      <c r="D1165" s="12"/>
      <c r="E1165" s="12"/>
      <c r="F1165" s="12"/>
      <c r="G1165" s="12"/>
      <c r="H1165" s="12"/>
      <c r="I1165" s="12"/>
      <c r="J1165" s="12"/>
      <c r="K1165" s="12"/>
      <c r="L1165" s="12"/>
      <c r="M1165" s="12"/>
      <c r="N1165" s="12"/>
      <c r="O1165" s="12"/>
      <c r="P1165" s="12"/>
      <c r="Q1165" s="12"/>
      <c r="R1165" s="12"/>
      <c r="S1165" s="12"/>
      <c r="T1165" s="12"/>
      <c r="U1165" s="12"/>
      <c r="V1165" s="12"/>
      <c r="W1165" s="12"/>
      <c r="X1165" s="12"/>
      <c r="Y1165" s="12"/>
      <c r="Z1165" s="12"/>
      <c r="AA1165" s="12"/>
      <c r="AB1165" s="12"/>
      <c r="AC1165" s="12"/>
      <c r="AD1165" s="12"/>
      <c r="AE1165" s="12"/>
      <c r="AF1165" s="12"/>
      <c r="BT1165" s="15"/>
      <c r="BU1165" s="15"/>
      <c r="BV1165" s="15"/>
      <c r="BW1165" s="15"/>
      <c r="BX1165" s="15"/>
      <c r="BY1165" s="15"/>
      <c r="BZ1165" s="15"/>
      <c r="CA1165" s="15"/>
      <c r="CB1165" s="15"/>
      <c r="CC1165" s="15"/>
      <c r="CD1165" s="15"/>
      <c r="CE1165" s="15"/>
      <c r="CF1165" s="15"/>
      <c r="CG1165" s="15"/>
      <c r="CH1165" s="15"/>
      <c r="CI1165" s="15"/>
      <c r="CJ1165" s="15"/>
      <c r="CK1165" s="15"/>
      <c r="CL1165" s="15"/>
      <c r="CM1165" s="15"/>
      <c r="CN1165" s="15"/>
      <c r="CO1165" s="15"/>
      <c r="CP1165" s="15"/>
      <c r="CQ1165" s="15"/>
      <c r="CR1165" s="15"/>
      <c r="CS1165" s="15"/>
      <c r="CT1165" s="15"/>
      <c r="CU1165" s="15"/>
      <c r="CV1165" s="15"/>
      <c r="CW1165" s="15"/>
      <c r="CX1165" s="15"/>
      <c r="CY1165" s="15"/>
      <c r="CZ1165" s="15"/>
      <c r="DA1165" s="15"/>
      <c r="DB1165" s="15"/>
      <c r="DC1165" s="15"/>
      <c r="DD1165" s="15"/>
      <c r="DE1165" s="15"/>
      <c r="DF1165" s="15"/>
      <c r="DG1165" s="15"/>
      <c r="DH1165" s="15"/>
      <c r="DI1165" s="15"/>
      <c r="DJ1165" s="15"/>
      <c r="DK1165" s="15"/>
      <c r="DL1165" s="15"/>
      <c r="DM1165" s="15"/>
      <c r="DN1165" s="15"/>
      <c r="DO1165" s="15"/>
      <c r="DP1165" s="15"/>
      <c r="DQ1165" s="15"/>
    </row>
    <row r="1166" spans="3:121" s="5" customFormat="1">
      <c r="C1166" s="13"/>
      <c r="D1166" s="12"/>
      <c r="E1166" s="12"/>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BT1166" s="15"/>
      <c r="BU1166" s="15"/>
      <c r="BV1166" s="15"/>
      <c r="BW1166" s="15"/>
      <c r="BX1166" s="15"/>
      <c r="BY1166" s="15"/>
      <c r="BZ1166" s="15"/>
      <c r="CA1166" s="15"/>
      <c r="CB1166" s="15"/>
      <c r="CC1166" s="15"/>
      <c r="CD1166" s="15"/>
      <c r="CE1166" s="15"/>
      <c r="CF1166" s="15"/>
      <c r="CG1166" s="15"/>
      <c r="CH1166" s="15"/>
      <c r="CI1166" s="15"/>
      <c r="CJ1166" s="15"/>
      <c r="CK1166" s="15"/>
      <c r="CL1166" s="15"/>
      <c r="CM1166" s="15"/>
      <c r="CN1166" s="15"/>
      <c r="CO1166" s="15"/>
      <c r="CP1166" s="15"/>
      <c r="CQ1166" s="15"/>
      <c r="CR1166" s="15"/>
      <c r="CS1166" s="15"/>
      <c r="CT1166" s="15"/>
      <c r="CU1166" s="15"/>
      <c r="CV1166" s="15"/>
      <c r="CW1166" s="15"/>
      <c r="CX1166" s="15"/>
      <c r="CY1166" s="15"/>
      <c r="CZ1166" s="15"/>
      <c r="DA1166" s="15"/>
      <c r="DB1166" s="15"/>
      <c r="DC1166" s="15"/>
      <c r="DD1166" s="15"/>
      <c r="DE1166" s="15"/>
      <c r="DF1166" s="15"/>
      <c r="DG1166" s="15"/>
      <c r="DH1166" s="15"/>
      <c r="DI1166" s="15"/>
      <c r="DJ1166" s="15"/>
      <c r="DK1166" s="15"/>
      <c r="DL1166" s="15"/>
      <c r="DM1166" s="15"/>
      <c r="DN1166" s="15"/>
      <c r="DO1166" s="15"/>
      <c r="DP1166" s="15"/>
      <c r="DQ1166" s="15"/>
    </row>
    <row r="1167" spans="3:121" s="5" customFormat="1">
      <c r="C1167" s="13"/>
      <c r="D1167" s="12"/>
      <c r="E1167" s="12"/>
      <c r="F1167" s="12"/>
      <c r="G1167" s="12"/>
      <c r="H1167" s="12"/>
      <c r="I1167" s="12"/>
      <c r="J1167" s="12"/>
      <c r="K1167" s="12"/>
      <c r="L1167" s="12"/>
      <c r="M1167" s="12"/>
      <c r="N1167" s="12"/>
      <c r="O1167" s="12"/>
      <c r="P1167" s="12"/>
      <c r="Q1167" s="12"/>
      <c r="R1167" s="12"/>
      <c r="S1167" s="12"/>
      <c r="T1167" s="12"/>
      <c r="U1167" s="12"/>
      <c r="V1167" s="12"/>
      <c r="W1167" s="12"/>
      <c r="X1167" s="12"/>
      <c r="Y1167" s="12"/>
      <c r="Z1167" s="12"/>
      <c r="AA1167" s="12"/>
      <c r="AB1167" s="12"/>
      <c r="AC1167" s="12"/>
      <c r="AD1167" s="12"/>
      <c r="AE1167" s="12"/>
      <c r="AF1167" s="12"/>
      <c r="BT1167" s="15"/>
      <c r="BU1167" s="15"/>
      <c r="BV1167" s="15"/>
      <c r="BW1167" s="15"/>
      <c r="BX1167" s="15"/>
      <c r="BY1167" s="15"/>
      <c r="BZ1167" s="15"/>
      <c r="CA1167" s="15"/>
      <c r="CB1167" s="15"/>
      <c r="CC1167" s="15"/>
      <c r="CD1167" s="15"/>
      <c r="CE1167" s="15"/>
      <c r="CF1167" s="15"/>
      <c r="CG1167" s="15"/>
      <c r="CH1167" s="15"/>
      <c r="CI1167" s="15"/>
      <c r="CJ1167" s="15"/>
      <c r="CK1167" s="15"/>
      <c r="CL1167" s="15"/>
      <c r="CM1167" s="15"/>
      <c r="CN1167" s="15"/>
      <c r="CO1167" s="15"/>
      <c r="CP1167" s="15"/>
      <c r="CQ1167" s="15"/>
      <c r="CR1167" s="15"/>
      <c r="CS1167" s="15"/>
      <c r="CT1167" s="15"/>
      <c r="CU1167" s="15"/>
      <c r="CV1167" s="15"/>
      <c r="CW1167" s="15"/>
      <c r="CX1167" s="15"/>
      <c r="CY1167" s="15"/>
      <c r="CZ1167" s="15"/>
      <c r="DA1167" s="15"/>
      <c r="DB1167" s="15"/>
      <c r="DC1167" s="15"/>
      <c r="DD1167" s="15"/>
      <c r="DE1167" s="15"/>
      <c r="DF1167" s="15"/>
      <c r="DG1167" s="15"/>
      <c r="DH1167" s="15"/>
      <c r="DI1167" s="15"/>
      <c r="DJ1167" s="15"/>
      <c r="DK1167" s="15"/>
      <c r="DL1167" s="15"/>
      <c r="DM1167" s="15"/>
      <c r="DN1167" s="15"/>
      <c r="DO1167" s="15"/>
      <c r="DP1167" s="15"/>
      <c r="DQ1167" s="15"/>
    </row>
    <row r="1168" spans="3:121" s="5" customFormat="1">
      <c r="C1168" s="13"/>
      <c r="D1168" s="12"/>
      <c r="E1168" s="12"/>
      <c r="F1168" s="12"/>
      <c r="G1168" s="12"/>
      <c r="H1168" s="12"/>
      <c r="I1168" s="12"/>
      <c r="J1168" s="12"/>
      <c r="K1168" s="12"/>
      <c r="L1168" s="12"/>
      <c r="M1168" s="12"/>
      <c r="N1168" s="12"/>
      <c r="O1168" s="12"/>
      <c r="P1168" s="12"/>
      <c r="Q1168" s="12"/>
      <c r="R1168" s="12"/>
      <c r="S1168" s="12"/>
      <c r="T1168" s="12"/>
      <c r="U1168" s="12"/>
      <c r="V1168" s="12"/>
      <c r="W1168" s="12"/>
      <c r="X1168" s="12"/>
      <c r="Y1168" s="12"/>
      <c r="Z1168" s="12"/>
      <c r="AA1168" s="12"/>
      <c r="AB1168" s="12"/>
      <c r="AC1168" s="12"/>
      <c r="AD1168" s="12"/>
      <c r="AE1168" s="12"/>
      <c r="AF1168" s="12"/>
      <c r="BT1168" s="15"/>
      <c r="BU1168" s="15"/>
      <c r="BV1168" s="15"/>
      <c r="BW1168" s="15"/>
      <c r="BX1168" s="15"/>
      <c r="BY1168" s="15"/>
      <c r="BZ1168" s="15"/>
      <c r="CA1168" s="15"/>
      <c r="CB1168" s="15"/>
      <c r="CC1168" s="15"/>
      <c r="CD1168" s="15"/>
      <c r="CE1168" s="15"/>
      <c r="CF1168" s="15"/>
      <c r="CG1168" s="15"/>
      <c r="CH1168" s="15"/>
      <c r="CI1168" s="15"/>
      <c r="CJ1168" s="15"/>
      <c r="CK1168" s="15"/>
      <c r="CL1168" s="15"/>
      <c r="CM1168" s="15"/>
      <c r="CN1168" s="15"/>
      <c r="CO1168" s="15"/>
      <c r="CP1168" s="15"/>
      <c r="CQ1168" s="15"/>
      <c r="CR1168" s="15"/>
      <c r="CS1168" s="15"/>
      <c r="CT1168" s="15"/>
      <c r="CU1168" s="15"/>
      <c r="CV1168" s="15"/>
      <c r="CW1168" s="15"/>
      <c r="CX1168" s="15"/>
      <c r="CY1168" s="15"/>
      <c r="CZ1168" s="15"/>
      <c r="DA1168" s="15"/>
      <c r="DB1168" s="15"/>
      <c r="DC1168" s="15"/>
      <c r="DD1168" s="15"/>
      <c r="DE1168" s="15"/>
      <c r="DF1168" s="15"/>
      <c r="DG1168" s="15"/>
      <c r="DH1168" s="15"/>
      <c r="DI1168" s="15"/>
      <c r="DJ1168" s="15"/>
      <c r="DK1168" s="15"/>
      <c r="DL1168" s="15"/>
      <c r="DM1168" s="15"/>
      <c r="DN1168" s="15"/>
      <c r="DO1168" s="15"/>
      <c r="DP1168" s="15"/>
      <c r="DQ1168" s="15"/>
    </row>
    <row r="1169" spans="3:121" s="5" customFormat="1">
      <c r="C1169" s="13"/>
      <c r="D1169" s="12"/>
      <c r="E1169" s="12"/>
      <c r="F1169" s="12"/>
      <c r="G1169" s="12"/>
      <c r="H1169" s="12"/>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BT1169" s="15"/>
      <c r="BU1169" s="15"/>
      <c r="BV1169" s="15"/>
      <c r="BW1169" s="15"/>
      <c r="BX1169" s="15"/>
      <c r="BY1169" s="15"/>
      <c r="BZ1169" s="15"/>
      <c r="CA1169" s="15"/>
      <c r="CB1169" s="15"/>
      <c r="CC1169" s="15"/>
      <c r="CD1169" s="15"/>
      <c r="CE1169" s="15"/>
      <c r="CF1169" s="15"/>
      <c r="CG1169" s="15"/>
      <c r="CH1169" s="15"/>
      <c r="CI1169" s="15"/>
      <c r="CJ1169" s="15"/>
      <c r="CK1169" s="15"/>
      <c r="CL1169" s="15"/>
      <c r="CM1169" s="15"/>
      <c r="CN1169" s="15"/>
      <c r="CO1169" s="15"/>
      <c r="CP1169" s="15"/>
      <c r="CQ1169" s="15"/>
      <c r="CR1169" s="15"/>
      <c r="CS1169" s="15"/>
      <c r="CT1169" s="15"/>
      <c r="CU1169" s="15"/>
      <c r="CV1169" s="15"/>
      <c r="CW1169" s="15"/>
      <c r="CX1169" s="15"/>
      <c r="CY1169" s="15"/>
      <c r="CZ1169" s="15"/>
      <c r="DA1169" s="15"/>
      <c r="DB1169" s="15"/>
      <c r="DC1169" s="15"/>
      <c r="DD1169" s="15"/>
      <c r="DE1169" s="15"/>
      <c r="DF1169" s="15"/>
      <c r="DG1169" s="15"/>
      <c r="DH1169" s="15"/>
      <c r="DI1169" s="15"/>
      <c r="DJ1169" s="15"/>
      <c r="DK1169" s="15"/>
      <c r="DL1169" s="15"/>
      <c r="DM1169" s="15"/>
      <c r="DN1169" s="15"/>
      <c r="DO1169" s="15"/>
      <c r="DP1169" s="15"/>
      <c r="DQ1169" s="15"/>
    </row>
    <row r="1170" spans="3:121" s="5" customFormat="1">
      <c r="C1170" s="13"/>
      <c r="D1170" s="12"/>
      <c r="E1170" s="12"/>
      <c r="F1170" s="12"/>
      <c r="G1170" s="12"/>
      <c r="H1170" s="12"/>
      <c r="I1170" s="12"/>
      <c r="J1170" s="12"/>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BT1170" s="15"/>
      <c r="BU1170" s="15"/>
      <c r="BV1170" s="15"/>
      <c r="BW1170" s="15"/>
      <c r="BX1170" s="15"/>
      <c r="BY1170" s="15"/>
      <c r="BZ1170" s="15"/>
      <c r="CA1170" s="15"/>
      <c r="CB1170" s="15"/>
      <c r="CC1170" s="15"/>
      <c r="CD1170" s="15"/>
      <c r="CE1170" s="15"/>
      <c r="CF1170" s="15"/>
      <c r="CG1170" s="15"/>
      <c r="CH1170" s="15"/>
      <c r="CI1170" s="15"/>
      <c r="CJ1170" s="15"/>
      <c r="CK1170" s="15"/>
      <c r="CL1170" s="15"/>
      <c r="CM1170" s="15"/>
      <c r="CN1170" s="15"/>
      <c r="CO1170" s="15"/>
      <c r="CP1170" s="15"/>
      <c r="CQ1170" s="15"/>
      <c r="CR1170" s="15"/>
      <c r="CS1170" s="15"/>
      <c r="CT1170" s="15"/>
      <c r="CU1170" s="15"/>
      <c r="CV1170" s="15"/>
      <c r="CW1170" s="15"/>
      <c r="CX1170" s="15"/>
      <c r="CY1170" s="15"/>
      <c r="CZ1170" s="15"/>
      <c r="DA1170" s="15"/>
      <c r="DB1170" s="15"/>
      <c r="DC1170" s="15"/>
      <c r="DD1170" s="15"/>
      <c r="DE1170" s="15"/>
      <c r="DF1170" s="15"/>
      <c r="DG1170" s="15"/>
      <c r="DH1170" s="15"/>
      <c r="DI1170" s="15"/>
      <c r="DJ1170" s="15"/>
      <c r="DK1170" s="15"/>
      <c r="DL1170" s="15"/>
      <c r="DM1170" s="15"/>
      <c r="DN1170" s="15"/>
      <c r="DO1170" s="15"/>
      <c r="DP1170" s="15"/>
      <c r="DQ1170" s="15"/>
    </row>
    <row r="1171" spans="3:121" s="5" customFormat="1">
      <c r="C1171" s="13"/>
      <c r="D1171" s="12"/>
      <c r="E1171" s="12"/>
      <c r="F1171" s="12"/>
      <c r="G1171" s="12"/>
      <c r="H1171" s="12"/>
      <c r="I1171" s="12"/>
      <c r="J1171" s="12"/>
      <c r="K1171" s="12"/>
      <c r="L1171" s="12"/>
      <c r="M1171" s="12"/>
      <c r="N1171" s="12"/>
      <c r="O1171" s="12"/>
      <c r="P1171" s="12"/>
      <c r="Q1171" s="12"/>
      <c r="R1171" s="12"/>
      <c r="S1171" s="12"/>
      <c r="T1171" s="12"/>
      <c r="U1171" s="12"/>
      <c r="V1171" s="12"/>
      <c r="W1171" s="12"/>
      <c r="X1171" s="12"/>
      <c r="Y1171" s="12"/>
      <c r="Z1171" s="12"/>
      <c r="AA1171" s="12"/>
      <c r="AB1171" s="12"/>
      <c r="AC1171" s="12"/>
      <c r="AD1171" s="12"/>
      <c r="AE1171" s="12"/>
      <c r="AF1171" s="12"/>
      <c r="BT1171" s="15"/>
      <c r="BU1171" s="15"/>
      <c r="BV1171" s="15"/>
      <c r="BW1171" s="15"/>
      <c r="BX1171" s="15"/>
      <c r="BY1171" s="15"/>
      <c r="BZ1171" s="15"/>
      <c r="CA1171" s="15"/>
      <c r="CB1171" s="15"/>
      <c r="CC1171" s="15"/>
      <c r="CD1171" s="15"/>
      <c r="CE1171" s="15"/>
      <c r="CF1171" s="15"/>
      <c r="CG1171" s="15"/>
      <c r="CH1171" s="15"/>
      <c r="CI1171" s="15"/>
      <c r="CJ1171" s="15"/>
      <c r="CK1171" s="15"/>
      <c r="CL1171" s="15"/>
      <c r="CM1171" s="15"/>
      <c r="CN1171" s="15"/>
      <c r="CO1171" s="15"/>
      <c r="CP1171" s="15"/>
      <c r="CQ1171" s="15"/>
      <c r="CR1171" s="15"/>
      <c r="CS1171" s="15"/>
      <c r="CT1171" s="15"/>
      <c r="CU1171" s="15"/>
      <c r="CV1171" s="15"/>
      <c r="CW1171" s="15"/>
      <c r="CX1171" s="15"/>
      <c r="CY1171" s="15"/>
      <c r="CZ1171" s="15"/>
      <c r="DA1171" s="15"/>
      <c r="DB1171" s="15"/>
      <c r="DC1171" s="15"/>
      <c r="DD1171" s="15"/>
      <c r="DE1171" s="15"/>
      <c r="DF1171" s="15"/>
      <c r="DG1171" s="15"/>
      <c r="DH1171" s="15"/>
      <c r="DI1171" s="15"/>
      <c r="DJ1171" s="15"/>
      <c r="DK1171" s="15"/>
      <c r="DL1171" s="15"/>
      <c r="DM1171" s="15"/>
      <c r="DN1171" s="15"/>
      <c r="DO1171" s="15"/>
      <c r="DP1171" s="15"/>
      <c r="DQ1171" s="15"/>
    </row>
    <row r="1172" spans="3:121" s="5" customFormat="1">
      <c r="C1172" s="13"/>
      <c r="D1172" s="12"/>
      <c r="E1172" s="12"/>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BT1172" s="15"/>
      <c r="BU1172" s="15"/>
      <c r="BV1172" s="15"/>
      <c r="BW1172" s="15"/>
      <c r="BX1172" s="15"/>
      <c r="BY1172" s="15"/>
      <c r="BZ1172" s="15"/>
      <c r="CA1172" s="15"/>
      <c r="CB1172" s="15"/>
      <c r="CC1172" s="15"/>
      <c r="CD1172" s="15"/>
      <c r="CE1172" s="15"/>
      <c r="CF1172" s="15"/>
      <c r="CG1172" s="15"/>
      <c r="CH1172" s="15"/>
      <c r="CI1172" s="15"/>
      <c r="CJ1172" s="15"/>
      <c r="CK1172" s="15"/>
      <c r="CL1172" s="15"/>
      <c r="CM1172" s="15"/>
      <c r="CN1172" s="15"/>
      <c r="CO1172" s="15"/>
      <c r="CP1172" s="15"/>
      <c r="CQ1172" s="15"/>
      <c r="CR1172" s="15"/>
      <c r="CS1172" s="15"/>
      <c r="CT1172" s="15"/>
      <c r="CU1172" s="15"/>
      <c r="CV1172" s="15"/>
      <c r="CW1172" s="15"/>
      <c r="CX1172" s="15"/>
      <c r="CY1172" s="15"/>
      <c r="CZ1172" s="15"/>
      <c r="DA1172" s="15"/>
      <c r="DB1172" s="15"/>
      <c r="DC1172" s="15"/>
      <c r="DD1172" s="15"/>
      <c r="DE1172" s="15"/>
      <c r="DF1172" s="15"/>
      <c r="DG1172" s="15"/>
      <c r="DH1172" s="15"/>
      <c r="DI1172" s="15"/>
      <c r="DJ1172" s="15"/>
      <c r="DK1172" s="15"/>
      <c r="DL1172" s="15"/>
      <c r="DM1172" s="15"/>
      <c r="DN1172" s="15"/>
      <c r="DO1172" s="15"/>
      <c r="DP1172" s="15"/>
      <c r="DQ1172" s="15"/>
    </row>
    <row r="1173" spans="3:121" s="5" customFormat="1">
      <c r="C1173" s="13"/>
      <c r="D1173" s="12"/>
      <c r="E1173" s="12"/>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BT1173" s="15"/>
      <c r="BU1173" s="15"/>
      <c r="BV1173" s="15"/>
      <c r="BW1173" s="15"/>
      <c r="BX1173" s="15"/>
      <c r="BY1173" s="15"/>
      <c r="BZ1173" s="15"/>
      <c r="CA1173" s="15"/>
      <c r="CB1173" s="15"/>
      <c r="CC1173" s="15"/>
      <c r="CD1173" s="15"/>
      <c r="CE1173" s="15"/>
      <c r="CF1173" s="15"/>
      <c r="CG1173" s="15"/>
      <c r="CH1173" s="15"/>
      <c r="CI1173" s="15"/>
      <c r="CJ1173" s="15"/>
      <c r="CK1173" s="15"/>
      <c r="CL1173" s="15"/>
      <c r="CM1173" s="15"/>
      <c r="CN1173" s="15"/>
      <c r="CO1173" s="15"/>
      <c r="CP1173" s="15"/>
      <c r="CQ1173" s="15"/>
      <c r="CR1173" s="15"/>
      <c r="CS1173" s="15"/>
      <c r="CT1173" s="15"/>
      <c r="CU1173" s="15"/>
      <c r="CV1173" s="15"/>
      <c r="CW1173" s="15"/>
      <c r="CX1173" s="15"/>
      <c r="CY1173" s="15"/>
      <c r="CZ1173" s="15"/>
      <c r="DA1173" s="15"/>
      <c r="DB1173" s="15"/>
      <c r="DC1173" s="15"/>
      <c r="DD1173" s="15"/>
      <c r="DE1173" s="15"/>
      <c r="DF1173" s="15"/>
      <c r="DG1173" s="15"/>
      <c r="DH1173" s="15"/>
      <c r="DI1173" s="15"/>
      <c r="DJ1173" s="15"/>
      <c r="DK1173" s="15"/>
      <c r="DL1173" s="15"/>
      <c r="DM1173" s="15"/>
      <c r="DN1173" s="15"/>
      <c r="DO1173" s="15"/>
      <c r="DP1173" s="15"/>
      <c r="DQ1173" s="15"/>
    </row>
    <row r="1174" spans="3:121" s="5" customFormat="1">
      <c r="C1174" s="13"/>
      <c r="D1174" s="12"/>
      <c r="E1174" s="12"/>
      <c r="F1174" s="12"/>
      <c r="G1174" s="12"/>
      <c r="H1174" s="12"/>
      <c r="I1174" s="12"/>
      <c r="J1174" s="12"/>
      <c r="K1174" s="12"/>
      <c r="L1174" s="12"/>
      <c r="M1174" s="12"/>
      <c r="N1174" s="12"/>
      <c r="O1174" s="12"/>
      <c r="P1174" s="12"/>
      <c r="Q1174" s="12"/>
      <c r="R1174" s="12"/>
      <c r="S1174" s="12"/>
      <c r="T1174" s="12"/>
      <c r="U1174" s="12"/>
      <c r="V1174" s="12"/>
      <c r="W1174" s="12"/>
      <c r="X1174" s="12"/>
      <c r="Y1174" s="12"/>
      <c r="Z1174" s="12"/>
      <c r="AA1174" s="12"/>
      <c r="AB1174" s="12"/>
      <c r="AC1174" s="12"/>
      <c r="AD1174" s="12"/>
      <c r="AE1174" s="12"/>
      <c r="AF1174" s="12"/>
      <c r="BT1174" s="15"/>
      <c r="BU1174" s="15"/>
      <c r="BV1174" s="15"/>
      <c r="BW1174" s="15"/>
      <c r="BX1174" s="15"/>
      <c r="BY1174" s="15"/>
      <c r="BZ1174" s="15"/>
      <c r="CA1174" s="15"/>
      <c r="CB1174" s="15"/>
      <c r="CC1174" s="15"/>
      <c r="CD1174" s="15"/>
      <c r="CE1174" s="15"/>
      <c r="CF1174" s="15"/>
      <c r="CG1174" s="15"/>
      <c r="CH1174" s="15"/>
      <c r="CI1174" s="15"/>
      <c r="CJ1174" s="15"/>
      <c r="CK1174" s="15"/>
      <c r="CL1174" s="15"/>
      <c r="CM1174" s="15"/>
      <c r="CN1174" s="15"/>
      <c r="CO1174" s="15"/>
      <c r="CP1174" s="15"/>
      <c r="CQ1174" s="15"/>
      <c r="CR1174" s="15"/>
      <c r="CS1174" s="15"/>
      <c r="CT1174" s="15"/>
      <c r="CU1174" s="15"/>
      <c r="CV1174" s="15"/>
      <c r="CW1174" s="15"/>
      <c r="CX1174" s="15"/>
      <c r="CY1174" s="15"/>
      <c r="CZ1174" s="15"/>
      <c r="DA1174" s="15"/>
      <c r="DB1174" s="15"/>
      <c r="DC1174" s="15"/>
      <c r="DD1174" s="15"/>
      <c r="DE1174" s="15"/>
      <c r="DF1174" s="15"/>
      <c r="DG1174" s="15"/>
      <c r="DH1174" s="15"/>
      <c r="DI1174" s="15"/>
      <c r="DJ1174" s="15"/>
      <c r="DK1174" s="15"/>
      <c r="DL1174" s="15"/>
      <c r="DM1174" s="15"/>
      <c r="DN1174" s="15"/>
      <c r="DO1174" s="15"/>
      <c r="DP1174" s="15"/>
      <c r="DQ1174" s="15"/>
    </row>
    <row r="1175" spans="3:121" s="5" customFormat="1">
      <c r="C1175" s="13"/>
      <c r="D1175" s="12"/>
      <c r="E1175" s="12"/>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BT1175" s="15"/>
      <c r="BU1175" s="15"/>
      <c r="BV1175" s="15"/>
      <c r="BW1175" s="15"/>
      <c r="BX1175" s="15"/>
      <c r="BY1175" s="15"/>
      <c r="BZ1175" s="15"/>
      <c r="CA1175" s="15"/>
      <c r="CB1175" s="15"/>
      <c r="CC1175" s="15"/>
      <c r="CD1175" s="15"/>
      <c r="CE1175" s="15"/>
      <c r="CF1175" s="15"/>
      <c r="CG1175" s="15"/>
      <c r="CH1175" s="15"/>
      <c r="CI1175" s="15"/>
      <c r="CJ1175" s="15"/>
      <c r="CK1175" s="15"/>
      <c r="CL1175" s="15"/>
      <c r="CM1175" s="15"/>
      <c r="CN1175" s="15"/>
      <c r="CO1175" s="15"/>
      <c r="CP1175" s="15"/>
      <c r="CQ1175" s="15"/>
      <c r="CR1175" s="15"/>
      <c r="CS1175" s="15"/>
      <c r="CT1175" s="15"/>
      <c r="CU1175" s="15"/>
      <c r="CV1175" s="15"/>
      <c r="CW1175" s="15"/>
      <c r="CX1175" s="15"/>
      <c r="CY1175" s="15"/>
      <c r="CZ1175" s="15"/>
      <c r="DA1175" s="15"/>
      <c r="DB1175" s="15"/>
      <c r="DC1175" s="15"/>
      <c r="DD1175" s="15"/>
      <c r="DE1175" s="15"/>
      <c r="DF1175" s="15"/>
      <c r="DG1175" s="15"/>
      <c r="DH1175" s="15"/>
      <c r="DI1175" s="15"/>
      <c r="DJ1175" s="15"/>
      <c r="DK1175" s="15"/>
      <c r="DL1175" s="15"/>
      <c r="DM1175" s="15"/>
      <c r="DN1175" s="15"/>
      <c r="DO1175" s="15"/>
      <c r="DP1175" s="15"/>
      <c r="DQ1175" s="15"/>
    </row>
    <row r="1176" spans="3:121" s="5" customFormat="1">
      <c r="C1176" s="13"/>
      <c r="D1176" s="12"/>
      <c r="E1176" s="12"/>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BT1176" s="15"/>
      <c r="BU1176" s="15"/>
      <c r="BV1176" s="15"/>
      <c r="BW1176" s="15"/>
      <c r="BX1176" s="15"/>
      <c r="BY1176" s="15"/>
      <c r="BZ1176" s="15"/>
      <c r="CA1176" s="15"/>
      <c r="CB1176" s="15"/>
      <c r="CC1176" s="15"/>
      <c r="CD1176" s="15"/>
      <c r="CE1176" s="15"/>
      <c r="CF1176" s="15"/>
      <c r="CG1176" s="15"/>
      <c r="CH1176" s="15"/>
      <c r="CI1176" s="15"/>
      <c r="CJ1176" s="15"/>
      <c r="CK1176" s="15"/>
      <c r="CL1176" s="15"/>
      <c r="CM1176" s="15"/>
      <c r="CN1176" s="15"/>
      <c r="CO1176" s="15"/>
      <c r="CP1176" s="15"/>
      <c r="CQ1176" s="15"/>
      <c r="CR1176" s="15"/>
      <c r="CS1176" s="15"/>
      <c r="CT1176" s="15"/>
      <c r="CU1176" s="15"/>
      <c r="CV1176" s="15"/>
      <c r="CW1176" s="15"/>
      <c r="CX1176" s="15"/>
      <c r="CY1176" s="15"/>
      <c r="CZ1176" s="15"/>
      <c r="DA1176" s="15"/>
      <c r="DB1176" s="15"/>
      <c r="DC1176" s="15"/>
      <c r="DD1176" s="15"/>
      <c r="DE1176" s="15"/>
      <c r="DF1176" s="15"/>
      <c r="DG1176" s="15"/>
      <c r="DH1176" s="15"/>
      <c r="DI1176" s="15"/>
      <c r="DJ1176" s="15"/>
      <c r="DK1176" s="15"/>
      <c r="DL1176" s="15"/>
      <c r="DM1176" s="15"/>
      <c r="DN1176" s="15"/>
      <c r="DO1176" s="15"/>
      <c r="DP1176" s="15"/>
      <c r="DQ1176" s="15"/>
    </row>
    <row r="1177" spans="3:121" s="5" customFormat="1">
      <c r="C1177" s="13"/>
      <c r="D1177" s="12"/>
      <c r="E1177" s="12"/>
      <c r="F1177" s="12"/>
      <c r="G1177" s="12"/>
      <c r="H1177" s="12"/>
      <c r="I1177" s="12"/>
      <c r="J1177" s="12"/>
      <c r="K1177" s="12"/>
      <c r="L1177" s="12"/>
      <c r="M1177" s="12"/>
      <c r="N1177" s="12"/>
      <c r="O1177" s="12"/>
      <c r="P1177" s="12"/>
      <c r="Q1177" s="12"/>
      <c r="R1177" s="12"/>
      <c r="S1177" s="12"/>
      <c r="T1177" s="12"/>
      <c r="U1177" s="12"/>
      <c r="V1177" s="12"/>
      <c r="W1177" s="12"/>
      <c r="X1177" s="12"/>
      <c r="Y1177" s="12"/>
      <c r="Z1177" s="12"/>
      <c r="AA1177" s="12"/>
      <c r="AB1177" s="12"/>
      <c r="AC1177" s="12"/>
      <c r="AD1177" s="12"/>
      <c r="AE1177" s="12"/>
      <c r="AF1177" s="12"/>
      <c r="BT1177" s="15"/>
      <c r="BU1177" s="15"/>
      <c r="BV1177" s="15"/>
      <c r="BW1177" s="15"/>
      <c r="BX1177" s="15"/>
      <c r="BY1177" s="15"/>
      <c r="BZ1177" s="15"/>
      <c r="CA1177" s="15"/>
      <c r="CB1177" s="15"/>
      <c r="CC1177" s="15"/>
      <c r="CD1177" s="15"/>
      <c r="CE1177" s="15"/>
      <c r="CF1177" s="15"/>
      <c r="CG1177" s="15"/>
      <c r="CH1177" s="15"/>
      <c r="CI1177" s="15"/>
      <c r="CJ1177" s="15"/>
      <c r="CK1177" s="15"/>
      <c r="CL1177" s="15"/>
      <c r="CM1177" s="15"/>
      <c r="CN1177" s="15"/>
      <c r="CO1177" s="15"/>
      <c r="CP1177" s="15"/>
      <c r="CQ1177" s="15"/>
      <c r="CR1177" s="15"/>
      <c r="CS1177" s="15"/>
      <c r="CT1177" s="15"/>
      <c r="CU1177" s="15"/>
      <c r="CV1177" s="15"/>
      <c r="CW1177" s="15"/>
      <c r="CX1177" s="15"/>
      <c r="CY1177" s="15"/>
      <c r="CZ1177" s="15"/>
      <c r="DA1177" s="15"/>
      <c r="DB1177" s="15"/>
      <c r="DC1177" s="15"/>
      <c r="DD1177" s="15"/>
      <c r="DE1177" s="15"/>
      <c r="DF1177" s="15"/>
      <c r="DG1177" s="15"/>
      <c r="DH1177" s="15"/>
      <c r="DI1177" s="15"/>
      <c r="DJ1177" s="15"/>
      <c r="DK1177" s="15"/>
      <c r="DL1177" s="15"/>
      <c r="DM1177" s="15"/>
      <c r="DN1177" s="15"/>
      <c r="DO1177" s="15"/>
      <c r="DP1177" s="15"/>
      <c r="DQ1177" s="15"/>
    </row>
    <row r="1178" spans="3:121" s="5" customFormat="1">
      <c r="C1178" s="13"/>
      <c r="D1178" s="12"/>
      <c r="E1178" s="12"/>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BT1178" s="15"/>
      <c r="BU1178" s="15"/>
      <c r="BV1178" s="15"/>
      <c r="BW1178" s="15"/>
      <c r="BX1178" s="15"/>
      <c r="BY1178" s="15"/>
      <c r="BZ1178" s="15"/>
      <c r="CA1178" s="15"/>
      <c r="CB1178" s="15"/>
      <c r="CC1178" s="15"/>
      <c r="CD1178" s="15"/>
      <c r="CE1178" s="15"/>
      <c r="CF1178" s="15"/>
      <c r="CG1178" s="15"/>
      <c r="CH1178" s="15"/>
      <c r="CI1178" s="15"/>
      <c r="CJ1178" s="15"/>
      <c r="CK1178" s="15"/>
      <c r="CL1178" s="15"/>
      <c r="CM1178" s="15"/>
      <c r="CN1178" s="15"/>
      <c r="CO1178" s="15"/>
      <c r="CP1178" s="15"/>
      <c r="CQ1178" s="15"/>
      <c r="CR1178" s="15"/>
      <c r="CS1178" s="15"/>
      <c r="CT1178" s="15"/>
      <c r="CU1178" s="15"/>
      <c r="CV1178" s="15"/>
      <c r="CW1178" s="15"/>
      <c r="CX1178" s="15"/>
      <c r="CY1178" s="15"/>
      <c r="CZ1178" s="15"/>
      <c r="DA1178" s="15"/>
      <c r="DB1178" s="15"/>
      <c r="DC1178" s="15"/>
      <c r="DD1178" s="15"/>
      <c r="DE1178" s="15"/>
      <c r="DF1178" s="15"/>
      <c r="DG1178" s="15"/>
      <c r="DH1178" s="15"/>
      <c r="DI1178" s="15"/>
      <c r="DJ1178" s="15"/>
      <c r="DK1178" s="15"/>
      <c r="DL1178" s="15"/>
      <c r="DM1178" s="15"/>
      <c r="DN1178" s="15"/>
      <c r="DO1178" s="15"/>
      <c r="DP1178" s="15"/>
      <c r="DQ1178" s="15"/>
    </row>
    <row r="1179" spans="3:121" s="5" customFormat="1">
      <c r="C1179" s="13"/>
      <c r="D1179" s="12"/>
      <c r="E1179" s="12"/>
      <c r="F1179" s="12"/>
      <c r="G1179" s="12"/>
      <c r="H1179" s="12"/>
      <c r="I1179" s="12"/>
      <c r="J1179" s="12"/>
      <c r="K1179" s="12"/>
      <c r="L1179" s="12"/>
      <c r="M1179" s="12"/>
      <c r="N1179" s="12"/>
      <c r="O1179" s="12"/>
      <c r="P1179" s="12"/>
      <c r="Q1179" s="12"/>
      <c r="R1179" s="12"/>
      <c r="S1179" s="12"/>
      <c r="T1179" s="12"/>
      <c r="U1179" s="12"/>
      <c r="V1179" s="12"/>
      <c r="W1179" s="12"/>
      <c r="X1179" s="12"/>
      <c r="Y1179" s="12"/>
      <c r="Z1179" s="12"/>
      <c r="AA1179" s="12"/>
      <c r="AB1179" s="12"/>
      <c r="AC1179" s="12"/>
      <c r="AD1179" s="12"/>
      <c r="AE1179" s="12"/>
      <c r="AF1179" s="12"/>
      <c r="BT1179" s="15"/>
      <c r="BU1179" s="15"/>
      <c r="BV1179" s="15"/>
      <c r="BW1179" s="15"/>
      <c r="BX1179" s="15"/>
      <c r="BY1179" s="15"/>
      <c r="BZ1179" s="15"/>
      <c r="CA1179" s="15"/>
      <c r="CB1179" s="15"/>
      <c r="CC1179" s="15"/>
      <c r="CD1179" s="15"/>
      <c r="CE1179" s="15"/>
      <c r="CF1179" s="15"/>
      <c r="CG1179" s="15"/>
      <c r="CH1179" s="15"/>
      <c r="CI1179" s="15"/>
      <c r="CJ1179" s="15"/>
      <c r="CK1179" s="15"/>
      <c r="CL1179" s="15"/>
      <c r="CM1179" s="15"/>
      <c r="CN1179" s="15"/>
      <c r="CO1179" s="15"/>
      <c r="CP1179" s="15"/>
      <c r="CQ1179" s="15"/>
      <c r="CR1179" s="15"/>
      <c r="CS1179" s="15"/>
      <c r="CT1179" s="15"/>
      <c r="CU1179" s="15"/>
      <c r="CV1179" s="15"/>
      <c r="CW1179" s="15"/>
      <c r="CX1179" s="15"/>
      <c r="CY1179" s="15"/>
      <c r="CZ1179" s="15"/>
      <c r="DA1179" s="15"/>
      <c r="DB1179" s="15"/>
      <c r="DC1179" s="15"/>
      <c r="DD1179" s="15"/>
      <c r="DE1179" s="15"/>
      <c r="DF1179" s="15"/>
      <c r="DG1179" s="15"/>
      <c r="DH1179" s="15"/>
      <c r="DI1179" s="15"/>
      <c r="DJ1179" s="15"/>
      <c r="DK1179" s="15"/>
      <c r="DL1179" s="15"/>
      <c r="DM1179" s="15"/>
      <c r="DN1179" s="15"/>
      <c r="DO1179" s="15"/>
      <c r="DP1179" s="15"/>
      <c r="DQ1179" s="15"/>
    </row>
    <row r="1180" spans="3:121" s="5" customFormat="1">
      <c r="C1180" s="13"/>
      <c r="D1180" s="12"/>
      <c r="E1180" s="12"/>
      <c r="F1180" s="12"/>
      <c r="G1180" s="12"/>
      <c r="H1180" s="12"/>
      <c r="I1180" s="12"/>
      <c r="J1180" s="12"/>
      <c r="K1180" s="12"/>
      <c r="L1180" s="12"/>
      <c r="M1180" s="12"/>
      <c r="N1180" s="12"/>
      <c r="O1180" s="12"/>
      <c r="P1180" s="12"/>
      <c r="Q1180" s="12"/>
      <c r="R1180" s="12"/>
      <c r="S1180" s="12"/>
      <c r="T1180" s="12"/>
      <c r="U1180" s="12"/>
      <c r="V1180" s="12"/>
      <c r="W1180" s="12"/>
      <c r="X1180" s="12"/>
      <c r="Y1180" s="12"/>
      <c r="Z1180" s="12"/>
      <c r="AA1180" s="12"/>
      <c r="AB1180" s="12"/>
      <c r="AC1180" s="12"/>
      <c r="AD1180" s="12"/>
      <c r="AE1180" s="12"/>
      <c r="AF1180" s="12"/>
      <c r="BT1180" s="15"/>
      <c r="BU1180" s="15"/>
      <c r="BV1180" s="15"/>
      <c r="BW1180" s="15"/>
      <c r="BX1180" s="15"/>
      <c r="BY1180" s="15"/>
      <c r="BZ1180" s="15"/>
      <c r="CA1180" s="15"/>
      <c r="CB1180" s="15"/>
      <c r="CC1180" s="15"/>
      <c r="CD1180" s="15"/>
      <c r="CE1180" s="15"/>
      <c r="CF1180" s="15"/>
      <c r="CG1180" s="15"/>
      <c r="CH1180" s="15"/>
      <c r="CI1180" s="15"/>
      <c r="CJ1180" s="15"/>
      <c r="CK1180" s="15"/>
      <c r="CL1180" s="15"/>
      <c r="CM1180" s="15"/>
      <c r="CN1180" s="15"/>
      <c r="CO1180" s="15"/>
      <c r="CP1180" s="15"/>
      <c r="CQ1180" s="15"/>
      <c r="CR1180" s="15"/>
      <c r="CS1180" s="15"/>
      <c r="CT1180" s="15"/>
      <c r="CU1180" s="15"/>
      <c r="CV1180" s="15"/>
      <c r="CW1180" s="15"/>
      <c r="CX1180" s="15"/>
      <c r="CY1180" s="15"/>
      <c r="CZ1180" s="15"/>
      <c r="DA1180" s="15"/>
      <c r="DB1180" s="15"/>
      <c r="DC1180" s="15"/>
      <c r="DD1180" s="15"/>
      <c r="DE1180" s="15"/>
      <c r="DF1180" s="15"/>
      <c r="DG1180" s="15"/>
      <c r="DH1180" s="15"/>
      <c r="DI1180" s="15"/>
      <c r="DJ1180" s="15"/>
      <c r="DK1180" s="15"/>
      <c r="DL1180" s="15"/>
      <c r="DM1180" s="15"/>
      <c r="DN1180" s="15"/>
      <c r="DO1180" s="15"/>
      <c r="DP1180" s="15"/>
      <c r="DQ1180" s="15"/>
    </row>
    <row r="1181" spans="3:121" s="5" customFormat="1">
      <c r="C1181" s="13"/>
      <c r="D1181" s="12"/>
      <c r="E1181" s="12"/>
      <c r="F1181" s="12"/>
      <c r="G1181" s="12"/>
      <c r="H1181" s="12"/>
      <c r="I1181" s="12"/>
      <c r="J1181" s="12"/>
      <c r="K1181" s="12"/>
      <c r="L1181" s="12"/>
      <c r="M1181" s="12"/>
      <c r="N1181" s="12"/>
      <c r="O1181" s="12"/>
      <c r="P1181" s="12"/>
      <c r="Q1181" s="12"/>
      <c r="R1181" s="12"/>
      <c r="S1181" s="12"/>
      <c r="T1181" s="12"/>
      <c r="U1181" s="12"/>
      <c r="V1181" s="12"/>
      <c r="W1181" s="12"/>
      <c r="X1181" s="12"/>
      <c r="Y1181" s="12"/>
      <c r="Z1181" s="12"/>
      <c r="AA1181" s="12"/>
      <c r="AB1181" s="12"/>
      <c r="AC1181" s="12"/>
      <c r="AD1181" s="12"/>
      <c r="AE1181" s="12"/>
      <c r="AF1181" s="12"/>
      <c r="BT1181" s="15"/>
      <c r="BU1181" s="15"/>
      <c r="BV1181" s="15"/>
      <c r="BW1181" s="15"/>
      <c r="BX1181" s="15"/>
      <c r="BY1181" s="15"/>
      <c r="BZ1181" s="15"/>
      <c r="CA1181" s="15"/>
      <c r="CB1181" s="15"/>
      <c r="CC1181" s="15"/>
      <c r="CD1181" s="15"/>
      <c r="CE1181" s="15"/>
      <c r="CF1181" s="15"/>
      <c r="CG1181" s="15"/>
      <c r="CH1181" s="15"/>
      <c r="CI1181" s="15"/>
      <c r="CJ1181" s="15"/>
      <c r="CK1181" s="15"/>
      <c r="CL1181" s="15"/>
      <c r="CM1181" s="15"/>
      <c r="CN1181" s="15"/>
      <c r="CO1181" s="15"/>
      <c r="CP1181" s="15"/>
      <c r="CQ1181" s="15"/>
      <c r="CR1181" s="15"/>
      <c r="CS1181" s="15"/>
      <c r="CT1181" s="15"/>
      <c r="CU1181" s="15"/>
      <c r="CV1181" s="15"/>
      <c r="CW1181" s="15"/>
      <c r="CX1181" s="15"/>
      <c r="CY1181" s="15"/>
      <c r="CZ1181" s="15"/>
      <c r="DA1181" s="15"/>
      <c r="DB1181" s="15"/>
      <c r="DC1181" s="15"/>
      <c r="DD1181" s="15"/>
      <c r="DE1181" s="15"/>
      <c r="DF1181" s="15"/>
      <c r="DG1181" s="15"/>
      <c r="DH1181" s="15"/>
      <c r="DI1181" s="15"/>
      <c r="DJ1181" s="15"/>
      <c r="DK1181" s="15"/>
      <c r="DL1181" s="15"/>
      <c r="DM1181" s="15"/>
      <c r="DN1181" s="15"/>
      <c r="DO1181" s="15"/>
      <c r="DP1181" s="15"/>
      <c r="DQ1181" s="15"/>
    </row>
    <row r="1182" spans="3:121" s="5" customFormat="1">
      <c r="C1182" s="13"/>
      <c r="D1182" s="12"/>
      <c r="E1182" s="12"/>
      <c r="F1182" s="12"/>
      <c r="G1182" s="12"/>
      <c r="H1182" s="12"/>
      <c r="I1182" s="12"/>
      <c r="J1182" s="12"/>
      <c r="K1182" s="12"/>
      <c r="L1182" s="12"/>
      <c r="M1182" s="12"/>
      <c r="N1182" s="12"/>
      <c r="O1182" s="12"/>
      <c r="P1182" s="12"/>
      <c r="Q1182" s="12"/>
      <c r="R1182" s="12"/>
      <c r="S1182" s="12"/>
      <c r="T1182" s="12"/>
      <c r="U1182" s="12"/>
      <c r="V1182" s="12"/>
      <c r="W1182" s="12"/>
      <c r="X1182" s="12"/>
      <c r="Y1182" s="12"/>
      <c r="Z1182" s="12"/>
      <c r="AA1182" s="12"/>
      <c r="AB1182" s="12"/>
      <c r="AC1182" s="12"/>
      <c r="AD1182" s="12"/>
      <c r="AE1182" s="12"/>
      <c r="AF1182" s="12"/>
      <c r="BT1182" s="15"/>
      <c r="BU1182" s="15"/>
      <c r="BV1182" s="15"/>
      <c r="BW1182" s="15"/>
      <c r="BX1182" s="15"/>
      <c r="BY1182" s="15"/>
      <c r="BZ1182" s="15"/>
      <c r="CA1182" s="15"/>
      <c r="CB1182" s="15"/>
      <c r="CC1182" s="15"/>
      <c r="CD1182" s="15"/>
      <c r="CE1182" s="15"/>
      <c r="CF1182" s="15"/>
      <c r="CG1182" s="15"/>
      <c r="CH1182" s="15"/>
      <c r="CI1182" s="15"/>
      <c r="CJ1182" s="15"/>
      <c r="CK1182" s="15"/>
      <c r="CL1182" s="15"/>
      <c r="CM1182" s="15"/>
      <c r="CN1182" s="15"/>
      <c r="CO1182" s="15"/>
      <c r="CP1182" s="15"/>
      <c r="CQ1182" s="15"/>
      <c r="CR1182" s="15"/>
      <c r="CS1182" s="15"/>
      <c r="CT1182" s="15"/>
      <c r="CU1182" s="15"/>
      <c r="CV1182" s="15"/>
      <c r="CW1182" s="15"/>
      <c r="CX1182" s="15"/>
      <c r="CY1182" s="15"/>
      <c r="CZ1182" s="15"/>
      <c r="DA1182" s="15"/>
      <c r="DB1182" s="15"/>
      <c r="DC1182" s="15"/>
      <c r="DD1182" s="15"/>
      <c r="DE1182" s="15"/>
      <c r="DF1182" s="15"/>
      <c r="DG1182" s="15"/>
      <c r="DH1182" s="15"/>
      <c r="DI1182" s="15"/>
      <c r="DJ1182" s="15"/>
      <c r="DK1182" s="15"/>
      <c r="DL1182" s="15"/>
      <c r="DM1182" s="15"/>
      <c r="DN1182" s="15"/>
      <c r="DO1182" s="15"/>
      <c r="DP1182" s="15"/>
      <c r="DQ1182" s="15"/>
    </row>
    <row r="1183" spans="3:121" s="5" customFormat="1">
      <c r="C1183" s="13"/>
      <c r="D1183" s="12"/>
      <c r="E1183" s="12"/>
      <c r="F1183" s="12"/>
      <c r="G1183" s="12"/>
      <c r="H1183" s="12"/>
      <c r="I1183" s="12"/>
      <c r="J1183" s="12"/>
      <c r="K1183" s="12"/>
      <c r="L1183" s="12"/>
      <c r="M1183" s="12"/>
      <c r="N1183" s="12"/>
      <c r="O1183" s="12"/>
      <c r="P1183" s="12"/>
      <c r="Q1183" s="12"/>
      <c r="R1183" s="12"/>
      <c r="S1183" s="12"/>
      <c r="T1183" s="12"/>
      <c r="U1183" s="12"/>
      <c r="V1183" s="12"/>
      <c r="W1183" s="12"/>
      <c r="X1183" s="12"/>
      <c r="Y1183" s="12"/>
      <c r="Z1183" s="12"/>
      <c r="AA1183" s="12"/>
      <c r="AB1183" s="12"/>
      <c r="AC1183" s="12"/>
      <c r="AD1183" s="12"/>
      <c r="AE1183" s="12"/>
      <c r="AF1183" s="12"/>
      <c r="BT1183" s="15"/>
      <c r="BU1183" s="15"/>
      <c r="BV1183" s="15"/>
      <c r="BW1183" s="15"/>
      <c r="BX1183" s="15"/>
      <c r="BY1183" s="15"/>
      <c r="BZ1183" s="15"/>
      <c r="CA1183" s="15"/>
      <c r="CB1183" s="15"/>
      <c r="CC1183" s="15"/>
      <c r="CD1183" s="15"/>
      <c r="CE1183" s="15"/>
      <c r="CF1183" s="15"/>
      <c r="CG1183" s="15"/>
      <c r="CH1183" s="15"/>
      <c r="CI1183" s="15"/>
      <c r="CJ1183" s="15"/>
      <c r="CK1183" s="15"/>
      <c r="CL1183" s="15"/>
      <c r="CM1183" s="15"/>
      <c r="CN1183" s="15"/>
      <c r="CO1183" s="15"/>
      <c r="CP1183" s="15"/>
      <c r="CQ1183" s="15"/>
      <c r="CR1183" s="15"/>
      <c r="CS1183" s="15"/>
      <c r="CT1183" s="15"/>
      <c r="CU1183" s="15"/>
      <c r="CV1183" s="15"/>
      <c r="CW1183" s="15"/>
      <c r="CX1183" s="15"/>
      <c r="CY1183" s="15"/>
      <c r="CZ1183" s="15"/>
      <c r="DA1183" s="15"/>
      <c r="DB1183" s="15"/>
      <c r="DC1183" s="15"/>
      <c r="DD1183" s="15"/>
      <c r="DE1183" s="15"/>
      <c r="DF1183" s="15"/>
      <c r="DG1183" s="15"/>
      <c r="DH1183" s="15"/>
      <c r="DI1183" s="15"/>
      <c r="DJ1183" s="15"/>
      <c r="DK1183" s="15"/>
      <c r="DL1183" s="15"/>
      <c r="DM1183" s="15"/>
      <c r="DN1183" s="15"/>
      <c r="DO1183" s="15"/>
      <c r="DP1183" s="15"/>
      <c r="DQ1183" s="15"/>
    </row>
    <row r="1184" spans="3:121" s="5" customFormat="1">
      <c r="C1184" s="13"/>
      <c r="D1184" s="12"/>
      <c r="E1184" s="12"/>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BT1184" s="15"/>
      <c r="BU1184" s="15"/>
      <c r="BV1184" s="15"/>
      <c r="BW1184" s="15"/>
      <c r="BX1184" s="15"/>
      <c r="BY1184" s="15"/>
      <c r="BZ1184" s="15"/>
      <c r="CA1184" s="15"/>
      <c r="CB1184" s="15"/>
      <c r="CC1184" s="15"/>
      <c r="CD1184" s="15"/>
      <c r="CE1184" s="15"/>
      <c r="CF1184" s="15"/>
      <c r="CG1184" s="15"/>
      <c r="CH1184" s="15"/>
      <c r="CI1184" s="15"/>
      <c r="CJ1184" s="15"/>
      <c r="CK1184" s="15"/>
      <c r="CL1184" s="15"/>
      <c r="CM1184" s="15"/>
      <c r="CN1184" s="15"/>
      <c r="CO1184" s="15"/>
      <c r="CP1184" s="15"/>
      <c r="CQ1184" s="15"/>
      <c r="CR1184" s="15"/>
      <c r="CS1184" s="15"/>
      <c r="CT1184" s="15"/>
      <c r="CU1184" s="15"/>
      <c r="CV1184" s="15"/>
      <c r="CW1184" s="15"/>
      <c r="CX1184" s="15"/>
      <c r="CY1184" s="15"/>
      <c r="CZ1184" s="15"/>
      <c r="DA1184" s="15"/>
      <c r="DB1184" s="15"/>
      <c r="DC1184" s="15"/>
      <c r="DD1184" s="15"/>
      <c r="DE1184" s="15"/>
      <c r="DF1184" s="15"/>
      <c r="DG1184" s="15"/>
      <c r="DH1184" s="15"/>
      <c r="DI1184" s="15"/>
      <c r="DJ1184" s="15"/>
      <c r="DK1184" s="15"/>
      <c r="DL1184" s="15"/>
      <c r="DM1184" s="15"/>
      <c r="DN1184" s="15"/>
      <c r="DO1184" s="15"/>
      <c r="DP1184" s="15"/>
      <c r="DQ1184" s="15"/>
    </row>
    <row r="1185" spans="3:121" s="5" customFormat="1">
      <c r="C1185" s="13"/>
      <c r="D1185" s="12"/>
      <c r="E1185" s="12"/>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BT1185" s="15"/>
      <c r="BU1185" s="15"/>
      <c r="BV1185" s="15"/>
      <c r="BW1185" s="15"/>
      <c r="BX1185" s="15"/>
      <c r="BY1185" s="15"/>
      <c r="BZ1185" s="15"/>
      <c r="CA1185" s="15"/>
      <c r="CB1185" s="15"/>
      <c r="CC1185" s="15"/>
      <c r="CD1185" s="15"/>
      <c r="CE1185" s="15"/>
      <c r="CF1185" s="15"/>
      <c r="CG1185" s="15"/>
      <c r="CH1185" s="15"/>
      <c r="CI1185" s="15"/>
      <c r="CJ1185" s="15"/>
      <c r="CK1185" s="15"/>
      <c r="CL1185" s="15"/>
      <c r="CM1185" s="15"/>
      <c r="CN1185" s="15"/>
      <c r="CO1185" s="15"/>
      <c r="CP1185" s="15"/>
      <c r="CQ1185" s="15"/>
      <c r="CR1185" s="15"/>
      <c r="CS1185" s="15"/>
      <c r="CT1185" s="15"/>
      <c r="CU1185" s="15"/>
      <c r="CV1185" s="15"/>
      <c r="CW1185" s="15"/>
      <c r="CX1185" s="15"/>
      <c r="CY1185" s="15"/>
      <c r="CZ1185" s="15"/>
      <c r="DA1185" s="15"/>
      <c r="DB1185" s="15"/>
      <c r="DC1185" s="15"/>
      <c r="DD1185" s="15"/>
      <c r="DE1185" s="15"/>
      <c r="DF1185" s="15"/>
      <c r="DG1185" s="15"/>
      <c r="DH1185" s="15"/>
      <c r="DI1185" s="15"/>
      <c r="DJ1185" s="15"/>
      <c r="DK1185" s="15"/>
      <c r="DL1185" s="15"/>
      <c r="DM1185" s="15"/>
      <c r="DN1185" s="15"/>
      <c r="DO1185" s="15"/>
      <c r="DP1185" s="15"/>
      <c r="DQ1185" s="15"/>
    </row>
    <row r="1186" spans="3:121" s="5" customFormat="1">
      <c r="C1186" s="13"/>
      <c r="D1186" s="12"/>
      <c r="E1186" s="12"/>
      <c r="F1186" s="12"/>
      <c r="G1186" s="12"/>
      <c r="H1186" s="12"/>
      <c r="I1186" s="12"/>
      <c r="J1186" s="12"/>
      <c r="K1186" s="12"/>
      <c r="L1186" s="12"/>
      <c r="M1186" s="12"/>
      <c r="N1186" s="12"/>
      <c r="O1186" s="12"/>
      <c r="P1186" s="12"/>
      <c r="Q1186" s="12"/>
      <c r="R1186" s="12"/>
      <c r="S1186" s="12"/>
      <c r="T1186" s="12"/>
      <c r="U1186" s="12"/>
      <c r="V1186" s="12"/>
      <c r="W1186" s="12"/>
      <c r="X1186" s="12"/>
      <c r="Y1186" s="12"/>
      <c r="Z1186" s="12"/>
      <c r="AA1186" s="12"/>
      <c r="AB1186" s="12"/>
      <c r="AC1186" s="12"/>
      <c r="AD1186" s="12"/>
      <c r="AE1186" s="12"/>
      <c r="AF1186" s="12"/>
      <c r="BT1186" s="15"/>
      <c r="BU1186" s="15"/>
      <c r="BV1186" s="15"/>
      <c r="BW1186" s="15"/>
      <c r="BX1186" s="15"/>
      <c r="BY1186" s="15"/>
      <c r="BZ1186" s="15"/>
      <c r="CA1186" s="15"/>
      <c r="CB1186" s="15"/>
      <c r="CC1186" s="15"/>
      <c r="CD1186" s="15"/>
      <c r="CE1186" s="15"/>
      <c r="CF1186" s="15"/>
      <c r="CG1186" s="15"/>
      <c r="CH1186" s="15"/>
      <c r="CI1186" s="15"/>
      <c r="CJ1186" s="15"/>
      <c r="CK1186" s="15"/>
      <c r="CL1186" s="15"/>
      <c r="CM1186" s="15"/>
      <c r="CN1186" s="15"/>
      <c r="CO1186" s="15"/>
      <c r="CP1186" s="15"/>
      <c r="CQ1186" s="15"/>
      <c r="CR1186" s="15"/>
      <c r="CS1186" s="15"/>
      <c r="CT1186" s="15"/>
      <c r="CU1186" s="15"/>
      <c r="CV1186" s="15"/>
      <c r="CW1186" s="15"/>
      <c r="CX1186" s="15"/>
      <c r="CY1186" s="15"/>
      <c r="CZ1186" s="15"/>
      <c r="DA1186" s="15"/>
      <c r="DB1186" s="15"/>
      <c r="DC1186" s="15"/>
      <c r="DD1186" s="15"/>
      <c r="DE1186" s="15"/>
      <c r="DF1186" s="15"/>
      <c r="DG1186" s="15"/>
      <c r="DH1186" s="15"/>
      <c r="DI1186" s="15"/>
      <c r="DJ1186" s="15"/>
      <c r="DK1186" s="15"/>
      <c r="DL1186" s="15"/>
      <c r="DM1186" s="15"/>
      <c r="DN1186" s="15"/>
      <c r="DO1186" s="15"/>
      <c r="DP1186" s="15"/>
      <c r="DQ1186" s="15"/>
    </row>
    <row r="1187" spans="3:121" s="5" customFormat="1">
      <c r="C1187" s="13"/>
      <c r="D1187" s="12"/>
      <c r="E1187" s="12"/>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BT1187" s="15"/>
      <c r="BU1187" s="15"/>
      <c r="BV1187" s="15"/>
      <c r="BW1187" s="15"/>
      <c r="BX1187" s="15"/>
      <c r="BY1187" s="15"/>
      <c r="BZ1187" s="15"/>
      <c r="CA1187" s="15"/>
      <c r="CB1187" s="15"/>
      <c r="CC1187" s="15"/>
      <c r="CD1187" s="15"/>
      <c r="CE1187" s="15"/>
      <c r="CF1187" s="15"/>
      <c r="CG1187" s="15"/>
      <c r="CH1187" s="15"/>
      <c r="CI1187" s="15"/>
      <c r="CJ1187" s="15"/>
      <c r="CK1187" s="15"/>
      <c r="CL1187" s="15"/>
      <c r="CM1187" s="15"/>
      <c r="CN1187" s="15"/>
      <c r="CO1187" s="15"/>
      <c r="CP1187" s="15"/>
      <c r="CQ1187" s="15"/>
      <c r="CR1187" s="15"/>
      <c r="CS1187" s="15"/>
      <c r="CT1187" s="15"/>
      <c r="CU1187" s="15"/>
      <c r="CV1187" s="15"/>
      <c r="CW1187" s="15"/>
      <c r="CX1187" s="15"/>
      <c r="CY1187" s="15"/>
      <c r="CZ1187" s="15"/>
      <c r="DA1187" s="15"/>
      <c r="DB1187" s="15"/>
      <c r="DC1187" s="15"/>
      <c r="DD1187" s="15"/>
      <c r="DE1187" s="15"/>
      <c r="DF1187" s="15"/>
      <c r="DG1187" s="15"/>
      <c r="DH1187" s="15"/>
      <c r="DI1187" s="15"/>
      <c r="DJ1187" s="15"/>
      <c r="DK1187" s="15"/>
      <c r="DL1187" s="15"/>
      <c r="DM1187" s="15"/>
      <c r="DN1187" s="15"/>
      <c r="DO1187" s="15"/>
      <c r="DP1187" s="15"/>
      <c r="DQ1187" s="15"/>
    </row>
    <row r="1188" spans="3:121" s="5" customFormat="1">
      <c r="C1188" s="13"/>
      <c r="D1188" s="12"/>
      <c r="E1188" s="12"/>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BT1188" s="15"/>
      <c r="BU1188" s="15"/>
      <c r="BV1188" s="15"/>
      <c r="BW1188" s="15"/>
      <c r="BX1188" s="15"/>
      <c r="BY1188" s="15"/>
      <c r="BZ1188" s="15"/>
      <c r="CA1188" s="15"/>
      <c r="CB1188" s="15"/>
      <c r="CC1188" s="15"/>
      <c r="CD1188" s="15"/>
      <c r="CE1188" s="15"/>
      <c r="CF1188" s="15"/>
      <c r="CG1188" s="15"/>
      <c r="CH1188" s="15"/>
      <c r="CI1188" s="15"/>
      <c r="CJ1188" s="15"/>
      <c r="CK1188" s="15"/>
      <c r="CL1188" s="15"/>
      <c r="CM1188" s="15"/>
      <c r="CN1188" s="15"/>
      <c r="CO1188" s="15"/>
      <c r="CP1188" s="15"/>
      <c r="CQ1188" s="15"/>
      <c r="CR1188" s="15"/>
      <c r="CS1188" s="15"/>
      <c r="CT1188" s="15"/>
      <c r="CU1188" s="15"/>
      <c r="CV1188" s="15"/>
      <c r="CW1188" s="15"/>
      <c r="CX1188" s="15"/>
      <c r="CY1188" s="15"/>
      <c r="CZ1188" s="15"/>
      <c r="DA1188" s="15"/>
      <c r="DB1188" s="15"/>
      <c r="DC1188" s="15"/>
      <c r="DD1188" s="15"/>
      <c r="DE1188" s="15"/>
      <c r="DF1188" s="15"/>
      <c r="DG1188" s="15"/>
      <c r="DH1188" s="15"/>
      <c r="DI1188" s="15"/>
      <c r="DJ1188" s="15"/>
      <c r="DK1188" s="15"/>
      <c r="DL1188" s="15"/>
      <c r="DM1188" s="15"/>
      <c r="DN1188" s="15"/>
      <c r="DO1188" s="15"/>
      <c r="DP1188" s="15"/>
      <c r="DQ1188" s="15"/>
    </row>
    <row r="1189" spans="3:121" s="5" customFormat="1">
      <c r="C1189" s="13"/>
      <c r="D1189" s="12"/>
      <c r="E1189" s="12"/>
      <c r="F1189" s="12"/>
      <c r="G1189" s="12"/>
      <c r="H1189" s="12"/>
      <c r="I1189" s="12"/>
      <c r="J1189" s="12"/>
      <c r="K1189" s="12"/>
      <c r="L1189" s="12"/>
      <c r="M1189" s="12"/>
      <c r="N1189" s="12"/>
      <c r="O1189" s="12"/>
      <c r="P1189" s="12"/>
      <c r="Q1189" s="12"/>
      <c r="R1189" s="12"/>
      <c r="S1189" s="12"/>
      <c r="T1189" s="12"/>
      <c r="U1189" s="12"/>
      <c r="V1189" s="12"/>
      <c r="W1189" s="12"/>
      <c r="X1189" s="12"/>
      <c r="Y1189" s="12"/>
      <c r="Z1189" s="12"/>
      <c r="AA1189" s="12"/>
      <c r="AB1189" s="12"/>
      <c r="AC1189" s="12"/>
      <c r="AD1189" s="12"/>
      <c r="AE1189" s="12"/>
      <c r="AF1189" s="12"/>
      <c r="BT1189" s="15"/>
      <c r="BU1189" s="15"/>
      <c r="BV1189" s="15"/>
      <c r="BW1189" s="15"/>
      <c r="BX1189" s="15"/>
      <c r="BY1189" s="15"/>
      <c r="BZ1189" s="15"/>
      <c r="CA1189" s="15"/>
      <c r="CB1189" s="15"/>
      <c r="CC1189" s="15"/>
      <c r="CD1189" s="15"/>
      <c r="CE1189" s="15"/>
      <c r="CF1189" s="15"/>
      <c r="CG1189" s="15"/>
      <c r="CH1189" s="15"/>
      <c r="CI1189" s="15"/>
      <c r="CJ1189" s="15"/>
      <c r="CK1189" s="15"/>
      <c r="CL1189" s="15"/>
      <c r="CM1189" s="15"/>
      <c r="CN1189" s="15"/>
      <c r="CO1189" s="15"/>
      <c r="CP1189" s="15"/>
      <c r="CQ1189" s="15"/>
      <c r="CR1189" s="15"/>
      <c r="CS1189" s="15"/>
      <c r="CT1189" s="15"/>
      <c r="CU1189" s="15"/>
      <c r="CV1189" s="15"/>
      <c r="CW1189" s="15"/>
      <c r="CX1189" s="15"/>
      <c r="CY1189" s="15"/>
      <c r="CZ1189" s="15"/>
      <c r="DA1189" s="15"/>
      <c r="DB1189" s="15"/>
      <c r="DC1189" s="15"/>
      <c r="DD1189" s="15"/>
      <c r="DE1189" s="15"/>
      <c r="DF1189" s="15"/>
      <c r="DG1189" s="15"/>
      <c r="DH1189" s="15"/>
      <c r="DI1189" s="15"/>
      <c r="DJ1189" s="15"/>
      <c r="DK1189" s="15"/>
      <c r="DL1189" s="15"/>
      <c r="DM1189" s="15"/>
      <c r="DN1189" s="15"/>
      <c r="DO1189" s="15"/>
      <c r="DP1189" s="15"/>
      <c r="DQ1189" s="15"/>
    </row>
    <row r="1190" spans="3:121" s="5" customFormat="1">
      <c r="C1190" s="13"/>
      <c r="D1190" s="12"/>
      <c r="E1190" s="12"/>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BT1190" s="15"/>
      <c r="BU1190" s="15"/>
      <c r="BV1190" s="15"/>
      <c r="BW1190" s="15"/>
      <c r="BX1190" s="15"/>
      <c r="BY1190" s="15"/>
      <c r="BZ1190" s="15"/>
      <c r="CA1190" s="15"/>
      <c r="CB1190" s="15"/>
      <c r="CC1190" s="15"/>
      <c r="CD1190" s="15"/>
      <c r="CE1190" s="15"/>
      <c r="CF1190" s="15"/>
      <c r="CG1190" s="15"/>
      <c r="CH1190" s="15"/>
      <c r="CI1190" s="15"/>
      <c r="CJ1190" s="15"/>
      <c r="CK1190" s="15"/>
      <c r="CL1190" s="15"/>
      <c r="CM1190" s="15"/>
      <c r="CN1190" s="15"/>
      <c r="CO1190" s="15"/>
      <c r="CP1190" s="15"/>
      <c r="CQ1190" s="15"/>
      <c r="CR1190" s="15"/>
      <c r="CS1190" s="15"/>
      <c r="CT1190" s="15"/>
      <c r="CU1190" s="15"/>
      <c r="CV1190" s="15"/>
      <c r="CW1190" s="15"/>
      <c r="CX1190" s="15"/>
      <c r="CY1190" s="15"/>
      <c r="CZ1190" s="15"/>
      <c r="DA1190" s="15"/>
      <c r="DB1190" s="15"/>
      <c r="DC1190" s="15"/>
      <c r="DD1190" s="15"/>
      <c r="DE1190" s="15"/>
      <c r="DF1190" s="15"/>
      <c r="DG1190" s="15"/>
      <c r="DH1190" s="15"/>
      <c r="DI1190" s="15"/>
      <c r="DJ1190" s="15"/>
      <c r="DK1190" s="15"/>
      <c r="DL1190" s="15"/>
      <c r="DM1190" s="15"/>
      <c r="DN1190" s="15"/>
      <c r="DO1190" s="15"/>
      <c r="DP1190" s="15"/>
      <c r="DQ1190" s="15"/>
    </row>
    <row r="1191" spans="3:121" s="5" customFormat="1">
      <c r="C1191" s="13"/>
      <c r="D1191" s="12"/>
      <c r="E1191" s="12"/>
      <c r="F1191" s="12"/>
      <c r="G1191" s="12"/>
      <c r="H1191" s="12"/>
      <c r="I1191" s="12"/>
      <c r="J1191" s="12"/>
      <c r="K1191" s="12"/>
      <c r="L1191" s="12"/>
      <c r="M1191" s="12"/>
      <c r="N1191" s="12"/>
      <c r="O1191" s="12"/>
      <c r="P1191" s="12"/>
      <c r="Q1191" s="12"/>
      <c r="R1191" s="12"/>
      <c r="S1191" s="12"/>
      <c r="T1191" s="12"/>
      <c r="U1191" s="12"/>
      <c r="V1191" s="12"/>
      <c r="W1191" s="12"/>
      <c r="X1191" s="12"/>
      <c r="Y1191" s="12"/>
      <c r="Z1191" s="12"/>
      <c r="AA1191" s="12"/>
      <c r="AB1191" s="12"/>
      <c r="AC1191" s="12"/>
      <c r="AD1191" s="12"/>
      <c r="AE1191" s="12"/>
      <c r="AF1191" s="12"/>
      <c r="BT1191" s="15"/>
      <c r="BU1191" s="15"/>
      <c r="BV1191" s="15"/>
      <c r="BW1191" s="15"/>
      <c r="BX1191" s="15"/>
      <c r="BY1191" s="15"/>
      <c r="BZ1191" s="15"/>
      <c r="CA1191" s="15"/>
      <c r="CB1191" s="15"/>
      <c r="CC1191" s="15"/>
      <c r="CD1191" s="15"/>
      <c r="CE1191" s="15"/>
      <c r="CF1191" s="15"/>
      <c r="CG1191" s="15"/>
      <c r="CH1191" s="15"/>
      <c r="CI1191" s="15"/>
      <c r="CJ1191" s="15"/>
      <c r="CK1191" s="15"/>
      <c r="CL1191" s="15"/>
      <c r="CM1191" s="15"/>
      <c r="CN1191" s="15"/>
      <c r="CO1191" s="15"/>
      <c r="CP1191" s="15"/>
      <c r="CQ1191" s="15"/>
      <c r="CR1191" s="15"/>
      <c r="CS1191" s="15"/>
      <c r="CT1191" s="15"/>
      <c r="CU1191" s="15"/>
      <c r="CV1191" s="15"/>
      <c r="CW1191" s="15"/>
      <c r="CX1191" s="15"/>
      <c r="CY1191" s="15"/>
      <c r="CZ1191" s="15"/>
      <c r="DA1191" s="15"/>
      <c r="DB1191" s="15"/>
      <c r="DC1191" s="15"/>
      <c r="DD1191" s="15"/>
      <c r="DE1191" s="15"/>
      <c r="DF1191" s="15"/>
      <c r="DG1191" s="15"/>
      <c r="DH1191" s="15"/>
      <c r="DI1191" s="15"/>
      <c r="DJ1191" s="15"/>
      <c r="DK1191" s="15"/>
      <c r="DL1191" s="15"/>
      <c r="DM1191" s="15"/>
      <c r="DN1191" s="15"/>
      <c r="DO1191" s="15"/>
      <c r="DP1191" s="15"/>
      <c r="DQ1191" s="15"/>
    </row>
    <row r="1192" spans="3:121" s="5" customFormat="1">
      <c r="C1192" s="13"/>
      <c r="D1192" s="12"/>
      <c r="E1192" s="12"/>
      <c r="F1192" s="12"/>
      <c r="G1192" s="12"/>
      <c r="H1192" s="12"/>
      <c r="I1192" s="12"/>
      <c r="J1192" s="12"/>
      <c r="K1192" s="12"/>
      <c r="L1192" s="12"/>
      <c r="M1192" s="12"/>
      <c r="N1192" s="12"/>
      <c r="O1192" s="12"/>
      <c r="P1192" s="12"/>
      <c r="Q1192" s="12"/>
      <c r="R1192" s="12"/>
      <c r="S1192" s="12"/>
      <c r="T1192" s="12"/>
      <c r="U1192" s="12"/>
      <c r="V1192" s="12"/>
      <c r="W1192" s="12"/>
      <c r="X1192" s="12"/>
      <c r="Y1192" s="12"/>
      <c r="Z1192" s="12"/>
      <c r="AA1192" s="12"/>
      <c r="AB1192" s="12"/>
      <c r="AC1192" s="12"/>
      <c r="AD1192" s="12"/>
      <c r="AE1192" s="12"/>
      <c r="AF1192" s="12"/>
      <c r="BT1192" s="15"/>
      <c r="BU1192" s="15"/>
      <c r="BV1192" s="15"/>
      <c r="BW1192" s="15"/>
      <c r="BX1192" s="15"/>
      <c r="BY1192" s="15"/>
      <c r="BZ1192" s="15"/>
      <c r="CA1192" s="15"/>
      <c r="CB1192" s="15"/>
      <c r="CC1192" s="15"/>
      <c r="CD1192" s="15"/>
      <c r="CE1192" s="15"/>
      <c r="CF1192" s="15"/>
      <c r="CG1192" s="15"/>
      <c r="CH1192" s="15"/>
      <c r="CI1192" s="15"/>
      <c r="CJ1192" s="15"/>
      <c r="CK1192" s="15"/>
      <c r="CL1192" s="15"/>
      <c r="CM1192" s="15"/>
      <c r="CN1192" s="15"/>
      <c r="CO1192" s="15"/>
      <c r="CP1192" s="15"/>
      <c r="CQ1192" s="15"/>
      <c r="CR1192" s="15"/>
      <c r="CS1192" s="15"/>
      <c r="CT1192" s="15"/>
      <c r="CU1192" s="15"/>
      <c r="CV1192" s="15"/>
      <c r="CW1192" s="15"/>
      <c r="CX1192" s="15"/>
      <c r="CY1192" s="15"/>
      <c r="CZ1192" s="15"/>
      <c r="DA1192" s="15"/>
      <c r="DB1192" s="15"/>
      <c r="DC1192" s="15"/>
      <c r="DD1192" s="15"/>
      <c r="DE1192" s="15"/>
      <c r="DF1192" s="15"/>
      <c r="DG1192" s="15"/>
      <c r="DH1192" s="15"/>
      <c r="DI1192" s="15"/>
      <c r="DJ1192" s="15"/>
      <c r="DK1192" s="15"/>
      <c r="DL1192" s="15"/>
      <c r="DM1192" s="15"/>
      <c r="DN1192" s="15"/>
      <c r="DO1192" s="15"/>
      <c r="DP1192" s="15"/>
      <c r="DQ1192" s="15"/>
    </row>
    <row r="1193" spans="3:121" s="5" customFormat="1">
      <c r="C1193" s="13"/>
      <c r="D1193" s="12"/>
      <c r="E1193" s="12"/>
      <c r="F1193" s="12"/>
      <c r="G1193" s="12"/>
      <c r="H1193" s="12"/>
      <c r="I1193" s="12"/>
      <c r="J1193" s="12"/>
      <c r="K1193" s="12"/>
      <c r="L1193" s="12"/>
      <c r="M1193" s="12"/>
      <c r="N1193" s="12"/>
      <c r="O1193" s="12"/>
      <c r="P1193" s="12"/>
      <c r="Q1193" s="12"/>
      <c r="R1193" s="12"/>
      <c r="S1193" s="12"/>
      <c r="T1193" s="12"/>
      <c r="U1193" s="12"/>
      <c r="V1193" s="12"/>
      <c r="W1193" s="12"/>
      <c r="X1193" s="12"/>
      <c r="Y1193" s="12"/>
      <c r="Z1193" s="12"/>
      <c r="AA1193" s="12"/>
      <c r="AB1193" s="12"/>
      <c r="AC1193" s="12"/>
      <c r="AD1193" s="12"/>
      <c r="AE1193" s="12"/>
      <c r="AF1193" s="12"/>
      <c r="BT1193" s="15"/>
      <c r="BU1193" s="15"/>
      <c r="BV1193" s="15"/>
      <c r="BW1193" s="15"/>
      <c r="BX1193" s="15"/>
      <c r="BY1193" s="15"/>
      <c r="BZ1193" s="15"/>
      <c r="CA1193" s="15"/>
      <c r="CB1193" s="15"/>
      <c r="CC1193" s="15"/>
      <c r="CD1193" s="15"/>
      <c r="CE1193" s="15"/>
      <c r="CF1193" s="15"/>
      <c r="CG1193" s="15"/>
      <c r="CH1193" s="15"/>
      <c r="CI1193" s="15"/>
      <c r="CJ1193" s="15"/>
      <c r="CK1193" s="15"/>
      <c r="CL1193" s="15"/>
      <c r="CM1193" s="15"/>
      <c r="CN1193" s="15"/>
      <c r="CO1193" s="15"/>
      <c r="CP1193" s="15"/>
      <c r="CQ1193" s="15"/>
      <c r="CR1193" s="15"/>
      <c r="CS1193" s="15"/>
      <c r="CT1193" s="15"/>
      <c r="CU1193" s="15"/>
      <c r="CV1193" s="15"/>
      <c r="CW1193" s="15"/>
      <c r="CX1193" s="15"/>
      <c r="CY1193" s="15"/>
      <c r="CZ1193" s="15"/>
      <c r="DA1193" s="15"/>
      <c r="DB1193" s="15"/>
      <c r="DC1193" s="15"/>
      <c r="DD1193" s="15"/>
      <c r="DE1193" s="15"/>
      <c r="DF1193" s="15"/>
      <c r="DG1193" s="15"/>
      <c r="DH1193" s="15"/>
      <c r="DI1193" s="15"/>
      <c r="DJ1193" s="15"/>
      <c r="DK1193" s="15"/>
      <c r="DL1193" s="15"/>
      <c r="DM1193" s="15"/>
      <c r="DN1193" s="15"/>
      <c r="DO1193" s="15"/>
      <c r="DP1193" s="15"/>
      <c r="DQ1193" s="15"/>
    </row>
    <row r="1194" spans="3:121" s="5" customFormat="1">
      <c r="C1194" s="13"/>
      <c r="D1194" s="12"/>
      <c r="E1194" s="12"/>
      <c r="F1194" s="12"/>
      <c r="G1194" s="12"/>
      <c r="H1194" s="12"/>
      <c r="I1194" s="12"/>
      <c r="J1194" s="12"/>
      <c r="K1194" s="12"/>
      <c r="L1194" s="12"/>
      <c r="M1194" s="12"/>
      <c r="N1194" s="12"/>
      <c r="O1194" s="12"/>
      <c r="P1194" s="12"/>
      <c r="Q1194" s="12"/>
      <c r="R1194" s="12"/>
      <c r="S1194" s="12"/>
      <c r="T1194" s="12"/>
      <c r="U1194" s="12"/>
      <c r="V1194" s="12"/>
      <c r="W1194" s="12"/>
      <c r="X1194" s="12"/>
      <c r="Y1194" s="12"/>
      <c r="Z1194" s="12"/>
      <c r="AA1194" s="12"/>
      <c r="AB1194" s="12"/>
      <c r="AC1194" s="12"/>
      <c r="AD1194" s="12"/>
      <c r="AE1194" s="12"/>
      <c r="AF1194" s="12"/>
      <c r="BT1194" s="15"/>
      <c r="BU1194" s="15"/>
      <c r="BV1194" s="15"/>
      <c r="BW1194" s="15"/>
      <c r="BX1194" s="15"/>
      <c r="BY1194" s="15"/>
      <c r="BZ1194" s="15"/>
      <c r="CA1194" s="15"/>
      <c r="CB1194" s="15"/>
      <c r="CC1194" s="15"/>
      <c r="CD1194" s="15"/>
      <c r="CE1194" s="15"/>
      <c r="CF1194" s="15"/>
      <c r="CG1194" s="15"/>
      <c r="CH1194" s="15"/>
      <c r="CI1194" s="15"/>
      <c r="CJ1194" s="15"/>
      <c r="CK1194" s="15"/>
      <c r="CL1194" s="15"/>
      <c r="CM1194" s="15"/>
      <c r="CN1194" s="15"/>
      <c r="CO1194" s="15"/>
      <c r="CP1194" s="15"/>
      <c r="CQ1194" s="15"/>
      <c r="CR1194" s="15"/>
      <c r="CS1194" s="15"/>
      <c r="CT1194" s="15"/>
      <c r="CU1194" s="15"/>
      <c r="CV1194" s="15"/>
      <c r="CW1194" s="15"/>
      <c r="CX1194" s="15"/>
      <c r="CY1194" s="15"/>
      <c r="CZ1194" s="15"/>
      <c r="DA1194" s="15"/>
      <c r="DB1194" s="15"/>
      <c r="DC1194" s="15"/>
      <c r="DD1194" s="15"/>
      <c r="DE1194" s="15"/>
      <c r="DF1194" s="15"/>
      <c r="DG1194" s="15"/>
      <c r="DH1194" s="15"/>
      <c r="DI1194" s="15"/>
      <c r="DJ1194" s="15"/>
      <c r="DK1194" s="15"/>
      <c r="DL1194" s="15"/>
      <c r="DM1194" s="15"/>
      <c r="DN1194" s="15"/>
      <c r="DO1194" s="15"/>
      <c r="DP1194" s="15"/>
      <c r="DQ1194" s="15"/>
    </row>
    <row r="1195" spans="3:121" s="5" customFormat="1">
      <c r="C1195" s="13"/>
      <c r="D1195" s="12"/>
      <c r="E1195" s="12"/>
      <c r="F1195" s="12"/>
      <c r="G1195" s="12"/>
      <c r="H1195" s="12"/>
      <c r="I1195" s="12"/>
      <c r="J1195" s="12"/>
      <c r="K1195" s="12"/>
      <c r="L1195" s="12"/>
      <c r="M1195" s="12"/>
      <c r="N1195" s="12"/>
      <c r="O1195" s="12"/>
      <c r="P1195" s="12"/>
      <c r="Q1195" s="12"/>
      <c r="R1195" s="12"/>
      <c r="S1195" s="12"/>
      <c r="T1195" s="12"/>
      <c r="U1195" s="12"/>
      <c r="V1195" s="12"/>
      <c r="W1195" s="12"/>
      <c r="X1195" s="12"/>
      <c r="Y1195" s="12"/>
      <c r="Z1195" s="12"/>
      <c r="AA1195" s="12"/>
      <c r="AB1195" s="12"/>
      <c r="AC1195" s="12"/>
      <c r="AD1195" s="12"/>
      <c r="AE1195" s="12"/>
      <c r="AF1195" s="12"/>
      <c r="BT1195" s="15"/>
      <c r="BU1195" s="15"/>
      <c r="BV1195" s="15"/>
      <c r="BW1195" s="15"/>
      <c r="BX1195" s="15"/>
      <c r="BY1195" s="15"/>
      <c r="BZ1195" s="15"/>
      <c r="CA1195" s="15"/>
      <c r="CB1195" s="15"/>
      <c r="CC1195" s="15"/>
      <c r="CD1195" s="15"/>
      <c r="CE1195" s="15"/>
      <c r="CF1195" s="15"/>
      <c r="CG1195" s="15"/>
      <c r="CH1195" s="15"/>
      <c r="CI1195" s="15"/>
      <c r="CJ1195" s="15"/>
      <c r="CK1195" s="15"/>
      <c r="CL1195" s="15"/>
      <c r="CM1195" s="15"/>
      <c r="CN1195" s="15"/>
      <c r="CO1195" s="15"/>
      <c r="CP1195" s="15"/>
      <c r="CQ1195" s="15"/>
      <c r="CR1195" s="15"/>
      <c r="CS1195" s="15"/>
      <c r="CT1195" s="15"/>
      <c r="CU1195" s="15"/>
      <c r="CV1195" s="15"/>
      <c r="CW1195" s="15"/>
      <c r="CX1195" s="15"/>
      <c r="CY1195" s="15"/>
      <c r="CZ1195" s="15"/>
      <c r="DA1195" s="15"/>
      <c r="DB1195" s="15"/>
      <c r="DC1195" s="15"/>
      <c r="DD1195" s="15"/>
      <c r="DE1195" s="15"/>
      <c r="DF1195" s="15"/>
      <c r="DG1195" s="15"/>
      <c r="DH1195" s="15"/>
      <c r="DI1195" s="15"/>
      <c r="DJ1195" s="15"/>
      <c r="DK1195" s="15"/>
      <c r="DL1195" s="15"/>
      <c r="DM1195" s="15"/>
      <c r="DN1195" s="15"/>
      <c r="DO1195" s="15"/>
      <c r="DP1195" s="15"/>
      <c r="DQ1195" s="15"/>
    </row>
    <row r="1196" spans="3:121" s="5" customFormat="1">
      <c r="C1196" s="13"/>
      <c r="D1196" s="12"/>
      <c r="E1196" s="12"/>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BT1196" s="15"/>
      <c r="BU1196" s="15"/>
      <c r="BV1196" s="15"/>
      <c r="BW1196" s="15"/>
      <c r="BX1196" s="15"/>
      <c r="BY1196" s="15"/>
      <c r="BZ1196" s="15"/>
      <c r="CA1196" s="15"/>
      <c r="CB1196" s="15"/>
      <c r="CC1196" s="15"/>
      <c r="CD1196" s="15"/>
      <c r="CE1196" s="15"/>
      <c r="CF1196" s="15"/>
      <c r="CG1196" s="15"/>
      <c r="CH1196" s="15"/>
      <c r="CI1196" s="15"/>
      <c r="CJ1196" s="15"/>
      <c r="CK1196" s="15"/>
      <c r="CL1196" s="15"/>
      <c r="CM1196" s="15"/>
      <c r="CN1196" s="15"/>
      <c r="CO1196" s="15"/>
      <c r="CP1196" s="15"/>
      <c r="CQ1196" s="15"/>
      <c r="CR1196" s="15"/>
      <c r="CS1196" s="15"/>
      <c r="CT1196" s="15"/>
      <c r="CU1196" s="15"/>
      <c r="CV1196" s="15"/>
      <c r="CW1196" s="15"/>
      <c r="CX1196" s="15"/>
      <c r="CY1196" s="15"/>
      <c r="CZ1196" s="15"/>
      <c r="DA1196" s="15"/>
      <c r="DB1196" s="15"/>
      <c r="DC1196" s="15"/>
      <c r="DD1196" s="15"/>
      <c r="DE1196" s="15"/>
      <c r="DF1196" s="15"/>
      <c r="DG1196" s="15"/>
      <c r="DH1196" s="15"/>
      <c r="DI1196" s="15"/>
      <c r="DJ1196" s="15"/>
      <c r="DK1196" s="15"/>
      <c r="DL1196" s="15"/>
      <c r="DM1196" s="15"/>
      <c r="DN1196" s="15"/>
      <c r="DO1196" s="15"/>
      <c r="DP1196" s="15"/>
      <c r="DQ1196" s="15"/>
    </row>
    <row r="1197" spans="3:121" s="5" customFormat="1">
      <c r="C1197" s="13"/>
      <c r="D1197" s="12"/>
      <c r="E1197" s="12"/>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BT1197" s="15"/>
      <c r="BU1197" s="15"/>
      <c r="BV1197" s="15"/>
      <c r="BW1197" s="15"/>
      <c r="BX1197" s="15"/>
      <c r="BY1197" s="15"/>
      <c r="BZ1197" s="15"/>
      <c r="CA1197" s="15"/>
      <c r="CB1197" s="15"/>
      <c r="CC1197" s="15"/>
      <c r="CD1197" s="15"/>
      <c r="CE1197" s="15"/>
      <c r="CF1197" s="15"/>
      <c r="CG1197" s="15"/>
      <c r="CH1197" s="15"/>
      <c r="CI1197" s="15"/>
      <c r="CJ1197" s="15"/>
      <c r="CK1197" s="15"/>
      <c r="CL1197" s="15"/>
      <c r="CM1197" s="15"/>
      <c r="CN1197" s="15"/>
      <c r="CO1197" s="15"/>
      <c r="CP1197" s="15"/>
      <c r="CQ1197" s="15"/>
      <c r="CR1197" s="15"/>
      <c r="CS1197" s="15"/>
      <c r="CT1197" s="15"/>
      <c r="CU1197" s="15"/>
      <c r="CV1197" s="15"/>
      <c r="CW1197" s="15"/>
      <c r="CX1197" s="15"/>
      <c r="CY1197" s="15"/>
      <c r="CZ1197" s="15"/>
      <c r="DA1197" s="15"/>
      <c r="DB1197" s="15"/>
      <c r="DC1197" s="15"/>
      <c r="DD1197" s="15"/>
      <c r="DE1197" s="15"/>
      <c r="DF1197" s="15"/>
      <c r="DG1197" s="15"/>
      <c r="DH1197" s="15"/>
      <c r="DI1197" s="15"/>
      <c r="DJ1197" s="15"/>
      <c r="DK1197" s="15"/>
      <c r="DL1197" s="15"/>
      <c r="DM1197" s="15"/>
      <c r="DN1197" s="15"/>
      <c r="DO1197" s="15"/>
      <c r="DP1197" s="15"/>
      <c r="DQ1197" s="15"/>
    </row>
    <row r="1198" spans="3:121" s="5" customFormat="1">
      <c r="C1198" s="13"/>
      <c r="D1198" s="12"/>
      <c r="E1198" s="12"/>
      <c r="F1198" s="12"/>
      <c r="G1198" s="12"/>
      <c r="H1198" s="12"/>
      <c r="I1198" s="12"/>
      <c r="J1198" s="12"/>
      <c r="K1198" s="12"/>
      <c r="L1198" s="12"/>
      <c r="M1198" s="12"/>
      <c r="N1198" s="12"/>
      <c r="O1198" s="12"/>
      <c r="P1198" s="12"/>
      <c r="Q1198" s="12"/>
      <c r="R1198" s="12"/>
      <c r="S1198" s="12"/>
      <c r="T1198" s="12"/>
      <c r="U1198" s="12"/>
      <c r="V1198" s="12"/>
      <c r="W1198" s="12"/>
      <c r="X1198" s="12"/>
      <c r="Y1198" s="12"/>
      <c r="Z1198" s="12"/>
      <c r="AA1198" s="12"/>
      <c r="AB1198" s="12"/>
      <c r="AC1198" s="12"/>
      <c r="AD1198" s="12"/>
      <c r="AE1198" s="12"/>
      <c r="AF1198" s="12"/>
      <c r="BT1198" s="15"/>
      <c r="BU1198" s="15"/>
      <c r="BV1198" s="15"/>
      <c r="BW1198" s="15"/>
      <c r="BX1198" s="15"/>
      <c r="BY1198" s="15"/>
      <c r="BZ1198" s="15"/>
      <c r="CA1198" s="15"/>
      <c r="CB1198" s="15"/>
      <c r="CC1198" s="15"/>
      <c r="CD1198" s="15"/>
      <c r="CE1198" s="15"/>
      <c r="CF1198" s="15"/>
      <c r="CG1198" s="15"/>
      <c r="CH1198" s="15"/>
      <c r="CI1198" s="15"/>
      <c r="CJ1198" s="15"/>
      <c r="CK1198" s="15"/>
      <c r="CL1198" s="15"/>
      <c r="CM1198" s="15"/>
      <c r="CN1198" s="15"/>
      <c r="CO1198" s="15"/>
      <c r="CP1198" s="15"/>
      <c r="CQ1198" s="15"/>
      <c r="CR1198" s="15"/>
      <c r="CS1198" s="15"/>
      <c r="CT1198" s="15"/>
      <c r="CU1198" s="15"/>
      <c r="CV1198" s="15"/>
      <c r="CW1198" s="15"/>
      <c r="CX1198" s="15"/>
      <c r="CY1198" s="15"/>
      <c r="CZ1198" s="15"/>
      <c r="DA1198" s="15"/>
      <c r="DB1198" s="15"/>
      <c r="DC1198" s="15"/>
      <c r="DD1198" s="15"/>
      <c r="DE1198" s="15"/>
      <c r="DF1198" s="15"/>
      <c r="DG1198" s="15"/>
      <c r="DH1198" s="15"/>
      <c r="DI1198" s="15"/>
      <c r="DJ1198" s="15"/>
      <c r="DK1198" s="15"/>
      <c r="DL1198" s="15"/>
      <c r="DM1198" s="15"/>
      <c r="DN1198" s="15"/>
      <c r="DO1198" s="15"/>
      <c r="DP1198" s="15"/>
      <c r="DQ1198" s="15"/>
    </row>
    <row r="1199" spans="3:121" s="5" customFormat="1">
      <c r="C1199" s="13"/>
      <c r="D1199" s="12"/>
      <c r="E1199" s="12"/>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BT1199" s="15"/>
      <c r="BU1199" s="15"/>
      <c r="BV1199" s="15"/>
      <c r="BW1199" s="15"/>
      <c r="BX1199" s="15"/>
      <c r="BY1199" s="15"/>
      <c r="BZ1199" s="15"/>
      <c r="CA1199" s="15"/>
      <c r="CB1199" s="15"/>
      <c r="CC1199" s="15"/>
      <c r="CD1199" s="15"/>
      <c r="CE1199" s="15"/>
      <c r="CF1199" s="15"/>
      <c r="CG1199" s="15"/>
      <c r="CH1199" s="15"/>
      <c r="CI1199" s="15"/>
      <c r="CJ1199" s="15"/>
      <c r="CK1199" s="15"/>
      <c r="CL1199" s="15"/>
      <c r="CM1199" s="15"/>
      <c r="CN1199" s="15"/>
      <c r="CO1199" s="15"/>
      <c r="CP1199" s="15"/>
      <c r="CQ1199" s="15"/>
      <c r="CR1199" s="15"/>
      <c r="CS1199" s="15"/>
      <c r="CT1199" s="15"/>
      <c r="CU1199" s="15"/>
      <c r="CV1199" s="15"/>
      <c r="CW1199" s="15"/>
      <c r="CX1199" s="15"/>
      <c r="CY1199" s="15"/>
      <c r="CZ1199" s="15"/>
      <c r="DA1199" s="15"/>
      <c r="DB1199" s="15"/>
      <c r="DC1199" s="15"/>
      <c r="DD1199" s="15"/>
      <c r="DE1199" s="15"/>
      <c r="DF1199" s="15"/>
      <c r="DG1199" s="15"/>
      <c r="DH1199" s="15"/>
      <c r="DI1199" s="15"/>
      <c r="DJ1199" s="15"/>
      <c r="DK1199" s="15"/>
      <c r="DL1199" s="15"/>
      <c r="DM1199" s="15"/>
      <c r="DN1199" s="15"/>
      <c r="DO1199" s="15"/>
      <c r="DP1199" s="15"/>
      <c r="DQ1199" s="15"/>
    </row>
    <row r="1200" spans="3:121" s="5" customFormat="1">
      <c r="C1200" s="13"/>
      <c r="D1200" s="12"/>
      <c r="E1200" s="12"/>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BT1200" s="15"/>
      <c r="BU1200" s="15"/>
      <c r="BV1200" s="15"/>
      <c r="BW1200" s="15"/>
      <c r="BX1200" s="15"/>
      <c r="BY1200" s="15"/>
      <c r="BZ1200" s="15"/>
      <c r="CA1200" s="15"/>
      <c r="CB1200" s="15"/>
      <c r="CC1200" s="15"/>
      <c r="CD1200" s="15"/>
      <c r="CE1200" s="15"/>
      <c r="CF1200" s="15"/>
      <c r="CG1200" s="15"/>
      <c r="CH1200" s="15"/>
      <c r="CI1200" s="15"/>
      <c r="CJ1200" s="15"/>
      <c r="CK1200" s="15"/>
      <c r="CL1200" s="15"/>
      <c r="CM1200" s="15"/>
      <c r="CN1200" s="15"/>
      <c r="CO1200" s="15"/>
      <c r="CP1200" s="15"/>
      <c r="CQ1200" s="15"/>
      <c r="CR1200" s="15"/>
      <c r="CS1200" s="15"/>
      <c r="CT1200" s="15"/>
      <c r="CU1200" s="15"/>
      <c r="CV1200" s="15"/>
      <c r="CW1200" s="15"/>
      <c r="CX1200" s="15"/>
      <c r="CY1200" s="15"/>
      <c r="CZ1200" s="15"/>
      <c r="DA1200" s="15"/>
      <c r="DB1200" s="15"/>
      <c r="DC1200" s="15"/>
      <c r="DD1200" s="15"/>
      <c r="DE1200" s="15"/>
      <c r="DF1200" s="15"/>
      <c r="DG1200" s="15"/>
      <c r="DH1200" s="15"/>
      <c r="DI1200" s="15"/>
      <c r="DJ1200" s="15"/>
      <c r="DK1200" s="15"/>
      <c r="DL1200" s="15"/>
      <c r="DM1200" s="15"/>
      <c r="DN1200" s="15"/>
      <c r="DO1200" s="15"/>
      <c r="DP1200" s="15"/>
      <c r="DQ1200" s="15"/>
    </row>
    <row r="1201" spans="3:121" s="5" customFormat="1">
      <c r="C1201" s="13"/>
      <c r="D1201" s="12"/>
      <c r="E1201" s="12"/>
      <c r="F1201" s="12"/>
      <c r="G1201" s="12"/>
      <c r="H1201" s="12"/>
      <c r="I1201" s="12"/>
      <c r="J1201" s="12"/>
      <c r="K1201" s="12"/>
      <c r="L1201" s="12"/>
      <c r="M1201" s="12"/>
      <c r="N1201" s="12"/>
      <c r="O1201" s="12"/>
      <c r="P1201" s="12"/>
      <c r="Q1201" s="12"/>
      <c r="R1201" s="12"/>
      <c r="S1201" s="12"/>
      <c r="T1201" s="12"/>
      <c r="U1201" s="12"/>
      <c r="V1201" s="12"/>
      <c r="W1201" s="12"/>
      <c r="X1201" s="12"/>
      <c r="Y1201" s="12"/>
      <c r="Z1201" s="12"/>
      <c r="AA1201" s="12"/>
      <c r="AB1201" s="12"/>
      <c r="AC1201" s="12"/>
      <c r="AD1201" s="12"/>
      <c r="AE1201" s="12"/>
      <c r="AF1201" s="12"/>
      <c r="BT1201" s="15"/>
      <c r="BU1201" s="15"/>
      <c r="BV1201" s="15"/>
      <c r="BW1201" s="15"/>
      <c r="BX1201" s="15"/>
      <c r="BY1201" s="15"/>
      <c r="BZ1201" s="15"/>
      <c r="CA1201" s="15"/>
      <c r="CB1201" s="15"/>
      <c r="CC1201" s="15"/>
      <c r="CD1201" s="15"/>
      <c r="CE1201" s="15"/>
      <c r="CF1201" s="15"/>
      <c r="CG1201" s="15"/>
      <c r="CH1201" s="15"/>
      <c r="CI1201" s="15"/>
      <c r="CJ1201" s="15"/>
      <c r="CK1201" s="15"/>
      <c r="CL1201" s="15"/>
      <c r="CM1201" s="15"/>
      <c r="CN1201" s="15"/>
      <c r="CO1201" s="15"/>
      <c r="CP1201" s="15"/>
      <c r="CQ1201" s="15"/>
      <c r="CR1201" s="15"/>
      <c r="CS1201" s="15"/>
      <c r="CT1201" s="15"/>
      <c r="CU1201" s="15"/>
      <c r="CV1201" s="15"/>
      <c r="CW1201" s="15"/>
      <c r="CX1201" s="15"/>
      <c r="CY1201" s="15"/>
      <c r="CZ1201" s="15"/>
      <c r="DA1201" s="15"/>
      <c r="DB1201" s="15"/>
      <c r="DC1201" s="15"/>
      <c r="DD1201" s="15"/>
      <c r="DE1201" s="15"/>
      <c r="DF1201" s="15"/>
      <c r="DG1201" s="15"/>
      <c r="DH1201" s="15"/>
      <c r="DI1201" s="15"/>
      <c r="DJ1201" s="15"/>
      <c r="DK1201" s="15"/>
      <c r="DL1201" s="15"/>
      <c r="DM1201" s="15"/>
      <c r="DN1201" s="15"/>
      <c r="DO1201" s="15"/>
      <c r="DP1201" s="15"/>
      <c r="DQ1201" s="15"/>
    </row>
    <row r="1202" spans="3:121" s="5" customFormat="1">
      <c r="C1202" s="13"/>
      <c r="D1202" s="12"/>
      <c r="E1202" s="12"/>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BT1202" s="15"/>
      <c r="BU1202" s="15"/>
      <c r="BV1202" s="15"/>
      <c r="BW1202" s="15"/>
      <c r="BX1202" s="15"/>
      <c r="BY1202" s="15"/>
      <c r="BZ1202" s="15"/>
      <c r="CA1202" s="15"/>
      <c r="CB1202" s="15"/>
      <c r="CC1202" s="15"/>
      <c r="CD1202" s="15"/>
      <c r="CE1202" s="15"/>
      <c r="CF1202" s="15"/>
      <c r="CG1202" s="15"/>
      <c r="CH1202" s="15"/>
      <c r="CI1202" s="15"/>
      <c r="CJ1202" s="15"/>
      <c r="CK1202" s="15"/>
      <c r="CL1202" s="15"/>
      <c r="CM1202" s="15"/>
      <c r="CN1202" s="15"/>
      <c r="CO1202" s="15"/>
      <c r="CP1202" s="15"/>
      <c r="CQ1202" s="15"/>
      <c r="CR1202" s="15"/>
      <c r="CS1202" s="15"/>
      <c r="CT1202" s="15"/>
      <c r="CU1202" s="15"/>
      <c r="CV1202" s="15"/>
      <c r="CW1202" s="15"/>
      <c r="CX1202" s="15"/>
      <c r="CY1202" s="15"/>
      <c r="CZ1202" s="15"/>
      <c r="DA1202" s="15"/>
      <c r="DB1202" s="15"/>
      <c r="DC1202" s="15"/>
      <c r="DD1202" s="15"/>
      <c r="DE1202" s="15"/>
      <c r="DF1202" s="15"/>
      <c r="DG1202" s="15"/>
      <c r="DH1202" s="15"/>
      <c r="DI1202" s="15"/>
      <c r="DJ1202" s="15"/>
      <c r="DK1202" s="15"/>
      <c r="DL1202" s="15"/>
      <c r="DM1202" s="15"/>
      <c r="DN1202" s="15"/>
      <c r="DO1202" s="15"/>
      <c r="DP1202" s="15"/>
      <c r="DQ1202" s="15"/>
    </row>
    <row r="1203" spans="3:121" s="5" customFormat="1">
      <c r="C1203" s="13"/>
      <c r="D1203" s="12"/>
      <c r="E1203" s="12"/>
      <c r="F1203" s="12"/>
      <c r="G1203" s="12"/>
      <c r="H1203" s="12"/>
      <c r="I1203" s="12"/>
      <c r="J1203" s="12"/>
      <c r="K1203" s="12"/>
      <c r="L1203" s="12"/>
      <c r="M1203" s="12"/>
      <c r="N1203" s="12"/>
      <c r="O1203" s="12"/>
      <c r="P1203" s="12"/>
      <c r="Q1203" s="12"/>
      <c r="R1203" s="12"/>
      <c r="S1203" s="12"/>
      <c r="T1203" s="12"/>
      <c r="U1203" s="12"/>
      <c r="V1203" s="12"/>
      <c r="W1203" s="12"/>
      <c r="X1203" s="12"/>
      <c r="Y1203" s="12"/>
      <c r="Z1203" s="12"/>
      <c r="AA1203" s="12"/>
      <c r="AB1203" s="12"/>
      <c r="AC1203" s="12"/>
      <c r="AD1203" s="12"/>
      <c r="AE1203" s="12"/>
      <c r="AF1203" s="12"/>
      <c r="BT1203" s="15"/>
      <c r="BU1203" s="15"/>
      <c r="BV1203" s="15"/>
      <c r="BW1203" s="15"/>
      <c r="BX1203" s="15"/>
      <c r="BY1203" s="15"/>
      <c r="BZ1203" s="15"/>
      <c r="CA1203" s="15"/>
      <c r="CB1203" s="15"/>
      <c r="CC1203" s="15"/>
      <c r="CD1203" s="15"/>
      <c r="CE1203" s="15"/>
      <c r="CF1203" s="15"/>
      <c r="CG1203" s="15"/>
      <c r="CH1203" s="15"/>
      <c r="CI1203" s="15"/>
      <c r="CJ1203" s="15"/>
      <c r="CK1203" s="15"/>
      <c r="CL1203" s="15"/>
      <c r="CM1203" s="15"/>
      <c r="CN1203" s="15"/>
      <c r="CO1203" s="15"/>
      <c r="CP1203" s="15"/>
      <c r="CQ1203" s="15"/>
      <c r="CR1203" s="15"/>
      <c r="CS1203" s="15"/>
      <c r="CT1203" s="15"/>
      <c r="CU1203" s="15"/>
      <c r="CV1203" s="15"/>
      <c r="CW1203" s="15"/>
      <c r="CX1203" s="15"/>
      <c r="CY1203" s="15"/>
      <c r="CZ1203" s="15"/>
      <c r="DA1203" s="15"/>
      <c r="DB1203" s="15"/>
      <c r="DC1203" s="15"/>
      <c r="DD1203" s="15"/>
      <c r="DE1203" s="15"/>
      <c r="DF1203" s="15"/>
      <c r="DG1203" s="15"/>
      <c r="DH1203" s="15"/>
      <c r="DI1203" s="15"/>
      <c r="DJ1203" s="15"/>
      <c r="DK1203" s="15"/>
      <c r="DL1203" s="15"/>
      <c r="DM1203" s="15"/>
      <c r="DN1203" s="15"/>
      <c r="DO1203" s="15"/>
      <c r="DP1203" s="15"/>
      <c r="DQ1203" s="15"/>
    </row>
    <row r="1204" spans="3:121" s="5" customFormat="1">
      <c r="C1204" s="13"/>
      <c r="D1204" s="12"/>
      <c r="E1204" s="12"/>
      <c r="F1204" s="12"/>
      <c r="G1204" s="12"/>
      <c r="H1204" s="12"/>
      <c r="I1204" s="12"/>
      <c r="J1204" s="12"/>
      <c r="K1204" s="12"/>
      <c r="L1204" s="12"/>
      <c r="M1204" s="12"/>
      <c r="N1204" s="12"/>
      <c r="O1204" s="12"/>
      <c r="P1204" s="12"/>
      <c r="Q1204" s="12"/>
      <c r="R1204" s="12"/>
      <c r="S1204" s="12"/>
      <c r="T1204" s="12"/>
      <c r="U1204" s="12"/>
      <c r="V1204" s="12"/>
      <c r="W1204" s="12"/>
      <c r="X1204" s="12"/>
      <c r="Y1204" s="12"/>
      <c r="Z1204" s="12"/>
      <c r="AA1204" s="12"/>
      <c r="AB1204" s="12"/>
      <c r="AC1204" s="12"/>
      <c r="AD1204" s="12"/>
      <c r="AE1204" s="12"/>
      <c r="AF1204" s="12"/>
      <c r="BT1204" s="15"/>
      <c r="BU1204" s="15"/>
      <c r="BV1204" s="15"/>
      <c r="BW1204" s="15"/>
      <c r="BX1204" s="15"/>
      <c r="BY1204" s="15"/>
      <c r="BZ1204" s="15"/>
      <c r="CA1204" s="15"/>
      <c r="CB1204" s="15"/>
      <c r="CC1204" s="15"/>
      <c r="CD1204" s="15"/>
      <c r="CE1204" s="15"/>
      <c r="CF1204" s="15"/>
      <c r="CG1204" s="15"/>
      <c r="CH1204" s="15"/>
      <c r="CI1204" s="15"/>
      <c r="CJ1204" s="15"/>
      <c r="CK1204" s="15"/>
      <c r="CL1204" s="15"/>
      <c r="CM1204" s="15"/>
      <c r="CN1204" s="15"/>
      <c r="CO1204" s="15"/>
      <c r="CP1204" s="15"/>
      <c r="CQ1204" s="15"/>
      <c r="CR1204" s="15"/>
      <c r="CS1204" s="15"/>
      <c r="CT1204" s="15"/>
      <c r="CU1204" s="15"/>
      <c r="CV1204" s="15"/>
      <c r="CW1204" s="15"/>
      <c r="CX1204" s="15"/>
      <c r="CY1204" s="15"/>
      <c r="CZ1204" s="15"/>
      <c r="DA1204" s="15"/>
      <c r="DB1204" s="15"/>
      <c r="DC1204" s="15"/>
      <c r="DD1204" s="15"/>
      <c r="DE1204" s="15"/>
      <c r="DF1204" s="15"/>
      <c r="DG1204" s="15"/>
      <c r="DH1204" s="15"/>
      <c r="DI1204" s="15"/>
      <c r="DJ1204" s="15"/>
      <c r="DK1204" s="15"/>
      <c r="DL1204" s="15"/>
      <c r="DM1204" s="15"/>
      <c r="DN1204" s="15"/>
      <c r="DO1204" s="15"/>
      <c r="DP1204" s="15"/>
      <c r="DQ1204" s="15"/>
    </row>
    <row r="1205" spans="3:121" s="5" customFormat="1">
      <c r="C1205" s="13"/>
      <c r="D1205" s="12"/>
      <c r="E1205" s="12"/>
      <c r="F1205" s="12"/>
      <c r="G1205" s="12"/>
      <c r="H1205" s="12"/>
      <c r="I1205" s="12"/>
      <c r="J1205" s="12"/>
      <c r="K1205" s="12"/>
      <c r="L1205" s="12"/>
      <c r="M1205" s="12"/>
      <c r="N1205" s="12"/>
      <c r="O1205" s="12"/>
      <c r="P1205" s="12"/>
      <c r="Q1205" s="12"/>
      <c r="R1205" s="12"/>
      <c r="S1205" s="12"/>
      <c r="T1205" s="12"/>
      <c r="U1205" s="12"/>
      <c r="V1205" s="12"/>
      <c r="W1205" s="12"/>
      <c r="X1205" s="12"/>
      <c r="Y1205" s="12"/>
      <c r="Z1205" s="12"/>
      <c r="AA1205" s="12"/>
      <c r="AB1205" s="12"/>
      <c r="AC1205" s="12"/>
      <c r="AD1205" s="12"/>
      <c r="AE1205" s="12"/>
      <c r="AF1205" s="12"/>
      <c r="BT1205" s="15"/>
      <c r="BU1205" s="15"/>
      <c r="BV1205" s="15"/>
      <c r="BW1205" s="15"/>
      <c r="BX1205" s="15"/>
      <c r="BY1205" s="15"/>
      <c r="BZ1205" s="15"/>
      <c r="CA1205" s="15"/>
      <c r="CB1205" s="15"/>
      <c r="CC1205" s="15"/>
      <c r="CD1205" s="15"/>
      <c r="CE1205" s="15"/>
      <c r="CF1205" s="15"/>
      <c r="CG1205" s="15"/>
      <c r="CH1205" s="15"/>
      <c r="CI1205" s="15"/>
      <c r="CJ1205" s="15"/>
      <c r="CK1205" s="15"/>
      <c r="CL1205" s="15"/>
      <c r="CM1205" s="15"/>
      <c r="CN1205" s="15"/>
      <c r="CO1205" s="15"/>
      <c r="CP1205" s="15"/>
      <c r="CQ1205" s="15"/>
      <c r="CR1205" s="15"/>
      <c r="CS1205" s="15"/>
      <c r="CT1205" s="15"/>
      <c r="CU1205" s="15"/>
      <c r="CV1205" s="15"/>
      <c r="CW1205" s="15"/>
      <c r="CX1205" s="15"/>
      <c r="CY1205" s="15"/>
      <c r="CZ1205" s="15"/>
      <c r="DA1205" s="15"/>
      <c r="DB1205" s="15"/>
      <c r="DC1205" s="15"/>
      <c r="DD1205" s="15"/>
      <c r="DE1205" s="15"/>
      <c r="DF1205" s="15"/>
      <c r="DG1205" s="15"/>
      <c r="DH1205" s="15"/>
      <c r="DI1205" s="15"/>
      <c r="DJ1205" s="15"/>
      <c r="DK1205" s="15"/>
      <c r="DL1205" s="15"/>
      <c r="DM1205" s="15"/>
      <c r="DN1205" s="15"/>
      <c r="DO1205" s="15"/>
      <c r="DP1205" s="15"/>
      <c r="DQ1205" s="15"/>
    </row>
    <row r="1206" spans="3:121" s="5" customFormat="1">
      <c r="C1206" s="13"/>
      <c r="D1206" s="12"/>
      <c r="E1206" s="12"/>
      <c r="F1206" s="12"/>
      <c r="G1206" s="12"/>
      <c r="H1206" s="12"/>
      <c r="I1206" s="12"/>
      <c r="J1206" s="12"/>
      <c r="K1206" s="12"/>
      <c r="L1206" s="12"/>
      <c r="M1206" s="12"/>
      <c r="N1206" s="12"/>
      <c r="O1206" s="12"/>
      <c r="P1206" s="12"/>
      <c r="Q1206" s="12"/>
      <c r="R1206" s="12"/>
      <c r="S1206" s="12"/>
      <c r="T1206" s="12"/>
      <c r="U1206" s="12"/>
      <c r="V1206" s="12"/>
      <c r="W1206" s="12"/>
      <c r="X1206" s="12"/>
      <c r="Y1206" s="12"/>
      <c r="Z1206" s="12"/>
      <c r="AA1206" s="12"/>
      <c r="AB1206" s="12"/>
      <c r="AC1206" s="12"/>
      <c r="AD1206" s="12"/>
      <c r="AE1206" s="12"/>
      <c r="AF1206" s="12"/>
      <c r="BT1206" s="15"/>
      <c r="BU1206" s="15"/>
      <c r="BV1206" s="15"/>
      <c r="BW1206" s="15"/>
      <c r="BX1206" s="15"/>
      <c r="BY1206" s="15"/>
      <c r="BZ1206" s="15"/>
      <c r="CA1206" s="15"/>
      <c r="CB1206" s="15"/>
      <c r="CC1206" s="15"/>
      <c r="CD1206" s="15"/>
      <c r="CE1206" s="15"/>
      <c r="CF1206" s="15"/>
      <c r="CG1206" s="15"/>
      <c r="CH1206" s="15"/>
      <c r="CI1206" s="15"/>
      <c r="CJ1206" s="15"/>
      <c r="CK1206" s="15"/>
      <c r="CL1206" s="15"/>
      <c r="CM1206" s="15"/>
      <c r="CN1206" s="15"/>
      <c r="CO1206" s="15"/>
      <c r="CP1206" s="15"/>
      <c r="CQ1206" s="15"/>
      <c r="CR1206" s="15"/>
      <c r="CS1206" s="15"/>
      <c r="CT1206" s="15"/>
      <c r="CU1206" s="15"/>
      <c r="CV1206" s="15"/>
      <c r="CW1206" s="15"/>
      <c r="CX1206" s="15"/>
      <c r="CY1206" s="15"/>
      <c r="CZ1206" s="15"/>
      <c r="DA1206" s="15"/>
      <c r="DB1206" s="15"/>
      <c r="DC1206" s="15"/>
      <c r="DD1206" s="15"/>
      <c r="DE1206" s="15"/>
      <c r="DF1206" s="15"/>
      <c r="DG1206" s="15"/>
      <c r="DH1206" s="15"/>
      <c r="DI1206" s="15"/>
      <c r="DJ1206" s="15"/>
      <c r="DK1206" s="15"/>
      <c r="DL1206" s="15"/>
      <c r="DM1206" s="15"/>
      <c r="DN1206" s="15"/>
      <c r="DO1206" s="15"/>
      <c r="DP1206" s="15"/>
      <c r="DQ1206" s="15"/>
    </row>
    <row r="1207" spans="3:121" s="5" customFormat="1">
      <c r="C1207" s="13"/>
      <c r="D1207" s="12"/>
      <c r="E1207" s="12"/>
      <c r="F1207" s="12"/>
      <c r="G1207" s="12"/>
      <c r="H1207" s="12"/>
      <c r="I1207" s="12"/>
      <c r="J1207" s="12"/>
      <c r="K1207" s="12"/>
      <c r="L1207" s="12"/>
      <c r="M1207" s="12"/>
      <c r="N1207" s="12"/>
      <c r="O1207" s="12"/>
      <c r="P1207" s="12"/>
      <c r="Q1207" s="12"/>
      <c r="R1207" s="12"/>
      <c r="S1207" s="12"/>
      <c r="T1207" s="12"/>
      <c r="U1207" s="12"/>
      <c r="V1207" s="12"/>
      <c r="W1207" s="12"/>
      <c r="X1207" s="12"/>
      <c r="Y1207" s="12"/>
      <c r="Z1207" s="12"/>
      <c r="AA1207" s="12"/>
      <c r="AB1207" s="12"/>
      <c r="AC1207" s="12"/>
      <c r="AD1207" s="12"/>
      <c r="AE1207" s="12"/>
      <c r="AF1207" s="12"/>
      <c r="BT1207" s="15"/>
      <c r="BU1207" s="15"/>
      <c r="BV1207" s="15"/>
      <c r="BW1207" s="15"/>
      <c r="BX1207" s="15"/>
      <c r="BY1207" s="15"/>
      <c r="BZ1207" s="15"/>
      <c r="CA1207" s="15"/>
      <c r="CB1207" s="15"/>
      <c r="CC1207" s="15"/>
      <c r="CD1207" s="15"/>
      <c r="CE1207" s="15"/>
      <c r="CF1207" s="15"/>
      <c r="CG1207" s="15"/>
      <c r="CH1207" s="15"/>
      <c r="CI1207" s="15"/>
      <c r="CJ1207" s="15"/>
      <c r="CK1207" s="15"/>
      <c r="CL1207" s="15"/>
      <c r="CM1207" s="15"/>
      <c r="CN1207" s="15"/>
      <c r="CO1207" s="15"/>
      <c r="CP1207" s="15"/>
      <c r="CQ1207" s="15"/>
      <c r="CR1207" s="15"/>
      <c r="CS1207" s="15"/>
      <c r="CT1207" s="15"/>
      <c r="CU1207" s="15"/>
      <c r="CV1207" s="15"/>
      <c r="CW1207" s="15"/>
      <c r="CX1207" s="15"/>
      <c r="CY1207" s="15"/>
      <c r="CZ1207" s="15"/>
      <c r="DA1207" s="15"/>
      <c r="DB1207" s="15"/>
      <c r="DC1207" s="15"/>
      <c r="DD1207" s="15"/>
      <c r="DE1207" s="15"/>
      <c r="DF1207" s="15"/>
      <c r="DG1207" s="15"/>
      <c r="DH1207" s="15"/>
      <c r="DI1207" s="15"/>
      <c r="DJ1207" s="15"/>
      <c r="DK1207" s="15"/>
      <c r="DL1207" s="15"/>
      <c r="DM1207" s="15"/>
      <c r="DN1207" s="15"/>
      <c r="DO1207" s="15"/>
      <c r="DP1207" s="15"/>
      <c r="DQ1207" s="15"/>
    </row>
    <row r="1208" spans="3:121" s="5" customFormat="1">
      <c r="C1208" s="13"/>
      <c r="D1208" s="12"/>
      <c r="E1208" s="12"/>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BT1208" s="15"/>
      <c r="BU1208" s="15"/>
      <c r="BV1208" s="15"/>
      <c r="BW1208" s="15"/>
      <c r="BX1208" s="15"/>
      <c r="BY1208" s="15"/>
      <c r="BZ1208" s="15"/>
      <c r="CA1208" s="15"/>
      <c r="CB1208" s="15"/>
      <c r="CC1208" s="15"/>
      <c r="CD1208" s="15"/>
      <c r="CE1208" s="15"/>
      <c r="CF1208" s="15"/>
      <c r="CG1208" s="15"/>
      <c r="CH1208" s="15"/>
      <c r="CI1208" s="15"/>
      <c r="CJ1208" s="15"/>
      <c r="CK1208" s="15"/>
      <c r="CL1208" s="15"/>
      <c r="CM1208" s="15"/>
      <c r="CN1208" s="15"/>
      <c r="CO1208" s="15"/>
      <c r="CP1208" s="15"/>
      <c r="CQ1208" s="15"/>
      <c r="CR1208" s="15"/>
      <c r="CS1208" s="15"/>
      <c r="CT1208" s="15"/>
      <c r="CU1208" s="15"/>
      <c r="CV1208" s="15"/>
      <c r="CW1208" s="15"/>
      <c r="CX1208" s="15"/>
      <c r="CY1208" s="15"/>
      <c r="CZ1208" s="15"/>
      <c r="DA1208" s="15"/>
      <c r="DB1208" s="15"/>
      <c r="DC1208" s="15"/>
      <c r="DD1208" s="15"/>
      <c r="DE1208" s="15"/>
      <c r="DF1208" s="15"/>
      <c r="DG1208" s="15"/>
      <c r="DH1208" s="15"/>
      <c r="DI1208" s="15"/>
      <c r="DJ1208" s="15"/>
      <c r="DK1208" s="15"/>
      <c r="DL1208" s="15"/>
      <c r="DM1208" s="15"/>
      <c r="DN1208" s="15"/>
      <c r="DO1208" s="15"/>
      <c r="DP1208" s="15"/>
      <c r="DQ1208" s="15"/>
    </row>
    <row r="1209" spans="3:121" s="5" customFormat="1">
      <c r="C1209" s="13"/>
      <c r="D1209" s="12"/>
      <c r="E1209" s="12"/>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BT1209" s="15"/>
      <c r="BU1209" s="15"/>
      <c r="BV1209" s="15"/>
      <c r="BW1209" s="15"/>
      <c r="BX1209" s="15"/>
      <c r="BY1209" s="15"/>
      <c r="BZ1209" s="15"/>
      <c r="CA1209" s="15"/>
      <c r="CB1209" s="15"/>
      <c r="CC1209" s="15"/>
      <c r="CD1209" s="15"/>
      <c r="CE1209" s="15"/>
      <c r="CF1209" s="15"/>
      <c r="CG1209" s="15"/>
      <c r="CH1209" s="15"/>
      <c r="CI1209" s="15"/>
      <c r="CJ1209" s="15"/>
      <c r="CK1209" s="15"/>
      <c r="CL1209" s="15"/>
      <c r="CM1209" s="15"/>
      <c r="CN1209" s="15"/>
      <c r="CO1209" s="15"/>
      <c r="CP1209" s="15"/>
      <c r="CQ1209" s="15"/>
      <c r="CR1209" s="15"/>
      <c r="CS1209" s="15"/>
      <c r="CT1209" s="15"/>
      <c r="CU1209" s="15"/>
      <c r="CV1209" s="15"/>
      <c r="CW1209" s="15"/>
      <c r="CX1209" s="15"/>
      <c r="CY1209" s="15"/>
      <c r="CZ1209" s="15"/>
      <c r="DA1209" s="15"/>
      <c r="DB1209" s="15"/>
      <c r="DC1209" s="15"/>
      <c r="DD1209" s="15"/>
      <c r="DE1209" s="15"/>
      <c r="DF1209" s="15"/>
      <c r="DG1209" s="15"/>
      <c r="DH1209" s="15"/>
      <c r="DI1209" s="15"/>
      <c r="DJ1209" s="15"/>
      <c r="DK1209" s="15"/>
      <c r="DL1209" s="15"/>
      <c r="DM1209" s="15"/>
      <c r="DN1209" s="15"/>
      <c r="DO1209" s="15"/>
      <c r="DP1209" s="15"/>
      <c r="DQ1209" s="15"/>
    </row>
    <row r="1210" spans="3:121" s="5" customFormat="1">
      <c r="C1210" s="13"/>
      <c r="D1210" s="12"/>
      <c r="E1210" s="12"/>
      <c r="F1210" s="12"/>
      <c r="G1210" s="12"/>
      <c r="H1210" s="12"/>
      <c r="I1210" s="12"/>
      <c r="J1210" s="12"/>
      <c r="K1210" s="12"/>
      <c r="L1210" s="12"/>
      <c r="M1210" s="12"/>
      <c r="N1210" s="12"/>
      <c r="O1210" s="12"/>
      <c r="P1210" s="12"/>
      <c r="Q1210" s="12"/>
      <c r="R1210" s="12"/>
      <c r="S1210" s="12"/>
      <c r="T1210" s="12"/>
      <c r="U1210" s="12"/>
      <c r="V1210" s="12"/>
      <c r="W1210" s="12"/>
      <c r="X1210" s="12"/>
      <c r="Y1210" s="12"/>
      <c r="Z1210" s="12"/>
      <c r="AA1210" s="12"/>
      <c r="AB1210" s="12"/>
      <c r="AC1210" s="12"/>
      <c r="AD1210" s="12"/>
      <c r="AE1210" s="12"/>
      <c r="AF1210" s="12"/>
      <c r="BT1210" s="15"/>
      <c r="BU1210" s="15"/>
      <c r="BV1210" s="15"/>
      <c r="BW1210" s="15"/>
      <c r="BX1210" s="15"/>
      <c r="BY1210" s="15"/>
      <c r="BZ1210" s="15"/>
      <c r="CA1210" s="15"/>
      <c r="CB1210" s="15"/>
      <c r="CC1210" s="15"/>
      <c r="CD1210" s="15"/>
      <c r="CE1210" s="15"/>
      <c r="CF1210" s="15"/>
      <c r="CG1210" s="15"/>
      <c r="CH1210" s="15"/>
      <c r="CI1210" s="15"/>
      <c r="CJ1210" s="15"/>
      <c r="CK1210" s="15"/>
      <c r="CL1210" s="15"/>
      <c r="CM1210" s="15"/>
      <c r="CN1210" s="15"/>
      <c r="CO1210" s="15"/>
      <c r="CP1210" s="15"/>
      <c r="CQ1210" s="15"/>
      <c r="CR1210" s="15"/>
      <c r="CS1210" s="15"/>
      <c r="CT1210" s="15"/>
      <c r="CU1210" s="15"/>
      <c r="CV1210" s="15"/>
      <c r="CW1210" s="15"/>
      <c r="CX1210" s="15"/>
      <c r="CY1210" s="15"/>
      <c r="CZ1210" s="15"/>
      <c r="DA1210" s="15"/>
      <c r="DB1210" s="15"/>
      <c r="DC1210" s="15"/>
      <c r="DD1210" s="15"/>
      <c r="DE1210" s="15"/>
      <c r="DF1210" s="15"/>
      <c r="DG1210" s="15"/>
      <c r="DH1210" s="15"/>
      <c r="DI1210" s="15"/>
      <c r="DJ1210" s="15"/>
      <c r="DK1210" s="15"/>
      <c r="DL1210" s="15"/>
      <c r="DM1210" s="15"/>
      <c r="DN1210" s="15"/>
      <c r="DO1210" s="15"/>
      <c r="DP1210" s="15"/>
      <c r="DQ1210" s="15"/>
    </row>
    <row r="1211" spans="3:121" s="5" customFormat="1">
      <c r="C1211" s="13"/>
      <c r="D1211" s="12"/>
      <c r="E1211" s="12"/>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BT1211" s="15"/>
      <c r="BU1211" s="15"/>
      <c r="BV1211" s="15"/>
      <c r="BW1211" s="15"/>
      <c r="BX1211" s="15"/>
      <c r="BY1211" s="15"/>
      <c r="BZ1211" s="15"/>
      <c r="CA1211" s="15"/>
      <c r="CB1211" s="15"/>
      <c r="CC1211" s="15"/>
      <c r="CD1211" s="15"/>
      <c r="CE1211" s="15"/>
      <c r="CF1211" s="15"/>
      <c r="CG1211" s="15"/>
      <c r="CH1211" s="15"/>
      <c r="CI1211" s="15"/>
      <c r="CJ1211" s="15"/>
      <c r="CK1211" s="15"/>
      <c r="CL1211" s="15"/>
      <c r="CM1211" s="15"/>
      <c r="CN1211" s="15"/>
      <c r="CO1211" s="15"/>
      <c r="CP1211" s="15"/>
      <c r="CQ1211" s="15"/>
      <c r="CR1211" s="15"/>
      <c r="CS1211" s="15"/>
      <c r="CT1211" s="15"/>
      <c r="CU1211" s="15"/>
      <c r="CV1211" s="15"/>
      <c r="CW1211" s="15"/>
      <c r="CX1211" s="15"/>
      <c r="CY1211" s="15"/>
      <c r="CZ1211" s="15"/>
      <c r="DA1211" s="15"/>
      <c r="DB1211" s="15"/>
      <c r="DC1211" s="15"/>
      <c r="DD1211" s="15"/>
      <c r="DE1211" s="15"/>
      <c r="DF1211" s="15"/>
      <c r="DG1211" s="15"/>
      <c r="DH1211" s="15"/>
      <c r="DI1211" s="15"/>
      <c r="DJ1211" s="15"/>
      <c r="DK1211" s="15"/>
      <c r="DL1211" s="15"/>
      <c r="DM1211" s="15"/>
      <c r="DN1211" s="15"/>
      <c r="DO1211" s="15"/>
      <c r="DP1211" s="15"/>
      <c r="DQ1211" s="15"/>
    </row>
    <row r="1212" spans="3:121" s="5" customFormat="1">
      <c r="C1212" s="13"/>
      <c r="D1212" s="12"/>
      <c r="E1212" s="12"/>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BT1212" s="15"/>
      <c r="BU1212" s="15"/>
      <c r="BV1212" s="15"/>
      <c r="BW1212" s="15"/>
      <c r="BX1212" s="15"/>
      <c r="BY1212" s="15"/>
      <c r="BZ1212" s="15"/>
      <c r="CA1212" s="15"/>
      <c r="CB1212" s="15"/>
      <c r="CC1212" s="15"/>
      <c r="CD1212" s="15"/>
      <c r="CE1212" s="15"/>
      <c r="CF1212" s="15"/>
      <c r="CG1212" s="15"/>
      <c r="CH1212" s="15"/>
      <c r="CI1212" s="15"/>
      <c r="CJ1212" s="15"/>
      <c r="CK1212" s="15"/>
      <c r="CL1212" s="15"/>
      <c r="CM1212" s="15"/>
      <c r="CN1212" s="15"/>
      <c r="CO1212" s="15"/>
      <c r="CP1212" s="15"/>
      <c r="CQ1212" s="15"/>
      <c r="CR1212" s="15"/>
      <c r="CS1212" s="15"/>
      <c r="CT1212" s="15"/>
      <c r="CU1212" s="15"/>
      <c r="CV1212" s="15"/>
      <c r="CW1212" s="15"/>
      <c r="CX1212" s="15"/>
      <c r="CY1212" s="15"/>
      <c r="CZ1212" s="15"/>
      <c r="DA1212" s="15"/>
      <c r="DB1212" s="15"/>
      <c r="DC1212" s="15"/>
      <c r="DD1212" s="15"/>
      <c r="DE1212" s="15"/>
      <c r="DF1212" s="15"/>
      <c r="DG1212" s="15"/>
      <c r="DH1212" s="15"/>
      <c r="DI1212" s="15"/>
      <c r="DJ1212" s="15"/>
      <c r="DK1212" s="15"/>
      <c r="DL1212" s="15"/>
      <c r="DM1212" s="15"/>
      <c r="DN1212" s="15"/>
      <c r="DO1212" s="15"/>
      <c r="DP1212" s="15"/>
      <c r="DQ1212" s="15"/>
    </row>
    <row r="1213" spans="3:121" s="5" customFormat="1">
      <c r="C1213" s="13"/>
      <c r="D1213" s="12"/>
      <c r="E1213" s="12"/>
      <c r="F1213" s="12"/>
      <c r="G1213" s="12"/>
      <c r="H1213" s="12"/>
      <c r="I1213" s="12"/>
      <c r="J1213" s="12"/>
      <c r="K1213" s="12"/>
      <c r="L1213" s="12"/>
      <c r="M1213" s="12"/>
      <c r="N1213" s="12"/>
      <c r="O1213" s="12"/>
      <c r="P1213" s="12"/>
      <c r="Q1213" s="12"/>
      <c r="R1213" s="12"/>
      <c r="S1213" s="12"/>
      <c r="T1213" s="12"/>
      <c r="U1213" s="12"/>
      <c r="V1213" s="12"/>
      <c r="W1213" s="12"/>
      <c r="X1213" s="12"/>
      <c r="Y1213" s="12"/>
      <c r="Z1213" s="12"/>
      <c r="AA1213" s="12"/>
      <c r="AB1213" s="12"/>
      <c r="AC1213" s="12"/>
      <c r="AD1213" s="12"/>
      <c r="AE1213" s="12"/>
      <c r="AF1213" s="12"/>
      <c r="BT1213" s="15"/>
      <c r="BU1213" s="15"/>
      <c r="BV1213" s="15"/>
      <c r="BW1213" s="15"/>
      <c r="BX1213" s="15"/>
      <c r="BY1213" s="15"/>
      <c r="BZ1213" s="15"/>
      <c r="CA1213" s="15"/>
      <c r="CB1213" s="15"/>
      <c r="CC1213" s="15"/>
      <c r="CD1213" s="15"/>
      <c r="CE1213" s="15"/>
      <c r="CF1213" s="15"/>
      <c r="CG1213" s="15"/>
      <c r="CH1213" s="15"/>
      <c r="CI1213" s="15"/>
      <c r="CJ1213" s="15"/>
      <c r="CK1213" s="15"/>
      <c r="CL1213" s="15"/>
      <c r="CM1213" s="15"/>
      <c r="CN1213" s="15"/>
      <c r="CO1213" s="15"/>
      <c r="CP1213" s="15"/>
      <c r="CQ1213" s="15"/>
      <c r="CR1213" s="15"/>
      <c r="CS1213" s="15"/>
      <c r="CT1213" s="15"/>
      <c r="CU1213" s="15"/>
      <c r="CV1213" s="15"/>
      <c r="CW1213" s="15"/>
      <c r="CX1213" s="15"/>
      <c r="CY1213" s="15"/>
      <c r="CZ1213" s="15"/>
      <c r="DA1213" s="15"/>
      <c r="DB1213" s="15"/>
      <c r="DC1213" s="15"/>
      <c r="DD1213" s="15"/>
      <c r="DE1213" s="15"/>
      <c r="DF1213" s="15"/>
      <c r="DG1213" s="15"/>
      <c r="DH1213" s="15"/>
      <c r="DI1213" s="15"/>
      <c r="DJ1213" s="15"/>
      <c r="DK1213" s="15"/>
      <c r="DL1213" s="15"/>
      <c r="DM1213" s="15"/>
      <c r="DN1213" s="15"/>
      <c r="DO1213" s="15"/>
      <c r="DP1213" s="15"/>
      <c r="DQ1213" s="15"/>
    </row>
    <row r="1214" spans="3:121" s="5" customFormat="1">
      <c r="C1214" s="13"/>
      <c r="D1214" s="12"/>
      <c r="E1214" s="12"/>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BT1214" s="15"/>
      <c r="BU1214" s="15"/>
      <c r="BV1214" s="15"/>
      <c r="BW1214" s="15"/>
      <c r="BX1214" s="15"/>
      <c r="BY1214" s="15"/>
      <c r="BZ1214" s="15"/>
      <c r="CA1214" s="15"/>
      <c r="CB1214" s="15"/>
      <c r="CC1214" s="15"/>
      <c r="CD1214" s="15"/>
      <c r="CE1214" s="15"/>
      <c r="CF1214" s="15"/>
      <c r="CG1214" s="15"/>
      <c r="CH1214" s="15"/>
      <c r="CI1214" s="15"/>
      <c r="CJ1214" s="15"/>
      <c r="CK1214" s="15"/>
      <c r="CL1214" s="15"/>
      <c r="CM1214" s="15"/>
      <c r="CN1214" s="15"/>
      <c r="CO1214" s="15"/>
      <c r="CP1214" s="15"/>
      <c r="CQ1214" s="15"/>
      <c r="CR1214" s="15"/>
      <c r="CS1214" s="15"/>
      <c r="CT1214" s="15"/>
      <c r="CU1214" s="15"/>
      <c r="CV1214" s="15"/>
      <c r="CW1214" s="15"/>
      <c r="CX1214" s="15"/>
      <c r="CY1214" s="15"/>
      <c r="CZ1214" s="15"/>
      <c r="DA1214" s="15"/>
      <c r="DB1214" s="15"/>
      <c r="DC1214" s="15"/>
      <c r="DD1214" s="15"/>
      <c r="DE1214" s="15"/>
      <c r="DF1214" s="15"/>
      <c r="DG1214" s="15"/>
      <c r="DH1214" s="15"/>
      <c r="DI1214" s="15"/>
      <c r="DJ1214" s="15"/>
      <c r="DK1214" s="15"/>
      <c r="DL1214" s="15"/>
      <c r="DM1214" s="15"/>
      <c r="DN1214" s="15"/>
      <c r="DO1214" s="15"/>
      <c r="DP1214" s="15"/>
      <c r="DQ1214" s="15"/>
    </row>
    <row r="1215" spans="3:121" s="5" customFormat="1">
      <c r="C1215" s="13"/>
      <c r="D1215" s="12"/>
      <c r="E1215" s="12"/>
      <c r="F1215" s="12"/>
      <c r="G1215" s="12"/>
      <c r="H1215" s="12"/>
      <c r="I1215" s="12"/>
      <c r="J1215" s="12"/>
      <c r="K1215" s="12"/>
      <c r="L1215" s="12"/>
      <c r="M1215" s="12"/>
      <c r="N1215" s="12"/>
      <c r="O1215" s="12"/>
      <c r="P1215" s="12"/>
      <c r="Q1215" s="12"/>
      <c r="R1215" s="12"/>
      <c r="S1215" s="12"/>
      <c r="T1215" s="12"/>
      <c r="U1215" s="12"/>
      <c r="V1215" s="12"/>
      <c r="W1215" s="12"/>
      <c r="X1215" s="12"/>
      <c r="Y1215" s="12"/>
      <c r="Z1215" s="12"/>
      <c r="AA1215" s="12"/>
      <c r="AB1215" s="12"/>
      <c r="AC1215" s="12"/>
      <c r="AD1215" s="12"/>
      <c r="AE1215" s="12"/>
      <c r="AF1215" s="12"/>
      <c r="BT1215" s="15"/>
      <c r="BU1215" s="15"/>
      <c r="BV1215" s="15"/>
      <c r="BW1215" s="15"/>
      <c r="BX1215" s="15"/>
      <c r="BY1215" s="15"/>
      <c r="BZ1215" s="15"/>
      <c r="CA1215" s="15"/>
      <c r="CB1215" s="15"/>
      <c r="CC1215" s="15"/>
      <c r="CD1215" s="15"/>
      <c r="CE1215" s="15"/>
      <c r="CF1215" s="15"/>
      <c r="CG1215" s="15"/>
      <c r="CH1215" s="15"/>
      <c r="CI1215" s="15"/>
      <c r="CJ1215" s="15"/>
      <c r="CK1215" s="15"/>
      <c r="CL1215" s="15"/>
      <c r="CM1215" s="15"/>
      <c r="CN1215" s="15"/>
      <c r="CO1215" s="15"/>
      <c r="CP1215" s="15"/>
      <c r="CQ1215" s="15"/>
      <c r="CR1215" s="15"/>
      <c r="CS1215" s="15"/>
      <c r="CT1215" s="15"/>
      <c r="CU1215" s="15"/>
      <c r="CV1215" s="15"/>
      <c r="CW1215" s="15"/>
      <c r="CX1215" s="15"/>
      <c r="CY1215" s="15"/>
      <c r="CZ1215" s="15"/>
      <c r="DA1215" s="15"/>
      <c r="DB1215" s="15"/>
      <c r="DC1215" s="15"/>
      <c r="DD1215" s="15"/>
      <c r="DE1215" s="15"/>
      <c r="DF1215" s="15"/>
      <c r="DG1215" s="15"/>
      <c r="DH1215" s="15"/>
      <c r="DI1215" s="15"/>
      <c r="DJ1215" s="15"/>
      <c r="DK1215" s="15"/>
      <c r="DL1215" s="15"/>
      <c r="DM1215" s="15"/>
      <c r="DN1215" s="15"/>
      <c r="DO1215" s="15"/>
      <c r="DP1215" s="15"/>
      <c r="DQ1215" s="15"/>
    </row>
    <row r="1216" spans="3:121" s="5" customFormat="1">
      <c r="C1216" s="13"/>
      <c r="D1216" s="12"/>
      <c r="E1216" s="12"/>
      <c r="F1216" s="12"/>
      <c r="G1216" s="12"/>
      <c r="H1216" s="12"/>
      <c r="I1216" s="12"/>
      <c r="J1216" s="12"/>
      <c r="K1216" s="12"/>
      <c r="L1216" s="12"/>
      <c r="M1216" s="12"/>
      <c r="N1216" s="12"/>
      <c r="O1216" s="12"/>
      <c r="P1216" s="12"/>
      <c r="Q1216" s="12"/>
      <c r="R1216" s="12"/>
      <c r="S1216" s="12"/>
      <c r="T1216" s="12"/>
      <c r="U1216" s="12"/>
      <c r="V1216" s="12"/>
      <c r="W1216" s="12"/>
      <c r="X1216" s="12"/>
      <c r="Y1216" s="12"/>
      <c r="Z1216" s="12"/>
      <c r="AA1216" s="12"/>
      <c r="AB1216" s="12"/>
      <c r="AC1216" s="12"/>
      <c r="AD1216" s="12"/>
      <c r="AE1216" s="12"/>
      <c r="AF1216" s="12"/>
      <c r="BT1216" s="15"/>
      <c r="BU1216" s="15"/>
      <c r="BV1216" s="15"/>
      <c r="BW1216" s="15"/>
      <c r="BX1216" s="15"/>
      <c r="BY1216" s="15"/>
      <c r="BZ1216" s="15"/>
      <c r="CA1216" s="15"/>
      <c r="CB1216" s="15"/>
      <c r="CC1216" s="15"/>
      <c r="CD1216" s="15"/>
      <c r="CE1216" s="15"/>
      <c r="CF1216" s="15"/>
      <c r="CG1216" s="15"/>
      <c r="CH1216" s="15"/>
      <c r="CI1216" s="15"/>
      <c r="CJ1216" s="15"/>
      <c r="CK1216" s="15"/>
      <c r="CL1216" s="15"/>
      <c r="CM1216" s="15"/>
      <c r="CN1216" s="15"/>
      <c r="CO1216" s="15"/>
      <c r="CP1216" s="15"/>
      <c r="CQ1216" s="15"/>
      <c r="CR1216" s="15"/>
      <c r="CS1216" s="15"/>
      <c r="CT1216" s="15"/>
      <c r="CU1216" s="15"/>
      <c r="CV1216" s="15"/>
      <c r="CW1216" s="15"/>
      <c r="CX1216" s="15"/>
      <c r="CY1216" s="15"/>
      <c r="CZ1216" s="15"/>
      <c r="DA1216" s="15"/>
      <c r="DB1216" s="15"/>
      <c r="DC1216" s="15"/>
      <c r="DD1216" s="15"/>
      <c r="DE1216" s="15"/>
      <c r="DF1216" s="15"/>
      <c r="DG1216" s="15"/>
      <c r="DH1216" s="15"/>
      <c r="DI1216" s="15"/>
      <c r="DJ1216" s="15"/>
      <c r="DK1216" s="15"/>
      <c r="DL1216" s="15"/>
      <c r="DM1216" s="15"/>
      <c r="DN1216" s="15"/>
      <c r="DO1216" s="15"/>
      <c r="DP1216" s="15"/>
      <c r="DQ1216" s="15"/>
    </row>
    <row r="1217" spans="3:121" s="5" customFormat="1">
      <c r="C1217" s="13"/>
      <c r="D1217" s="12"/>
      <c r="E1217" s="12"/>
      <c r="F1217" s="12"/>
      <c r="G1217" s="12"/>
      <c r="H1217" s="12"/>
      <c r="I1217" s="12"/>
      <c r="J1217" s="12"/>
      <c r="K1217" s="12"/>
      <c r="L1217" s="12"/>
      <c r="M1217" s="12"/>
      <c r="N1217" s="12"/>
      <c r="O1217" s="12"/>
      <c r="P1217" s="12"/>
      <c r="Q1217" s="12"/>
      <c r="R1217" s="12"/>
      <c r="S1217" s="12"/>
      <c r="T1217" s="12"/>
      <c r="U1217" s="12"/>
      <c r="V1217" s="12"/>
      <c r="W1217" s="12"/>
      <c r="X1217" s="12"/>
      <c r="Y1217" s="12"/>
      <c r="Z1217" s="12"/>
      <c r="AA1217" s="12"/>
      <c r="AB1217" s="12"/>
      <c r="AC1217" s="12"/>
      <c r="AD1217" s="12"/>
      <c r="AE1217" s="12"/>
      <c r="AF1217" s="12"/>
      <c r="BT1217" s="15"/>
      <c r="BU1217" s="15"/>
      <c r="BV1217" s="15"/>
      <c r="BW1217" s="15"/>
      <c r="BX1217" s="15"/>
      <c r="BY1217" s="15"/>
      <c r="BZ1217" s="15"/>
      <c r="CA1217" s="15"/>
      <c r="CB1217" s="15"/>
      <c r="CC1217" s="15"/>
      <c r="CD1217" s="15"/>
      <c r="CE1217" s="15"/>
      <c r="CF1217" s="15"/>
      <c r="CG1217" s="15"/>
      <c r="CH1217" s="15"/>
      <c r="CI1217" s="15"/>
      <c r="CJ1217" s="15"/>
      <c r="CK1217" s="15"/>
      <c r="CL1217" s="15"/>
      <c r="CM1217" s="15"/>
      <c r="CN1217" s="15"/>
      <c r="CO1217" s="15"/>
      <c r="CP1217" s="15"/>
      <c r="CQ1217" s="15"/>
      <c r="CR1217" s="15"/>
      <c r="CS1217" s="15"/>
      <c r="CT1217" s="15"/>
      <c r="CU1217" s="15"/>
      <c r="CV1217" s="15"/>
      <c r="CW1217" s="15"/>
      <c r="CX1217" s="15"/>
      <c r="CY1217" s="15"/>
      <c r="CZ1217" s="15"/>
      <c r="DA1217" s="15"/>
      <c r="DB1217" s="15"/>
      <c r="DC1217" s="15"/>
      <c r="DD1217" s="15"/>
      <c r="DE1217" s="15"/>
      <c r="DF1217" s="15"/>
      <c r="DG1217" s="15"/>
      <c r="DH1217" s="15"/>
      <c r="DI1217" s="15"/>
      <c r="DJ1217" s="15"/>
      <c r="DK1217" s="15"/>
      <c r="DL1217" s="15"/>
      <c r="DM1217" s="15"/>
      <c r="DN1217" s="15"/>
      <c r="DO1217" s="15"/>
      <c r="DP1217" s="15"/>
      <c r="DQ1217" s="15"/>
    </row>
    <row r="1218" spans="3:121" s="5" customFormat="1">
      <c r="C1218" s="13"/>
      <c r="D1218" s="12"/>
      <c r="E1218" s="12"/>
      <c r="F1218" s="12"/>
      <c r="G1218" s="12"/>
      <c r="H1218" s="12"/>
      <c r="I1218" s="12"/>
      <c r="J1218" s="12"/>
      <c r="K1218" s="12"/>
      <c r="L1218" s="12"/>
      <c r="M1218" s="12"/>
      <c r="N1218" s="12"/>
      <c r="O1218" s="12"/>
      <c r="P1218" s="12"/>
      <c r="Q1218" s="12"/>
      <c r="R1218" s="12"/>
      <c r="S1218" s="12"/>
      <c r="T1218" s="12"/>
      <c r="U1218" s="12"/>
      <c r="V1218" s="12"/>
      <c r="W1218" s="12"/>
      <c r="X1218" s="12"/>
      <c r="Y1218" s="12"/>
      <c r="Z1218" s="12"/>
      <c r="AA1218" s="12"/>
      <c r="AB1218" s="12"/>
      <c r="AC1218" s="12"/>
      <c r="AD1218" s="12"/>
      <c r="AE1218" s="12"/>
      <c r="AF1218" s="12"/>
      <c r="BT1218" s="15"/>
      <c r="BU1218" s="15"/>
      <c r="BV1218" s="15"/>
      <c r="BW1218" s="15"/>
      <c r="BX1218" s="15"/>
      <c r="BY1218" s="15"/>
      <c r="BZ1218" s="15"/>
      <c r="CA1218" s="15"/>
      <c r="CB1218" s="15"/>
      <c r="CC1218" s="15"/>
      <c r="CD1218" s="15"/>
      <c r="CE1218" s="15"/>
      <c r="CF1218" s="15"/>
      <c r="CG1218" s="15"/>
      <c r="CH1218" s="15"/>
      <c r="CI1218" s="15"/>
      <c r="CJ1218" s="15"/>
      <c r="CK1218" s="15"/>
      <c r="CL1218" s="15"/>
      <c r="CM1218" s="15"/>
      <c r="CN1218" s="15"/>
      <c r="CO1218" s="15"/>
      <c r="CP1218" s="15"/>
      <c r="CQ1218" s="15"/>
      <c r="CR1218" s="15"/>
      <c r="CS1218" s="15"/>
      <c r="CT1218" s="15"/>
      <c r="CU1218" s="15"/>
      <c r="CV1218" s="15"/>
      <c r="CW1218" s="15"/>
      <c r="CX1218" s="15"/>
      <c r="CY1218" s="15"/>
      <c r="CZ1218" s="15"/>
      <c r="DA1218" s="15"/>
      <c r="DB1218" s="15"/>
      <c r="DC1218" s="15"/>
      <c r="DD1218" s="15"/>
      <c r="DE1218" s="15"/>
      <c r="DF1218" s="15"/>
      <c r="DG1218" s="15"/>
      <c r="DH1218" s="15"/>
      <c r="DI1218" s="15"/>
      <c r="DJ1218" s="15"/>
      <c r="DK1218" s="15"/>
      <c r="DL1218" s="15"/>
      <c r="DM1218" s="15"/>
      <c r="DN1218" s="15"/>
      <c r="DO1218" s="15"/>
      <c r="DP1218" s="15"/>
      <c r="DQ1218" s="15"/>
    </row>
    <row r="1219" spans="3:121" s="5" customFormat="1">
      <c r="C1219" s="13"/>
      <c r="D1219" s="12"/>
      <c r="E1219" s="12"/>
      <c r="F1219" s="12"/>
      <c r="G1219" s="12"/>
      <c r="H1219" s="12"/>
      <c r="I1219" s="12"/>
      <c r="J1219" s="12"/>
      <c r="K1219" s="12"/>
      <c r="L1219" s="12"/>
      <c r="M1219" s="12"/>
      <c r="N1219" s="12"/>
      <c r="O1219" s="12"/>
      <c r="P1219" s="12"/>
      <c r="Q1219" s="12"/>
      <c r="R1219" s="12"/>
      <c r="S1219" s="12"/>
      <c r="T1219" s="12"/>
      <c r="U1219" s="12"/>
      <c r="V1219" s="12"/>
      <c r="W1219" s="12"/>
      <c r="X1219" s="12"/>
      <c r="Y1219" s="12"/>
      <c r="Z1219" s="12"/>
      <c r="AA1219" s="12"/>
      <c r="AB1219" s="12"/>
      <c r="AC1219" s="12"/>
      <c r="AD1219" s="12"/>
      <c r="AE1219" s="12"/>
      <c r="AF1219" s="12"/>
      <c r="BT1219" s="15"/>
      <c r="BU1219" s="15"/>
      <c r="BV1219" s="15"/>
      <c r="BW1219" s="15"/>
      <c r="BX1219" s="15"/>
      <c r="BY1219" s="15"/>
      <c r="BZ1219" s="15"/>
      <c r="CA1219" s="15"/>
      <c r="CB1219" s="15"/>
      <c r="CC1219" s="15"/>
      <c r="CD1219" s="15"/>
      <c r="CE1219" s="15"/>
      <c r="CF1219" s="15"/>
      <c r="CG1219" s="15"/>
      <c r="CH1219" s="15"/>
      <c r="CI1219" s="15"/>
      <c r="CJ1219" s="15"/>
      <c r="CK1219" s="15"/>
      <c r="CL1219" s="15"/>
      <c r="CM1219" s="15"/>
      <c r="CN1219" s="15"/>
      <c r="CO1219" s="15"/>
      <c r="CP1219" s="15"/>
      <c r="CQ1219" s="15"/>
      <c r="CR1219" s="15"/>
      <c r="CS1219" s="15"/>
      <c r="CT1219" s="15"/>
      <c r="CU1219" s="15"/>
      <c r="CV1219" s="15"/>
      <c r="CW1219" s="15"/>
      <c r="CX1219" s="15"/>
      <c r="CY1219" s="15"/>
      <c r="CZ1219" s="15"/>
      <c r="DA1219" s="15"/>
      <c r="DB1219" s="15"/>
      <c r="DC1219" s="15"/>
      <c r="DD1219" s="15"/>
      <c r="DE1219" s="15"/>
      <c r="DF1219" s="15"/>
      <c r="DG1219" s="15"/>
      <c r="DH1219" s="15"/>
      <c r="DI1219" s="15"/>
      <c r="DJ1219" s="15"/>
      <c r="DK1219" s="15"/>
      <c r="DL1219" s="15"/>
      <c r="DM1219" s="15"/>
      <c r="DN1219" s="15"/>
      <c r="DO1219" s="15"/>
      <c r="DP1219" s="15"/>
      <c r="DQ1219" s="15"/>
    </row>
    <row r="1220" spans="3:121" s="5" customFormat="1">
      <c r="C1220" s="13"/>
      <c r="D1220" s="12"/>
      <c r="E1220" s="12"/>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BT1220" s="15"/>
      <c r="BU1220" s="15"/>
      <c r="BV1220" s="15"/>
      <c r="BW1220" s="15"/>
      <c r="BX1220" s="15"/>
      <c r="BY1220" s="15"/>
      <c r="BZ1220" s="15"/>
      <c r="CA1220" s="15"/>
      <c r="CB1220" s="15"/>
      <c r="CC1220" s="15"/>
      <c r="CD1220" s="15"/>
      <c r="CE1220" s="15"/>
      <c r="CF1220" s="15"/>
      <c r="CG1220" s="15"/>
      <c r="CH1220" s="15"/>
      <c r="CI1220" s="15"/>
      <c r="CJ1220" s="15"/>
      <c r="CK1220" s="15"/>
      <c r="CL1220" s="15"/>
      <c r="CM1220" s="15"/>
      <c r="CN1220" s="15"/>
      <c r="CO1220" s="15"/>
      <c r="CP1220" s="15"/>
      <c r="CQ1220" s="15"/>
      <c r="CR1220" s="15"/>
      <c r="CS1220" s="15"/>
      <c r="CT1220" s="15"/>
      <c r="CU1220" s="15"/>
      <c r="CV1220" s="15"/>
      <c r="CW1220" s="15"/>
      <c r="CX1220" s="15"/>
      <c r="CY1220" s="15"/>
      <c r="CZ1220" s="15"/>
      <c r="DA1220" s="15"/>
      <c r="DB1220" s="15"/>
      <c r="DC1220" s="15"/>
      <c r="DD1220" s="15"/>
      <c r="DE1220" s="15"/>
      <c r="DF1220" s="15"/>
      <c r="DG1220" s="15"/>
      <c r="DH1220" s="15"/>
      <c r="DI1220" s="15"/>
      <c r="DJ1220" s="15"/>
      <c r="DK1220" s="15"/>
      <c r="DL1220" s="15"/>
      <c r="DM1220" s="15"/>
      <c r="DN1220" s="15"/>
      <c r="DO1220" s="15"/>
      <c r="DP1220" s="15"/>
      <c r="DQ1220" s="15"/>
    </row>
    <row r="1221" spans="3:121" s="5" customFormat="1">
      <c r="C1221" s="13"/>
      <c r="D1221" s="12"/>
      <c r="E1221" s="12"/>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BT1221" s="15"/>
      <c r="BU1221" s="15"/>
      <c r="BV1221" s="15"/>
      <c r="BW1221" s="15"/>
      <c r="BX1221" s="15"/>
      <c r="BY1221" s="15"/>
      <c r="BZ1221" s="15"/>
      <c r="CA1221" s="15"/>
      <c r="CB1221" s="15"/>
      <c r="CC1221" s="15"/>
      <c r="CD1221" s="15"/>
      <c r="CE1221" s="15"/>
      <c r="CF1221" s="15"/>
      <c r="CG1221" s="15"/>
      <c r="CH1221" s="15"/>
      <c r="CI1221" s="15"/>
      <c r="CJ1221" s="15"/>
      <c r="CK1221" s="15"/>
      <c r="CL1221" s="15"/>
      <c r="CM1221" s="15"/>
      <c r="CN1221" s="15"/>
      <c r="CO1221" s="15"/>
      <c r="CP1221" s="15"/>
      <c r="CQ1221" s="15"/>
      <c r="CR1221" s="15"/>
      <c r="CS1221" s="15"/>
      <c r="CT1221" s="15"/>
      <c r="CU1221" s="15"/>
      <c r="CV1221" s="15"/>
      <c r="CW1221" s="15"/>
      <c r="CX1221" s="15"/>
      <c r="CY1221" s="15"/>
      <c r="CZ1221" s="15"/>
      <c r="DA1221" s="15"/>
      <c r="DB1221" s="15"/>
      <c r="DC1221" s="15"/>
      <c r="DD1221" s="15"/>
      <c r="DE1221" s="15"/>
      <c r="DF1221" s="15"/>
      <c r="DG1221" s="15"/>
      <c r="DH1221" s="15"/>
      <c r="DI1221" s="15"/>
      <c r="DJ1221" s="15"/>
      <c r="DK1221" s="15"/>
      <c r="DL1221" s="15"/>
      <c r="DM1221" s="15"/>
      <c r="DN1221" s="15"/>
      <c r="DO1221" s="15"/>
      <c r="DP1221" s="15"/>
      <c r="DQ1221" s="15"/>
    </row>
    <row r="1222" spans="3:121" s="5" customFormat="1">
      <c r="C1222" s="13"/>
      <c r="D1222" s="12"/>
      <c r="E1222" s="12"/>
      <c r="F1222" s="12"/>
      <c r="G1222" s="12"/>
      <c r="H1222" s="12"/>
      <c r="I1222" s="12"/>
      <c r="J1222" s="12"/>
      <c r="K1222" s="12"/>
      <c r="L1222" s="12"/>
      <c r="M1222" s="12"/>
      <c r="N1222" s="12"/>
      <c r="O1222" s="12"/>
      <c r="P1222" s="12"/>
      <c r="Q1222" s="12"/>
      <c r="R1222" s="12"/>
      <c r="S1222" s="12"/>
      <c r="T1222" s="12"/>
      <c r="U1222" s="12"/>
      <c r="V1222" s="12"/>
      <c r="W1222" s="12"/>
      <c r="X1222" s="12"/>
      <c r="Y1222" s="12"/>
      <c r="Z1222" s="12"/>
      <c r="AA1222" s="12"/>
      <c r="AB1222" s="12"/>
      <c r="AC1222" s="12"/>
      <c r="AD1222" s="12"/>
      <c r="AE1222" s="12"/>
      <c r="AF1222" s="12"/>
      <c r="BT1222" s="15"/>
      <c r="BU1222" s="15"/>
      <c r="BV1222" s="15"/>
      <c r="BW1222" s="15"/>
      <c r="BX1222" s="15"/>
      <c r="BY1222" s="15"/>
      <c r="BZ1222" s="15"/>
      <c r="CA1222" s="15"/>
      <c r="CB1222" s="15"/>
      <c r="CC1222" s="15"/>
      <c r="CD1222" s="15"/>
      <c r="CE1222" s="15"/>
      <c r="CF1222" s="15"/>
      <c r="CG1222" s="15"/>
      <c r="CH1222" s="15"/>
      <c r="CI1222" s="15"/>
      <c r="CJ1222" s="15"/>
      <c r="CK1222" s="15"/>
      <c r="CL1222" s="15"/>
      <c r="CM1222" s="15"/>
      <c r="CN1222" s="15"/>
      <c r="CO1222" s="15"/>
      <c r="CP1222" s="15"/>
      <c r="CQ1222" s="15"/>
      <c r="CR1222" s="15"/>
      <c r="CS1222" s="15"/>
      <c r="CT1222" s="15"/>
      <c r="CU1222" s="15"/>
      <c r="CV1222" s="15"/>
      <c r="CW1222" s="15"/>
      <c r="CX1222" s="15"/>
      <c r="CY1222" s="15"/>
      <c r="CZ1222" s="15"/>
      <c r="DA1222" s="15"/>
      <c r="DB1222" s="15"/>
      <c r="DC1222" s="15"/>
      <c r="DD1222" s="15"/>
      <c r="DE1222" s="15"/>
      <c r="DF1222" s="15"/>
      <c r="DG1222" s="15"/>
      <c r="DH1222" s="15"/>
      <c r="DI1222" s="15"/>
      <c r="DJ1222" s="15"/>
      <c r="DK1222" s="15"/>
      <c r="DL1222" s="15"/>
      <c r="DM1222" s="15"/>
      <c r="DN1222" s="15"/>
      <c r="DO1222" s="15"/>
      <c r="DP1222" s="15"/>
      <c r="DQ1222" s="15"/>
    </row>
    <row r="1223" spans="3:121" s="5" customFormat="1">
      <c r="C1223" s="13"/>
      <c r="D1223" s="12"/>
      <c r="E1223" s="12"/>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BT1223" s="15"/>
      <c r="BU1223" s="15"/>
      <c r="BV1223" s="15"/>
      <c r="BW1223" s="15"/>
      <c r="BX1223" s="15"/>
      <c r="BY1223" s="15"/>
      <c r="BZ1223" s="15"/>
      <c r="CA1223" s="15"/>
      <c r="CB1223" s="15"/>
      <c r="CC1223" s="15"/>
      <c r="CD1223" s="15"/>
      <c r="CE1223" s="15"/>
      <c r="CF1223" s="15"/>
      <c r="CG1223" s="15"/>
      <c r="CH1223" s="15"/>
      <c r="CI1223" s="15"/>
      <c r="CJ1223" s="15"/>
      <c r="CK1223" s="15"/>
      <c r="CL1223" s="15"/>
      <c r="CM1223" s="15"/>
      <c r="CN1223" s="15"/>
      <c r="CO1223" s="15"/>
      <c r="CP1223" s="15"/>
      <c r="CQ1223" s="15"/>
      <c r="CR1223" s="15"/>
      <c r="CS1223" s="15"/>
      <c r="CT1223" s="15"/>
      <c r="CU1223" s="15"/>
      <c r="CV1223" s="15"/>
      <c r="CW1223" s="15"/>
      <c r="CX1223" s="15"/>
      <c r="CY1223" s="15"/>
      <c r="CZ1223" s="15"/>
      <c r="DA1223" s="15"/>
      <c r="DB1223" s="15"/>
      <c r="DC1223" s="15"/>
      <c r="DD1223" s="15"/>
      <c r="DE1223" s="15"/>
      <c r="DF1223" s="15"/>
      <c r="DG1223" s="15"/>
      <c r="DH1223" s="15"/>
      <c r="DI1223" s="15"/>
      <c r="DJ1223" s="15"/>
      <c r="DK1223" s="15"/>
      <c r="DL1223" s="15"/>
      <c r="DM1223" s="15"/>
      <c r="DN1223" s="15"/>
      <c r="DO1223" s="15"/>
      <c r="DP1223" s="15"/>
      <c r="DQ1223" s="15"/>
    </row>
    <row r="1224" spans="3:121" s="5" customFormat="1">
      <c r="C1224" s="13"/>
      <c r="D1224" s="12"/>
      <c r="E1224" s="12"/>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BT1224" s="15"/>
      <c r="BU1224" s="15"/>
      <c r="BV1224" s="15"/>
      <c r="BW1224" s="15"/>
      <c r="BX1224" s="15"/>
      <c r="BY1224" s="15"/>
      <c r="BZ1224" s="15"/>
      <c r="CA1224" s="15"/>
      <c r="CB1224" s="15"/>
      <c r="CC1224" s="15"/>
      <c r="CD1224" s="15"/>
      <c r="CE1224" s="15"/>
      <c r="CF1224" s="15"/>
      <c r="CG1224" s="15"/>
      <c r="CH1224" s="15"/>
      <c r="CI1224" s="15"/>
      <c r="CJ1224" s="15"/>
      <c r="CK1224" s="15"/>
      <c r="CL1224" s="15"/>
      <c r="CM1224" s="15"/>
      <c r="CN1224" s="15"/>
      <c r="CO1224" s="15"/>
      <c r="CP1224" s="15"/>
      <c r="CQ1224" s="15"/>
      <c r="CR1224" s="15"/>
      <c r="CS1224" s="15"/>
      <c r="CT1224" s="15"/>
      <c r="CU1224" s="15"/>
      <c r="CV1224" s="15"/>
      <c r="CW1224" s="15"/>
      <c r="CX1224" s="15"/>
      <c r="CY1224" s="15"/>
      <c r="CZ1224" s="15"/>
      <c r="DA1224" s="15"/>
      <c r="DB1224" s="15"/>
      <c r="DC1224" s="15"/>
      <c r="DD1224" s="15"/>
      <c r="DE1224" s="15"/>
      <c r="DF1224" s="15"/>
      <c r="DG1224" s="15"/>
      <c r="DH1224" s="15"/>
      <c r="DI1224" s="15"/>
      <c r="DJ1224" s="15"/>
      <c r="DK1224" s="15"/>
      <c r="DL1224" s="15"/>
      <c r="DM1224" s="15"/>
      <c r="DN1224" s="15"/>
      <c r="DO1224" s="15"/>
      <c r="DP1224" s="15"/>
      <c r="DQ1224" s="15"/>
    </row>
    <row r="1225" spans="3:121" s="5" customFormat="1">
      <c r="C1225" s="13"/>
      <c r="D1225" s="12"/>
      <c r="E1225" s="12"/>
      <c r="F1225" s="12"/>
      <c r="G1225" s="12"/>
      <c r="H1225" s="12"/>
      <c r="I1225" s="12"/>
      <c r="J1225" s="12"/>
      <c r="K1225" s="12"/>
      <c r="L1225" s="12"/>
      <c r="M1225" s="12"/>
      <c r="N1225" s="12"/>
      <c r="O1225" s="12"/>
      <c r="P1225" s="12"/>
      <c r="Q1225" s="12"/>
      <c r="R1225" s="12"/>
      <c r="S1225" s="12"/>
      <c r="T1225" s="12"/>
      <c r="U1225" s="12"/>
      <c r="V1225" s="12"/>
      <c r="W1225" s="12"/>
      <c r="X1225" s="12"/>
      <c r="Y1225" s="12"/>
      <c r="Z1225" s="12"/>
      <c r="AA1225" s="12"/>
      <c r="AB1225" s="12"/>
      <c r="AC1225" s="12"/>
      <c r="AD1225" s="12"/>
      <c r="AE1225" s="12"/>
      <c r="AF1225" s="12"/>
      <c r="BT1225" s="15"/>
      <c r="BU1225" s="15"/>
      <c r="BV1225" s="15"/>
      <c r="BW1225" s="15"/>
      <c r="BX1225" s="15"/>
      <c r="BY1225" s="15"/>
      <c r="BZ1225" s="15"/>
      <c r="CA1225" s="15"/>
      <c r="CB1225" s="15"/>
      <c r="CC1225" s="15"/>
      <c r="CD1225" s="15"/>
      <c r="CE1225" s="15"/>
      <c r="CF1225" s="15"/>
      <c r="CG1225" s="15"/>
      <c r="CH1225" s="15"/>
      <c r="CI1225" s="15"/>
      <c r="CJ1225" s="15"/>
      <c r="CK1225" s="15"/>
      <c r="CL1225" s="15"/>
      <c r="CM1225" s="15"/>
      <c r="CN1225" s="15"/>
      <c r="CO1225" s="15"/>
      <c r="CP1225" s="15"/>
      <c r="CQ1225" s="15"/>
      <c r="CR1225" s="15"/>
      <c r="CS1225" s="15"/>
      <c r="CT1225" s="15"/>
      <c r="CU1225" s="15"/>
      <c r="CV1225" s="15"/>
      <c r="CW1225" s="15"/>
      <c r="CX1225" s="15"/>
      <c r="CY1225" s="15"/>
      <c r="CZ1225" s="15"/>
      <c r="DA1225" s="15"/>
      <c r="DB1225" s="15"/>
      <c r="DC1225" s="15"/>
      <c r="DD1225" s="15"/>
      <c r="DE1225" s="15"/>
      <c r="DF1225" s="15"/>
      <c r="DG1225" s="15"/>
      <c r="DH1225" s="15"/>
      <c r="DI1225" s="15"/>
      <c r="DJ1225" s="15"/>
      <c r="DK1225" s="15"/>
      <c r="DL1225" s="15"/>
      <c r="DM1225" s="15"/>
      <c r="DN1225" s="15"/>
      <c r="DO1225" s="15"/>
      <c r="DP1225" s="15"/>
      <c r="DQ1225" s="15"/>
    </row>
    <row r="1226" spans="3:121" s="5" customFormat="1">
      <c r="C1226" s="13"/>
      <c r="D1226" s="12"/>
      <c r="E1226" s="12"/>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BT1226" s="15"/>
      <c r="BU1226" s="15"/>
      <c r="BV1226" s="15"/>
      <c r="BW1226" s="15"/>
      <c r="BX1226" s="15"/>
      <c r="BY1226" s="15"/>
      <c r="BZ1226" s="15"/>
      <c r="CA1226" s="15"/>
      <c r="CB1226" s="15"/>
      <c r="CC1226" s="15"/>
      <c r="CD1226" s="15"/>
      <c r="CE1226" s="15"/>
      <c r="CF1226" s="15"/>
      <c r="CG1226" s="15"/>
      <c r="CH1226" s="15"/>
      <c r="CI1226" s="15"/>
      <c r="CJ1226" s="15"/>
      <c r="CK1226" s="15"/>
      <c r="CL1226" s="15"/>
      <c r="CM1226" s="15"/>
      <c r="CN1226" s="15"/>
      <c r="CO1226" s="15"/>
      <c r="CP1226" s="15"/>
      <c r="CQ1226" s="15"/>
      <c r="CR1226" s="15"/>
      <c r="CS1226" s="15"/>
      <c r="CT1226" s="15"/>
      <c r="CU1226" s="15"/>
      <c r="CV1226" s="15"/>
      <c r="CW1226" s="15"/>
      <c r="CX1226" s="15"/>
      <c r="CY1226" s="15"/>
      <c r="CZ1226" s="15"/>
      <c r="DA1226" s="15"/>
      <c r="DB1226" s="15"/>
      <c r="DC1226" s="15"/>
      <c r="DD1226" s="15"/>
      <c r="DE1226" s="15"/>
      <c r="DF1226" s="15"/>
      <c r="DG1226" s="15"/>
      <c r="DH1226" s="15"/>
      <c r="DI1226" s="15"/>
      <c r="DJ1226" s="15"/>
      <c r="DK1226" s="15"/>
      <c r="DL1226" s="15"/>
      <c r="DM1226" s="15"/>
      <c r="DN1226" s="15"/>
      <c r="DO1226" s="15"/>
      <c r="DP1226" s="15"/>
      <c r="DQ1226" s="15"/>
    </row>
    <row r="1227" spans="3:121" s="5" customFormat="1">
      <c r="C1227" s="13"/>
      <c r="D1227" s="12"/>
      <c r="E1227" s="12"/>
      <c r="F1227" s="12"/>
      <c r="G1227" s="12"/>
      <c r="H1227" s="12"/>
      <c r="I1227" s="12"/>
      <c r="J1227" s="12"/>
      <c r="K1227" s="12"/>
      <c r="L1227" s="12"/>
      <c r="M1227" s="12"/>
      <c r="N1227" s="12"/>
      <c r="O1227" s="12"/>
      <c r="P1227" s="12"/>
      <c r="Q1227" s="12"/>
      <c r="R1227" s="12"/>
      <c r="S1227" s="12"/>
      <c r="T1227" s="12"/>
      <c r="U1227" s="12"/>
      <c r="V1227" s="12"/>
      <c r="W1227" s="12"/>
      <c r="X1227" s="12"/>
      <c r="Y1227" s="12"/>
      <c r="Z1227" s="12"/>
      <c r="AA1227" s="12"/>
      <c r="AB1227" s="12"/>
      <c r="AC1227" s="12"/>
      <c r="AD1227" s="12"/>
      <c r="AE1227" s="12"/>
      <c r="AF1227" s="12"/>
      <c r="BT1227" s="15"/>
      <c r="BU1227" s="15"/>
      <c r="BV1227" s="15"/>
      <c r="BW1227" s="15"/>
      <c r="BX1227" s="15"/>
      <c r="BY1227" s="15"/>
      <c r="BZ1227" s="15"/>
      <c r="CA1227" s="15"/>
      <c r="CB1227" s="15"/>
      <c r="CC1227" s="15"/>
      <c r="CD1227" s="15"/>
      <c r="CE1227" s="15"/>
      <c r="CF1227" s="15"/>
      <c r="CG1227" s="15"/>
      <c r="CH1227" s="15"/>
      <c r="CI1227" s="15"/>
      <c r="CJ1227" s="15"/>
      <c r="CK1227" s="15"/>
      <c r="CL1227" s="15"/>
      <c r="CM1227" s="15"/>
      <c r="CN1227" s="15"/>
      <c r="CO1227" s="15"/>
      <c r="CP1227" s="15"/>
      <c r="CQ1227" s="15"/>
      <c r="CR1227" s="15"/>
      <c r="CS1227" s="15"/>
      <c r="CT1227" s="15"/>
      <c r="CU1227" s="15"/>
      <c r="CV1227" s="15"/>
      <c r="CW1227" s="15"/>
      <c r="CX1227" s="15"/>
      <c r="CY1227" s="15"/>
      <c r="CZ1227" s="15"/>
      <c r="DA1227" s="15"/>
      <c r="DB1227" s="15"/>
      <c r="DC1227" s="15"/>
      <c r="DD1227" s="15"/>
      <c r="DE1227" s="15"/>
      <c r="DF1227" s="15"/>
      <c r="DG1227" s="15"/>
      <c r="DH1227" s="15"/>
      <c r="DI1227" s="15"/>
      <c r="DJ1227" s="15"/>
      <c r="DK1227" s="15"/>
      <c r="DL1227" s="15"/>
      <c r="DM1227" s="15"/>
      <c r="DN1227" s="15"/>
      <c r="DO1227" s="15"/>
      <c r="DP1227" s="15"/>
      <c r="DQ1227" s="15"/>
    </row>
    <row r="1228" spans="3:121" s="5" customFormat="1">
      <c r="C1228" s="13"/>
      <c r="D1228" s="12"/>
      <c r="E1228" s="12"/>
      <c r="F1228" s="12"/>
      <c r="G1228" s="12"/>
      <c r="H1228" s="12"/>
      <c r="I1228" s="12"/>
      <c r="J1228" s="12"/>
      <c r="K1228" s="12"/>
      <c r="L1228" s="12"/>
      <c r="M1228" s="12"/>
      <c r="N1228" s="12"/>
      <c r="O1228" s="12"/>
      <c r="P1228" s="12"/>
      <c r="Q1228" s="12"/>
      <c r="R1228" s="12"/>
      <c r="S1228" s="12"/>
      <c r="T1228" s="12"/>
      <c r="U1228" s="12"/>
      <c r="V1228" s="12"/>
      <c r="W1228" s="12"/>
      <c r="X1228" s="12"/>
      <c r="Y1228" s="12"/>
      <c r="Z1228" s="12"/>
      <c r="AA1228" s="12"/>
      <c r="AB1228" s="12"/>
      <c r="AC1228" s="12"/>
      <c r="AD1228" s="12"/>
      <c r="AE1228" s="12"/>
      <c r="AF1228" s="12"/>
      <c r="BT1228" s="15"/>
      <c r="BU1228" s="15"/>
      <c r="BV1228" s="15"/>
      <c r="BW1228" s="15"/>
      <c r="BX1228" s="15"/>
      <c r="BY1228" s="15"/>
      <c r="BZ1228" s="15"/>
      <c r="CA1228" s="15"/>
      <c r="CB1228" s="15"/>
      <c r="CC1228" s="15"/>
      <c r="CD1228" s="15"/>
      <c r="CE1228" s="15"/>
      <c r="CF1228" s="15"/>
      <c r="CG1228" s="15"/>
      <c r="CH1228" s="15"/>
      <c r="CI1228" s="15"/>
      <c r="CJ1228" s="15"/>
      <c r="CK1228" s="15"/>
      <c r="CL1228" s="15"/>
      <c r="CM1228" s="15"/>
      <c r="CN1228" s="15"/>
      <c r="CO1228" s="15"/>
      <c r="CP1228" s="15"/>
      <c r="CQ1228" s="15"/>
      <c r="CR1228" s="15"/>
      <c r="CS1228" s="15"/>
      <c r="CT1228" s="15"/>
      <c r="CU1228" s="15"/>
      <c r="CV1228" s="15"/>
      <c r="CW1228" s="15"/>
      <c r="CX1228" s="15"/>
      <c r="CY1228" s="15"/>
      <c r="CZ1228" s="15"/>
      <c r="DA1228" s="15"/>
      <c r="DB1228" s="15"/>
      <c r="DC1228" s="15"/>
      <c r="DD1228" s="15"/>
      <c r="DE1228" s="15"/>
      <c r="DF1228" s="15"/>
      <c r="DG1228" s="15"/>
      <c r="DH1228" s="15"/>
      <c r="DI1228" s="15"/>
      <c r="DJ1228" s="15"/>
      <c r="DK1228" s="15"/>
      <c r="DL1228" s="15"/>
      <c r="DM1228" s="15"/>
      <c r="DN1228" s="15"/>
      <c r="DO1228" s="15"/>
      <c r="DP1228" s="15"/>
      <c r="DQ1228" s="15"/>
    </row>
    <row r="1229" spans="3:121" s="5" customFormat="1">
      <c r="C1229" s="13"/>
      <c r="D1229" s="12"/>
      <c r="E1229" s="12"/>
      <c r="F1229" s="12"/>
      <c r="G1229" s="12"/>
      <c r="H1229" s="12"/>
      <c r="I1229" s="12"/>
      <c r="J1229" s="12"/>
      <c r="K1229" s="12"/>
      <c r="L1229" s="12"/>
      <c r="M1229" s="12"/>
      <c r="N1229" s="12"/>
      <c r="O1229" s="12"/>
      <c r="P1229" s="12"/>
      <c r="Q1229" s="12"/>
      <c r="R1229" s="12"/>
      <c r="S1229" s="12"/>
      <c r="T1229" s="12"/>
      <c r="U1229" s="12"/>
      <c r="V1229" s="12"/>
      <c r="W1229" s="12"/>
      <c r="X1229" s="12"/>
      <c r="Y1229" s="12"/>
      <c r="Z1229" s="12"/>
      <c r="AA1229" s="12"/>
      <c r="AB1229" s="12"/>
      <c r="AC1229" s="12"/>
      <c r="AD1229" s="12"/>
      <c r="AE1229" s="12"/>
      <c r="AF1229" s="12"/>
      <c r="BT1229" s="15"/>
      <c r="BU1229" s="15"/>
      <c r="BV1229" s="15"/>
      <c r="BW1229" s="15"/>
      <c r="BX1229" s="15"/>
      <c r="BY1229" s="15"/>
      <c r="BZ1229" s="15"/>
      <c r="CA1229" s="15"/>
      <c r="CB1229" s="15"/>
      <c r="CC1229" s="15"/>
      <c r="CD1229" s="15"/>
      <c r="CE1229" s="15"/>
      <c r="CF1229" s="15"/>
      <c r="CG1229" s="15"/>
      <c r="CH1229" s="15"/>
      <c r="CI1229" s="15"/>
      <c r="CJ1229" s="15"/>
      <c r="CK1229" s="15"/>
      <c r="CL1229" s="15"/>
      <c r="CM1229" s="15"/>
      <c r="CN1229" s="15"/>
      <c r="CO1229" s="15"/>
      <c r="CP1229" s="15"/>
      <c r="CQ1229" s="15"/>
      <c r="CR1229" s="15"/>
      <c r="CS1229" s="15"/>
      <c r="CT1229" s="15"/>
      <c r="CU1229" s="15"/>
      <c r="CV1229" s="15"/>
      <c r="CW1229" s="15"/>
      <c r="CX1229" s="15"/>
      <c r="CY1229" s="15"/>
      <c r="CZ1229" s="15"/>
      <c r="DA1229" s="15"/>
      <c r="DB1229" s="15"/>
      <c r="DC1229" s="15"/>
      <c r="DD1229" s="15"/>
      <c r="DE1229" s="15"/>
      <c r="DF1229" s="15"/>
      <c r="DG1229" s="15"/>
      <c r="DH1229" s="15"/>
      <c r="DI1229" s="15"/>
      <c r="DJ1229" s="15"/>
      <c r="DK1229" s="15"/>
      <c r="DL1229" s="15"/>
      <c r="DM1229" s="15"/>
      <c r="DN1229" s="15"/>
      <c r="DO1229" s="15"/>
      <c r="DP1229" s="15"/>
      <c r="DQ1229" s="15"/>
    </row>
    <row r="1230" spans="3:121" s="5" customFormat="1">
      <c r="C1230" s="13"/>
      <c r="D1230" s="12"/>
      <c r="E1230" s="12"/>
      <c r="F1230" s="12"/>
      <c r="G1230" s="12"/>
      <c r="H1230" s="12"/>
      <c r="I1230" s="12"/>
      <c r="J1230" s="12"/>
      <c r="K1230" s="12"/>
      <c r="L1230" s="12"/>
      <c r="M1230" s="12"/>
      <c r="N1230" s="12"/>
      <c r="O1230" s="12"/>
      <c r="P1230" s="12"/>
      <c r="Q1230" s="12"/>
      <c r="R1230" s="12"/>
      <c r="S1230" s="12"/>
      <c r="T1230" s="12"/>
      <c r="U1230" s="12"/>
      <c r="V1230" s="12"/>
      <c r="W1230" s="12"/>
      <c r="X1230" s="12"/>
      <c r="Y1230" s="12"/>
      <c r="Z1230" s="12"/>
      <c r="AA1230" s="12"/>
      <c r="AB1230" s="12"/>
      <c r="AC1230" s="12"/>
      <c r="AD1230" s="12"/>
      <c r="AE1230" s="12"/>
      <c r="AF1230" s="12"/>
      <c r="BT1230" s="15"/>
      <c r="BU1230" s="15"/>
      <c r="BV1230" s="15"/>
      <c r="BW1230" s="15"/>
      <c r="BX1230" s="15"/>
      <c r="BY1230" s="15"/>
      <c r="BZ1230" s="15"/>
      <c r="CA1230" s="15"/>
      <c r="CB1230" s="15"/>
      <c r="CC1230" s="15"/>
      <c r="CD1230" s="15"/>
      <c r="CE1230" s="15"/>
      <c r="CF1230" s="15"/>
      <c r="CG1230" s="15"/>
      <c r="CH1230" s="15"/>
      <c r="CI1230" s="15"/>
      <c r="CJ1230" s="15"/>
      <c r="CK1230" s="15"/>
      <c r="CL1230" s="15"/>
      <c r="CM1230" s="15"/>
      <c r="CN1230" s="15"/>
      <c r="CO1230" s="15"/>
      <c r="CP1230" s="15"/>
      <c r="CQ1230" s="15"/>
      <c r="CR1230" s="15"/>
      <c r="CS1230" s="15"/>
      <c r="CT1230" s="15"/>
      <c r="CU1230" s="15"/>
      <c r="CV1230" s="15"/>
      <c r="CW1230" s="15"/>
      <c r="CX1230" s="15"/>
      <c r="CY1230" s="15"/>
      <c r="CZ1230" s="15"/>
      <c r="DA1230" s="15"/>
      <c r="DB1230" s="15"/>
      <c r="DC1230" s="15"/>
      <c r="DD1230" s="15"/>
      <c r="DE1230" s="15"/>
      <c r="DF1230" s="15"/>
      <c r="DG1230" s="15"/>
      <c r="DH1230" s="15"/>
      <c r="DI1230" s="15"/>
      <c r="DJ1230" s="15"/>
      <c r="DK1230" s="15"/>
      <c r="DL1230" s="15"/>
      <c r="DM1230" s="15"/>
      <c r="DN1230" s="15"/>
      <c r="DO1230" s="15"/>
      <c r="DP1230" s="15"/>
      <c r="DQ1230" s="15"/>
    </row>
    <row r="1231" spans="3:121" s="5" customFormat="1">
      <c r="C1231" s="13"/>
      <c r="D1231" s="12"/>
      <c r="E1231" s="12"/>
      <c r="F1231" s="12"/>
      <c r="G1231" s="12"/>
      <c r="H1231" s="12"/>
      <c r="I1231" s="12"/>
      <c r="J1231" s="12"/>
      <c r="K1231" s="12"/>
      <c r="L1231" s="12"/>
      <c r="M1231" s="12"/>
      <c r="N1231" s="12"/>
      <c r="O1231" s="12"/>
      <c r="P1231" s="12"/>
      <c r="Q1231" s="12"/>
      <c r="R1231" s="12"/>
      <c r="S1231" s="12"/>
      <c r="T1231" s="12"/>
      <c r="U1231" s="12"/>
      <c r="V1231" s="12"/>
      <c r="W1231" s="12"/>
      <c r="X1231" s="12"/>
      <c r="Y1231" s="12"/>
      <c r="Z1231" s="12"/>
      <c r="AA1231" s="12"/>
      <c r="AB1231" s="12"/>
      <c r="AC1231" s="12"/>
      <c r="AD1231" s="12"/>
      <c r="AE1231" s="12"/>
      <c r="AF1231" s="12"/>
      <c r="BT1231" s="15"/>
      <c r="BU1231" s="15"/>
      <c r="BV1231" s="15"/>
      <c r="BW1231" s="15"/>
      <c r="BX1231" s="15"/>
      <c r="BY1231" s="15"/>
      <c r="BZ1231" s="15"/>
      <c r="CA1231" s="15"/>
      <c r="CB1231" s="15"/>
      <c r="CC1231" s="15"/>
      <c r="CD1231" s="15"/>
      <c r="CE1231" s="15"/>
      <c r="CF1231" s="15"/>
      <c r="CG1231" s="15"/>
      <c r="CH1231" s="15"/>
      <c r="CI1231" s="15"/>
      <c r="CJ1231" s="15"/>
      <c r="CK1231" s="15"/>
      <c r="CL1231" s="15"/>
      <c r="CM1231" s="15"/>
      <c r="CN1231" s="15"/>
      <c r="CO1231" s="15"/>
      <c r="CP1231" s="15"/>
      <c r="CQ1231" s="15"/>
      <c r="CR1231" s="15"/>
      <c r="CS1231" s="15"/>
      <c r="CT1231" s="15"/>
      <c r="CU1231" s="15"/>
      <c r="CV1231" s="15"/>
      <c r="CW1231" s="15"/>
      <c r="CX1231" s="15"/>
      <c r="CY1231" s="15"/>
      <c r="CZ1231" s="15"/>
      <c r="DA1231" s="15"/>
      <c r="DB1231" s="15"/>
      <c r="DC1231" s="15"/>
      <c r="DD1231" s="15"/>
      <c r="DE1231" s="15"/>
      <c r="DF1231" s="15"/>
      <c r="DG1231" s="15"/>
      <c r="DH1231" s="15"/>
      <c r="DI1231" s="15"/>
      <c r="DJ1231" s="15"/>
      <c r="DK1231" s="15"/>
      <c r="DL1231" s="15"/>
      <c r="DM1231" s="15"/>
      <c r="DN1231" s="15"/>
      <c r="DO1231" s="15"/>
      <c r="DP1231" s="15"/>
      <c r="DQ1231" s="15"/>
    </row>
    <row r="1232" spans="3:121" s="5" customFormat="1">
      <c r="C1232" s="13"/>
      <c r="D1232" s="12"/>
      <c r="E1232" s="12"/>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BT1232" s="15"/>
      <c r="BU1232" s="15"/>
      <c r="BV1232" s="15"/>
      <c r="BW1232" s="15"/>
      <c r="BX1232" s="15"/>
      <c r="BY1232" s="15"/>
      <c r="BZ1232" s="15"/>
      <c r="CA1232" s="15"/>
      <c r="CB1232" s="15"/>
      <c r="CC1232" s="15"/>
      <c r="CD1232" s="15"/>
      <c r="CE1232" s="15"/>
      <c r="CF1232" s="15"/>
      <c r="CG1232" s="15"/>
      <c r="CH1232" s="15"/>
      <c r="CI1232" s="15"/>
      <c r="CJ1232" s="15"/>
      <c r="CK1232" s="15"/>
      <c r="CL1232" s="15"/>
      <c r="CM1232" s="15"/>
      <c r="CN1232" s="15"/>
      <c r="CO1232" s="15"/>
      <c r="CP1232" s="15"/>
      <c r="CQ1232" s="15"/>
      <c r="CR1232" s="15"/>
      <c r="CS1232" s="15"/>
      <c r="CT1232" s="15"/>
      <c r="CU1232" s="15"/>
      <c r="CV1232" s="15"/>
      <c r="CW1232" s="15"/>
      <c r="CX1232" s="15"/>
      <c r="CY1232" s="15"/>
      <c r="CZ1232" s="15"/>
      <c r="DA1232" s="15"/>
      <c r="DB1232" s="15"/>
      <c r="DC1232" s="15"/>
      <c r="DD1232" s="15"/>
      <c r="DE1232" s="15"/>
      <c r="DF1232" s="15"/>
      <c r="DG1232" s="15"/>
      <c r="DH1232" s="15"/>
      <c r="DI1232" s="15"/>
      <c r="DJ1232" s="15"/>
      <c r="DK1232" s="15"/>
      <c r="DL1232" s="15"/>
      <c r="DM1232" s="15"/>
      <c r="DN1232" s="15"/>
      <c r="DO1232" s="15"/>
      <c r="DP1232" s="15"/>
      <c r="DQ1232" s="15"/>
    </row>
    <row r="1233" spans="3:121" s="5" customFormat="1">
      <c r="C1233" s="13"/>
      <c r="D1233" s="12"/>
      <c r="E1233" s="12"/>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BT1233" s="15"/>
      <c r="BU1233" s="15"/>
      <c r="BV1233" s="15"/>
      <c r="BW1233" s="15"/>
      <c r="BX1233" s="15"/>
      <c r="BY1233" s="15"/>
      <c r="BZ1233" s="15"/>
      <c r="CA1233" s="15"/>
      <c r="CB1233" s="15"/>
      <c r="CC1233" s="15"/>
      <c r="CD1233" s="15"/>
      <c r="CE1233" s="15"/>
      <c r="CF1233" s="15"/>
      <c r="CG1233" s="15"/>
      <c r="CH1233" s="15"/>
      <c r="CI1233" s="15"/>
      <c r="CJ1233" s="15"/>
      <c r="CK1233" s="15"/>
      <c r="CL1233" s="15"/>
      <c r="CM1233" s="15"/>
      <c r="CN1233" s="15"/>
      <c r="CO1233" s="15"/>
      <c r="CP1233" s="15"/>
      <c r="CQ1233" s="15"/>
      <c r="CR1233" s="15"/>
      <c r="CS1233" s="15"/>
      <c r="CT1233" s="15"/>
      <c r="CU1233" s="15"/>
      <c r="CV1233" s="15"/>
      <c r="CW1233" s="15"/>
      <c r="CX1233" s="15"/>
      <c r="CY1233" s="15"/>
      <c r="CZ1233" s="15"/>
      <c r="DA1233" s="15"/>
      <c r="DB1233" s="15"/>
      <c r="DC1233" s="15"/>
      <c r="DD1233" s="15"/>
      <c r="DE1233" s="15"/>
      <c r="DF1233" s="15"/>
      <c r="DG1233" s="15"/>
      <c r="DH1233" s="15"/>
      <c r="DI1233" s="15"/>
      <c r="DJ1233" s="15"/>
      <c r="DK1233" s="15"/>
      <c r="DL1233" s="15"/>
      <c r="DM1233" s="15"/>
      <c r="DN1233" s="15"/>
      <c r="DO1233" s="15"/>
      <c r="DP1233" s="15"/>
      <c r="DQ1233" s="15"/>
    </row>
    <row r="1234" spans="3:121" s="5" customFormat="1">
      <c r="C1234" s="13"/>
      <c r="D1234" s="12"/>
      <c r="E1234" s="12"/>
      <c r="F1234" s="12"/>
      <c r="G1234" s="12"/>
      <c r="H1234" s="12"/>
      <c r="I1234" s="12"/>
      <c r="J1234" s="12"/>
      <c r="K1234" s="12"/>
      <c r="L1234" s="12"/>
      <c r="M1234" s="12"/>
      <c r="N1234" s="12"/>
      <c r="O1234" s="12"/>
      <c r="P1234" s="12"/>
      <c r="Q1234" s="12"/>
      <c r="R1234" s="12"/>
      <c r="S1234" s="12"/>
      <c r="T1234" s="12"/>
      <c r="U1234" s="12"/>
      <c r="V1234" s="12"/>
      <c r="W1234" s="12"/>
      <c r="X1234" s="12"/>
      <c r="Y1234" s="12"/>
      <c r="Z1234" s="12"/>
      <c r="AA1234" s="12"/>
      <c r="AB1234" s="12"/>
      <c r="AC1234" s="12"/>
      <c r="AD1234" s="12"/>
      <c r="AE1234" s="12"/>
      <c r="AF1234" s="12"/>
      <c r="BT1234" s="15"/>
      <c r="BU1234" s="15"/>
      <c r="BV1234" s="15"/>
      <c r="BW1234" s="15"/>
      <c r="BX1234" s="15"/>
      <c r="BY1234" s="15"/>
      <c r="BZ1234" s="15"/>
      <c r="CA1234" s="15"/>
      <c r="CB1234" s="15"/>
      <c r="CC1234" s="15"/>
      <c r="CD1234" s="15"/>
      <c r="CE1234" s="15"/>
      <c r="CF1234" s="15"/>
      <c r="CG1234" s="15"/>
      <c r="CH1234" s="15"/>
      <c r="CI1234" s="15"/>
      <c r="CJ1234" s="15"/>
      <c r="CK1234" s="15"/>
      <c r="CL1234" s="15"/>
      <c r="CM1234" s="15"/>
      <c r="CN1234" s="15"/>
      <c r="CO1234" s="15"/>
      <c r="CP1234" s="15"/>
      <c r="CQ1234" s="15"/>
      <c r="CR1234" s="15"/>
      <c r="CS1234" s="15"/>
      <c r="CT1234" s="15"/>
      <c r="CU1234" s="15"/>
      <c r="CV1234" s="15"/>
      <c r="CW1234" s="15"/>
      <c r="CX1234" s="15"/>
      <c r="CY1234" s="15"/>
      <c r="CZ1234" s="15"/>
      <c r="DA1234" s="15"/>
      <c r="DB1234" s="15"/>
      <c r="DC1234" s="15"/>
      <c r="DD1234" s="15"/>
      <c r="DE1234" s="15"/>
      <c r="DF1234" s="15"/>
      <c r="DG1234" s="15"/>
      <c r="DH1234" s="15"/>
      <c r="DI1234" s="15"/>
      <c r="DJ1234" s="15"/>
      <c r="DK1234" s="15"/>
      <c r="DL1234" s="15"/>
      <c r="DM1234" s="15"/>
      <c r="DN1234" s="15"/>
      <c r="DO1234" s="15"/>
      <c r="DP1234" s="15"/>
      <c r="DQ1234" s="15"/>
    </row>
    <row r="1235" spans="3:121" s="5" customFormat="1">
      <c r="C1235" s="13"/>
      <c r="D1235" s="12"/>
      <c r="E1235" s="12"/>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BT1235" s="15"/>
      <c r="BU1235" s="15"/>
      <c r="BV1235" s="15"/>
      <c r="BW1235" s="15"/>
      <c r="BX1235" s="15"/>
      <c r="BY1235" s="15"/>
      <c r="BZ1235" s="15"/>
      <c r="CA1235" s="15"/>
      <c r="CB1235" s="15"/>
      <c r="CC1235" s="15"/>
      <c r="CD1235" s="15"/>
      <c r="CE1235" s="15"/>
      <c r="CF1235" s="15"/>
      <c r="CG1235" s="15"/>
      <c r="CH1235" s="15"/>
      <c r="CI1235" s="15"/>
      <c r="CJ1235" s="15"/>
      <c r="CK1235" s="15"/>
      <c r="CL1235" s="15"/>
      <c r="CM1235" s="15"/>
      <c r="CN1235" s="15"/>
      <c r="CO1235" s="15"/>
      <c r="CP1235" s="15"/>
      <c r="CQ1235" s="15"/>
      <c r="CR1235" s="15"/>
      <c r="CS1235" s="15"/>
      <c r="CT1235" s="15"/>
      <c r="CU1235" s="15"/>
      <c r="CV1235" s="15"/>
      <c r="CW1235" s="15"/>
      <c r="CX1235" s="15"/>
      <c r="CY1235" s="15"/>
      <c r="CZ1235" s="15"/>
      <c r="DA1235" s="15"/>
      <c r="DB1235" s="15"/>
      <c r="DC1235" s="15"/>
      <c r="DD1235" s="15"/>
      <c r="DE1235" s="15"/>
      <c r="DF1235" s="15"/>
      <c r="DG1235" s="15"/>
      <c r="DH1235" s="15"/>
      <c r="DI1235" s="15"/>
      <c r="DJ1235" s="15"/>
      <c r="DK1235" s="15"/>
      <c r="DL1235" s="15"/>
      <c r="DM1235" s="15"/>
      <c r="DN1235" s="15"/>
      <c r="DO1235" s="15"/>
      <c r="DP1235" s="15"/>
      <c r="DQ1235" s="15"/>
    </row>
    <row r="1236" spans="3:121" s="5" customFormat="1">
      <c r="C1236" s="13"/>
      <c r="D1236" s="12"/>
      <c r="E1236" s="12"/>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BT1236" s="15"/>
      <c r="BU1236" s="15"/>
      <c r="BV1236" s="15"/>
      <c r="BW1236" s="15"/>
      <c r="BX1236" s="15"/>
      <c r="BY1236" s="15"/>
      <c r="BZ1236" s="15"/>
      <c r="CA1236" s="15"/>
      <c r="CB1236" s="15"/>
      <c r="CC1236" s="15"/>
      <c r="CD1236" s="15"/>
      <c r="CE1236" s="15"/>
      <c r="CF1236" s="15"/>
      <c r="CG1236" s="15"/>
      <c r="CH1236" s="15"/>
      <c r="CI1236" s="15"/>
      <c r="CJ1236" s="15"/>
      <c r="CK1236" s="15"/>
      <c r="CL1236" s="15"/>
      <c r="CM1236" s="15"/>
      <c r="CN1236" s="15"/>
      <c r="CO1236" s="15"/>
      <c r="CP1236" s="15"/>
      <c r="CQ1236" s="15"/>
      <c r="CR1236" s="15"/>
      <c r="CS1236" s="15"/>
      <c r="CT1236" s="15"/>
      <c r="CU1236" s="15"/>
      <c r="CV1236" s="15"/>
      <c r="CW1236" s="15"/>
      <c r="CX1236" s="15"/>
      <c r="CY1236" s="15"/>
      <c r="CZ1236" s="15"/>
      <c r="DA1236" s="15"/>
      <c r="DB1236" s="15"/>
      <c r="DC1236" s="15"/>
      <c r="DD1236" s="15"/>
      <c r="DE1236" s="15"/>
      <c r="DF1236" s="15"/>
      <c r="DG1236" s="15"/>
      <c r="DH1236" s="15"/>
      <c r="DI1236" s="15"/>
      <c r="DJ1236" s="15"/>
      <c r="DK1236" s="15"/>
      <c r="DL1236" s="15"/>
      <c r="DM1236" s="15"/>
      <c r="DN1236" s="15"/>
      <c r="DO1236" s="15"/>
      <c r="DP1236" s="15"/>
      <c r="DQ1236" s="15"/>
    </row>
    <row r="1237" spans="3:121" s="5" customFormat="1">
      <c r="C1237" s="13"/>
      <c r="D1237" s="12"/>
      <c r="E1237" s="12"/>
      <c r="F1237" s="12"/>
      <c r="G1237" s="12"/>
      <c r="H1237" s="12"/>
      <c r="I1237" s="12"/>
      <c r="J1237" s="12"/>
      <c r="K1237" s="12"/>
      <c r="L1237" s="12"/>
      <c r="M1237" s="12"/>
      <c r="N1237" s="12"/>
      <c r="O1237" s="12"/>
      <c r="P1237" s="12"/>
      <c r="Q1237" s="12"/>
      <c r="R1237" s="12"/>
      <c r="S1237" s="12"/>
      <c r="T1237" s="12"/>
      <c r="U1237" s="12"/>
      <c r="V1237" s="12"/>
      <c r="W1237" s="12"/>
      <c r="X1237" s="12"/>
      <c r="Y1237" s="12"/>
      <c r="Z1237" s="12"/>
      <c r="AA1237" s="12"/>
      <c r="AB1237" s="12"/>
      <c r="AC1237" s="12"/>
      <c r="AD1237" s="12"/>
      <c r="AE1237" s="12"/>
      <c r="AF1237" s="12"/>
      <c r="BT1237" s="15"/>
      <c r="BU1237" s="15"/>
      <c r="BV1237" s="15"/>
      <c r="BW1237" s="15"/>
      <c r="BX1237" s="15"/>
      <c r="BY1237" s="15"/>
      <c r="BZ1237" s="15"/>
      <c r="CA1237" s="15"/>
      <c r="CB1237" s="15"/>
      <c r="CC1237" s="15"/>
      <c r="CD1237" s="15"/>
      <c r="CE1237" s="15"/>
      <c r="CF1237" s="15"/>
      <c r="CG1237" s="15"/>
      <c r="CH1237" s="15"/>
      <c r="CI1237" s="15"/>
      <c r="CJ1237" s="15"/>
      <c r="CK1237" s="15"/>
      <c r="CL1237" s="15"/>
      <c r="CM1237" s="15"/>
      <c r="CN1237" s="15"/>
      <c r="CO1237" s="15"/>
      <c r="CP1237" s="15"/>
      <c r="CQ1237" s="15"/>
      <c r="CR1237" s="15"/>
      <c r="CS1237" s="15"/>
      <c r="CT1237" s="15"/>
      <c r="CU1237" s="15"/>
      <c r="CV1237" s="15"/>
      <c r="CW1237" s="15"/>
      <c r="CX1237" s="15"/>
      <c r="CY1237" s="15"/>
      <c r="CZ1237" s="15"/>
      <c r="DA1237" s="15"/>
      <c r="DB1237" s="15"/>
      <c r="DC1237" s="15"/>
      <c r="DD1237" s="15"/>
      <c r="DE1237" s="15"/>
      <c r="DF1237" s="15"/>
      <c r="DG1237" s="15"/>
      <c r="DH1237" s="15"/>
      <c r="DI1237" s="15"/>
      <c r="DJ1237" s="15"/>
      <c r="DK1237" s="15"/>
      <c r="DL1237" s="15"/>
      <c r="DM1237" s="15"/>
      <c r="DN1237" s="15"/>
      <c r="DO1237" s="15"/>
      <c r="DP1237" s="15"/>
      <c r="DQ1237" s="15"/>
    </row>
    <row r="1238" spans="3:121" s="5" customFormat="1">
      <c r="C1238" s="13"/>
      <c r="D1238" s="12"/>
      <c r="E1238" s="12"/>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BT1238" s="15"/>
      <c r="BU1238" s="15"/>
      <c r="BV1238" s="15"/>
      <c r="BW1238" s="15"/>
      <c r="BX1238" s="15"/>
      <c r="BY1238" s="15"/>
      <c r="BZ1238" s="15"/>
      <c r="CA1238" s="15"/>
      <c r="CB1238" s="15"/>
      <c r="CC1238" s="15"/>
      <c r="CD1238" s="15"/>
      <c r="CE1238" s="15"/>
      <c r="CF1238" s="15"/>
      <c r="CG1238" s="15"/>
      <c r="CH1238" s="15"/>
      <c r="CI1238" s="15"/>
      <c r="CJ1238" s="15"/>
      <c r="CK1238" s="15"/>
      <c r="CL1238" s="15"/>
      <c r="CM1238" s="15"/>
      <c r="CN1238" s="15"/>
      <c r="CO1238" s="15"/>
      <c r="CP1238" s="15"/>
      <c r="CQ1238" s="15"/>
      <c r="CR1238" s="15"/>
      <c r="CS1238" s="15"/>
      <c r="CT1238" s="15"/>
      <c r="CU1238" s="15"/>
      <c r="CV1238" s="15"/>
      <c r="CW1238" s="15"/>
      <c r="CX1238" s="15"/>
      <c r="CY1238" s="15"/>
      <c r="CZ1238" s="15"/>
      <c r="DA1238" s="15"/>
      <c r="DB1238" s="15"/>
      <c r="DC1238" s="15"/>
      <c r="DD1238" s="15"/>
      <c r="DE1238" s="15"/>
      <c r="DF1238" s="15"/>
      <c r="DG1238" s="15"/>
      <c r="DH1238" s="15"/>
      <c r="DI1238" s="15"/>
      <c r="DJ1238" s="15"/>
      <c r="DK1238" s="15"/>
      <c r="DL1238" s="15"/>
      <c r="DM1238" s="15"/>
      <c r="DN1238" s="15"/>
      <c r="DO1238" s="15"/>
      <c r="DP1238" s="15"/>
      <c r="DQ1238" s="15"/>
    </row>
    <row r="1239" spans="3:121" s="5" customFormat="1">
      <c r="C1239" s="13"/>
      <c r="D1239" s="12"/>
      <c r="E1239" s="12"/>
      <c r="F1239" s="12"/>
      <c r="G1239" s="12"/>
      <c r="H1239" s="12"/>
      <c r="I1239" s="12"/>
      <c r="J1239" s="12"/>
      <c r="K1239" s="12"/>
      <c r="L1239" s="12"/>
      <c r="M1239" s="12"/>
      <c r="N1239" s="12"/>
      <c r="O1239" s="12"/>
      <c r="P1239" s="12"/>
      <c r="Q1239" s="12"/>
      <c r="R1239" s="12"/>
      <c r="S1239" s="12"/>
      <c r="T1239" s="12"/>
      <c r="U1239" s="12"/>
      <c r="V1239" s="12"/>
      <c r="W1239" s="12"/>
      <c r="X1239" s="12"/>
      <c r="Y1239" s="12"/>
      <c r="Z1239" s="12"/>
      <c r="AA1239" s="12"/>
      <c r="AB1239" s="12"/>
      <c r="AC1239" s="12"/>
      <c r="AD1239" s="12"/>
      <c r="AE1239" s="12"/>
      <c r="AF1239" s="12"/>
      <c r="BT1239" s="15"/>
      <c r="BU1239" s="15"/>
      <c r="BV1239" s="15"/>
      <c r="BW1239" s="15"/>
      <c r="BX1239" s="15"/>
      <c r="BY1239" s="15"/>
      <c r="BZ1239" s="15"/>
      <c r="CA1239" s="15"/>
      <c r="CB1239" s="15"/>
      <c r="CC1239" s="15"/>
      <c r="CD1239" s="15"/>
      <c r="CE1239" s="15"/>
      <c r="CF1239" s="15"/>
      <c r="CG1239" s="15"/>
      <c r="CH1239" s="15"/>
      <c r="CI1239" s="15"/>
      <c r="CJ1239" s="15"/>
      <c r="CK1239" s="15"/>
      <c r="CL1239" s="15"/>
      <c r="CM1239" s="15"/>
      <c r="CN1239" s="15"/>
      <c r="CO1239" s="15"/>
      <c r="CP1239" s="15"/>
      <c r="CQ1239" s="15"/>
      <c r="CR1239" s="15"/>
      <c r="CS1239" s="15"/>
      <c r="CT1239" s="15"/>
      <c r="CU1239" s="15"/>
      <c r="CV1239" s="15"/>
      <c r="CW1239" s="15"/>
      <c r="CX1239" s="15"/>
      <c r="CY1239" s="15"/>
      <c r="CZ1239" s="15"/>
      <c r="DA1239" s="15"/>
      <c r="DB1239" s="15"/>
      <c r="DC1239" s="15"/>
      <c r="DD1239" s="15"/>
      <c r="DE1239" s="15"/>
      <c r="DF1239" s="15"/>
      <c r="DG1239" s="15"/>
      <c r="DH1239" s="15"/>
      <c r="DI1239" s="15"/>
      <c r="DJ1239" s="15"/>
      <c r="DK1239" s="15"/>
      <c r="DL1239" s="15"/>
      <c r="DM1239" s="15"/>
      <c r="DN1239" s="15"/>
      <c r="DO1239" s="15"/>
      <c r="DP1239" s="15"/>
      <c r="DQ1239" s="15"/>
    </row>
    <row r="1240" spans="3:121" s="5" customFormat="1">
      <c r="C1240" s="13"/>
      <c r="D1240" s="12"/>
      <c r="E1240" s="12"/>
      <c r="F1240" s="12"/>
      <c r="G1240" s="12"/>
      <c r="H1240" s="12"/>
      <c r="I1240" s="12"/>
      <c r="J1240" s="12"/>
      <c r="K1240" s="12"/>
      <c r="L1240" s="12"/>
      <c r="M1240" s="12"/>
      <c r="N1240" s="12"/>
      <c r="O1240" s="12"/>
      <c r="P1240" s="12"/>
      <c r="Q1240" s="12"/>
      <c r="R1240" s="12"/>
      <c r="S1240" s="12"/>
      <c r="T1240" s="12"/>
      <c r="U1240" s="12"/>
      <c r="V1240" s="12"/>
      <c r="W1240" s="12"/>
      <c r="X1240" s="12"/>
      <c r="Y1240" s="12"/>
      <c r="Z1240" s="12"/>
      <c r="AA1240" s="12"/>
      <c r="AB1240" s="12"/>
      <c r="AC1240" s="12"/>
      <c r="AD1240" s="12"/>
      <c r="AE1240" s="12"/>
      <c r="AF1240" s="12"/>
      <c r="BT1240" s="15"/>
      <c r="BU1240" s="15"/>
      <c r="BV1240" s="15"/>
      <c r="BW1240" s="15"/>
      <c r="BX1240" s="15"/>
      <c r="BY1240" s="15"/>
      <c r="BZ1240" s="15"/>
      <c r="CA1240" s="15"/>
      <c r="CB1240" s="15"/>
      <c r="CC1240" s="15"/>
      <c r="CD1240" s="15"/>
      <c r="CE1240" s="15"/>
      <c r="CF1240" s="15"/>
      <c r="CG1240" s="15"/>
      <c r="CH1240" s="15"/>
      <c r="CI1240" s="15"/>
      <c r="CJ1240" s="15"/>
      <c r="CK1240" s="15"/>
      <c r="CL1240" s="15"/>
      <c r="CM1240" s="15"/>
      <c r="CN1240" s="15"/>
      <c r="CO1240" s="15"/>
      <c r="CP1240" s="15"/>
      <c r="CQ1240" s="15"/>
      <c r="CR1240" s="15"/>
      <c r="CS1240" s="15"/>
      <c r="CT1240" s="15"/>
      <c r="CU1240" s="15"/>
      <c r="CV1240" s="15"/>
      <c r="CW1240" s="15"/>
      <c r="CX1240" s="15"/>
      <c r="CY1240" s="15"/>
      <c r="CZ1240" s="15"/>
      <c r="DA1240" s="15"/>
      <c r="DB1240" s="15"/>
      <c r="DC1240" s="15"/>
      <c r="DD1240" s="15"/>
      <c r="DE1240" s="15"/>
      <c r="DF1240" s="15"/>
      <c r="DG1240" s="15"/>
      <c r="DH1240" s="15"/>
      <c r="DI1240" s="15"/>
      <c r="DJ1240" s="15"/>
      <c r="DK1240" s="15"/>
      <c r="DL1240" s="15"/>
      <c r="DM1240" s="15"/>
      <c r="DN1240" s="15"/>
      <c r="DO1240" s="15"/>
      <c r="DP1240" s="15"/>
      <c r="DQ1240" s="15"/>
    </row>
    <row r="1241" spans="3:121" s="5" customFormat="1">
      <c r="C1241" s="13"/>
      <c r="D1241" s="12"/>
      <c r="E1241" s="12"/>
      <c r="F1241" s="12"/>
      <c r="G1241" s="12"/>
      <c r="H1241" s="12"/>
      <c r="I1241" s="12"/>
      <c r="J1241" s="12"/>
      <c r="K1241" s="12"/>
      <c r="L1241" s="12"/>
      <c r="M1241" s="12"/>
      <c r="N1241" s="12"/>
      <c r="O1241" s="12"/>
      <c r="P1241" s="12"/>
      <c r="Q1241" s="12"/>
      <c r="R1241" s="12"/>
      <c r="S1241" s="12"/>
      <c r="T1241" s="12"/>
      <c r="U1241" s="12"/>
      <c r="V1241" s="12"/>
      <c r="W1241" s="12"/>
      <c r="X1241" s="12"/>
      <c r="Y1241" s="12"/>
      <c r="Z1241" s="12"/>
      <c r="AA1241" s="12"/>
      <c r="AB1241" s="12"/>
      <c r="AC1241" s="12"/>
      <c r="AD1241" s="12"/>
      <c r="AE1241" s="12"/>
      <c r="AF1241" s="12"/>
      <c r="BT1241" s="15"/>
      <c r="BU1241" s="15"/>
      <c r="BV1241" s="15"/>
      <c r="BW1241" s="15"/>
      <c r="BX1241" s="15"/>
      <c r="BY1241" s="15"/>
      <c r="BZ1241" s="15"/>
      <c r="CA1241" s="15"/>
      <c r="CB1241" s="15"/>
      <c r="CC1241" s="15"/>
      <c r="CD1241" s="15"/>
      <c r="CE1241" s="15"/>
      <c r="CF1241" s="15"/>
      <c r="CG1241" s="15"/>
      <c r="CH1241" s="15"/>
      <c r="CI1241" s="15"/>
      <c r="CJ1241" s="15"/>
      <c r="CK1241" s="15"/>
      <c r="CL1241" s="15"/>
      <c r="CM1241" s="15"/>
      <c r="CN1241" s="15"/>
      <c r="CO1241" s="15"/>
      <c r="CP1241" s="15"/>
      <c r="CQ1241" s="15"/>
      <c r="CR1241" s="15"/>
      <c r="CS1241" s="15"/>
      <c r="CT1241" s="15"/>
      <c r="CU1241" s="15"/>
      <c r="CV1241" s="15"/>
      <c r="CW1241" s="15"/>
      <c r="CX1241" s="15"/>
      <c r="CY1241" s="15"/>
      <c r="CZ1241" s="15"/>
      <c r="DA1241" s="15"/>
      <c r="DB1241" s="15"/>
      <c r="DC1241" s="15"/>
      <c r="DD1241" s="15"/>
      <c r="DE1241" s="15"/>
      <c r="DF1241" s="15"/>
      <c r="DG1241" s="15"/>
      <c r="DH1241" s="15"/>
      <c r="DI1241" s="15"/>
      <c r="DJ1241" s="15"/>
      <c r="DK1241" s="15"/>
      <c r="DL1241" s="15"/>
      <c r="DM1241" s="15"/>
      <c r="DN1241" s="15"/>
      <c r="DO1241" s="15"/>
      <c r="DP1241" s="15"/>
      <c r="DQ1241" s="15"/>
    </row>
    <row r="1242" spans="3:121" s="5" customFormat="1">
      <c r="C1242" s="13"/>
      <c r="D1242" s="12"/>
      <c r="E1242" s="12"/>
      <c r="F1242" s="12"/>
      <c r="G1242" s="12"/>
      <c r="H1242" s="12"/>
      <c r="I1242" s="12"/>
      <c r="J1242" s="12"/>
      <c r="K1242" s="12"/>
      <c r="L1242" s="12"/>
      <c r="M1242" s="12"/>
      <c r="N1242" s="12"/>
      <c r="O1242" s="12"/>
      <c r="P1242" s="12"/>
      <c r="Q1242" s="12"/>
      <c r="R1242" s="12"/>
      <c r="S1242" s="12"/>
      <c r="T1242" s="12"/>
      <c r="U1242" s="12"/>
      <c r="V1242" s="12"/>
      <c r="W1242" s="12"/>
      <c r="X1242" s="12"/>
      <c r="Y1242" s="12"/>
      <c r="Z1242" s="12"/>
      <c r="AA1242" s="12"/>
      <c r="AB1242" s="12"/>
      <c r="AC1242" s="12"/>
      <c r="AD1242" s="12"/>
      <c r="AE1242" s="12"/>
      <c r="AF1242" s="12"/>
      <c r="BT1242" s="15"/>
      <c r="BU1242" s="15"/>
      <c r="BV1242" s="15"/>
      <c r="BW1242" s="15"/>
      <c r="BX1242" s="15"/>
      <c r="BY1242" s="15"/>
      <c r="BZ1242" s="15"/>
      <c r="CA1242" s="15"/>
      <c r="CB1242" s="15"/>
      <c r="CC1242" s="15"/>
      <c r="CD1242" s="15"/>
      <c r="CE1242" s="15"/>
      <c r="CF1242" s="15"/>
      <c r="CG1242" s="15"/>
      <c r="CH1242" s="15"/>
      <c r="CI1242" s="15"/>
      <c r="CJ1242" s="15"/>
      <c r="CK1242" s="15"/>
      <c r="CL1242" s="15"/>
      <c r="CM1242" s="15"/>
      <c r="CN1242" s="15"/>
      <c r="CO1242" s="15"/>
      <c r="CP1242" s="15"/>
      <c r="CQ1242" s="15"/>
      <c r="CR1242" s="15"/>
      <c r="CS1242" s="15"/>
      <c r="CT1242" s="15"/>
      <c r="CU1242" s="15"/>
      <c r="CV1242" s="15"/>
      <c r="CW1242" s="15"/>
      <c r="CX1242" s="15"/>
      <c r="CY1242" s="15"/>
      <c r="CZ1242" s="15"/>
      <c r="DA1242" s="15"/>
      <c r="DB1242" s="15"/>
      <c r="DC1242" s="15"/>
      <c r="DD1242" s="15"/>
      <c r="DE1242" s="15"/>
      <c r="DF1242" s="15"/>
      <c r="DG1242" s="15"/>
      <c r="DH1242" s="15"/>
      <c r="DI1242" s="15"/>
      <c r="DJ1242" s="15"/>
      <c r="DK1242" s="15"/>
      <c r="DL1242" s="15"/>
      <c r="DM1242" s="15"/>
      <c r="DN1242" s="15"/>
      <c r="DO1242" s="15"/>
      <c r="DP1242" s="15"/>
      <c r="DQ1242" s="15"/>
    </row>
    <row r="1243" spans="3:121" s="5" customFormat="1">
      <c r="C1243" s="13"/>
      <c r="D1243" s="12"/>
      <c r="E1243" s="12"/>
      <c r="F1243" s="12"/>
      <c r="G1243" s="12"/>
      <c r="H1243" s="12"/>
      <c r="I1243" s="12"/>
      <c r="J1243" s="12"/>
      <c r="K1243" s="12"/>
      <c r="L1243" s="12"/>
      <c r="M1243" s="12"/>
      <c r="N1243" s="12"/>
      <c r="O1243" s="12"/>
      <c r="P1243" s="12"/>
      <c r="Q1243" s="12"/>
      <c r="R1243" s="12"/>
      <c r="S1243" s="12"/>
      <c r="T1243" s="12"/>
      <c r="U1243" s="12"/>
      <c r="V1243" s="12"/>
      <c r="W1243" s="12"/>
      <c r="X1243" s="12"/>
      <c r="Y1243" s="12"/>
      <c r="Z1243" s="12"/>
      <c r="AA1243" s="12"/>
      <c r="AB1243" s="12"/>
      <c r="AC1243" s="12"/>
      <c r="AD1243" s="12"/>
      <c r="AE1243" s="12"/>
      <c r="AF1243" s="12"/>
      <c r="BT1243" s="15"/>
      <c r="BU1243" s="15"/>
      <c r="BV1243" s="15"/>
      <c r="BW1243" s="15"/>
      <c r="BX1243" s="15"/>
      <c r="BY1243" s="15"/>
      <c r="BZ1243" s="15"/>
      <c r="CA1243" s="15"/>
      <c r="CB1243" s="15"/>
      <c r="CC1243" s="15"/>
      <c r="CD1243" s="15"/>
      <c r="CE1243" s="15"/>
      <c r="CF1243" s="15"/>
      <c r="CG1243" s="15"/>
      <c r="CH1243" s="15"/>
      <c r="CI1243" s="15"/>
      <c r="CJ1243" s="15"/>
      <c r="CK1243" s="15"/>
      <c r="CL1243" s="15"/>
      <c r="CM1243" s="15"/>
      <c r="CN1243" s="15"/>
      <c r="CO1243" s="15"/>
      <c r="CP1243" s="15"/>
      <c r="CQ1243" s="15"/>
      <c r="CR1243" s="15"/>
      <c r="CS1243" s="15"/>
      <c r="CT1243" s="15"/>
      <c r="CU1243" s="15"/>
      <c r="CV1243" s="15"/>
      <c r="CW1243" s="15"/>
      <c r="CX1243" s="15"/>
      <c r="CY1243" s="15"/>
      <c r="CZ1243" s="15"/>
      <c r="DA1243" s="15"/>
      <c r="DB1243" s="15"/>
      <c r="DC1243" s="15"/>
      <c r="DD1243" s="15"/>
      <c r="DE1243" s="15"/>
      <c r="DF1243" s="15"/>
      <c r="DG1243" s="15"/>
      <c r="DH1243" s="15"/>
      <c r="DI1243" s="15"/>
      <c r="DJ1243" s="15"/>
      <c r="DK1243" s="15"/>
      <c r="DL1243" s="15"/>
      <c r="DM1243" s="15"/>
      <c r="DN1243" s="15"/>
      <c r="DO1243" s="15"/>
      <c r="DP1243" s="15"/>
      <c r="DQ1243" s="15"/>
    </row>
    <row r="1244" spans="3:121" s="5" customFormat="1">
      <c r="C1244" s="13"/>
      <c r="D1244" s="12"/>
      <c r="E1244" s="12"/>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BT1244" s="15"/>
      <c r="BU1244" s="15"/>
      <c r="BV1244" s="15"/>
      <c r="BW1244" s="15"/>
      <c r="BX1244" s="15"/>
      <c r="BY1244" s="15"/>
      <c r="BZ1244" s="15"/>
      <c r="CA1244" s="15"/>
      <c r="CB1244" s="15"/>
      <c r="CC1244" s="15"/>
      <c r="CD1244" s="15"/>
      <c r="CE1244" s="15"/>
      <c r="CF1244" s="15"/>
      <c r="CG1244" s="15"/>
      <c r="CH1244" s="15"/>
      <c r="CI1244" s="15"/>
      <c r="CJ1244" s="15"/>
      <c r="CK1244" s="15"/>
      <c r="CL1244" s="15"/>
      <c r="CM1244" s="15"/>
      <c r="CN1244" s="15"/>
      <c r="CO1244" s="15"/>
      <c r="CP1244" s="15"/>
      <c r="CQ1244" s="15"/>
      <c r="CR1244" s="15"/>
      <c r="CS1244" s="15"/>
      <c r="CT1244" s="15"/>
      <c r="CU1244" s="15"/>
      <c r="CV1244" s="15"/>
      <c r="CW1244" s="15"/>
      <c r="CX1244" s="15"/>
      <c r="CY1244" s="15"/>
      <c r="CZ1244" s="15"/>
      <c r="DA1244" s="15"/>
      <c r="DB1244" s="15"/>
      <c r="DC1244" s="15"/>
      <c r="DD1244" s="15"/>
      <c r="DE1244" s="15"/>
      <c r="DF1244" s="15"/>
      <c r="DG1244" s="15"/>
      <c r="DH1244" s="15"/>
      <c r="DI1244" s="15"/>
      <c r="DJ1244" s="15"/>
      <c r="DK1244" s="15"/>
      <c r="DL1244" s="15"/>
      <c r="DM1244" s="15"/>
      <c r="DN1244" s="15"/>
      <c r="DO1244" s="15"/>
      <c r="DP1244" s="15"/>
      <c r="DQ1244" s="15"/>
    </row>
    <row r="1245" spans="3:121" s="5" customFormat="1">
      <c r="C1245" s="13"/>
      <c r="D1245" s="12"/>
      <c r="E1245" s="12"/>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BT1245" s="15"/>
      <c r="BU1245" s="15"/>
      <c r="BV1245" s="15"/>
      <c r="BW1245" s="15"/>
      <c r="BX1245" s="15"/>
      <c r="BY1245" s="15"/>
      <c r="BZ1245" s="15"/>
      <c r="CA1245" s="15"/>
      <c r="CB1245" s="15"/>
      <c r="CC1245" s="15"/>
      <c r="CD1245" s="15"/>
      <c r="CE1245" s="15"/>
      <c r="CF1245" s="15"/>
      <c r="CG1245" s="15"/>
      <c r="CH1245" s="15"/>
      <c r="CI1245" s="15"/>
      <c r="CJ1245" s="15"/>
      <c r="CK1245" s="15"/>
      <c r="CL1245" s="15"/>
      <c r="CM1245" s="15"/>
      <c r="CN1245" s="15"/>
      <c r="CO1245" s="15"/>
      <c r="CP1245" s="15"/>
      <c r="CQ1245" s="15"/>
      <c r="CR1245" s="15"/>
      <c r="CS1245" s="15"/>
      <c r="CT1245" s="15"/>
      <c r="CU1245" s="15"/>
      <c r="CV1245" s="15"/>
      <c r="CW1245" s="15"/>
      <c r="CX1245" s="15"/>
      <c r="CY1245" s="15"/>
      <c r="CZ1245" s="15"/>
      <c r="DA1245" s="15"/>
      <c r="DB1245" s="15"/>
      <c r="DC1245" s="15"/>
      <c r="DD1245" s="15"/>
      <c r="DE1245" s="15"/>
      <c r="DF1245" s="15"/>
      <c r="DG1245" s="15"/>
      <c r="DH1245" s="15"/>
      <c r="DI1245" s="15"/>
      <c r="DJ1245" s="15"/>
      <c r="DK1245" s="15"/>
      <c r="DL1245" s="15"/>
      <c r="DM1245" s="15"/>
      <c r="DN1245" s="15"/>
      <c r="DO1245" s="15"/>
      <c r="DP1245" s="15"/>
      <c r="DQ1245" s="15"/>
    </row>
    <row r="1246" spans="3:121" s="5" customFormat="1">
      <c r="C1246" s="13"/>
      <c r="D1246" s="12"/>
      <c r="E1246" s="12"/>
      <c r="F1246" s="12"/>
      <c r="G1246" s="12"/>
      <c r="H1246" s="12"/>
      <c r="I1246" s="12"/>
      <c r="J1246" s="12"/>
      <c r="K1246" s="12"/>
      <c r="L1246" s="12"/>
      <c r="M1246" s="12"/>
      <c r="N1246" s="12"/>
      <c r="O1246" s="12"/>
      <c r="P1246" s="12"/>
      <c r="Q1246" s="12"/>
      <c r="R1246" s="12"/>
      <c r="S1246" s="12"/>
      <c r="T1246" s="12"/>
      <c r="U1246" s="12"/>
      <c r="V1246" s="12"/>
      <c r="W1246" s="12"/>
      <c r="X1246" s="12"/>
      <c r="Y1246" s="12"/>
      <c r="Z1246" s="12"/>
      <c r="AA1246" s="12"/>
      <c r="AB1246" s="12"/>
      <c r="AC1246" s="12"/>
      <c r="AD1246" s="12"/>
      <c r="AE1246" s="12"/>
      <c r="AF1246" s="12"/>
      <c r="BT1246" s="15"/>
      <c r="BU1246" s="15"/>
      <c r="BV1246" s="15"/>
      <c r="BW1246" s="15"/>
      <c r="BX1246" s="15"/>
      <c r="BY1246" s="15"/>
      <c r="BZ1246" s="15"/>
      <c r="CA1246" s="15"/>
      <c r="CB1246" s="15"/>
      <c r="CC1246" s="15"/>
      <c r="CD1246" s="15"/>
      <c r="CE1246" s="15"/>
      <c r="CF1246" s="15"/>
      <c r="CG1246" s="15"/>
      <c r="CH1246" s="15"/>
      <c r="CI1246" s="15"/>
      <c r="CJ1246" s="15"/>
      <c r="CK1246" s="15"/>
      <c r="CL1246" s="15"/>
      <c r="CM1246" s="15"/>
      <c r="CN1246" s="15"/>
      <c r="CO1246" s="15"/>
      <c r="CP1246" s="15"/>
      <c r="CQ1246" s="15"/>
      <c r="CR1246" s="15"/>
      <c r="CS1246" s="15"/>
      <c r="CT1246" s="15"/>
      <c r="CU1246" s="15"/>
      <c r="CV1246" s="15"/>
      <c r="CW1246" s="15"/>
      <c r="CX1246" s="15"/>
      <c r="CY1246" s="15"/>
      <c r="CZ1246" s="15"/>
      <c r="DA1246" s="15"/>
      <c r="DB1246" s="15"/>
      <c r="DC1246" s="15"/>
      <c r="DD1246" s="15"/>
      <c r="DE1246" s="15"/>
      <c r="DF1246" s="15"/>
      <c r="DG1246" s="15"/>
      <c r="DH1246" s="15"/>
      <c r="DI1246" s="15"/>
      <c r="DJ1246" s="15"/>
      <c r="DK1246" s="15"/>
      <c r="DL1246" s="15"/>
      <c r="DM1246" s="15"/>
      <c r="DN1246" s="15"/>
      <c r="DO1246" s="15"/>
      <c r="DP1246" s="15"/>
      <c r="DQ1246" s="15"/>
    </row>
    <row r="1247" spans="3:121" s="5" customFormat="1">
      <c r="C1247" s="13"/>
      <c r="D1247" s="12"/>
      <c r="E1247" s="12"/>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BT1247" s="15"/>
      <c r="BU1247" s="15"/>
      <c r="BV1247" s="15"/>
      <c r="BW1247" s="15"/>
      <c r="BX1247" s="15"/>
      <c r="BY1247" s="15"/>
      <c r="BZ1247" s="15"/>
      <c r="CA1247" s="15"/>
      <c r="CB1247" s="15"/>
      <c r="CC1247" s="15"/>
      <c r="CD1247" s="15"/>
      <c r="CE1247" s="15"/>
      <c r="CF1247" s="15"/>
      <c r="CG1247" s="15"/>
      <c r="CH1247" s="15"/>
      <c r="CI1247" s="15"/>
      <c r="CJ1247" s="15"/>
      <c r="CK1247" s="15"/>
      <c r="CL1247" s="15"/>
      <c r="CM1247" s="15"/>
      <c r="CN1247" s="15"/>
      <c r="CO1247" s="15"/>
      <c r="CP1247" s="15"/>
      <c r="CQ1247" s="15"/>
      <c r="CR1247" s="15"/>
      <c r="CS1247" s="15"/>
      <c r="CT1247" s="15"/>
      <c r="CU1247" s="15"/>
      <c r="CV1247" s="15"/>
      <c r="CW1247" s="15"/>
      <c r="CX1247" s="15"/>
      <c r="CY1247" s="15"/>
      <c r="CZ1247" s="15"/>
      <c r="DA1247" s="15"/>
      <c r="DB1247" s="15"/>
      <c r="DC1247" s="15"/>
      <c r="DD1247" s="15"/>
      <c r="DE1247" s="15"/>
      <c r="DF1247" s="15"/>
      <c r="DG1247" s="15"/>
      <c r="DH1247" s="15"/>
      <c r="DI1247" s="15"/>
      <c r="DJ1247" s="15"/>
      <c r="DK1247" s="15"/>
      <c r="DL1247" s="15"/>
      <c r="DM1247" s="15"/>
      <c r="DN1247" s="15"/>
      <c r="DO1247" s="15"/>
      <c r="DP1247" s="15"/>
      <c r="DQ1247" s="15"/>
    </row>
    <row r="1248" spans="3:121" s="5" customFormat="1">
      <c r="C1248" s="13"/>
      <c r="D1248" s="12"/>
      <c r="E1248" s="12"/>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BT1248" s="15"/>
      <c r="BU1248" s="15"/>
      <c r="BV1248" s="15"/>
      <c r="BW1248" s="15"/>
      <c r="BX1248" s="15"/>
      <c r="BY1248" s="15"/>
      <c r="BZ1248" s="15"/>
      <c r="CA1248" s="15"/>
      <c r="CB1248" s="15"/>
      <c r="CC1248" s="15"/>
      <c r="CD1248" s="15"/>
      <c r="CE1248" s="15"/>
      <c r="CF1248" s="15"/>
      <c r="CG1248" s="15"/>
      <c r="CH1248" s="15"/>
      <c r="CI1248" s="15"/>
      <c r="CJ1248" s="15"/>
      <c r="CK1248" s="15"/>
      <c r="CL1248" s="15"/>
      <c r="CM1248" s="15"/>
      <c r="CN1248" s="15"/>
      <c r="CO1248" s="15"/>
      <c r="CP1248" s="15"/>
      <c r="CQ1248" s="15"/>
      <c r="CR1248" s="15"/>
      <c r="CS1248" s="15"/>
      <c r="CT1248" s="15"/>
      <c r="CU1248" s="15"/>
      <c r="CV1248" s="15"/>
      <c r="CW1248" s="15"/>
      <c r="CX1248" s="15"/>
      <c r="CY1248" s="15"/>
      <c r="CZ1248" s="15"/>
      <c r="DA1248" s="15"/>
      <c r="DB1248" s="15"/>
      <c r="DC1248" s="15"/>
      <c r="DD1248" s="15"/>
      <c r="DE1248" s="15"/>
      <c r="DF1248" s="15"/>
      <c r="DG1248" s="15"/>
      <c r="DH1248" s="15"/>
      <c r="DI1248" s="15"/>
      <c r="DJ1248" s="15"/>
      <c r="DK1248" s="15"/>
      <c r="DL1248" s="15"/>
      <c r="DM1248" s="15"/>
      <c r="DN1248" s="15"/>
      <c r="DO1248" s="15"/>
      <c r="DP1248" s="15"/>
      <c r="DQ1248" s="15"/>
    </row>
    <row r="1249" spans="3:121" s="5" customFormat="1">
      <c r="C1249" s="13"/>
      <c r="D1249" s="12"/>
      <c r="E1249" s="12"/>
      <c r="F1249" s="12"/>
      <c r="G1249" s="12"/>
      <c r="H1249" s="12"/>
      <c r="I1249" s="12"/>
      <c r="J1249" s="12"/>
      <c r="K1249" s="12"/>
      <c r="L1249" s="12"/>
      <c r="M1249" s="12"/>
      <c r="N1249" s="12"/>
      <c r="O1249" s="12"/>
      <c r="P1249" s="12"/>
      <c r="Q1249" s="12"/>
      <c r="R1249" s="12"/>
      <c r="S1249" s="12"/>
      <c r="T1249" s="12"/>
      <c r="U1249" s="12"/>
      <c r="V1249" s="12"/>
      <c r="W1249" s="12"/>
      <c r="X1249" s="12"/>
      <c r="Y1249" s="12"/>
      <c r="Z1249" s="12"/>
      <c r="AA1249" s="12"/>
      <c r="AB1249" s="12"/>
      <c r="AC1249" s="12"/>
      <c r="AD1249" s="12"/>
      <c r="AE1249" s="12"/>
      <c r="AF1249" s="12"/>
      <c r="BT1249" s="15"/>
      <c r="BU1249" s="15"/>
      <c r="BV1249" s="15"/>
      <c r="BW1249" s="15"/>
      <c r="BX1249" s="15"/>
      <c r="BY1249" s="15"/>
      <c r="BZ1249" s="15"/>
      <c r="CA1249" s="15"/>
      <c r="CB1249" s="15"/>
      <c r="CC1249" s="15"/>
      <c r="CD1249" s="15"/>
      <c r="CE1249" s="15"/>
      <c r="CF1249" s="15"/>
      <c r="CG1249" s="15"/>
      <c r="CH1249" s="15"/>
      <c r="CI1249" s="15"/>
      <c r="CJ1249" s="15"/>
      <c r="CK1249" s="15"/>
      <c r="CL1249" s="15"/>
      <c r="CM1249" s="15"/>
      <c r="CN1249" s="15"/>
      <c r="CO1249" s="15"/>
      <c r="CP1249" s="15"/>
      <c r="CQ1249" s="15"/>
      <c r="CR1249" s="15"/>
      <c r="CS1249" s="15"/>
      <c r="CT1249" s="15"/>
      <c r="CU1249" s="15"/>
      <c r="CV1249" s="15"/>
      <c r="CW1249" s="15"/>
      <c r="CX1249" s="15"/>
      <c r="CY1249" s="15"/>
      <c r="CZ1249" s="15"/>
      <c r="DA1249" s="15"/>
      <c r="DB1249" s="15"/>
      <c r="DC1249" s="15"/>
      <c r="DD1249" s="15"/>
      <c r="DE1249" s="15"/>
      <c r="DF1249" s="15"/>
      <c r="DG1249" s="15"/>
      <c r="DH1249" s="15"/>
      <c r="DI1249" s="15"/>
      <c r="DJ1249" s="15"/>
      <c r="DK1249" s="15"/>
      <c r="DL1249" s="15"/>
      <c r="DM1249" s="15"/>
      <c r="DN1249" s="15"/>
      <c r="DO1249" s="15"/>
      <c r="DP1249" s="15"/>
      <c r="DQ1249" s="15"/>
    </row>
    <row r="1250" spans="3:121" s="5" customFormat="1">
      <c r="C1250" s="13"/>
      <c r="D1250" s="12"/>
      <c r="E1250" s="12"/>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BT1250" s="15"/>
      <c r="BU1250" s="15"/>
      <c r="BV1250" s="15"/>
      <c r="BW1250" s="15"/>
      <c r="BX1250" s="15"/>
      <c r="BY1250" s="15"/>
      <c r="BZ1250" s="15"/>
      <c r="CA1250" s="15"/>
      <c r="CB1250" s="15"/>
      <c r="CC1250" s="15"/>
      <c r="CD1250" s="15"/>
      <c r="CE1250" s="15"/>
      <c r="CF1250" s="15"/>
      <c r="CG1250" s="15"/>
      <c r="CH1250" s="15"/>
      <c r="CI1250" s="15"/>
      <c r="CJ1250" s="15"/>
      <c r="CK1250" s="15"/>
      <c r="CL1250" s="15"/>
      <c r="CM1250" s="15"/>
      <c r="CN1250" s="15"/>
      <c r="CO1250" s="15"/>
      <c r="CP1250" s="15"/>
      <c r="CQ1250" s="15"/>
      <c r="CR1250" s="15"/>
      <c r="CS1250" s="15"/>
      <c r="CT1250" s="15"/>
      <c r="CU1250" s="15"/>
      <c r="CV1250" s="15"/>
      <c r="CW1250" s="15"/>
      <c r="CX1250" s="15"/>
      <c r="CY1250" s="15"/>
      <c r="CZ1250" s="15"/>
      <c r="DA1250" s="15"/>
      <c r="DB1250" s="15"/>
      <c r="DC1250" s="15"/>
      <c r="DD1250" s="15"/>
      <c r="DE1250" s="15"/>
      <c r="DF1250" s="15"/>
      <c r="DG1250" s="15"/>
      <c r="DH1250" s="15"/>
      <c r="DI1250" s="15"/>
      <c r="DJ1250" s="15"/>
      <c r="DK1250" s="15"/>
      <c r="DL1250" s="15"/>
      <c r="DM1250" s="15"/>
      <c r="DN1250" s="15"/>
      <c r="DO1250" s="15"/>
      <c r="DP1250" s="15"/>
      <c r="DQ1250" s="15"/>
    </row>
    <row r="1251" spans="3:121" s="5" customFormat="1">
      <c r="C1251" s="13"/>
      <c r="D1251" s="12"/>
      <c r="E1251" s="12"/>
      <c r="F1251" s="12"/>
      <c r="G1251" s="12"/>
      <c r="H1251" s="12"/>
      <c r="I1251" s="12"/>
      <c r="J1251" s="12"/>
      <c r="K1251" s="12"/>
      <c r="L1251" s="12"/>
      <c r="M1251" s="12"/>
      <c r="N1251" s="12"/>
      <c r="O1251" s="12"/>
      <c r="P1251" s="12"/>
      <c r="Q1251" s="12"/>
      <c r="R1251" s="12"/>
      <c r="S1251" s="12"/>
      <c r="T1251" s="12"/>
      <c r="U1251" s="12"/>
      <c r="V1251" s="12"/>
      <c r="W1251" s="12"/>
      <c r="X1251" s="12"/>
      <c r="Y1251" s="12"/>
      <c r="Z1251" s="12"/>
      <c r="AA1251" s="12"/>
      <c r="AB1251" s="12"/>
      <c r="AC1251" s="12"/>
      <c r="AD1251" s="12"/>
      <c r="AE1251" s="12"/>
      <c r="AF1251" s="12"/>
      <c r="BT1251" s="15"/>
      <c r="BU1251" s="15"/>
      <c r="BV1251" s="15"/>
      <c r="BW1251" s="15"/>
      <c r="BX1251" s="15"/>
      <c r="BY1251" s="15"/>
      <c r="BZ1251" s="15"/>
      <c r="CA1251" s="15"/>
      <c r="CB1251" s="15"/>
      <c r="CC1251" s="15"/>
      <c r="CD1251" s="15"/>
      <c r="CE1251" s="15"/>
      <c r="CF1251" s="15"/>
      <c r="CG1251" s="15"/>
      <c r="CH1251" s="15"/>
      <c r="CI1251" s="15"/>
      <c r="CJ1251" s="15"/>
      <c r="CK1251" s="15"/>
      <c r="CL1251" s="15"/>
      <c r="CM1251" s="15"/>
      <c r="CN1251" s="15"/>
      <c r="CO1251" s="15"/>
      <c r="CP1251" s="15"/>
      <c r="CQ1251" s="15"/>
      <c r="CR1251" s="15"/>
      <c r="CS1251" s="15"/>
      <c r="CT1251" s="15"/>
      <c r="CU1251" s="15"/>
      <c r="CV1251" s="15"/>
      <c r="CW1251" s="15"/>
      <c r="CX1251" s="15"/>
      <c r="CY1251" s="15"/>
      <c r="CZ1251" s="15"/>
      <c r="DA1251" s="15"/>
      <c r="DB1251" s="15"/>
      <c r="DC1251" s="15"/>
      <c r="DD1251" s="15"/>
      <c r="DE1251" s="15"/>
      <c r="DF1251" s="15"/>
      <c r="DG1251" s="15"/>
      <c r="DH1251" s="15"/>
      <c r="DI1251" s="15"/>
      <c r="DJ1251" s="15"/>
      <c r="DK1251" s="15"/>
      <c r="DL1251" s="15"/>
      <c r="DM1251" s="15"/>
      <c r="DN1251" s="15"/>
      <c r="DO1251" s="15"/>
      <c r="DP1251" s="15"/>
      <c r="DQ1251" s="15"/>
    </row>
    <row r="1252" spans="3:121" s="5" customFormat="1">
      <c r="C1252" s="13"/>
      <c r="D1252" s="12"/>
      <c r="E1252" s="12"/>
      <c r="F1252" s="12"/>
      <c r="G1252" s="12"/>
      <c r="H1252" s="12"/>
      <c r="I1252" s="12"/>
      <c r="J1252" s="12"/>
      <c r="K1252" s="12"/>
      <c r="L1252" s="12"/>
      <c r="M1252" s="12"/>
      <c r="N1252" s="12"/>
      <c r="O1252" s="12"/>
      <c r="P1252" s="12"/>
      <c r="Q1252" s="12"/>
      <c r="R1252" s="12"/>
      <c r="S1252" s="12"/>
      <c r="T1252" s="12"/>
      <c r="U1252" s="12"/>
      <c r="V1252" s="12"/>
      <c r="W1252" s="12"/>
      <c r="X1252" s="12"/>
      <c r="Y1252" s="12"/>
      <c r="Z1252" s="12"/>
      <c r="AA1252" s="12"/>
      <c r="AB1252" s="12"/>
      <c r="AC1252" s="12"/>
      <c r="AD1252" s="12"/>
      <c r="AE1252" s="12"/>
      <c r="AF1252" s="12"/>
      <c r="BT1252" s="15"/>
      <c r="BU1252" s="15"/>
      <c r="BV1252" s="15"/>
      <c r="BW1252" s="15"/>
      <c r="BX1252" s="15"/>
      <c r="BY1252" s="15"/>
      <c r="BZ1252" s="15"/>
      <c r="CA1252" s="15"/>
      <c r="CB1252" s="15"/>
      <c r="CC1252" s="15"/>
      <c r="CD1252" s="15"/>
      <c r="CE1252" s="15"/>
      <c r="CF1252" s="15"/>
      <c r="CG1252" s="15"/>
      <c r="CH1252" s="15"/>
      <c r="CI1252" s="15"/>
      <c r="CJ1252" s="15"/>
      <c r="CK1252" s="15"/>
      <c r="CL1252" s="15"/>
      <c r="CM1252" s="15"/>
      <c r="CN1252" s="15"/>
      <c r="CO1252" s="15"/>
      <c r="CP1252" s="15"/>
      <c r="CQ1252" s="15"/>
      <c r="CR1252" s="15"/>
      <c r="CS1252" s="15"/>
      <c r="CT1252" s="15"/>
      <c r="CU1252" s="15"/>
      <c r="CV1252" s="15"/>
      <c r="CW1252" s="15"/>
      <c r="CX1252" s="15"/>
      <c r="CY1252" s="15"/>
      <c r="CZ1252" s="15"/>
      <c r="DA1252" s="15"/>
      <c r="DB1252" s="15"/>
      <c r="DC1252" s="15"/>
      <c r="DD1252" s="15"/>
      <c r="DE1252" s="15"/>
      <c r="DF1252" s="15"/>
      <c r="DG1252" s="15"/>
      <c r="DH1252" s="15"/>
      <c r="DI1252" s="15"/>
      <c r="DJ1252" s="15"/>
      <c r="DK1252" s="15"/>
      <c r="DL1252" s="15"/>
      <c r="DM1252" s="15"/>
      <c r="DN1252" s="15"/>
      <c r="DO1252" s="15"/>
      <c r="DP1252" s="15"/>
      <c r="DQ1252" s="15"/>
    </row>
    <row r="1253" spans="3:121" s="5" customFormat="1">
      <c r="C1253" s="13"/>
      <c r="D1253" s="12"/>
      <c r="E1253" s="12"/>
      <c r="F1253" s="12"/>
      <c r="G1253" s="12"/>
      <c r="H1253" s="12"/>
      <c r="I1253" s="12"/>
      <c r="J1253" s="12"/>
      <c r="K1253" s="12"/>
      <c r="L1253" s="12"/>
      <c r="M1253" s="12"/>
      <c r="N1253" s="12"/>
      <c r="O1253" s="12"/>
      <c r="P1253" s="12"/>
      <c r="Q1253" s="12"/>
      <c r="R1253" s="12"/>
      <c r="S1253" s="12"/>
      <c r="T1253" s="12"/>
      <c r="U1253" s="12"/>
      <c r="V1253" s="12"/>
      <c r="W1253" s="12"/>
      <c r="X1253" s="12"/>
      <c r="Y1253" s="12"/>
      <c r="Z1253" s="12"/>
      <c r="AA1253" s="12"/>
      <c r="AB1253" s="12"/>
      <c r="AC1253" s="12"/>
      <c r="AD1253" s="12"/>
      <c r="AE1253" s="12"/>
      <c r="AF1253" s="12"/>
      <c r="BT1253" s="15"/>
      <c r="BU1253" s="15"/>
      <c r="BV1253" s="15"/>
      <c r="BW1253" s="15"/>
      <c r="BX1253" s="15"/>
      <c r="BY1253" s="15"/>
      <c r="BZ1253" s="15"/>
      <c r="CA1253" s="15"/>
      <c r="CB1253" s="15"/>
      <c r="CC1253" s="15"/>
      <c r="CD1253" s="15"/>
      <c r="CE1253" s="15"/>
      <c r="CF1253" s="15"/>
      <c r="CG1253" s="15"/>
      <c r="CH1253" s="15"/>
      <c r="CI1253" s="15"/>
      <c r="CJ1253" s="15"/>
      <c r="CK1253" s="15"/>
      <c r="CL1253" s="15"/>
      <c r="CM1253" s="15"/>
      <c r="CN1253" s="15"/>
      <c r="CO1253" s="15"/>
      <c r="CP1253" s="15"/>
      <c r="CQ1253" s="15"/>
      <c r="CR1253" s="15"/>
      <c r="CS1253" s="15"/>
      <c r="CT1253" s="15"/>
      <c r="CU1253" s="15"/>
      <c r="CV1253" s="15"/>
      <c r="CW1253" s="15"/>
      <c r="CX1253" s="15"/>
      <c r="CY1253" s="15"/>
      <c r="CZ1253" s="15"/>
      <c r="DA1253" s="15"/>
      <c r="DB1253" s="15"/>
      <c r="DC1253" s="15"/>
      <c r="DD1253" s="15"/>
      <c r="DE1253" s="15"/>
      <c r="DF1253" s="15"/>
      <c r="DG1253" s="15"/>
      <c r="DH1253" s="15"/>
      <c r="DI1253" s="15"/>
      <c r="DJ1253" s="15"/>
      <c r="DK1253" s="15"/>
      <c r="DL1253" s="15"/>
      <c r="DM1253" s="15"/>
      <c r="DN1253" s="15"/>
      <c r="DO1253" s="15"/>
      <c r="DP1253" s="15"/>
      <c r="DQ1253" s="15"/>
    </row>
    <row r="1254" spans="3:121" s="5" customFormat="1">
      <c r="C1254" s="13"/>
      <c r="D1254" s="12"/>
      <c r="E1254" s="12"/>
      <c r="F1254" s="12"/>
      <c r="G1254" s="12"/>
      <c r="H1254" s="12"/>
      <c r="I1254" s="12"/>
      <c r="J1254" s="12"/>
      <c r="K1254" s="12"/>
      <c r="L1254" s="12"/>
      <c r="M1254" s="12"/>
      <c r="N1254" s="12"/>
      <c r="O1254" s="12"/>
      <c r="P1254" s="12"/>
      <c r="Q1254" s="12"/>
      <c r="R1254" s="12"/>
      <c r="S1254" s="12"/>
      <c r="T1254" s="12"/>
      <c r="U1254" s="12"/>
      <c r="V1254" s="12"/>
      <c r="W1254" s="12"/>
      <c r="X1254" s="12"/>
      <c r="Y1254" s="12"/>
      <c r="Z1254" s="12"/>
      <c r="AA1254" s="12"/>
      <c r="AB1254" s="12"/>
      <c r="AC1254" s="12"/>
      <c r="AD1254" s="12"/>
      <c r="AE1254" s="12"/>
      <c r="AF1254" s="12"/>
      <c r="BT1254" s="15"/>
      <c r="BU1254" s="15"/>
      <c r="BV1254" s="15"/>
      <c r="BW1254" s="15"/>
      <c r="BX1254" s="15"/>
      <c r="BY1254" s="15"/>
      <c r="BZ1254" s="15"/>
      <c r="CA1254" s="15"/>
      <c r="CB1254" s="15"/>
      <c r="CC1254" s="15"/>
      <c r="CD1254" s="15"/>
      <c r="CE1254" s="15"/>
      <c r="CF1254" s="15"/>
      <c r="CG1254" s="15"/>
      <c r="CH1254" s="15"/>
      <c r="CI1254" s="15"/>
      <c r="CJ1254" s="15"/>
      <c r="CK1254" s="15"/>
      <c r="CL1254" s="15"/>
      <c r="CM1254" s="15"/>
      <c r="CN1254" s="15"/>
      <c r="CO1254" s="15"/>
      <c r="CP1254" s="15"/>
      <c r="CQ1254" s="15"/>
      <c r="CR1254" s="15"/>
      <c r="CS1254" s="15"/>
      <c r="CT1254" s="15"/>
      <c r="CU1254" s="15"/>
      <c r="CV1254" s="15"/>
      <c r="CW1254" s="15"/>
      <c r="CX1254" s="15"/>
      <c r="CY1254" s="15"/>
      <c r="CZ1254" s="15"/>
      <c r="DA1254" s="15"/>
      <c r="DB1254" s="15"/>
      <c r="DC1254" s="15"/>
      <c r="DD1254" s="15"/>
      <c r="DE1254" s="15"/>
      <c r="DF1254" s="15"/>
      <c r="DG1254" s="15"/>
      <c r="DH1254" s="15"/>
      <c r="DI1254" s="15"/>
      <c r="DJ1254" s="15"/>
      <c r="DK1254" s="15"/>
      <c r="DL1254" s="15"/>
      <c r="DM1254" s="15"/>
      <c r="DN1254" s="15"/>
      <c r="DO1254" s="15"/>
      <c r="DP1254" s="15"/>
      <c r="DQ1254" s="15"/>
    </row>
    <row r="1255" spans="3:121" s="5" customFormat="1">
      <c r="C1255" s="13"/>
      <c r="D1255" s="12"/>
      <c r="E1255" s="12"/>
      <c r="F1255" s="12"/>
      <c r="G1255" s="12"/>
      <c r="H1255" s="12"/>
      <c r="I1255" s="12"/>
      <c r="J1255" s="12"/>
      <c r="K1255" s="12"/>
      <c r="L1255" s="12"/>
      <c r="M1255" s="12"/>
      <c r="N1255" s="12"/>
      <c r="O1255" s="12"/>
      <c r="P1255" s="12"/>
      <c r="Q1255" s="12"/>
      <c r="R1255" s="12"/>
      <c r="S1255" s="12"/>
      <c r="T1255" s="12"/>
      <c r="U1255" s="12"/>
      <c r="V1255" s="12"/>
      <c r="W1255" s="12"/>
      <c r="X1255" s="12"/>
      <c r="Y1255" s="12"/>
      <c r="Z1255" s="12"/>
      <c r="AA1255" s="12"/>
      <c r="AB1255" s="12"/>
      <c r="AC1255" s="12"/>
      <c r="AD1255" s="12"/>
      <c r="AE1255" s="12"/>
      <c r="AF1255" s="12"/>
      <c r="BT1255" s="15"/>
      <c r="BU1255" s="15"/>
      <c r="BV1255" s="15"/>
      <c r="BW1255" s="15"/>
      <c r="BX1255" s="15"/>
      <c r="BY1255" s="15"/>
      <c r="BZ1255" s="15"/>
      <c r="CA1255" s="15"/>
      <c r="CB1255" s="15"/>
      <c r="CC1255" s="15"/>
      <c r="CD1255" s="15"/>
      <c r="CE1255" s="15"/>
      <c r="CF1255" s="15"/>
      <c r="CG1255" s="15"/>
      <c r="CH1255" s="15"/>
      <c r="CI1255" s="15"/>
      <c r="CJ1255" s="15"/>
      <c r="CK1255" s="15"/>
      <c r="CL1255" s="15"/>
      <c r="CM1255" s="15"/>
      <c r="CN1255" s="15"/>
      <c r="CO1255" s="15"/>
      <c r="CP1255" s="15"/>
      <c r="CQ1255" s="15"/>
      <c r="CR1255" s="15"/>
      <c r="CS1255" s="15"/>
      <c r="CT1255" s="15"/>
      <c r="CU1255" s="15"/>
      <c r="CV1255" s="15"/>
      <c r="CW1255" s="15"/>
      <c r="CX1255" s="15"/>
      <c r="CY1255" s="15"/>
      <c r="CZ1255" s="15"/>
      <c r="DA1255" s="15"/>
      <c r="DB1255" s="15"/>
      <c r="DC1255" s="15"/>
      <c r="DD1255" s="15"/>
      <c r="DE1255" s="15"/>
      <c r="DF1255" s="15"/>
      <c r="DG1255" s="15"/>
      <c r="DH1255" s="15"/>
      <c r="DI1255" s="15"/>
      <c r="DJ1255" s="15"/>
      <c r="DK1255" s="15"/>
      <c r="DL1255" s="15"/>
      <c r="DM1255" s="15"/>
      <c r="DN1255" s="15"/>
      <c r="DO1255" s="15"/>
      <c r="DP1255" s="15"/>
      <c r="DQ1255" s="15"/>
    </row>
    <row r="1256" spans="3:121" s="5" customFormat="1">
      <c r="C1256" s="13"/>
      <c r="D1256" s="12"/>
      <c r="E1256" s="12"/>
      <c r="F1256" s="12"/>
      <c r="G1256" s="12"/>
      <c r="H1256" s="12"/>
      <c r="I1256" s="12"/>
      <c r="J1256" s="12"/>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BT1256" s="15"/>
      <c r="BU1256" s="15"/>
      <c r="BV1256" s="15"/>
      <c r="BW1256" s="15"/>
      <c r="BX1256" s="15"/>
      <c r="BY1256" s="15"/>
      <c r="BZ1256" s="15"/>
      <c r="CA1256" s="15"/>
      <c r="CB1256" s="15"/>
      <c r="CC1256" s="15"/>
      <c r="CD1256" s="15"/>
      <c r="CE1256" s="15"/>
      <c r="CF1256" s="15"/>
      <c r="CG1256" s="15"/>
      <c r="CH1256" s="15"/>
      <c r="CI1256" s="15"/>
      <c r="CJ1256" s="15"/>
      <c r="CK1256" s="15"/>
      <c r="CL1256" s="15"/>
      <c r="CM1256" s="15"/>
      <c r="CN1256" s="15"/>
      <c r="CO1256" s="15"/>
      <c r="CP1256" s="15"/>
      <c r="CQ1256" s="15"/>
      <c r="CR1256" s="15"/>
      <c r="CS1256" s="15"/>
      <c r="CT1256" s="15"/>
      <c r="CU1256" s="15"/>
      <c r="CV1256" s="15"/>
      <c r="CW1256" s="15"/>
      <c r="CX1256" s="15"/>
      <c r="CY1256" s="15"/>
      <c r="CZ1256" s="15"/>
      <c r="DA1256" s="15"/>
      <c r="DB1256" s="15"/>
      <c r="DC1256" s="15"/>
      <c r="DD1256" s="15"/>
      <c r="DE1256" s="15"/>
      <c r="DF1256" s="15"/>
      <c r="DG1256" s="15"/>
      <c r="DH1256" s="15"/>
      <c r="DI1256" s="15"/>
      <c r="DJ1256" s="15"/>
      <c r="DK1256" s="15"/>
      <c r="DL1256" s="15"/>
      <c r="DM1256" s="15"/>
      <c r="DN1256" s="15"/>
      <c r="DO1256" s="15"/>
      <c r="DP1256" s="15"/>
      <c r="DQ1256" s="15"/>
    </row>
    <row r="1257" spans="3:121" s="5" customFormat="1">
      <c r="C1257" s="13"/>
      <c r="D1257" s="12"/>
      <c r="E1257" s="12"/>
      <c r="F1257" s="12"/>
      <c r="G1257" s="12"/>
      <c r="H1257" s="12"/>
      <c r="I1257" s="12"/>
      <c r="J1257" s="12"/>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BT1257" s="15"/>
      <c r="BU1257" s="15"/>
      <c r="BV1257" s="15"/>
      <c r="BW1257" s="15"/>
      <c r="BX1257" s="15"/>
      <c r="BY1257" s="15"/>
      <c r="BZ1257" s="15"/>
      <c r="CA1257" s="15"/>
      <c r="CB1257" s="15"/>
      <c r="CC1257" s="15"/>
      <c r="CD1257" s="15"/>
      <c r="CE1257" s="15"/>
      <c r="CF1257" s="15"/>
      <c r="CG1257" s="15"/>
      <c r="CH1257" s="15"/>
      <c r="CI1257" s="15"/>
      <c r="CJ1257" s="15"/>
      <c r="CK1257" s="15"/>
      <c r="CL1257" s="15"/>
      <c r="CM1257" s="15"/>
      <c r="CN1257" s="15"/>
      <c r="CO1257" s="15"/>
      <c r="CP1257" s="15"/>
      <c r="CQ1257" s="15"/>
      <c r="CR1257" s="15"/>
      <c r="CS1257" s="15"/>
      <c r="CT1257" s="15"/>
      <c r="CU1257" s="15"/>
      <c r="CV1257" s="15"/>
      <c r="CW1257" s="15"/>
      <c r="CX1257" s="15"/>
      <c r="CY1257" s="15"/>
      <c r="CZ1257" s="15"/>
      <c r="DA1257" s="15"/>
      <c r="DB1257" s="15"/>
      <c r="DC1257" s="15"/>
      <c r="DD1257" s="15"/>
      <c r="DE1257" s="15"/>
      <c r="DF1257" s="15"/>
      <c r="DG1257" s="15"/>
      <c r="DH1257" s="15"/>
      <c r="DI1257" s="15"/>
      <c r="DJ1257" s="15"/>
      <c r="DK1257" s="15"/>
      <c r="DL1257" s="15"/>
      <c r="DM1257" s="15"/>
      <c r="DN1257" s="15"/>
      <c r="DO1257" s="15"/>
      <c r="DP1257" s="15"/>
      <c r="DQ1257" s="15"/>
    </row>
    <row r="1258" spans="3:121" s="5" customFormat="1">
      <c r="C1258" s="13"/>
      <c r="D1258" s="12"/>
      <c r="E1258" s="12"/>
      <c r="F1258" s="12"/>
      <c r="G1258" s="12"/>
      <c r="H1258" s="12"/>
      <c r="I1258" s="12"/>
      <c r="J1258" s="12"/>
      <c r="K1258" s="12"/>
      <c r="L1258" s="12"/>
      <c r="M1258" s="12"/>
      <c r="N1258" s="12"/>
      <c r="O1258" s="12"/>
      <c r="P1258" s="12"/>
      <c r="Q1258" s="12"/>
      <c r="R1258" s="12"/>
      <c r="S1258" s="12"/>
      <c r="T1258" s="12"/>
      <c r="U1258" s="12"/>
      <c r="V1258" s="12"/>
      <c r="W1258" s="12"/>
      <c r="X1258" s="12"/>
      <c r="Y1258" s="12"/>
      <c r="Z1258" s="12"/>
      <c r="AA1258" s="12"/>
      <c r="AB1258" s="12"/>
      <c r="AC1258" s="12"/>
      <c r="AD1258" s="12"/>
      <c r="AE1258" s="12"/>
      <c r="AF1258" s="12"/>
      <c r="BT1258" s="15"/>
      <c r="BU1258" s="15"/>
      <c r="BV1258" s="15"/>
      <c r="BW1258" s="15"/>
      <c r="BX1258" s="15"/>
      <c r="BY1258" s="15"/>
      <c r="BZ1258" s="15"/>
      <c r="CA1258" s="15"/>
      <c r="CB1258" s="15"/>
      <c r="CC1258" s="15"/>
      <c r="CD1258" s="15"/>
      <c r="CE1258" s="15"/>
      <c r="CF1258" s="15"/>
      <c r="CG1258" s="15"/>
      <c r="CH1258" s="15"/>
      <c r="CI1258" s="15"/>
      <c r="CJ1258" s="15"/>
      <c r="CK1258" s="15"/>
      <c r="CL1258" s="15"/>
      <c r="CM1258" s="15"/>
      <c r="CN1258" s="15"/>
      <c r="CO1258" s="15"/>
      <c r="CP1258" s="15"/>
      <c r="CQ1258" s="15"/>
      <c r="CR1258" s="15"/>
      <c r="CS1258" s="15"/>
      <c r="CT1258" s="15"/>
      <c r="CU1258" s="15"/>
      <c r="CV1258" s="15"/>
      <c r="CW1258" s="15"/>
      <c r="CX1258" s="15"/>
      <c r="CY1258" s="15"/>
      <c r="CZ1258" s="15"/>
      <c r="DA1258" s="15"/>
      <c r="DB1258" s="15"/>
      <c r="DC1258" s="15"/>
      <c r="DD1258" s="15"/>
      <c r="DE1258" s="15"/>
      <c r="DF1258" s="15"/>
      <c r="DG1258" s="15"/>
      <c r="DH1258" s="15"/>
      <c r="DI1258" s="15"/>
      <c r="DJ1258" s="15"/>
      <c r="DK1258" s="15"/>
      <c r="DL1258" s="15"/>
      <c r="DM1258" s="15"/>
      <c r="DN1258" s="15"/>
      <c r="DO1258" s="15"/>
      <c r="DP1258" s="15"/>
      <c r="DQ1258" s="15"/>
    </row>
    <row r="1259" spans="3:121" s="5" customFormat="1">
      <c r="C1259" s="13"/>
      <c r="D1259" s="12"/>
      <c r="E1259" s="12"/>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BT1259" s="15"/>
      <c r="BU1259" s="15"/>
      <c r="BV1259" s="15"/>
      <c r="BW1259" s="15"/>
      <c r="BX1259" s="15"/>
      <c r="BY1259" s="15"/>
      <c r="BZ1259" s="15"/>
      <c r="CA1259" s="15"/>
      <c r="CB1259" s="15"/>
      <c r="CC1259" s="15"/>
      <c r="CD1259" s="15"/>
      <c r="CE1259" s="15"/>
      <c r="CF1259" s="15"/>
      <c r="CG1259" s="15"/>
      <c r="CH1259" s="15"/>
      <c r="CI1259" s="15"/>
      <c r="CJ1259" s="15"/>
      <c r="CK1259" s="15"/>
      <c r="CL1259" s="15"/>
      <c r="CM1259" s="15"/>
      <c r="CN1259" s="15"/>
      <c r="CO1259" s="15"/>
      <c r="CP1259" s="15"/>
      <c r="CQ1259" s="15"/>
      <c r="CR1259" s="15"/>
      <c r="CS1259" s="15"/>
      <c r="CT1259" s="15"/>
      <c r="CU1259" s="15"/>
      <c r="CV1259" s="15"/>
      <c r="CW1259" s="15"/>
      <c r="CX1259" s="15"/>
      <c r="CY1259" s="15"/>
      <c r="CZ1259" s="15"/>
      <c r="DA1259" s="15"/>
      <c r="DB1259" s="15"/>
      <c r="DC1259" s="15"/>
      <c r="DD1259" s="15"/>
      <c r="DE1259" s="15"/>
      <c r="DF1259" s="15"/>
      <c r="DG1259" s="15"/>
      <c r="DH1259" s="15"/>
      <c r="DI1259" s="15"/>
      <c r="DJ1259" s="15"/>
      <c r="DK1259" s="15"/>
      <c r="DL1259" s="15"/>
      <c r="DM1259" s="15"/>
      <c r="DN1259" s="15"/>
      <c r="DO1259" s="15"/>
      <c r="DP1259" s="15"/>
      <c r="DQ1259" s="15"/>
    </row>
    <row r="1260" spans="3:121" s="5" customFormat="1">
      <c r="C1260" s="13"/>
      <c r="D1260" s="12"/>
      <c r="E1260" s="12"/>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BT1260" s="15"/>
      <c r="BU1260" s="15"/>
      <c r="BV1260" s="15"/>
      <c r="BW1260" s="15"/>
      <c r="BX1260" s="15"/>
      <c r="BY1260" s="15"/>
      <c r="BZ1260" s="15"/>
      <c r="CA1260" s="15"/>
      <c r="CB1260" s="15"/>
      <c r="CC1260" s="15"/>
      <c r="CD1260" s="15"/>
      <c r="CE1260" s="15"/>
      <c r="CF1260" s="15"/>
      <c r="CG1260" s="15"/>
      <c r="CH1260" s="15"/>
      <c r="CI1260" s="15"/>
      <c r="CJ1260" s="15"/>
      <c r="CK1260" s="15"/>
      <c r="CL1260" s="15"/>
      <c r="CM1260" s="15"/>
      <c r="CN1260" s="15"/>
      <c r="CO1260" s="15"/>
      <c r="CP1260" s="15"/>
      <c r="CQ1260" s="15"/>
      <c r="CR1260" s="15"/>
      <c r="CS1260" s="15"/>
      <c r="CT1260" s="15"/>
      <c r="CU1260" s="15"/>
      <c r="CV1260" s="15"/>
      <c r="CW1260" s="15"/>
      <c r="CX1260" s="15"/>
      <c r="CY1260" s="15"/>
      <c r="CZ1260" s="15"/>
      <c r="DA1260" s="15"/>
      <c r="DB1260" s="15"/>
      <c r="DC1260" s="15"/>
      <c r="DD1260" s="15"/>
      <c r="DE1260" s="15"/>
      <c r="DF1260" s="15"/>
      <c r="DG1260" s="15"/>
      <c r="DH1260" s="15"/>
      <c r="DI1260" s="15"/>
      <c r="DJ1260" s="15"/>
      <c r="DK1260" s="15"/>
      <c r="DL1260" s="15"/>
      <c r="DM1260" s="15"/>
      <c r="DN1260" s="15"/>
      <c r="DO1260" s="15"/>
      <c r="DP1260" s="15"/>
      <c r="DQ1260" s="15"/>
    </row>
    <row r="1261" spans="3:121" s="5" customFormat="1">
      <c r="C1261" s="13"/>
      <c r="D1261" s="12"/>
      <c r="E1261" s="12"/>
      <c r="F1261" s="12"/>
      <c r="G1261" s="12"/>
      <c r="H1261" s="12"/>
      <c r="I1261" s="12"/>
      <c r="J1261" s="12"/>
      <c r="K1261" s="12"/>
      <c r="L1261" s="12"/>
      <c r="M1261" s="12"/>
      <c r="N1261" s="12"/>
      <c r="O1261" s="12"/>
      <c r="P1261" s="12"/>
      <c r="Q1261" s="12"/>
      <c r="R1261" s="12"/>
      <c r="S1261" s="12"/>
      <c r="T1261" s="12"/>
      <c r="U1261" s="12"/>
      <c r="V1261" s="12"/>
      <c r="W1261" s="12"/>
      <c r="X1261" s="12"/>
      <c r="Y1261" s="12"/>
      <c r="Z1261" s="12"/>
      <c r="AA1261" s="12"/>
      <c r="AB1261" s="12"/>
      <c r="AC1261" s="12"/>
      <c r="AD1261" s="12"/>
      <c r="AE1261" s="12"/>
      <c r="AF1261" s="12"/>
      <c r="BT1261" s="15"/>
      <c r="BU1261" s="15"/>
      <c r="BV1261" s="15"/>
      <c r="BW1261" s="15"/>
      <c r="BX1261" s="15"/>
      <c r="BY1261" s="15"/>
      <c r="BZ1261" s="15"/>
      <c r="CA1261" s="15"/>
      <c r="CB1261" s="15"/>
      <c r="CC1261" s="15"/>
      <c r="CD1261" s="15"/>
      <c r="CE1261" s="15"/>
      <c r="CF1261" s="15"/>
      <c r="CG1261" s="15"/>
      <c r="CH1261" s="15"/>
      <c r="CI1261" s="15"/>
      <c r="CJ1261" s="15"/>
      <c r="CK1261" s="15"/>
      <c r="CL1261" s="15"/>
      <c r="CM1261" s="15"/>
      <c r="CN1261" s="15"/>
      <c r="CO1261" s="15"/>
      <c r="CP1261" s="15"/>
      <c r="CQ1261" s="15"/>
      <c r="CR1261" s="15"/>
      <c r="CS1261" s="15"/>
      <c r="CT1261" s="15"/>
      <c r="CU1261" s="15"/>
      <c r="CV1261" s="15"/>
      <c r="CW1261" s="15"/>
      <c r="CX1261" s="15"/>
      <c r="CY1261" s="15"/>
      <c r="CZ1261" s="15"/>
      <c r="DA1261" s="15"/>
      <c r="DB1261" s="15"/>
      <c r="DC1261" s="15"/>
      <c r="DD1261" s="15"/>
      <c r="DE1261" s="15"/>
      <c r="DF1261" s="15"/>
      <c r="DG1261" s="15"/>
      <c r="DH1261" s="15"/>
      <c r="DI1261" s="15"/>
      <c r="DJ1261" s="15"/>
      <c r="DK1261" s="15"/>
      <c r="DL1261" s="15"/>
      <c r="DM1261" s="15"/>
      <c r="DN1261" s="15"/>
      <c r="DO1261" s="15"/>
      <c r="DP1261" s="15"/>
      <c r="DQ1261" s="15"/>
    </row>
    <row r="1262" spans="3:121" s="5" customFormat="1">
      <c r="C1262" s="13"/>
      <c r="D1262" s="12"/>
      <c r="E1262" s="12"/>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BT1262" s="15"/>
      <c r="BU1262" s="15"/>
      <c r="BV1262" s="15"/>
      <c r="BW1262" s="15"/>
      <c r="BX1262" s="15"/>
      <c r="BY1262" s="15"/>
      <c r="BZ1262" s="15"/>
      <c r="CA1262" s="15"/>
      <c r="CB1262" s="15"/>
      <c r="CC1262" s="15"/>
      <c r="CD1262" s="15"/>
      <c r="CE1262" s="15"/>
      <c r="CF1262" s="15"/>
      <c r="CG1262" s="15"/>
      <c r="CH1262" s="15"/>
      <c r="CI1262" s="15"/>
      <c r="CJ1262" s="15"/>
      <c r="CK1262" s="15"/>
      <c r="CL1262" s="15"/>
      <c r="CM1262" s="15"/>
      <c r="CN1262" s="15"/>
      <c r="CO1262" s="15"/>
      <c r="CP1262" s="15"/>
      <c r="CQ1262" s="15"/>
      <c r="CR1262" s="15"/>
      <c r="CS1262" s="15"/>
      <c r="CT1262" s="15"/>
      <c r="CU1262" s="15"/>
      <c r="CV1262" s="15"/>
      <c r="CW1262" s="15"/>
      <c r="CX1262" s="15"/>
      <c r="CY1262" s="15"/>
      <c r="CZ1262" s="15"/>
      <c r="DA1262" s="15"/>
      <c r="DB1262" s="15"/>
      <c r="DC1262" s="15"/>
      <c r="DD1262" s="15"/>
      <c r="DE1262" s="15"/>
      <c r="DF1262" s="15"/>
      <c r="DG1262" s="15"/>
      <c r="DH1262" s="15"/>
      <c r="DI1262" s="15"/>
      <c r="DJ1262" s="15"/>
      <c r="DK1262" s="15"/>
      <c r="DL1262" s="15"/>
      <c r="DM1262" s="15"/>
      <c r="DN1262" s="15"/>
      <c r="DO1262" s="15"/>
      <c r="DP1262" s="15"/>
      <c r="DQ1262" s="15"/>
    </row>
    <row r="1263" spans="3:121" s="5" customFormat="1">
      <c r="C1263" s="13"/>
      <c r="D1263" s="12"/>
      <c r="E1263" s="12"/>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BT1263" s="15"/>
      <c r="BU1263" s="15"/>
      <c r="BV1263" s="15"/>
      <c r="BW1263" s="15"/>
      <c r="BX1263" s="15"/>
      <c r="BY1263" s="15"/>
      <c r="BZ1263" s="15"/>
      <c r="CA1263" s="15"/>
      <c r="CB1263" s="15"/>
      <c r="CC1263" s="15"/>
      <c r="CD1263" s="15"/>
      <c r="CE1263" s="15"/>
      <c r="CF1263" s="15"/>
      <c r="CG1263" s="15"/>
      <c r="CH1263" s="15"/>
      <c r="CI1263" s="15"/>
      <c r="CJ1263" s="15"/>
      <c r="CK1263" s="15"/>
      <c r="CL1263" s="15"/>
      <c r="CM1263" s="15"/>
      <c r="CN1263" s="15"/>
      <c r="CO1263" s="15"/>
      <c r="CP1263" s="15"/>
      <c r="CQ1263" s="15"/>
      <c r="CR1263" s="15"/>
      <c r="CS1263" s="15"/>
      <c r="CT1263" s="15"/>
      <c r="CU1263" s="15"/>
      <c r="CV1263" s="15"/>
      <c r="CW1263" s="15"/>
      <c r="CX1263" s="15"/>
      <c r="CY1263" s="15"/>
      <c r="CZ1263" s="15"/>
      <c r="DA1263" s="15"/>
      <c r="DB1263" s="15"/>
      <c r="DC1263" s="15"/>
      <c r="DD1263" s="15"/>
      <c r="DE1263" s="15"/>
      <c r="DF1263" s="15"/>
      <c r="DG1263" s="15"/>
      <c r="DH1263" s="15"/>
      <c r="DI1263" s="15"/>
      <c r="DJ1263" s="15"/>
      <c r="DK1263" s="15"/>
      <c r="DL1263" s="15"/>
      <c r="DM1263" s="15"/>
      <c r="DN1263" s="15"/>
      <c r="DO1263" s="15"/>
      <c r="DP1263" s="15"/>
      <c r="DQ1263" s="15"/>
    </row>
    <row r="1264" spans="3:121" s="5" customFormat="1">
      <c r="C1264" s="13"/>
      <c r="D1264" s="12"/>
      <c r="E1264" s="12"/>
      <c r="F1264" s="12"/>
      <c r="G1264" s="12"/>
      <c r="H1264" s="12"/>
      <c r="I1264" s="12"/>
      <c r="J1264" s="12"/>
      <c r="K1264" s="12"/>
      <c r="L1264" s="12"/>
      <c r="M1264" s="12"/>
      <c r="N1264" s="12"/>
      <c r="O1264" s="12"/>
      <c r="P1264" s="12"/>
      <c r="Q1264" s="12"/>
      <c r="R1264" s="12"/>
      <c r="S1264" s="12"/>
      <c r="T1264" s="12"/>
      <c r="U1264" s="12"/>
      <c r="V1264" s="12"/>
      <c r="W1264" s="12"/>
      <c r="X1264" s="12"/>
      <c r="Y1264" s="12"/>
      <c r="Z1264" s="12"/>
      <c r="AA1264" s="12"/>
      <c r="AB1264" s="12"/>
      <c r="AC1264" s="12"/>
      <c r="AD1264" s="12"/>
      <c r="AE1264" s="12"/>
      <c r="AF1264" s="12"/>
      <c r="BT1264" s="15"/>
      <c r="BU1264" s="15"/>
      <c r="BV1264" s="15"/>
      <c r="BW1264" s="15"/>
      <c r="BX1264" s="15"/>
      <c r="BY1264" s="15"/>
      <c r="BZ1264" s="15"/>
      <c r="CA1264" s="15"/>
      <c r="CB1264" s="15"/>
      <c r="CC1264" s="15"/>
      <c r="CD1264" s="15"/>
      <c r="CE1264" s="15"/>
      <c r="CF1264" s="15"/>
      <c r="CG1264" s="15"/>
      <c r="CH1264" s="15"/>
      <c r="CI1264" s="15"/>
      <c r="CJ1264" s="15"/>
      <c r="CK1264" s="15"/>
      <c r="CL1264" s="15"/>
      <c r="CM1264" s="15"/>
      <c r="CN1264" s="15"/>
      <c r="CO1264" s="15"/>
      <c r="CP1264" s="15"/>
      <c r="CQ1264" s="15"/>
      <c r="CR1264" s="15"/>
      <c r="CS1264" s="15"/>
      <c r="CT1264" s="15"/>
      <c r="CU1264" s="15"/>
      <c r="CV1264" s="15"/>
      <c r="CW1264" s="15"/>
      <c r="CX1264" s="15"/>
      <c r="CY1264" s="15"/>
      <c r="CZ1264" s="15"/>
      <c r="DA1264" s="15"/>
      <c r="DB1264" s="15"/>
      <c r="DC1264" s="15"/>
      <c r="DD1264" s="15"/>
      <c r="DE1264" s="15"/>
      <c r="DF1264" s="15"/>
      <c r="DG1264" s="15"/>
      <c r="DH1264" s="15"/>
      <c r="DI1264" s="15"/>
      <c r="DJ1264" s="15"/>
      <c r="DK1264" s="15"/>
      <c r="DL1264" s="15"/>
      <c r="DM1264" s="15"/>
      <c r="DN1264" s="15"/>
      <c r="DO1264" s="15"/>
      <c r="DP1264" s="15"/>
      <c r="DQ1264" s="15"/>
    </row>
    <row r="1265" spans="3:121" s="5" customFormat="1">
      <c r="C1265" s="13"/>
      <c r="D1265" s="12"/>
      <c r="E1265" s="12"/>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BT1265" s="15"/>
      <c r="BU1265" s="15"/>
      <c r="BV1265" s="15"/>
      <c r="BW1265" s="15"/>
      <c r="BX1265" s="15"/>
      <c r="BY1265" s="15"/>
      <c r="BZ1265" s="15"/>
      <c r="CA1265" s="15"/>
      <c r="CB1265" s="15"/>
      <c r="CC1265" s="15"/>
      <c r="CD1265" s="15"/>
      <c r="CE1265" s="15"/>
      <c r="CF1265" s="15"/>
      <c r="CG1265" s="15"/>
      <c r="CH1265" s="15"/>
      <c r="CI1265" s="15"/>
      <c r="CJ1265" s="15"/>
      <c r="CK1265" s="15"/>
      <c r="CL1265" s="15"/>
      <c r="CM1265" s="15"/>
      <c r="CN1265" s="15"/>
      <c r="CO1265" s="15"/>
      <c r="CP1265" s="15"/>
      <c r="CQ1265" s="15"/>
      <c r="CR1265" s="15"/>
      <c r="CS1265" s="15"/>
      <c r="CT1265" s="15"/>
      <c r="CU1265" s="15"/>
      <c r="CV1265" s="15"/>
      <c r="CW1265" s="15"/>
      <c r="CX1265" s="15"/>
      <c r="CY1265" s="15"/>
      <c r="CZ1265" s="15"/>
      <c r="DA1265" s="15"/>
      <c r="DB1265" s="15"/>
      <c r="DC1265" s="15"/>
      <c r="DD1265" s="15"/>
      <c r="DE1265" s="15"/>
      <c r="DF1265" s="15"/>
      <c r="DG1265" s="15"/>
      <c r="DH1265" s="15"/>
      <c r="DI1265" s="15"/>
      <c r="DJ1265" s="15"/>
      <c r="DK1265" s="15"/>
      <c r="DL1265" s="15"/>
      <c r="DM1265" s="15"/>
      <c r="DN1265" s="15"/>
      <c r="DO1265" s="15"/>
      <c r="DP1265" s="15"/>
      <c r="DQ1265" s="15"/>
    </row>
    <row r="1266" spans="3:121" s="5" customFormat="1">
      <c r="C1266" s="13"/>
      <c r="D1266" s="12"/>
      <c r="E1266" s="12"/>
      <c r="F1266" s="12"/>
      <c r="G1266" s="12"/>
      <c r="H1266" s="12"/>
      <c r="I1266" s="12"/>
      <c r="J1266" s="12"/>
      <c r="K1266" s="12"/>
      <c r="L1266" s="12"/>
      <c r="M1266" s="12"/>
      <c r="N1266" s="12"/>
      <c r="O1266" s="12"/>
      <c r="P1266" s="12"/>
      <c r="Q1266" s="12"/>
      <c r="R1266" s="12"/>
      <c r="S1266" s="12"/>
      <c r="T1266" s="12"/>
      <c r="U1266" s="12"/>
      <c r="V1266" s="12"/>
      <c r="W1266" s="12"/>
      <c r="X1266" s="12"/>
      <c r="Y1266" s="12"/>
      <c r="Z1266" s="12"/>
      <c r="AA1266" s="12"/>
      <c r="AB1266" s="12"/>
      <c r="AC1266" s="12"/>
      <c r="AD1266" s="12"/>
      <c r="AE1266" s="12"/>
      <c r="AF1266" s="12"/>
      <c r="BT1266" s="15"/>
      <c r="BU1266" s="15"/>
      <c r="BV1266" s="15"/>
      <c r="BW1266" s="15"/>
      <c r="BX1266" s="15"/>
      <c r="BY1266" s="15"/>
      <c r="BZ1266" s="15"/>
      <c r="CA1266" s="15"/>
      <c r="CB1266" s="15"/>
      <c r="CC1266" s="15"/>
      <c r="CD1266" s="15"/>
      <c r="CE1266" s="15"/>
      <c r="CF1266" s="15"/>
      <c r="CG1266" s="15"/>
      <c r="CH1266" s="15"/>
      <c r="CI1266" s="15"/>
      <c r="CJ1266" s="15"/>
      <c r="CK1266" s="15"/>
      <c r="CL1266" s="15"/>
      <c r="CM1266" s="15"/>
      <c r="CN1266" s="15"/>
      <c r="CO1266" s="15"/>
      <c r="CP1266" s="15"/>
      <c r="CQ1266" s="15"/>
      <c r="CR1266" s="15"/>
      <c r="CS1266" s="15"/>
      <c r="CT1266" s="15"/>
      <c r="CU1266" s="15"/>
      <c r="CV1266" s="15"/>
      <c r="CW1266" s="15"/>
      <c r="CX1266" s="15"/>
      <c r="CY1266" s="15"/>
      <c r="CZ1266" s="15"/>
      <c r="DA1266" s="15"/>
      <c r="DB1266" s="15"/>
      <c r="DC1266" s="15"/>
      <c r="DD1266" s="15"/>
      <c r="DE1266" s="15"/>
      <c r="DF1266" s="15"/>
      <c r="DG1266" s="15"/>
      <c r="DH1266" s="15"/>
      <c r="DI1266" s="15"/>
      <c r="DJ1266" s="15"/>
      <c r="DK1266" s="15"/>
      <c r="DL1266" s="15"/>
      <c r="DM1266" s="15"/>
      <c r="DN1266" s="15"/>
      <c r="DO1266" s="15"/>
      <c r="DP1266" s="15"/>
      <c r="DQ1266" s="15"/>
    </row>
    <row r="1267" spans="3:121" s="5" customFormat="1">
      <c r="C1267" s="13"/>
      <c r="D1267" s="12"/>
      <c r="E1267" s="12"/>
      <c r="F1267" s="12"/>
      <c r="G1267" s="12"/>
      <c r="H1267" s="12"/>
      <c r="I1267" s="12"/>
      <c r="J1267" s="12"/>
      <c r="K1267" s="12"/>
      <c r="L1267" s="12"/>
      <c r="M1267" s="12"/>
      <c r="N1267" s="12"/>
      <c r="O1267" s="12"/>
      <c r="P1267" s="12"/>
      <c r="Q1267" s="12"/>
      <c r="R1267" s="12"/>
      <c r="S1267" s="12"/>
      <c r="T1267" s="12"/>
      <c r="U1267" s="12"/>
      <c r="V1267" s="12"/>
      <c r="W1267" s="12"/>
      <c r="X1267" s="12"/>
      <c r="Y1267" s="12"/>
      <c r="Z1267" s="12"/>
      <c r="AA1267" s="12"/>
      <c r="AB1267" s="12"/>
      <c r="AC1267" s="12"/>
      <c r="AD1267" s="12"/>
      <c r="AE1267" s="12"/>
      <c r="AF1267" s="12"/>
      <c r="BT1267" s="15"/>
      <c r="BU1267" s="15"/>
      <c r="BV1267" s="15"/>
      <c r="BW1267" s="15"/>
      <c r="BX1267" s="15"/>
      <c r="BY1267" s="15"/>
      <c r="BZ1267" s="15"/>
      <c r="CA1267" s="15"/>
      <c r="CB1267" s="15"/>
      <c r="CC1267" s="15"/>
      <c r="CD1267" s="15"/>
      <c r="CE1267" s="15"/>
      <c r="CF1267" s="15"/>
      <c r="CG1267" s="15"/>
      <c r="CH1267" s="15"/>
      <c r="CI1267" s="15"/>
      <c r="CJ1267" s="15"/>
      <c r="CK1267" s="15"/>
      <c r="CL1267" s="15"/>
      <c r="CM1267" s="15"/>
      <c r="CN1267" s="15"/>
      <c r="CO1267" s="15"/>
      <c r="CP1267" s="15"/>
      <c r="CQ1267" s="15"/>
      <c r="CR1267" s="15"/>
      <c r="CS1267" s="15"/>
      <c r="CT1267" s="15"/>
      <c r="CU1267" s="15"/>
      <c r="CV1267" s="15"/>
      <c r="CW1267" s="15"/>
      <c r="CX1267" s="15"/>
      <c r="CY1267" s="15"/>
      <c r="CZ1267" s="15"/>
      <c r="DA1267" s="15"/>
      <c r="DB1267" s="15"/>
      <c r="DC1267" s="15"/>
      <c r="DD1267" s="15"/>
      <c r="DE1267" s="15"/>
      <c r="DF1267" s="15"/>
      <c r="DG1267" s="15"/>
      <c r="DH1267" s="15"/>
      <c r="DI1267" s="15"/>
      <c r="DJ1267" s="15"/>
      <c r="DK1267" s="15"/>
      <c r="DL1267" s="15"/>
      <c r="DM1267" s="15"/>
      <c r="DN1267" s="15"/>
      <c r="DO1267" s="15"/>
      <c r="DP1267" s="15"/>
      <c r="DQ1267" s="15"/>
    </row>
    <row r="1268" spans="3:121" s="5" customFormat="1">
      <c r="C1268" s="13"/>
      <c r="D1268" s="12"/>
      <c r="E1268" s="12"/>
      <c r="F1268" s="12"/>
      <c r="G1268" s="12"/>
      <c r="H1268" s="12"/>
      <c r="I1268" s="12"/>
      <c r="J1268" s="12"/>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BT1268" s="15"/>
      <c r="BU1268" s="15"/>
      <c r="BV1268" s="15"/>
      <c r="BW1268" s="15"/>
      <c r="BX1268" s="15"/>
      <c r="BY1268" s="15"/>
      <c r="BZ1268" s="15"/>
      <c r="CA1268" s="15"/>
      <c r="CB1268" s="15"/>
      <c r="CC1268" s="15"/>
      <c r="CD1268" s="15"/>
      <c r="CE1268" s="15"/>
      <c r="CF1268" s="15"/>
      <c r="CG1268" s="15"/>
      <c r="CH1268" s="15"/>
      <c r="CI1268" s="15"/>
      <c r="CJ1268" s="15"/>
      <c r="CK1268" s="15"/>
      <c r="CL1268" s="15"/>
      <c r="CM1268" s="15"/>
      <c r="CN1268" s="15"/>
      <c r="CO1268" s="15"/>
      <c r="CP1268" s="15"/>
      <c r="CQ1268" s="15"/>
      <c r="CR1268" s="15"/>
      <c r="CS1268" s="15"/>
      <c r="CT1268" s="15"/>
      <c r="CU1268" s="15"/>
      <c r="CV1268" s="15"/>
      <c r="CW1268" s="15"/>
      <c r="CX1268" s="15"/>
      <c r="CY1268" s="15"/>
      <c r="CZ1268" s="15"/>
      <c r="DA1268" s="15"/>
      <c r="DB1268" s="15"/>
      <c r="DC1268" s="15"/>
      <c r="DD1268" s="15"/>
      <c r="DE1268" s="15"/>
      <c r="DF1268" s="15"/>
      <c r="DG1268" s="15"/>
      <c r="DH1268" s="15"/>
      <c r="DI1268" s="15"/>
      <c r="DJ1268" s="15"/>
      <c r="DK1268" s="15"/>
      <c r="DL1268" s="15"/>
      <c r="DM1268" s="15"/>
      <c r="DN1268" s="15"/>
      <c r="DO1268" s="15"/>
      <c r="DP1268" s="15"/>
      <c r="DQ1268" s="15"/>
    </row>
    <row r="1269" spans="3:121" s="5" customFormat="1">
      <c r="C1269" s="13"/>
      <c r="D1269" s="12"/>
      <c r="E1269" s="12"/>
      <c r="F1269" s="12"/>
      <c r="G1269" s="12"/>
      <c r="H1269" s="12"/>
      <c r="I1269" s="12"/>
      <c r="J1269" s="12"/>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BT1269" s="15"/>
      <c r="BU1269" s="15"/>
      <c r="BV1269" s="15"/>
      <c r="BW1269" s="15"/>
      <c r="BX1269" s="15"/>
      <c r="BY1269" s="15"/>
      <c r="BZ1269" s="15"/>
      <c r="CA1269" s="15"/>
      <c r="CB1269" s="15"/>
      <c r="CC1269" s="15"/>
      <c r="CD1269" s="15"/>
      <c r="CE1269" s="15"/>
      <c r="CF1269" s="15"/>
      <c r="CG1269" s="15"/>
      <c r="CH1269" s="15"/>
      <c r="CI1269" s="15"/>
      <c r="CJ1269" s="15"/>
      <c r="CK1269" s="15"/>
      <c r="CL1269" s="15"/>
      <c r="CM1269" s="15"/>
      <c r="CN1269" s="15"/>
      <c r="CO1269" s="15"/>
      <c r="CP1269" s="15"/>
      <c r="CQ1269" s="15"/>
      <c r="CR1269" s="15"/>
      <c r="CS1269" s="15"/>
      <c r="CT1269" s="15"/>
      <c r="CU1269" s="15"/>
      <c r="CV1269" s="15"/>
      <c r="CW1269" s="15"/>
      <c r="CX1269" s="15"/>
      <c r="CY1269" s="15"/>
      <c r="CZ1269" s="15"/>
      <c r="DA1269" s="15"/>
      <c r="DB1269" s="15"/>
      <c r="DC1269" s="15"/>
      <c r="DD1269" s="15"/>
      <c r="DE1269" s="15"/>
      <c r="DF1269" s="15"/>
      <c r="DG1269" s="15"/>
      <c r="DH1269" s="15"/>
      <c r="DI1269" s="15"/>
      <c r="DJ1269" s="15"/>
      <c r="DK1269" s="15"/>
      <c r="DL1269" s="15"/>
      <c r="DM1269" s="15"/>
      <c r="DN1269" s="15"/>
      <c r="DO1269" s="15"/>
      <c r="DP1269" s="15"/>
      <c r="DQ1269" s="15"/>
    </row>
    <row r="1270" spans="3:121" s="5" customFormat="1">
      <c r="C1270" s="13"/>
      <c r="D1270" s="12"/>
      <c r="E1270" s="12"/>
      <c r="F1270" s="12"/>
      <c r="G1270" s="12"/>
      <c r="H1270" s="12"/>
      <c r="I1270" s="12"/>
      <c r="J1270" s="12"/>
      <c r="K1270" s="12"/>
      <c r="L1270" s="12"/>
      <c r="M1270" s="12"/>
      <c r="N1270" s="12"/>
      <c r="O1270" s="12"/>
      <c r="P1270" s="12"/>
      <c r="Q1270" s="12"/>
      <c r="R1270" s="12"/>
      <c r="S1270" s="12"/>
      <c r="T1270" s="12"/>
      <c r="U1270" s="12"/>
      <c r="V1270" s="12"/>
      <c r="W1270" s="12"/>
      <c r="X1270" s="12"/>
      <c r="Y1270" s="12"/>
      <c r="Z1270" s="12"/>
      <c r="AA1270" s="12"/>
      <c r="AB1270" s="12"/>
      <c r="AC1270" s="12"/>
      <c r="AD1270" s="12"/>
      <c r="AE1270" s="12"/>
      <c r="AF1270" s="12"/>
      <c r="BT1270" s="15"/>
      <c r="BU1270" s="15"/>
      <c r="BV1270" s="15"/>
      <c r="BW1270" s="15"/>
      <c r="BX1270" s="15"/>
      <c r="BY1270" s="15"/>
      <c r="BZ1270" s="15"/>
      <c r="CA1270" s="15"/>
      <c r="CB1270" s="15"/>
      <c r="CC1270" s="15"/>
      <c r="CD1270" s="15"/>
      <c r="CE1270" s="15"/>
      <c r="CF1270" s="15"/>
      <c r="CG1270" s="15"/>
      <c r="CH1270" s="15"/>
      <c r="CI1270" s="15"/>
      <c r="CJ1270" s="15"/>
      <c r="CK1270" s="15"/>
      <c r="CL1270" s="15"/>
      <c r="CM1270" s="15"/>
      <c r="CN1270" s="15"/>
      <c r="CO1270" s="15"/>
      <c r="CP1270" s="15"/>
      <c r="CQ1270" s="15"/>
      <c r="CR1270" s="15"/>
      <c r="CS1270" s="15"/>
      <c r="CT1270" s="15"/>
      <c r="CU1270" s="15"/>
      <c r="CV1270" s="15"/>
      <c r="CW1270" s="15"/>
      <c r="CX1270" s="15"/>
      <c r="CY1270" s="15"/>
      <c r="CZ1270" s="15"/>
      <c r="DA1270" s="15"/>
      <c r="DB1270" s="15"/>
      <c r="DC1270" s="15"/>
      <c r="DD1270" s="15"/>
      <c r="DE1270" s="15"/>
      <c r="DF1270" s="15"/>
      <c r="DG1270" s="15"/>
      <c r="DH1270" s="15"/>
      <c r="DI1270" s="15"/>
      <c r="DJ1270" s="15"/>
      <c r="DK1270" s="15"/>
      <c r="DL1270" s="15"/>
      <c r="DM1270" s="15"/>
      <c r="DN1270" s="15"/>
      <c r="DO1270" s="15"/>
      <c r="DP1270" s="15"/>
      <c r="DQ1270" s="15"/>
    </row>
    <row r="1271" spans="3:121" s="5" customFormat="1">
      <c r="C1271" s="13"/>
      <c r="D1271" s="12"/>
      <c r="E1271" s="12"/>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BT1271" s="15"/>
      <c r="BU1271" s="15"/>
      <c r="BV1271" s="15"/>
      <c r="BW1271" s="15"/>
      <c r="BX1271" s="15"/>
      <c r="BY1271" s="15"/>
      <c r="BZ1271" s="15"/>
      <c r="CA1271" s="15"/>
      <c r="CB1271" s="15"/>
      <c r="CC1271" s="15"/>
      <c r="CD1271" s="15"/>
      <c r="CE1271" s="15"/>
      <c r="CF1271" s="15"/>
      <c r="CG1271" s="15"/>
      <c r="CH1271" s="15"/>
      <c r="CI1271" s="15"/>
      <c r="CJ1271" s="15"/>
      <c r="CK1271" s="15"/>
      <c r="CL1271" s="15"/>
      <c r="CM1271" s="15"/>
      <c r="CN1271" s="15"/>
      <c r="CO1271" s="15"/>
      <c r="CP1271" s="15"/>
      <c r="CQ1271" s="15"/>
      <c r="CR1271" s="15"/>
      <c r="CS1271" s="15"/>
      <c r="CT1271" s="15"/>
      <c r="CU1271" s="15"/>
      <c r="CV1271" s="15"/>
      <c r="CW1271" s="15"/>
      <c r="CX1271" s="15"/>
      <c r="CY1271" s="15"/>
      <c r="CZ1271" s="15"/>
      <c r="DA1271" s="15"/>
      <c r="DB1271" s="15"/>
      <c r="DC1271" s="15"/>
      <c r="DD1271" s="15"/>
      <c r="DE1271" s="15"/>
      <c r="DF1271" s="15"/>
      <c r="DG1271" s="15"/>
      <c r="DH1271" s="15"/>
      <c r="DI1271" s="15"/>
      <c r="DJ1271" s="15"/>
      <c r="DK1271" s="15"/>
      <c r="DL1271" s="15"/>
      <c r="DM1271" s="15"/>
      <c r="DN1271" s="15"/>
      <c r="DO1271" s="15"/>
      <c r="DP1271" s="15"/>
      <c r="DQ1271" s="15"/>
    </row>
    <row r="1272" spans="3:121" s="5" customFormat="1">
      <c r="C1272" s="13"/>
      <c r="D1272" s="12"/>
      <c r="E1272" s="12"/>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BT1272" s="15"/>
      <c r="BU1272" s="15"/>
      <c r="BV1272" s="15"/>
      <c r="BW1272" s="15"/>
      <c r="BX1272" s="15"/>
      <c r="BY1272" s="15"/>
      <c r="BZ1272" s="15"/>
      <c r="CA1272" s="15"/>
      <c r="CB1272" s="15"/>
      <c r="CC1272" s="15"/>
      <c r="CD1272" s="15"/>
      <c r="CE1272" s="15"/>
      <c r="CF1272" s="15"/>
      <c r="CG1272" s="15"/>
      <c r="CH1272" s="15"/>
      <c r="CI1272" s="15"/>
      <c r="CJ1272" s="15"/>
      <c r="CK1272" s="15"/>
      <c r="CL1272" s="15"/>
      <c r="CM1272" s="15"/>
      <c r="CN1272" s="15"/>
      <c r="CO1272" s="15"/>
      <c r="CP1272" s="15"/>
      <c r="CQ1272" s="15"/>
      <c r="CR1272" s="15"/>
      <c r="CS1272" s="15"/>
      <c r="CT1272" s="15"/>
      <c r="CU1272" s="15"/>
      <c r="CV1272" s="15"/>
      <c r="CW1272" s="15"/>
      <c r="CX1272" s="15"/>
      <c r="CY1272" s="15"/>
      <c r="CZ1272" s="15"/>
      <c r="DA1272" s="15"/>
      <c r="DB1272" s="15"/>
      <c r="DC1272" s="15"/>
      <c r="DD1272" s="15"/>
      <c r="DE1272" s="15"/>
      <c r="DF1272" s="15"/>
      <c r="DG1272" s="15"/>
      <c r="DH1272" s="15"/>
      <c r="DI1272" s="15"/>
      <c r="DJ1272" s="15"/>
      <c r="DK1272" s="15"/>
      <c r="DL1272" s="15"/>
      <c r="DM1272" s="15"/>
      <c r="DN1272" s="15"/>
      <c r="DO1272" s="15"/>
      <c r="DP1272" s="15"/>
      <c r="DQ1272" s="15"/>
    </row>
    <row r="1273" spans="3:121" s="5" customFormat="1">
      <c r="C1273" s="13"/>
      <c r="D1273" s="12"/>
      <c r="E1273" s="12"/>
      <c r="F1273" s="12"/>
      <c r="G1273" s="12"/>
      <c r="H1273" s="12"/>
      <c r="I1273" s="12"/>
      <c r="J1273" s="12"/>
      <c r="K1273" s="12"/>
      <c r="L1273" s="12"/>
      <c r="M1273" s="12"/>
      <c r="N1273" s="12"/>
      <c r="O1273" s="12"/>
      <c r="P1273" s="12"/>
      <c r="Q1273" s="12"/>
      <c r="R1273" s="12"/>
      <c r="S1273" s="12"/>
      <c r="T1273" s="12"/>
      <c r="U1273" s="12"/>
      <c r="V1273" s="12"/>
      <c r="W1273" s="12"/>
      <c r="X1273" s="12"/>
      <c r="Y1273" s="12"/>
      <c r="Z1273" s="12"/>
      <c r="AA1273" s="12"/>
      <c r="AB1273" s="12"/>
      <c r="AC1273" s="12"/>
      <c r="AD1273" s="12"/>
      <c r="AE1273" s="12"/>
      <c r="AF1273" s="12"/>
      <c r="BT1273" s="15"/>
      <c r="BU1273" s="15"/>
      <c r="BV1273" s="15"/>
      <c r="BW1273" s="15"/>
      <c r="BX1273" s="15"/>
      <c r="BY1273" s="15"/>
      <c r="BZ1273" s="15"/>
      <c r="CA1273" s="15"/>
      <c r="CB1273" s="15"/>
      <c r="CC1273" s="15"/>
      <c r="CD1273" s="15"/>
      <c r="CE1273" s="15"/>
      <c r="CF1273" s="15"/>
      <c r="CG1273" s="15"/>
      <c r="CH1273" s="15"/>
      <c r="CI1273" s="15"/>
      <c r="CJ1273" s="15"/>
      <c r="CK1273" s="15"/>
      <c r="CL1273" s="15"/>
      <c r="CM1273" s="15"/>
      <c r="CN1273" s="15"/>
      <c r="CO1273" s="15"/>
      <c r="CP1273" s="15"/>
      <c r="CQ1273" s="15"/>
      <c r="CR1273" s="15"/>
      <c r="CS1273" s="15"/>
      <c r="CT1273" s="15"/>
      <c r="CU1273" s="15"/>
      <c r="CV1273" s="15"/>
      <c r="CW1273" s="15"/>
      <c r="CX1273" s="15"/>
      <c r="CY1273" s="15"/>
      <c r="CZ1273" s="15"/>
      <c r="DA1273" s="15"/>
      <c r="DB1273" s="15"/>
      <c r="DC1273" s="15"/>
      <c r="DD1273" s="15"/>
      <c r="DE1273" s="15"/>
      <c r="DF1273" s="15"/>
      <c r="DG1273" s="15"/>
      <c r="DH1273" s="15"/>
      <c r="DI1273" s="15"/>
      <c r="DJ1273" s="15"/>
      <c r="DK1273" s="15"/>
      <c r="DL1273" s="15"/>
      <c r="DM1273" s="15"/>
      <c r="DN1273" s="15"/>
      <c r="DO1273" s="15"/>
      <c r="DP1273" s="15"/>
      <c r="DQ1273" s="15"/>
    </row>
    <row r="1274" spans="3:121" s="5" customFormat="1">
      <c r="C1274" s="13"/>
      <c r="D1274" s="12"/>
      <c r="E1274" s="12"/>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BT1274" s="15"/>
      <c r="BU1274" s="15"/>
      <c r="BV1274" s="15"/>
      <c r="BW1274" s="15"/>
      <c r="BX1274" s="15"/>
      <c r="BY1274" s="15"/>
      <c r="BZ1274" s="15"/>
      <c r="CA1274" s="15"/>
      <c r="CB1274" s="15"/>
      <c r="CC1274" s="15"/>
      <c r="CD1274" s="15"/>
      <c r="CE1274" s="15"/>
      <c r="CF1274" s="15"/>
      <c r="CG1274" s="15"/>
      <c r="CH1274" s="15"/>
      <c r="CI1274" s="15"/>
      <c r="CJ1274" s="15"/>
      <c r="CK1274" s="15"/>
      <c r="CL1274" s="15"/>
      <c r="CM1274" s="15"/>
      <c r="CN1274" s="15"/>
      <c r="CO1274" s="15"/>
      <c r="CP1274" s="15"/>
      <c r="CQ1274" s="15"/>
      <c r="CR1274" s="15"/>
      <c r="CS1274" s="15"/>
      <c r="CT1274" s="15"/>
      <c r="CU1274" s="15"/>
      <c r="CV1274" s="15"/>
      <c r="CW1274" s="15"/>
      <c r="CX1274" s="15"/>
      <c r="CY1274" s="15"/>
      <c r="CZ1274" s="15"/>
      <c r="DA1274" s="15"/>
      <c r="DB1274" s="15"/>
      <c r="DC1274" s="15"/>
      <c r="DD1274" s="15"/>
      <c r="DE1274" s="15"/>
      <c r="DF1274" s="15"/>
      <c r="DG1274" s="15"/>
      <c r="DH1274" s="15"/>
      <c r="DI1274" s="15"/>
      <c r="DJ1274" s="15"/>
      <c r="DK1274" s="15"/>
      <c r="DL1274" s="15"/>
      <c r="DM1274" s="15"/>
      <c r="DN1274" s="15"/>
      <c r="DO1274" s="15"/>
      <c r="DP1274" s="15"/>
      <c r="DQ1274" s="15"/>
    </row>
    <row r="1275" spans="3:121" s="5" customFormat="1">
      <c r="C1275" s="13"/>
      <c r="D1275" s="12"/>
      <c r="E1275" s="12"/>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BT1275" s="15"/>
      <c r="BU1275" s="15"/>
      <c r="BV1275" s="15"/>
      <c r="BW1275" s="15"/>
      <c r="BX1275" s="15"/>
      <c r="BY1275" s="15"/>
      <c r="BZ1275" s="15"/>
      <c r="CA1275" s="15"/>
      <c r="CB1275" s="15"/>
      <c r="CC1275" s="15"/>
      <c r="CD1275" s="15"/>
      <c r="CE1275" s="15"/>
      <c r="CF1275" s="15"/>
      <c r="CG1275" s="15"/>
      <c r="CH1275" s="15"/>
      <c r="CI1275" s="15"/>
      <c r="CJ1275" s="15"/>
      <c r="CK1275" s="15"/>
      <c r="CL1275" s="15"/>
      <c r="CM1275" s="15"/>
      <c r="CN1275" s="15"/>
      <c r="CO1275" s="15"/>
      <c r="CP1275" s="15"/>
      <c r="CQ1275" s="15"/>
      <c r="CR1275" s="15"/>
      <c r="CS1275" s="15"/>
      <c r="CT1275" s="15"/>
      <c r="CU1275" s="15"/>
      <c r="CV1275" s="15"/>
      <c r="CW1275" s="15"/>
      <c r="CX1275" s="15"/>
      <c r="CY1275" s="15"/>
      <c r="CZ1275" s="15"/>
      <c r="DA1275" s="15"/>
      <c r="DB1275" s="15"/>
      <c r="DC1275" s="15"/>
      <c r="DD1275" s="15"/>
      <c r="DE1275" s="15"/>
      <c r="DF1275" s="15"/>
      <c r="DG1275" s="15"/>
      <c r="DH1275" s="15"/>
      <c r="DI1275" s="15"/>
      <c r="DJ1275" s="15"/>
      <c r="DK1275" s="15"/>
      <c r="DL1275" s="15"/>
      <c r="DM1275" s="15"/>
      <c r="DN1275" s="15"/>
      <c r="DO1275" s="15"/>
      <c r="DP1275" s="15"/>
      <c r="DQ1275" s="15"/>
    </row>
    <row r="1276" spans="3:121" s="5" customFormat="1">
      <c r="C1276" s="13"/>
      <c r="D1276" s="12"/>
      <c r="E1276" s="12"/>
      <c r="F1276" s="12"/>
      <c r="G1276" s="12"/>
      <c r="H1276" s="12"/>
      <c r="I1276" s="12"/>
      <c r="J1276" s="12"/>
      <c r="K1276" s="12"/>
      <c r="L1276" s="12"/>
      <c r="M1276" s="12"/>
      <c r="N1276" s="12"/>
      <c r="O1276" s="12"/>
      <c r="P1276" s="12"/>
      <c r="Q1276" s="12"/>
      <c r="R1276" s="12"/>
      <c r="S1276" s="12"/>
      <c r="T1276" s="12"/>
      <c r="U1276" s="12"/>
      <c r="V1276" s="12"/>
      <c r="W1276" s="12"/>
      <c r="X1276" s="12"/>
      <c r="Y1276" s="12"/>
      <c r="Z1276" s="12"/>
      <c r="AA1276" s="12"/>
      <c r="AB1276" s="12"/>
      <c r="AC1276" s="12"/>
      <c r="AD1276" s="12"/>
      <c r="AE1276" s="12"/>
      <c r="AF1276" s="12"/>
      <c r="BT1276" s="15"/>
      <c r="BU1276" s="15"/>
      <c r="BV1276" s="15"/>
      <c r="BW1276" s="15"/>
      <c r="BX1276" s="15"/>
      <c r="BY1276" s="15"/>
      <c r="BZ1276" s="15"/>
      <c r="CA1276" s="15"/>
      <c r="CB1276" s="15"/>
      <c r="CC1276" s="15"/>
      <c r="CD1276" s="15"/>
      <c r="CE1276" s="15"/>
      <c r="CF1276" s="15"/>
      <c r="CG1276" s="15"/>
      <c r="CH1276" s="15"/>
      <c r="CI1276" s="15"/>
      <c r="CJ1276" s="15"/>
      <c r="CK1276" s="15"/>
      <c r="CL1276" s="15"/>
      <c r="CM1276" s="15"/>
      <c r="CN1276" s="15"/>
      <c r="CO1276" s="15"/>
      <c r="CP1276" s="15"/>
      <c r="CQ1276" s="15"/>
      <c r="CR1276" s="15"/>
      <c r="CS1276" s="15"/>
      <c r="CT1276" s="15"/>
      <c r="CU1276" s="15"/>
      <c r="CV1276" s="15"/>
      <c r="CW1276" s="15"/>
      <c r="CX1276" s="15"/>
      <c r="CY1276" s="15"/>
      <c r="CZ1276" s="15"/>
      <c r="DA1276" s="15"/>
      <c r="DB1276" s="15"/>
      <c r="DC1276" s="15"/>
      <c r="DD1276" s="15"/>
      <c r="DE1276" s="15"/>
      <c r="DF1276" s="15"/>
      <c r="DG1276" s="15"/>
      <c r="DH1276" s="15"/>
      <c r="DI1276" s="15"/>
      <c r="DJ1276" s="15"/>
      <c r="DK1276" s="15"/>
      <c r="DL1276" s="15"/>
      <c r="DM1276" s="15"/>
      <c r="DN1276" s="15"/>
      <c r="DO1276" s="15"/>
      <c r="DP1276" s="15"/>
      <c r="DQ1276" s="15"/>
    </row>
    <row r="1277" spans="3:121" s="5" customFormat="1">
      <c r="C1277" s="13"/>
      <c r="D1277" s="12"/>
      <c r="E1277" s="12"/>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BT1277" s="15"/>
      <c r="BU1277" s="15"/>
      <c r="BV1277" s="15"/>
      <c r="BW1277" s="15"/>
      <c r="BX1277" s="15"/>
      <c r="BY1277" s="15"/>
      <c r="BZ1277" s="15"/>
      <c r="CA1277" s="15"/>
      <c r="CB1277" s="15"/>
      <c r="CC1277" s="15"/>
      <c r="CD1277" s="15"/>
      <c r="CE1277" s="15"/>
      <c r="CF1277" s="15"/>
      <c r="CG1277" s="15"/>
      <c r="CH1277" s="15"/>
      <c r="CI1277" s="15"/>
      <c r="CJ1277" s="15"/>
      <c r="CK1277" s="15"/>
      <c r="CL1277" s="15"/>
      <c r="CM1277" s="15"/>
      <c r="CN1277" s="15"/>
      <c r="CO1277" s="15"/>
      <c r="CP1277" s="15"/>
      <c r="CQ1277" s="15"/>
      <c r="CR1277" s="15"/>
      <c r="CS1277" s="15"/>
      <c r="CT1277" s="15"/>
      <c r="CU1277" s="15"/>
      <c r="CV1277" s="15"/>
      <c r="CW1277" s="15"/>
      <c r="CX1277" s="15"/>
      <c r="CY1277" s="15"/>
      <c r="CZ1277" s="15"/>
      <c r="DA1277" s="15"/>
      <c r="DB1277" s="15"/>
      <c r="DC1277" s="15"/>
      <c r="DD1277" s="15"/>
      <c r="DE1277" s="15"/>
      <c r="DF1277" s="15"/>
      <c r="DG1277" s="15"/>
      <c r="DH1277" s="15"/>
      <c r="DI1277" s="15"/>
      <c r="DJ1277" s="15"/>
      <c r="DK1277" s="15"/>
      <c r="DL1277" s="15"/>
      <c r="DM1277" s="15"/>
      <c r="DN1277" s="15"/>
      <c r="DO1277" s="15"/>
      <c r="DP1277" s="15"/>
      <c r="DQ1277" s="15"/>
    </row>
    <row r="1278" spans="3:121" s="5" customFormat="1">
      <c r="C1278" s="13"/>
      <c r="D1278" s="12"/>
      <c r="E1278" s="12"/>
      <c r="F1278" s="12"/>
      <c r="G1278" s="12"/>
      <c r="H1278" s="12"/>
      <c r="I1278" s="12"/>
      <c r="J1278" s="12"/>
      <c r="K1278" s="12"/>
      <c r="L1278" s="12"/>
      <c r="M1278" s="12"/>
      <c r="N1278" s="12"/>
      <c r="O1278" s="12"/>
      <c r="P1278" s="12"/>
      <c r="Q1278" s="12"/>
      <c r="R1278" s="12"/>
      <c r="S1278" s="12"/>
      <c r="T1278" s="12"/>
      <c r="U1278" s="12"/>
      <c r="V1278" s="12"/>
      <c r="W1278" s="12"/>
      <c r="X1278" s="12"/>
      <c r="Y1278" s="12"/>
      <c r="Z1278" s="12"/>
      <c r="AA1278" s="12"/>
      <c r="AB1278" s="12"/>
      <c r="AC1278" s="12"/>
      <c r="AD1278" s="12"/>
      <c r="AE1278" s="12"/>
      <c r="AF1278" s="12"/>
      <c r="BT1278" s="15"/>
      <c r="BU1278" s="15"/>
      <c r="BV1278" s="15"/>
      <c r="BW1278" s="15"/>
      <c r="BX1278" s="15"/>
      <c r="BY1278" s="15"/>
      <c r="BZ1278" s="15"/>
      <c r="CA1278" s="15"/>
      <c r="CB1278" s="15"/>
      <c r="CC1278" s="15"/>
      <c r="CD1278" s="15"/>
      <c r="CE1278" s="15"/>
      <c r="CF1278" s="15"/>
      <c r="CG1278" s="15"/>
      <c r="CH1278" s="15"/>
      <c r="CI1278" s="15"/>
      <c r="CJ1278" s="15"/>
      <c r="CK1278" s="15"/>
      <c r="CL1278" s="15"/>
      <c r="CM1278" s="15"/>
      <c r="CN1278" s="15"/>
      <c r="CO1278" s="15"/>
      <c r="CP1278" s="15"/>
      <c r="CQ1278" s="15"/>
      <c r="CR1278" s="15"/>
      <c r="CS1278" s="15"/>
      <c r="CT1278" s="15"/>
      <c r="CU1278" s="15"/>
      <c r="CV1278" s="15"/>
      <c r="CW1278" s="15"/>
      <c r="CX1278" s="15"/>
      <c r="CY1278" s="15"/>
      <c r="CZ1278" s="15"/>
      <c r="DA1278" s="15"/>
      <c r="DB1278" s="15"/>
      <c r="DC1278" s="15"/>
      <c r="DD1278" s="15"/>
      <c r="DE1278" s="15"/>
      <c r="DF1278" s="15"/>
      <c r="DG1278" s="15"/>
      <c r="DH1278" s="15"/>
      <c r="DI1278" s="15"/>
      <c r="DJ1278" s="15"/>
      <c r="DK1278" s="15"/>
      <c r="DL1278" s="15"/>
      <c r="DM1278" s="15"/>
      <c r="DN1278" s="15"/>
      <c r="DO1278" s="15"/>
      <c r="DP1278" s="15"/>
      <c r="DQ1278" s="15"/>
    </row>
    <row r="1279" spans="3:121" s="5" customFormat="1">
      <c r="C1279" s="13"/>
      <c r="D1279" s="12"/>
      <c r="E1279" s="12"/>
      <c r="F1279" s="12"/>
      <c r="G1279" s="12"/>
      <c r="H1279" s="12"/>
      <c r="I1279" s="12"/>
      <c r="J1279" s="12"/>
      <c r="K1279" s="12"/>
      <c r="L1279" s="12"/>
      <c r="M1279" s="12"/>
      <c r="N1279" s="12"/>
      <c r="O1279" s="12"/>
      <c r="P1279" s="12"/>
      <c r="Q1279" s="12"/>
      <c r="R1279" s="12"/>
      <c r="S1279" s="12"/>
      <c r="T1279" s="12"/>
      <c r="U1279" s="12"/>
      <c r="V1279" s="12"/>
      <c r="W1279" s="12"/>
      <c r="X1279" s="12"/>
      <c r="Y1279" s="12"/>
      <c r="Z1279" s="12"/>
      <c r="AA1279" s="12"/>
      <c r="AB1279" s="12"/>
      <c r="AC1279" s="12"/>
      <c r="AD1279" s="12"/>
      <c r="AE1279" s="12"/>
      <c r="AF1279" s="12"/>
      <c r="BT1279" s="15"/>
      <c r="BU1279" s="15"/>
      <c r="BV1279" s="15"/>
      <c r="BW1279" s="15"/>
      <c r="BX1279" s="15"/>
      <c r="BY1279" s="15"/>
      <c r="BZ1279" s="15"/>
      <c r="CA1279" s="15"/>
      <c r="CB1279" s="15"/>
      <c r="CC1279" s="15"/>
      <c r="CD1279" s="15"/>
      <c r="CE1279" s="15"/>
      <c r="CF1279" s="15"/>
      <c r="CG1279" s="15"/>
      <c r="CH1279" s="15"/>
      <c r="CI1279" s="15"/>
      <c r="CJ1279" s="15"/>
      <c r="CK1279" s="15"/>
      <c r="CL1279" s="15"/>
      <c r="CM1279" s="15"/>
      <c r="CN1279" s="15"/>
      <c r="CO1279" s="15"/>
      <c r="CP1279" s="15"/>
      <c r="CQ1279" s="15"/>
      <c r="CR1279" s="15"/>
      <c r="CS1279" s="15"/>
      <c r="CT1279" s="15"/>
      <c r="CU1279" s="15"/>
      <c r="CV1279" s="15"/>
      <c r="CW1279" s="15"/>
      <c r="CX1279" s="15"/>
      <c r="CY1279" s="15"/>
      <c r="CZ1279" s="15"/>
      <c r="DA1279" s="15"/>
      <c r="DB1279" s="15"/>
      <c r="DC1279" s="15"/>
      <c r="DD1279" s="15"/>
      <c r="DE1279" s="15"/>
      <c r="DF1279" s="15"/>
      <c r="DG1279" s="15"/>
      <c r="DH1279" s="15"/>
      <c r="DI1279" s="15"/>
      <c r="DJ1279" s="15"/>
      <c r="DK1279" s="15"/>
      <c r="DL1279" s="15"/>
      <c r="DM1279" s="15"/>
      <c r="DN1279" s="15"/>
      <c r="DO1279" s="15"/>
      <c r="DP1279" s="15"/>
      <c r="DQ1279" s="15"/>
    </row>
    <row r="1280" spans="3:121" s="5" customFormat="1">
      <c r="C1280" s="13"/>
      <c r="D1280" s="12"/>
      <c r="E1280" s="12"/>
      <c r="F1280" s="12"/>
      <c r="G1280" s="12"/>
      <c r="H1280" s="12"/>
      <c r="I1280" s="12"/>
      <c r="J1280" s="12"/>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BT1280" s="15"/>
      <c r="BU1280" s="15"/>
      <c r="BV1280" s="15"/>
      <c r="BW1280" s="15"/>
      <c r="BX1280" s="15"/>
      <c r="BY1280" s="15"/>
      <c r="BZ1280" s="15"/>
      <c r="CA1280" s="15"/>
      <c r="CB1280" s="15"/>
      <c r="CC1280" s="15"/>
      <c r="CD1280" s="15"/>
      <c r="CE1280" s="15"/>
      <c r="CF1280" s="15"/>
      <c r="CG1280" s="15"/>
      <c r="CH1280" s="15"/>
      <c r="CI1280" s="15"/>
      <c r="CJ1280" s="15"/>
      <c r="CK1280" s="15"/>
      <c r="CL1280" s="15"/>
      <c r="CM1280" s="15"/>
      <c r="CN1280" s="15"/>
      <c r="CO1280" s="15"/>
      <c r="CP1280" s="15"/>
      <c r="CQ1280" s="15"/>
      <c r="CR1280" s="15"/>
      <c r="CS1280" s="15"/>
      <c r="CT1280" s="15"/>
      <c r="CU1280" s="15"/>
      <c r="CV1280" s="15"/>
      <c r="CW1280" s="15"/>
      <c r="CX1280" s="15"/>
      <c r="CY1280" s="15"/>
      <c r="CZ1280" s="15"/>
      <c r="DA1280" s="15"/>
      <c r="DB1280" s="15"/>
      <c r="DC1280" s="15"/>
      <c r="DD1280" s="15"/>
      <c r="DE1280" s="15"/>
      <c r="DF1280" s="15"/>
      <c r="DG1280" s="15"/>
      <c r="DH1280" s="15"/>
      <c r="DI1280" s="15"/>
      <c r="DJ1280" s="15"/>
      <c r="DK1280" s="15"/>
      <c r="DL1280" s="15"/>
      <c r="DM1280" s="15"/>
      <c r="DN1280" s="15"/>
      <c r="DO1280" s="15"/>
      <c r="DP1280" s="15"/>
      <c r="DQ1280" s="15"/>
    </row>
    <row r="1281" spans="3:121" s="5" customFormat="1">
      <c r="C1281" s="13"/>
      <c r="D1281" s="12"/>
      <c r="E1281" s="12"/>
      <c r="F1281" s="12"/>
      <c r="G1281" s="12"/>
      <c r="H1281" s="12"/>
      <c r="I1281" s="12"/>
      <c r="J1281" s="12"/>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BT1281" s="15"/>
      <c r="BU1281" s="15"/>
      <c r="BV1281" s="15"/>
      <c r="BW1281" s="15"/>
      <c r="BX1281" s="15"/>
      <c r="BY1281" s="15"/>
      <c r="BZ1281" s="15"/>
      <c r="CA1281" s="15"/>
      <c r="CB1281" s="15"/>
      <c r="CC1281" s="15"/>
      <c r="CD1281" s="15"/>
      <c r="CE1281" s="15"/>
      <c r="CF1281" s="15"/>
      <c r="CG1281" s="15"/>
      <c r="CH1281" s="15"/>
      <c r="CI1281" s="15"/>
      <c r="CJ1281" s="15"/>
      <c r="CK1281" s="15"/>
      <c r="CL1281" s="15"/>
      <c r="CM1281" s="15"/>
      <c r="CN1281" s="15"/>
      <c r="CO1281" s="15"/>
      <c r="CP1281" s="15"/>
      <c r="CQ1281" s="15"/>
      <c r="CR1281" s="15"/>
      <c r="CS1281" s="15"/>
      <c r="CT1281" s="15"/>
      <c r="CU1281" s="15"/>
      <c r="CV1281" s="15"/>
      <c r="CW1281" s="15"/>
      <c r="CX1281" s="15"/>
      <c r="CY1281" s="15"/>
      <c r="CZ1281" s="15"/>
      <c r="DA1281" s="15"/>
      <c r="DB1281" s="15"/>
      <c r="DC1281" s="15"/>
      <c r="DD1281" s="15"/>
      <c r="DE1281" s="15"/>
      <c r="DF1281" s="15"/>
      <c r="DG1281" s="15"/>
      <c r="DH1281" s="15"/>
      <c r="DI1281" s="15"/>
      <c r="DJ1281" s="15"/>
      <c r="DK1281" s="15"/>
      <c r="DL1281" s="15"/>
      <c r="DM1281" s="15"/>
      <c r="DN1281" s="15"/>
      <c r="DO1281" s="15"/>
      <c r="DP1281" s="15"/>
      <c r="DQ1281" s="15"/>
    </row>
    <row r="1282" spans="3:121" s="5" customFormat="1">
      <c r="C1282" s="13"/>
      <c r="D1282" s="12"/>
      <c r="E1282" s="12"/>
      <c r="F1282" s="12"/>
      <c r="G1282" s="12"/>
      <c r="H1282" s="12"/>
      <c r="I1282" s="12"/>
      <c r="J1282" s="12"/>
      <c r="K1282" s="12"/>
      <c r="L1282" s="12"/>
      <c r="M1282" s="12"/>
      <c r="N1282" s="12"/>
      <c r="O1282" s="12"/>
      <c r="P1282" s="12"/>
      <c r="Q1282" s="12"/>
      <c r="R1282" s="12"/>
      <c r="S1282" s="12"/>
      <c r="T1282" s="12"/>
      <c r="U1282" s="12"/>
      <c r="V1282" s="12"/>
      <c r="W1282" s="12"/>
      <c r="X1282" s="12"/>
      <c r="Y1282" s="12"/>
      <c r="Z1282" s="12"/>
      <c r="AA1282" s="12"/>
      <c r="AB1282" s="12"/>
      <c r="AC1282" s="12"/>
      <c r="AD1282" s="12"/>
      <c r="AE1282" s="12"/>
      <c r="AF1282" s="12"/>
      <c r="BT1282" s="15"/>
      <c r="BU1282" s="15"/>
      <c r="BV1282" s="15"/>
      <c r="BW1282" s="15"/>
      <c r="BX1282" s="15"/>
      <c r="BY1282" s="15"/>
      <c r="BZ1282" s="15"/>
      <c r="CA1282" s="15"/>
      <c r="CB1282" s="15"/>
      <c r="CC1282" s="15"/>
      <c r="CD1282" s="15"/>
      <c r="CE1282" s="15"/>
      <c r="CF1282" s="15"/>
      <c r="CG1282" s="15"/>
      <c r="CH1282" s="15"/>
      <c r="CI1282" s="15"/>
      <c r="CJ1282" s="15"/>
      <c r="CK1282" s="15"/>
      <c r="CL1282" s="15"/>
      <c r="CM1282" s="15"/>
      <c r="CN1282" s="15"/>
      <c r="CO1282" s="15"/>
      <c r="CP1282" s="15"/>
      <c r="CQ1282" s="15"/>
      <c r="CR1282" s="15"/>
      <c r="CS1282" s="15"/>
      <c r="CT1282" s="15"/>
      <c r="CU1282" s="15"/>
      <c r="CV1282" s="15"/>
      <c r="CW1282" s="15"/>
      <c r="CX1282" s="15"/>
      <c r="CY1282" s="15"/>
      <c r="CZ1282" s="15"/>
      <c r="DA1282" s="15"/>
      <c r="DB1282" s="15"/>
      <c r="DC1282" s="15"/>
      <c r="DD1282" s="15"/>
      <c r="DE1282" s="15"/>
      <c r="DF1282" s="15"/>
      <c r="DG1282" s="15"/>
      <c r="DH1282" s="15"/>
      <c r="DI1282" s="15"/>
      <c r="DJ1282" s="15"/>
      <c r="DK1282" s="15"/>
      <c r="DL1282" s="15"/>
      <c r="DM1282" s="15"/>
      <c r="DN1282" s="15"/>
      <c r="DO1282" s="15"/>
      <c r="DP1282" s="15"/>
      <c r="DQ1282" s="15"/>
    </row>
    <row r="1283" spans="3:121" s="5" customFormat="1">
      <c r="C1283" s="13"/>
      <c r="D1283" s="12"/>
      <c r="E1283" s="12"/>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BT1283" s="15"/>
      <c r="BU1283" s="15"/>
      <c r="BV1283" s="15"/>
      <c r="BW1283" s="15"/>
      <c r="BX1283" s="15"/>
      <c r="BY1283" s="15"/>
      <c r="BZ1283" s="15"/>
      <c r="CA1283" s="15"/>
      <c r="CB1283" s="15"/>
      <c r="CC1283" s="15"/>
      <c r="CD1283" s="15"/>
      <c r="CE1283" s="15"/>
      <c r="CF1283" s="15"/>
      <c r="CG1283" s="15"/>
      <c r="CH1283" s="15"/>
      <c r="CI1283" s="15"/>
      <c r="CJ1283" s="15"/>
      <c r="CK1283" s="15"/>
      <c r="CL1283" s="15"/>
      <c r="CM1283" s="15"/>
      <c r="CN1283" s="15"/>
      <c r="CO1283" s="15"/>
      <c r="CP1283" s="15"/>
      <c r="CQ1283" s="15"/>
      <c r="CR1283" s="15"/>
      <c r="CS1283" s="15"/>
      <c r="CT1283" s="15"/>
      <c r="CU1283" s="15"/>
      <c r="CV1283" s="15"/>
      <c r="CW1283" s="15"/>
      <c r="CX1283" s="15"/>
      <c r="CY1283" s="15"/>
      <c r="CZ1283" s="15"/>
      <c r="DA1283" s="15"/>
      <c r="DB1283" s="15"/>
      <c r="DC1283" s="15"/>
      <c r="DD1283" s="15"/>
      <c r="DE1283" s="15"/>
      <c r="DF1283" s="15"/>
      <c r="DG1283" s="15"/>
      <c r="DH1283" s="15"/>
      <c r="DI1283" s="15"/>
      <c r="DJ1283" s="15"/>
      <c r="DK1283" s="15"/>
      <c r="DL1283" s="15"/>
      <c r="DM1283" s="15"/>
      <c r="DN1283" s="15"/>
      <c r="DO1283" s="15"/>
      <c r="DP1283" s="15"/>
      <c r="DQ1283" s="15"/>
    </row>
    <row r="1284" spans="3:121" s="5" customFormat="1">
      <c r="C1284" s="13"/>
      <c r="D1284" s="12"/>
      <c r="E1284" s="12"/>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BT1284" s="15"/>
      <c r="BU1284" s="15"/>
      <c r="BV1284" s="15"/>
      <c r="BW1284" s="15"/>
      <c r="BX1284" s="15"/>
      <c r="BY1284" s="15"/>
      <c r="BZ1284" s="15"/>
      <c r="CA1284" s="15"/>
      <c r="CB1284" s="15"/>
      <c r="CC1284" s="15"/>
      <c r="CD1284" s="15"/>
      <c r="CE1284" s="15"/>
      <c r="CF1284" s="15"/>
      <c r="CG1284" s="15"/>
      <c r="CH1284" s="15"/>
      <c r="CI1284" s="15"/>
      <c r="CJ1284" s="15"/>
      <c r="CK1284" s="15"/>
      <c r="CL1284" s="15"/>
      <c r="CM1284" s="15"/>
      <c r="CN1284" s="15"/>
      <c r="CO1284" s="15"/>
      <c r="CP1284" s="15"/>
      <c r="CQ1284" s="15"/>
      <c r="CR1284" s="15"/>
      <c r="CS1284" s="15"/>
      <c r="CT1284" s="15"/>
      <c r="CU1284" s="15"/>
      <c r="CV1284" s="15"/>
      <c r="CW1284" s="15"/>
      <c r="CX1284" s="15"/>
      <c r="CY1284" s="15"/>
      <c r="CZ1284" s="15"/>
      <c r="DA1284" s="15"/>
      <c r="DB1284" s="15"/>
      <c r="DC1284" s="15"/>
      <c r="DD1284" s="15"/>
      <c r="DE1284" s="15"/>
      <c r="DF1284" s="15"/>
      <c r="DG1284" s="15"/>
      <c r="DH1284" s="15"/>
      <c r="DI1284" s="15"/>
      <c r="DJ1284" s="15"/>
      <c r="DK1284" s="15"/>
      <c r="DL1284" s="15"/>
      <c r="DM1284" s="15"/>
      <c r="DN1284" s="15"/>
      <c r="DO1284" s="15"/>
      <c r="DP1284" s="15"/>
      <c r="DQ1284" s="15"/>
    </row>
    <row r="1285" spans="3:121" s="5" customFormat="1">
      <c r="C1285" s="13"/>
      <c r="D1285" s="12"/>
      <c r="E1285" s="12"/>
      <c r="F1285" s="12"/>
      <c r="G1285" s="12"/>
      <c r="H1285" s="12"/>
      <c r="I1285" s="12"/>
      <c r="J1285" s="12"/>
      <c r="K1285" s="12"/>
      <c r="L1285" s="12"/>
      <c r="M1285" s="12"/>
      <c r="N1285" s="12"/>
      <c r="O1285" s="12"/>
      <c r="P1285" s="12"/>
      <c r="Q1285" s="12"/>
      <c r="R1285" s="12"/>
      <c r="S1285" s="12"/>
      <c r="T1285" s="12"/>
      <c r="U1285" s="12"/>
      <c r="V1285" s="12"/>
      <c r="W1285" s="12"/>
      <c r="X1285" s="12"/>
      <c r="Y1285" s="12"/>
      <c r="Z1285" s="12"/>
      <c r="AA1285" s="12"/>
      <c r="AB1285" s="12"/>
      <c r="AC1285" s="12"/>
      <c r="AD1285" s="12"/>
      <c r="AE1285" s="12"/>
      <c r="AF1285" s="12"/>
      <c r="BT1285" s="15"/>
      <c r="BU1285" s="15"/>
      <c r="BV1285" s="15"/>
      <c r="BW1285" s="15"/>
      <c r="BX1285" s="15"/>
      <c r="BY1285" s="15"/>
      <c r="BZ1285" s="15"/>
      <c r="CA1285" s="15"/>
      <c r="CB1285" s="15"/>
      <c r="CC1285" s="15"/>
      <c r="CD1285" s="15"/>
      <c r="CE1285" s="15"/>
      <c r="CF1285" s="15"/>
      <c r="CG1285" s="15"/>
      <c r="CH1285" s="15"/>
      <c r="CI1285" s="15"/>
      <c r="CJ1285" s="15"/>
      <c r="CK1285" s="15"/>
      <c r="CL1285" s="15"/>
      <c r="CM1285" s="15"/>
      <c r="CN1285" s="15"/>
      <c r="CO1285" s="15"/>
      <c r="CP1285" s="15"/>
      <c r="CQ1285" s="15"/>
      <c r="CR1285" s="15"/>
      <c r="CS1285" s="15"/>
      <c r="CT1285" s="15"/>
      <c r="CU1285" s="15"/>
      <c r="CV1285" s="15"/>
      <c r="CW1285" s="15"/>
      <c r="CX1285" s="15"/>
      <c r="CY1285" s="15"/>
      <c r="CZ1285" s="15"/>
      <c r="DA1285" s="15"/>
      <c r="DB1285" s="15"/>
      <c r="DC1285" s="15"/>
      <c r="DD1285" s="15"/>
      <c r="DE1285" s="15"/>
      <c r="DF1285" s="15"/>
      <c r="DG1285" s="15"/>
      <c r="DH1285" s="15"/>
      <c r="DI1285" s="15"/>
      <c r="DJ1285" s="15"/>
      <c r="DK1285" s="15"/>
      <c r="DL1285" s="15"/>
      <c r="DM1285" s="15"/>
      <c r="DN1285" s="15"/>
      <c r="DO1285" s="15"/>
      <c r="DP1285" s="15"/>
      <c r="DQ1285" s="15"/>
    </row>
    <row r="1286" spans="3:121" s="5" customFormat="1">
      <c r="C1286" s="13"/>
      <c r="D1286" s="12"/>
      <c r="E1286" s="12"/>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BT1286" s="15"/>
      <c r="BU1286" s="15"/>
      <c r="BV1286" s="15"/>
      <c r="BW1286" s="15"/>
      <c r="BX1286" s="15"/>
      <c r="BY1286" s="15"/>
      <c r="BZ1286" s="15"/>
      <c r="CA1286" s="15"/>
      <c r="CB1286" s="15"/>
      <c r="CC1286" s="15"/>
      <c r="CD1286" s="15"/>
      <c r="CE1286" s="15"/>
      <c r="CF1286" s="15"/>
      <c r="CG1286" s="15"/>
      <c r="CH1286" s="15"/>
      <c r="CI1286" s="15"/>
      <c r="CJ1286" s="15"/>
      <c r="CK1286" s="15"/>
      <c r="CL1286" s="15"/>
      <c r="CM1286" s="15"/>
      <c r="CN1286" s="15"/>
      <c r="CO1286" s="15"/>
      <c r="CP1286" s="15"/>
      <c r="CQ1286" s="15"/>
      <c r="CR1286" s="15"/>
      <c r="CS1286" s="15"/>
      <c r="CT1286" s="15"/>
      <c r="CU1286" s="15"/>
      <c r="CV1286" s="15"/>
      <c r="CW1286" s="15"/>
      <c r="CX1286" s="15"/>
      <c r="CY1286" s="15"/>
      <c r="CZ1286" s="15"/>
      <c r="DA1286" s="15"/>
      <c r="DB1286" s="15"/>
      <c r="DC1286" s="15"/>
      <c r="DD1286" s="15"/>
      <c r="DE1286" s="15"/>
      <c r="DF1286" s="15"/>
      <c r="DG1286" s="15"/>
      <c r="DH1286" s="15"/>
      <c r="DI1286" s="15"/>
      <c r="DJ1286" s="15"/>
      <c r="DK1286" s="15"/>
      <c r="DL1286" s="15"/>
      <c r="DM1286" s="15"/>
      <c r="DN1286" s="15"/>
      <c r="DO1286" s="15"/>
      <c r="DP1286" s="15"/>
      <c r="DQ1286" s="15"/>
    </row>
    <row r="1287" spans="3:121" s="5" customFormat="1">
      <c r="C1287" s="13"/>
      <c r="D1287" s="12"/>
      <c r="E1287" s="12"/>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BT1287" s="15"/>
      <c r="BU1287" s="15"/>
      <c r="BV1287" s="15"/>
      <c r="BW1287" s="15"/>
      <c r="BX1287" s="15"/>
      <c r="BY1287" s="15"/>
      <c r="BZ1287" s="15"/>
      <c r="CA1287" s="15"/>
      <c r="CB1287" s="15"/>
      <c r="CC1287" s="15"/>
      <c r="CD1287" s="15"/>
      <c r="CE1287" s="15"/>
      <c r="CF1287" s="15"/>
      <c r="CG1287" s="15"/>
      <c r="CH1287" s="15"/>
      <c r="CI1287" s="15"/>
      <c r="CJ1287" s="15"/>
      <c r="CK1287" s="15"/>
      <c r="CL1287" s="15"/>
      <c r="CM1287" s="15"/>
      <c r="CN1287" s="15"/>
      <c r="CO1287" s="15"/>
      <c r="CP1287" s="15"/>
      <c r="CQ1287" s="15"/>
      <c r="CR1287" s="15"/>
      <c r="CS1287" s="15"/>
      <c r="CT1287" s="15"/>
      <c r="CU1287" s="15"/>
      <c r="CV1287" s="15"/>
      <c r="CW1287" s="15"/>
      <c r="CX1287" s="15"/>
      <c r="CY1287" s="15"/>
      <c r="CZ1287" s="15"/>
      <c r="DA1287" s="15"/>
      <c r="DB1287" s="15"/>
      <c r="DC1287" s="15"/>
      <c r="DD1287" s="15"/>
      <c r="DE1287" s="15"/>
      <c r="DF1287" s="15"/>
      <c r="DG1287" s="15"/>
      <c r="DH1287" s="15"/>
      <c r="DI1287" s="15"/>
      <c r="DJ1287" s="15"/>
      <c r="DK1287" s="15"/>
      <c r="DL1287" s="15"/>
      <c r="DM1287" s="15"/>
      <c r="DN1287" s="15"/>
      <c r="DO1287" s="15"/>
      <c r="DP1287" s="15"/>
      <c r="DQ1287" s="15"/>
    </row>
    <row r="1288" spans="3:121" s="5" customFormat="1">
      <c r="C1288" s="13"/>
      <c r="D1288" s="12"/>
      <c r="E1288" s="12"/>
      <c r="F1288" s="12"/>
      <c r="G1288" s="12"/>
      <c r="H1288" s="12"/>
      <c r="I1288" s="12"/>
      <c r="J1288" s="12"/>
      <c r="K1288" s="12"/>
      <c r="L1288" s="12"/>
      <c r="M1288" s="12"/>
      <c r="N1288" s="12"/>
      <c r="O1288" s="12"/>
      <c r="P1288" s="12"/>
      <c r="Q1288" s="12"/>
      <c r="R1288" s="12"/>
      <c r="S1288" s="12"/>
      <c r="T1288" s="12"/>
      <c r="U1288" s="12"/>
      <c r="V1288" s="12"/>
      <c r="W1288" s="12"/>
      <c r="X1288" s="12"/>
      <c r="Y1288" s="12"/>
      <c r="Z1288" s="12"/>
      <c r="AA1288" s="12"/>
      <c r="AB1288" s="12"/>
      <c r="AC1288" s="12"/>
      <c r="AD1288" s="12"/>
      <c r="AE1288" s="12"/>
      <c r="AF1288" s="12"/>
      <c r="BT1288" s="15"/>
      <c r="BU1288" s="15"/>
      <c r="BV1288" s="15"/>
      <c r="BW1288" s="15"/>
      <c r="BX1288" s="15"/>
      <c r="BY1288" s="15"/>
      <c r="BZ1288" s="15"/>
      <c r="CA1288" s="15"/>
      <c r="CB1288" s="15"/>
      <c r="CC1288" s="15"/>
      <c r="CD1288" s="15"/>
      <c r="CE1288" s="15"/>
      <c r="CF1288" s="15"/>
      <c r="CG1288" s="15"/>
      <c r="CH1288" s="15"/>
      <c r="CI1288" s="15"/>
      <c r="CJ1288" s="15"/>
      <c r="CK1288" s="15"/>
      <c r="CL1288" s="15"/>
      <c r="CM1288" s="15"/>
      <c r="CN1288" s="15"/>
      <c r="CO1288" s="15"/>
      <c r="CP1288" s="15"/>
      <c r="CQ1288" s="15"/>
      <c r="CR1288" s="15"/>
      <c r="CS1288" s="15"/>
      <c r="CT1288" s="15"/>
      <c r="CU1288" s="15"/>
      <c r="CV1288" s="15"/>
      <c r="CW1288" s="15"/>
      <c r="CX1288" s="15"/>
      <c r="CY1288" s="15"/>
      <c r="CZ1288" s="15"/>
      <c r="DA1288" s="15"/>
      <c r="DB1288" s="15"/>
      <c r="DC1288" s="15"/>
      <c r="DD1288" s="15"/>
      <c r="DE1288" s="15"/>
      <c r="DF1288" s="15"/>
      <c r="DG1288" s="15"/>
      <c r="DH1288" s="15"/>
      <c r="DI1288" s="15"/>
      <c r="DJ1288" s="15"/>
      <c r="DK1288" s="15"/>
      <c r="DL1288" s="15"/>
      <c r="DM1288" s="15"/>
      <c r="DN1288" s="15"/>
      <c r="DO1288" s="15"/>
      <c r="DP1288" s="15"/>
      <c r="DQ1288" s="15"/>
    </row>
    <row r="1289" spans="3:121" s="5" customFormat="1">
      <c r="C1289" s="13"/>
      <c r="D1289" s="12"/>
      <c r="E1289" s="12"/>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BT1289" s="15"/>
      <c r="BU1289" s="15"/>
      <c r="BV1289" s="15"/>
      <c r="BW1289" s="15"/>
      <c r="BX1289" s="15"/>
      <c r="BY1289" s="15"/>
      <c r="BZ1289" s="15"/>
      <c r="CA1289" s="15"/>
      <c r="CB1289" s="15"/>
      <c r="CC1289" s="15"/>
      <c r="CD1289" s="15"/>
      <c r="CE1289" s="15"/>
      <c r="CF1289" s="15"/>
      <c r="CG1289" s="15"/>
      <c r="CH1289" s="15"/>
      <c r="CI1289" s="15"/>
      <c r="CJ1289" s="15"/>
      <c r="CK1289" s="15"/>
      <c r="CL1289" s="15"/>
      <c r="CM1289" s="15"/>
      <c r="CN1289" s="15"/>
      <c r="CO1289" s="15"/>
      <c r="CP1289" s="15"/>
      <c r="CQ1289" s="15"/>
      <c r="CR1289" s="15"/>
      <c r="CS1289" s="15"/>
      <c r="CT1289" s="15"/>
      <c r="CU1289" s="15"/>
      <c r="CV1289" s="15"/>
      <c r="CW1289" s="15"/>
      <c r="CX1289" s="15"/>
      <c r="CY1289" s="15"/>
      <c r="CZ1289" s="15"/>
      <c r="DA1289" s="15"/>
      <c r="DB1289" s="15"/>
      <c r="DC1289" s="15"/>
      <c r="DD1289" s="15"/>
      <c r="DE1289" s="15"/>
      <c r="DF1289" s="15"/>
      <c r="DG1289" s="15"/>
      <c r="DH1289" s="15"/>
      <c r="DI1289" s="15"/>
      <c r="DJ1289" s="15"/>
      <c r="DK1289" s="15"/>
      <c r="DL1289" s="15"/>
      <c r="DM1289" s="15"/>
      <c r="DN1289" s="15"/>
      <c r="DO1289" s="15"/>
      <c r="DP1289" s="15"/>
      <c r="DQ1289" s="15"/>
    </row>
    <row r="1290" spans="3:121" s="5" customFormat="1">
      <c r="C1290" s="13"/>
      <c r="D1290" s="12"/>
      <c r="E1290" s="12"/>
      <c r="F1290" s="12"/>
      <c r="G1290" s="12"/>
      <c r="H1290" s="12"/>
      <c r="I1290" s="12"/>
      <c r="J1290" s="12"/>
      <c r="K1290" s="12"/>
      <c r="L1290" s="12"/>
      <c r="M1290" s="12"/>
      <c r="N1290" s="12"/>
      <c r="O1290" s="12"/>
      <c r="P1290" s="12"/>
      <c r="Q1290" s="12"/>
      <c r="R1290" s="12"/>
      <c r="S1290" s="12"/>
      <c r="T1290" s="12"/>
      <c r="U1290" s="12"/>
      <c r="V1290" s="12"/>
      <c r="W1290" s="12"/>
      <c r="X1290" s="12"/>
      <c r="Y1290" s="12"/>
      <c r="Z1290" s="12"/>
      <c r="AA1290" s="12"/>
      <c r="AB1290" s="12"/>
      <c r="AC1290" s="12"/>
      <c r="AD1290" s="12"/>
      <c r="AE1290" s="12"/>
      <c r="AF1290" s="12"/>
      <c r="BT1290" s="15"/>
      <c r="BU1290" s="15"/>
      <c r="BV1290" s="15"/>
      <c r="BW1290" s="15"/>
      <c r="BX1290" s="15"/>
      <c r="BY1290" s="15"/>
      <c r="BZ1290" s="15"/>
      <c r="CA1290" s="15"/>
      <c r="CB1290" s="15"/>
      <c r="CC1290" s="15"/>
      <c r="CD1290" s="15"/>
      <c r="CE1290" s="15"/>
      <c r="CF1290" s="15"/>
      <c r="CG1290" s="15"/>
      <c r="CH1290" s="15"/>
      <c r="CI1290" s="15"/>
      <c r="CJ1290" s="15"/>
      <c r="CK1290" s="15"/>
      <c r="CL1290" s="15"/>
      <c r="CM1290" s="15"/>
      <c r="CN1290" s="15"/>
      <c r="CO1290" s="15"/>
      <c r="CP1290" s="15"/>
      <c r="CQ1290" s="15"/>
      <c r="CR1290" s="15"/>
      <c r="CS1290" s="15"/>
      <c r="CT1290" s="15"/>
      <c r="CU1290" s="15"/>
      <c r="CV1290" s="15"/>
      <c r="CW1290" s="15"/>
      <c r="CX1290" s="15"/>
      <c r="CY1290" s="15"/>
      <c r="CZ1290" s="15"/>
      <c r="DA1290" s="15"/>
      <c r="DB1290" s="15"/>
      <c r="DC1290" s="15"/>
      <c r="DD1290" s="15"/>
      <c r="DE1290" s="15"/>
      <c r="DF1290" s="15"/>
      <c r="DG1290" s="15"/>
      <c r="DH1290" s="15"/>
      <c r="DI1290" s="15"/>
      <c r="DJ1290" s="15"/>
      <c r="DK1290" s="15"/>
      <c r="DL1290" s="15"/>
      <c r="DM1290" s="15"/>
      <c r="DN1290" s="15"/>
      <c r="DO1290" s="15"/>
      <c r="DP1290" s="15"/>
      <c r="DQ1290" s="15"/>
    </row>
    <row r="1291" spans="3:121" s="5" customFormat="1">
      <c r="C1291" s="13"/>
      <c r="D1291" s="12"/>
      <c r="E1291" s="12"/>
      <c r="F1291" s="12"/>
      <c r="G1291" s="12"/>
      <c r="H1291" s="12"/>
      <c r="I1291" s="12"/>
      <c r="J1291" s="12"/>
      <c r="K1291" s="12"/>
      <c r="L1291" s="12"/>
      <c r="M1291" s="12"/>
      <c r="N1291" s="12"/>
      <c r="O1291" s="12"/>
      <c r="P1291" s="12"/>
      <c r="Q1291" s="12"/>
      <c r="R1291" s="12"/>
      <c r="S1291" s="12"/>
      <c r="T1291" s="12"/>
      <c r="U1291" s="12"/>
      <c r="V1291" s="12"/>
      <c r="W1291" s="12"/>
      <c r="X1291" s="12"/>
      <c r="Y1291" s="12"/>
      <c r="Z1291" s="12"/>
      <c r="AA1291" s="12"/>
      <c r="AB1291" s="12"/>
      <c r="AC1291" s="12"/>
      <c r="AD1291" s="12"/>
      <c r="AE1291" s="12"/>
      <c r="AF1291" s="12"/>
      <c r="BT1291" s="15"/>
      <c r="BU1291" s="15"/>
      <c r="BV1291" s="15"/>
      <c r="BW1291" s="15"/>
      <c r="BX1291" s="15"/>
      <c r="BY1291" s="15"/>
      <c r="BZ1291" s="15"/>
      <c r="CA1291" s="15"/>
      <c r="CB1291" s="15"/>
      <c r="CC1291" s="15"/>
      <c r="CD1291" s="15"/>
      <c r="CE1291" s="15"/>
      <c r="CF1291" s="15"/>
      <c r="CG1291" s="15"/>
      <c r="CH1291" s="15"/>
      <c r="CI1291" s="15"/>
      <c r="CJ1291" s="15"/>
      <c r="CK1291" s="15"/>
      <c r="CL1291" s="15"/>
      <c r="CM1291" s="15"/>
      <c r="CN1291" s="15"/>
      <c r="CO1291" s="15"/>
      <c r="CP1291" s="15"/>
      <c r="CQ1291" s="15"/>
      <c r="CR1291" s="15"/>
      <c r="CS1291" s="15"/>
      <c r="CT1291" s="15"/>
      <c r="CU1291" s="15"/>
      <c r="CV1291" s="15"/>
      <c r="CW1291" s="15"/>
      <c r="CX1291" s="15"/>
      <c r="CY1291" s="15"/>
      <c r="CZ1291" s="15"/>
      <c r="DA1291" s="15"/>
      <c r="DB1291" s="15"/>
      <c r="DC1291" s="15"/>
      <c r="DD1291" s="15"/>
      <c r="DE1291" s="15"/>
      <c r="DF1291" s="15"/>
      <c r="DG1291" s="15"/>
      <c r="DH1291" s="15"/>
      <c r="DI1291" s="15"/>
      <c r="DJ1291" s="15"/>
      <c r="DK1291" s="15"/>
      <c r="DL1291" s="15"/>
      <c r="DM1291" s="15"/>
      <c r="DN1291" s="15"/>
      <c r="DO1291" s="15"/>
      <c r="DP1291" s="15"/>
      <c r="DQ1291" s="15"/>
    </row>
    <row r="1292" spans="3:121" s="5" customFormat="1">
      <c r="C1292" s="13"/>
      <c r="D1292" s="12"/>
      <c r="E1292" s="12"/>
      <c r="F1292" s="12"/>
      <c r="G1292" s="12"/>
      <c r="H1292" s="12"/>
      <c r="I1292" s="12"/>
      <c r="J1292" s="12"/>
      <c r="K1292" s="12"/>
      <c r="L1292" s="12"/>
      <c r="M1292" s="12"/>
      <c r="N1292" s="12"/>
      <c r="O1292" s="12"/>
      <c r="P1292" s="12"/>
      <c r="Q1292" s="12"/>
      <c r="R1292" s="12"/>
      <c r="S1292" s="12"/>
      <c r="T1292" s="12"/>
      <c r="U1292" s="12"/>
      <c r="V1292" s="12"/>
      <c r="W1292" s="12"/>
      <c r="X1292" s="12"/>
      <c r="Y1292" s="12"/>
      <c r="Z1292" s="12"/>
      <c r="AA1292" s="12"/>
      <c r="AB1292" s="12"/>
      <c r="AC1292" s="12"/>
      <c r="AD1292" s="12"/>
      <c r="AE1292" s="12"/>
      <c r="AF1292" s="12"/>
      <c r="BT1292" s="15"/>
      <c r="BU1292" s="15"/>
      <c r="BV1292" s="15"/>
      <c r="BW1292" s="15"/>
      <c r="BX1292" s="15"/>
      <c r="BY1292" s="15"/>
      <c r="BZ1292" s="15"/>
      <c r="CA1292" s="15"/>
      <c r="CB1292" s="15"/>
      <c r="CC1292" s="15"/>
      <c r="CD1292" s="15"/>
      <c r="CE1292" s="15"/>
      <c r="CF1292" s="15"/>
      <c r="CG1292" s="15"/>
      <c r="CH1292" s="15"/>
      <c r="CI1292" s="15"/>
      <c r="CJ1292" s="15"/>
      <c r="CK1292" s="15"/>
      <c r="CL1292" s="15"/>
      <c r="CM1292" s="15"/>
      <c r="CN1292" s="15"/>
      <c r="CO1292" s="15"/>
      <c r="CP1292" s="15"/>
      <c r="CQ1292" s="15"/>
      <c r="CR1292" s="15"/>
      <c r="CS1292" s="15"/>
      <c r="CT1292" s="15"/>
      <c r="CU1292" s="15"/>
      <c r="CV1292" s="15"/>
      <c r="CW1292" s="15"/>
      <c r="CX1292" s="15"/>
      <c r="CY1292" s="15"/>
      <c r="CZ1292" s="15"/>
      <c r="DA1292" s="15"/>
      <c r="DB1292" s="15"/>
      <c r="DC1292" s="15"/>
      <c r="DD1292" s="15"/>
      <c r="DE1292" s="15"/>
      <c r="DF1292" s="15"/>
      <c r="DG1292" s="15"/>
      <c r="DH1292" s="15"/>
      <c r="DI1292" s="15"/>
      <c r="DJ1292" s="15"/>
      <c r="DK1292" s="15"/>
      <c r="DL1292" s="15"/>
      <c r="DM1292" s="15"/>
      <c r="DN1292" s="15"/>
      <c r="DO1292" s="15"/>
      <c r="DP1292" s="15"/>
      <c r="DQ1292" s="15"/>
    </row>
    <row r="1293" spans="3:121" s="5" customFormat="1">
      <c r="C1293" s="13"/>
      <c r="D1293" s="12"/>
      <c r="E1293" s="12"/>
      <c r="F1293" s="12"/>
      <c r="G1293" s="12"/>
      <c r="H1293" s="12"/>
      <c r="I1293" s="12"/>
      <c r="J1293" s="12"/>
      <c r="K1293" s="12"/>
      <c r="L1293" s="12"/>
      <c r="M1293" s="12"/>
      <c r="N1293" s="12"/>
      <c r="O1293" s="12"/>
      <c r="P1293" s="12"/>
      <c r="Q1293" s="12"/>
      <c r="R1293" s="12"/>
      <c r="S1293" s="12"/>
      <c r="T1293" s="12"/>
      <c r="U1293" s="12"/>
      <c r="V1293" s="12"/>
      <c r="W1293" s="12"/>
      <c r="X1293" s="12"/>
      <c r="Y1293" s="12"/>
      <c r="Z1293" s="12"/>
      <c r="AA1293" s="12"/>
      <c r="AB1293" s="12"/>
      <c r="AC1293" s="12"/>
      <c r="AD1293" s="12"/>
      <c r="AE1293" s="12"/>
      <c r="AF1293" s="12"/>
      <c r="BT1293" s="15"/>
      <c r="BU1293" s="15"/>
      <c r="BV1293" s="15"/>
      <c r="BW1293" s="15"/>
      <c r="BX1293" s="15"/>
      <c r="BY1293" s="15"/>
      <c r="BZ1293" s="15"/>
      <c r="CA1293" s="15"/>
      <c r="CB1293" s="15"/>
      <c r="CC1293" s="15"/>
      <c r="CD1293" s="15"/>
      <c r="CE1293" s="15"/>
      <c r="CF1293" s="15"/>
      <c r="CG1293" s="15"/>
      <c r="CH1293" s="15"/>
      <c r="CI1293" s="15"/>
      <c r="CJ1293" s="15"/>
      <c r="CK1293" s="15"/>
      <c r="CL1293" s="15"/>
      <c r="CM1293" s="15"/>
      <c r="CN1293" s="15"/>
      <c r="CO1293" s="15"/>
      <c r="CP1293" s="15"/>
      <c r="CQ1293" s="15"/>
      <c r="CR1293" s="15"/>
      <c r="CS1293" s="15"/>
      <c r="CT1293" s="15"/>
      <c r="CU1293" s="15"/>
      <c r="CV1293" s="15"/>
      <c r="CW1293" s="15"/>
      <c r="CX1293" s="15"/>
      <c r="CY1293" s="15"/>
      <c r="CZ1293" s="15"/>
      <c r="DA1293" s="15"/>
      <c r="DB1293" s="15"/>
      <c r="DC1293" s="15"/>
      <c r="DD1293" s="15"/>
      <c r="DE1293" s="15"/>
      <c r="DF1293" s="15"/>
      <c r="DG1293" s="15"/>
      <c r="DH1293" s="15"/>
      <c r="DI1293" s="15"/>
      <c r="DJ1293" s="15"/>
      <c r="DK1293" s="15"/>
      <c r="DL1293" s="15"/>
      <c r="DM1293" s="15"/>
      <c r="DN1293" s="15"/>
      <c r="DO1293" s="15"/>
      <c r="DP1293" s="15"/>
      <c r="DQ1293" s="15"/>
    </row>
    <row r="1294" spans="3:121" s="5" customFormat="1">
      <c r="C1294" s="13"/>
      <c r="D1294" s="12"/>
      <c r="E1294" s="12"/>
      <c r="F1294" s="12"/>
      <c r="G1294" s="12"/>
      <c r="H1294" s="12"/>
      <c r="I1294" s="12"/>
      <c r="J1294" s="12"/>
      <c r="K1294" s="12"/>
      <c r="L1294" s="12"/>
      <c r="M1294" s="12"/>
      <c r="N1294" s="12"/>
      <c r="O1294" s="12"/>
      <c r="P1294" s="12"/>
      <c r="Q1294" s="12"/>
      <c r="R1294" s="12"/>
      <c r="S1294" s="12"/>
      <c r="T1294" s="12"/>
      <c r="U1294" s="12"/>
      <c r="V1294" s="12"/>
      <c r="W1294" s="12"/>
      <c r="X1294" s="12"/>
      <c r="Y1294" s="12"/>
      <c r="Z1294" s="12"/>
      <c r="AA1294" s="12"/>
      <c r="AB1294" s="12"/>
      <c r="AC1294" s="12"/>
      <c r="AD1294" s="12"/>
      <c r="AE1294" s="12"/>
      <c r="AF1294" s="12"/>
      <c r="BT1294" s="15"/>
      <c r="BU1294" s="15"/>
      <c r="BV1294" s="15"/>
      <c r="BW1294" s="15"/>
      <c r="BX1294" s="15"/>
      <c r="BY1294" s="15"/>
      <c r="BZ1294" s="15"/>
      <c r="CA1294" s="15"/>
      <c r="CB1294" s="15"/>
      <c r="CC1294" s="15"/>
      <c r="CD1294" s="15"/>
      <c r="CE1294" s="15"/>
      <c r="CF1294" s="15"/>
      <c r="CG1294" s="15"/>
      <c r="CH1294" s="15"/>
      <c r="CI1294" s="15"/>
      <c r="CJ1294" s="15"/>
      <c r="CK1294" s="15"/>
      <c r="CL1294" s="15"/>
      <c r="CM1294" s="15"/>
      <c r="CN1294" s="15"/>
      <c r="CO1294" s="15"/>
      <c r="CP1294" s="15"/>
      <c r="CQ1294" s="15"/>
      <c r="CR1294" s="15"/>
      <c r="CS1294" s="15"/>
      <c r="CT1294" s="15"/>
      <c r="CU1294" s="15"/>
      <c r="CV1294" s="15"/>
      <c r="CW1294" s="15"/>
      <c r="CX1294" s="15"/>
      <c r="CY1294" s="15"/>
      <c r="CZ1294" s="15"/>
      <c r="DA1294" s="15"/>
      <c r="DB1294" s="15"/>
      <c r="DC1294" s="15"/>
      <c r="DD1294" s="15"/>
      <c r="DE1294" s="15"/>
      <c r="DF1294" s="15"/>
      <c r="DG1294" s="15"/>
      <c r="DH1294" s="15"/>
      <c r="DI1294" s="15"/>
      <c r="DJ1294" s="15"/>
      <c r="DK1294" s="15"/>
      <c r="DL1294" s="15"/>
      <c r="DM1294" s="15"/>
      <c r="DN1294" s="15"/>
      <c r="DO1294" s="15"/>
      <c r="DP1294" s="15"/>
      <c r="DQ1294" s="15"/>
    </row>
    <row r="1295" spans="3:121" s="5" customFormat="1">
      <c r="C1295" s="13"/>
      <c r="D1295" s="12"/>
      <c r="E1295" s="12"/>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BT1295" s="15"/>
      <c r="BU1295" s="15"/>
      <c r="BV1295" s="15"/>
      <c r="BW1295" s="15"/>
      <c r="BX1295" s="15"/>
      <c r="BY1295" s="15"/>
      <c r="BZ1295" s="15"/>
      <c r="CA1295" s="15"/>
      <c r="CB1295" s="15"/>
      <c r="CC1295" s="15"/>
      <c r="CD1295" s="15"/>
      <c r="CE1295" s="15"/>
      <c r="CF1295" s="15"/>
      <c r="CG1295" s="15"/>
      <c r="CH1295" s="15"/>
      <c r="CI1295" s="15"/>
      <c r="CJ1295" s="15"/>
      <c r="CK1295" s="15"/>
      <c r="CL1295" s="15"/>
      <c r="CM1295" s="15"/>
      <c r="CN1295" s="15"/>
      <c r="CO1295" s="15"/>
      <c r="CP1295" s="15"/>
      <c r="CQ1295" s="15"/>
      <c r="CR1295" s="15"/>
      <c r="CS1295" s="15"/>
      <c r="CT1295" s="15"/>
      <c r="CU1295" s="15"/>
      <c r="CV1295" s="15"/>
      <c r="CW1295" s="15"/>
      <c r="CX1295" s="15"/>
      <c r="CY1295" s="15"/>
      <c r="CZ1295" s="15"/>
      <c r="DA1295" s="15"/>
      <c r="DB1295" s="15"/>
      <c r="DC1295" s="15"/>
      <c r="DD1295" s="15"/>
      <c r="DE1295" s="15"/>
      <c r="DF1295" s="15"/>
      <c r="DG1295" s="15"/>
      <c r="DH1295" s="15"/>
      <c r="DI1295" s="15"/>
      <c r="DJ1295" s="15"/>
      <c r="DK1295" s="15"/>
      <c r="DL1295" s="15"/>
      <c r="DM1295" s="15"/>
      <c r="DN1295" s="15"/>
      <c r="DO1295" s="15"/>
      <c r="DP1295" s="15"/>
      <c r="DQ1295" s="15"/>
    </row>
    <row r="1296" spans="3:121" s="5" customFormat="1">
      <c r="C1296" s="13"/>
      <c r="D1296" s="12"/>
      <c r="E1296" s="12"/>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BT1296" s="15"/>
      <c r="BU1296" s="15"/>
      <c r="BV1296" s="15"/>
      <c r="BW1296" s="15"/>
      <c r="BX1296" s="15"/>
      <c r="BY1296" s="15"/>
      <c r="BZ1296" s="15"/>
      <c r="CA1296" s="15"/>
      <c r="CB1296" s="15"/>
      <c r="CC1296" s="15"/>
      <c r="CD1296" s="15"/>
      <c r="CE1296" s="15"/>
      <c r="CF1296" s="15"/>
      <c r="CG1296" s="15"/>
      <c r="CH1296" s="15"/>
      <c r="CI1296" s="15"/>
      <c r="CJ1296" s="15"/>
      <c r="CK1296" s="15"/>
      <c r="CL1296" s="15"/>
      <c r="CM1296" s="15"/>
      <c r="CN1296" s="15"/>
      <c r="CO1296" s="15"/>
      <c r="CP1296" s="15"/>
      <c r="CQ1296" s="15"/>
      <c r="CR1296" s="15"/>
      <c r="CS1296" s="15"/>
      <c r="CT1296" s="15"/>
      <c r="CU1296" s="15"/>
      <c r="CV1296" s="15"/>
      <c r="CW1296" s="15"/>
      <c r="CX1296" s="15"/>
      <c r="CY1296" s="15"/>
      <c r="CZ1296" s="15"/>
      <c r="DA1296" s="15"/>
      <c r="DB1296" s="15"/>
      <c r="DC1296" s="15"/>
      <c r="DD1296" s="15"/>
      <c r="DE1296" s="15"/>
      <c r="DF1296" s="15"/>
      <c r="DG1296" s="15"/>
      <c r="DH1296" s="15"/>
      <c r="DI1296" s="15"/>
      <c r="DJ1296" s="15"/>
      <c r="DK1296" s="15"/>
      <c r="DL1296" s="15"/>
      <c r="DM1296" s="15"/>
      <c r="DN1296" s="15"/>
      <c r="DO1296" s="15"/>
      <c r="DP1296" s="15"/>
      <c r="DQ1296" s="15"/>
    </row>
    <row r="1297" spans="3:121" s="5" customFormat="1">
      <c r="C1297" s="13"/>
      <c r="D1297" s="12"/>
      <c r="E1297" s="12"/>
      <c r="F1297" s="12"/>
      <c r="G1297" s="12"/>
      <c r="H1297" s="12"/>
      <c r="I1297" s="12"/>
      <c r="J1297" s="12"/>
      <c r="K1297" s="12"/>
      <c r="L1297" s="12"/>
      <c r="M1297" s="12"/>
      <c r="N1297" s="12"/>
      <c r="O1297" s="12"/>
      <c r="P1297" s="12"/>
      <c r="Q1297" s="12"/>
      <c r="R1297" s="12"/>
      <c r="S1297" s="12"/>
      <c r="T1297" s="12"/>
      <c r="U1297" s="12"/>
      <c r="V1297" s="12"/>
      <c r="W1297" s="12"/>
      <c r="X1297" s="12"/>
      <c r="Y1297" s="12"/>
      <c r="Z1297" s="12"/>
      <c r="AA1297" s="12"/>
      <c r="AB1297" s="12"/>
      <c r="AC1297" s="12"/>
      <c r="AD1297" s="12"/>
      <c r="AE1297" s="12"/>
      <c r="AF1297" s="12"/>
      <c r="BT1297" s="15"/>
      <c r="BU1297" s="15"/>
      <c r="BV1297" s="15"/>
      <c r="BW1297" s="15"/>
      <c r="BX1297" s="15"/>
      <c r="BY1297" s="15"/>
      <c r="BZ1297" s="15"/>
      <c r="CA1297" s="15"/>
      <c r="CB1297" s="15"/>
      <c r="CC1297" s="15"/>
      <c r="CD1297" s="15"/>
      <c r="CE1297" s="15"/>
      <c r="CF1297" s="15"/>
      <c r="CG1297" s="15"/>
      <c r="CH1297" s="15"/>
      <c r="CI1297" s="15"/>
      <c r="CJ1297" s="15"/>
      <c r="CK1297" s="15"/>
      <c r="CL1297" s="15"/>
      <c r="CM1297" s="15"/>
      <c r="CN1297" s="15"/>
      <c r="CO1297" s="15"/>
      <c r="CP1297" s="15"/>
      <c r="CQ1297" s="15"/>
      <c r="CR1297" s="15"/>
      <c r="CS1297" s="15"/>
      <c r="CT1297" s="15"/>
      <c r="CU1297" s="15"/>
      <c r="CV1297" s="15"/>
      <c r="CW1297" s="15"/>
      <c r="CX1297" s="15"/>
      <c r="CY1297" s="15"/>
      <c r="CZ1297" s="15"/>
      <c r="DA1297" s="15"/>
      <c r="DB1297" s="15"/>
      <c r="DC1297" s="15"/>
      <c r="DD1297" s="15"/>
      <c r="DE1297" s="15"/>
      <c r="DF1297" s="15"/>
      <c r="DG1297" s="15"/>
      <c r="DH1297" s="15"/>
      <c r="DI1297" s="15"/>
      <c r="DJ1297" s="15"/>
      <c r="DK1297" s="15"/>
      <c r="DL1297" s="15"/>
      <c r="DM1297" s="15"/>
      <c r="DN1297" s="15"/>
      <c r="DO1297" s="15"/>
      <c r="DP1297" s="15"/>
      <c r="DQ1297" s="15"/>
    </row>
    <row r="1298" spans="3:121" s="5" customFormat="1">
      <c r="C1298" s="13"/>
      <c r="D1298" s="12"/>
      <c r="E1298" s="12"/>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BT1298" s="15"/>
      <c r="BU1298" s="15"/>
      <c r="BV1298" s="15"/>
      <c r="BW1298" s="15"/>
      <c r="BX1298" s="15"/>
      <c r="BY1298" s="15"/>
      <c r="BZ1298" s="15"/>
      <c r="CA1298" s="15"/>
      <c r="CB1298" s="15"/>
      <c r="CC1298" s="15"/>
      <c r="CD1298" s="15"/>
      <c r="CE1298" s="15"/>
      <c r="CF1298" s="15"/>
      <c r="CG1298" s="15"/>
      <c r="CH1298" s="15"/>
      <c r="CI1298" s="15"/>
      <c r="CJ1298" s="15"/>
      <c r="CK1298" s="15"/>
      <c r="CL1298" s="15"/>
      <c r="CM1298" s="15"/>
      <c r="CN1298" s="15"/>
      <c r="CO1298" s="15"/>
      <c r="CP1298" s="15"/>
      <c r="CQ1298" s="15"/>
      <c r="CR1298" s="15"/>
      <c r="CS1298" s="15"/>
      <c r="CT1298" s="15"/>
      <c r="CU1298" s="15"/>
      <c r="CV1298" s="15"/>
      <c r="CW1298" s="15"/>
      <c r="CX1298" s="15"/>
      <c r="CY1298" s="15"/>
      <c r="CZ1298" s="15"/>
      <c r="DA1298" s="15"/>
      <c r="DB1298" s="15"/>
      <c r="DC1298" s="15"/>
      <c r="DD1298" s="15"/>
      <c r="DE1298" s="15"/>
      <c r="DF1298" s="15"/>
      <c r="DG1298" s="15"/>
      <c r="DH1298" s="15"/>
      <c r="DI1298" s="15"/>
      <c r="DJ1298" s="15"/>
      <c r="DK1298" s="15"/>
      <c r="DL1298" s="15"/>
      <c r="DM1298" s="15"/>
      <c r="DN1298" s="15"/>
      <c r="DO1298" s="15"/>
      <c r="DP1298" s="15"/>
      <c r="DQ1298" s="15"/>
    </row>
    <row r="1299" spans="3:121" s="5" customFormat="1">
      <c r="C1299" s="13"/>
      <c r="D1299" s="12"/>
      <c r="E1299" s="12"/>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BT1299" s="15"/>
      <c r="BU1299" s="15"/>
      <c r="BV1299" s="15"/>
      <c r="BW1299" s="15"/>
      <c r="BX1299" s="15"/>
      <c r="BY1299" s="15"/>
      <c r="BZ1299" s="15"/>
      <c r="CA1299" s="15"/>
      <c r="CB1299" s="15"/>
      <c r="CC1299" s="15"/>
      <c r="CD1299" s="15"/>
      <c r="CE1299" s="15"/>
      <c r="CF1299" s="15"/>
      <c r="CG1299" s="15"/>
      <c r="CH1299" s="15"/>
      <c r="CI1299" s="15"/>
      <c r="CJ1299" s="15"/>
      <c r="CK1299" s="15"/>
      <c r="CL1299" s="15"/>
      <c r="CM1299" s="15"/>
      <c r="CN1299" s="15"/>
      <c r="CO1299" s="15"/>
      <c r="CP1299" s="15"/>
      <c r="CQ1299" s="15"/>
      <c r="CR1299" s="15"/>
      <c r="CS1299" s="15"/>
      <c r="CT1299" s="15"/>
      <c r="CU1299" s="15"/>
      <c r="CV1299" s="15"/>
      <c r="CW1299" s="15"/>
      <c r="CX1299" s="15"/>
      <c r="CY1299" s="15"/>
      <c r="CZ1299" s="15"/>
      <c r="DA1299" s="15"/>
      <c r="DB1299" s="15"/>
      <c r="DC1299" s="15"/>
      <c r="DD1299" s="15"/>
      <c r="DE1299" s="15"/>
      <c r="DF1299" s="15"/>
      <c r="DG1299" s="15"/>
      <c r="DH1299" s="15"/>
      <c r="DI1299" s="15"/>
      <c r="DJ1299" s="15"/>
      <c r="DK1299" s="15"/>
      <c r="DL1299" s="15"/>
      <c r="DM1299" s="15"/>
      <c r="DN1299" s="15"/>
      <c r="DO1299" s="15"/>
      <c r="DP1299" s="15"/>
      <c r="DQ1299" s="15"/>
    </row>
    <row r="1300" spans="3:121" s="5" customFormat="1">
      <c r="C1300" s="13"/>
      <c r="D1300" s="12"/>
      <c r="E1300" s="12"/>
      <c r="F1300" s="12"/>
      <c r="G1300" s="12"/>
      <c r="H1300" s="12"/>
      <c r="I1300" s="12"/>
      <c r="J1300" s="12"/>
      <c r="K1300" s="12"/>
      <c r="L1300" s="12"/>
      <c r="M1300" s="12"/>
      <c r="N1300" s="12"/>
      <c r="O1300" s="12"/>
      <c r="P1300" s="12"/>
      <c r="Q1300" s="12"/>
      <c r="R1300" s="12"/>
      <c r="S1300" s="12"/>
      <c r="T1300" s="12"/>
      <c r="U1300" s="12"/>
      <c r="V1300" s="12"/>
      <c r="W1300" s="12"/>
      <c r="X1300" s="12"/>
      <c r="Y1300" s="12"/>
      <c r="Z1300" s="12"/>
      <c r="AA1300" s="12"/>
      <c r="AB1300" s="12"/>
      <c r="AC1300" s="12"/>
      <c r="AD1300" s="12"/>
      <c r="AE1300" s="12"/>
      <c r="AF1300" s="12"/>
      <c r="BT1300" s="15"/>
      <c r="BU1300" s="15"/>
      <c r="BV1300" s="15"/>
      <c r="BW1300" s="15"/>
      <c r="BX1300" s="15"/>
      <c r="BY1300" s="15"/>
      <c r="BZ1300" s="15"/>
      <c r="CA1300" s="15"/>
      <c r="CB1300" s="15"/>
      <c r="CC1300" s="15"/>
      <c r="CD1300" s="15"/>
      <c r="CE1300" s="15"/>
      <c r="CF1300" s="15"/>
      <c r="CG1300" s="15"/>
      <c r="CH1300" s="15"/>
      <c r="CI1300" s="15"/>
      <c r="CJ1300" s="15"/>
      <c r="CK1300" s="15"/>
      <c r="CL1300" s="15"/>
      <c r="CM1300" s="15"/>
      <c r="CN1300" s="15"/>
      <c r="CO1300" s="15"/>
      <c r="CP1300" s="15"/>
      <c r="CQ1300" s="15"/>
      <c r="CR1300" s="15"/>
      <c r="CS1300" s="15"/>
      <c r="CT1300" s="15"/>
      <c r="CU1300" s="15"/>
      <c r="CV1300" s="15"/>
      <c r="CW1300" s="15"/>
      <c r="CX1300" s="15"/>
      <c r="CY1300" s="15"/>
      <c r="CZ1300" s="15"/>
      <c r="DA1300" s="15"/>
      <c r="DB1300" s="15"/>
      <c r="DC1300" s="15"/>
      <c r="DD1300" s="15"/>
      <c r="DE1300" s="15"/>
      <c r="DF1300" s="15"/>
      <c r="DG1300" s="15"/>
      <c r="DH1300" s="15"/>
      <c r="DI1300" s="15"/>
      <c r="DJ1300" s="15"/>
      <c r="DK1300" s="15"/>
      <c r="DL1300" s="15"/>
      <c r="DM1300" s="15"/>
      <c r="DN1300" s="15"/>
      <c r="DO1300" s="15"/>
      <c r="DP1300" s="15"/>
      <c r="DQ1300" s="15"/>
    </row>
    <row r="1301" spans="3:121" s="5" customFormat="1">
      <c r="C1301" s="13"/>
      <c r="D1301" s="12"/>
      <c r="E1301" s="12"/>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BT1301" s="15"/>
      <c r="BU1301" s="15"/>
      <c r="BV1301" s="15"/>
      <c r="BW1301" s="15"/>
      <c r="BX1301" s="15"/>
      <c r="BY1301" s="15"/>
      <c r="BZ1301" s="15"/>
      <c r="CA1301" s="15"/>
      <c r="CB1301" s="15"/>
      <c r="CC1301" s="15"/>
      <c r="CD1301" s="15"/>
      <c r="CE1301" s="15"/>
      <c r="CF1301" s="15"/>
      <c r="CG1301" s="15"/>
      <c r="CH1301" s="15"/>
      <c r="CI1301" s="15"/>
      <c r="CJ1301" s="15"/>
      <c r="CK1301" s="15"/>
      <c r="CL1301" s="15"/>
      <c r="CM1301" s="15"/>
      <c r="CN1301" s="15"/>
      <c r="CO1301" s="15"/>
      <c r="CP1301" s="15"/>
      <c r="CQ1301" s="15"/>
      <c r="CR1301" s="15"/>
      <c r="CS1301" s="15"/>
      <c r="CT1301" s="15"/>
      <c r="CU1301" s="15"/>
      <c r="CV1301" s="15"/>
      <c r="CW1301" s="15"/>
      <c r="CX1301" s="15"/>
      <c r="CY1301" s="15"/>
      <c r="CZ1301" s="15"/>
      <c r="DA1301" s="15"/>
      <c r="DB1301" s="15"/>
      <c r="DC1301" s="15"/>
      <c r="DD1301" s="15"/>
      <c r="DE1301" s="15"/>
      <c r="DF1301" s="15"/>
      <c r="DG1301" s="15"/>
      <c r="DH1301" s="15"/>
      <c r="DI1301" s="15"/>
      <c r="DJ1301" s="15"/>
      <c r="DK1301" s="15"/>
      <c r="DL1301" s="15"/>
      <c r="DM1301" s="15"/>
      <c r="DN1301" s="15"/>
      <c r="DO1301" s="15"/>
      <c r="DP1301" s="15"/>
      <c r="DQ1301" s="15"/>
    </row>
    <row r="1302" spans="3:121" s="5" customFormat="1">
      <c r="C1302" s="13"/>
      <c r="D1302" s="12"/>
      <c r="E1302" s="12"/>
      <c r="F1302" s="12"/>
      <c r="G1302" s="12"/>
      <c r="H1302" s="12"/>
      <c r="I1302" s="12"/>
      <c r="J1302" s="12"/>
      <c r="K1302" s="12"/>
      <c r="L1302" s="12"/>
      <c r="M1302" s="12"/>
      <c r="N1302" s="12"/>
      <c r="O1302" s="12"/>
      <c r="P1302" s="12"/>
      <c r="Q1302" s="12"/>
      <c r="R1302" s="12"/>
      <c r="S1302" s="12"/>
      <c r="T1302" s="12"/>
      <c r="U1302" s="12"/>
      <c r="V1302" s="12"/>
      <c r="W1302" s="12"/>
      <c r="X1302" s="12"/>
      <c r="Y1302" s="12"/>
      <c r="Z1302" s="12"/>
      <c r="AA1302" s="12"/>
      <c r="AB1302" s="12"/>
      <c r="AC1302" s="12"/>
      <c r="AD1302" s="12"/>
      <c r="AE1302" s="12"/>
      <c r="AF1302" s="12"/>
      <c r="BT1302" s="15"/>
      <c r="BU1302" s="15"/>
      <c r="BV1302" s="15"/>
      <c r="BW1302" s="15"/>
      <c r="BX1302" s="15"/>
      <c r="BY1302" s="15"/>
      <c r="BZ1302" s="15"/>
      <c r="CA1302" s="15"/>
      <c r="CB1302" s="15"/>
      <c r="CC1302" s="15"/>
      <c r="CD1302" s="15"/>
      <c r="CE1302" s="15"/>
      <c r="CF1302" s="15"/>
      <c r="CG1302" s="15"/>
      <c r="CH1302" s="15"/>
      <c r="CI1302" s="15"/>
      <c r="CJ1302" s="15"/>
      <c r="CK1302" s="15"/>
      <c r="CL1302" s="15"/>
      <c r="CM1302" s="15"/>
      <c r="CN1302" s="15"/>
      <c r="CO1302" s="15"/>
      <c r="CP1302" s="15"/>
      <c r="CQ1302" s="15"/>
      <c r="CR1302" s="15"/>
      <c r="CS1302" s="15"/>
      <c r="CT1302" s="15"/>
      <c r="CU1302" s="15"/>
      <c r="CV1302" s="15"/>
      <c r="CW1302" s="15"/>
      <c r="CX1302" s="15"/>
      <c r="CY1302" s="15"/>
      <c r="CZ1302" s="15"/>
      <c r="DA1302" s="15"/>
      <c r="DB1302" s="15"/>
      <c r="DC1302" s="15"/>
      <c r="DD1302" s="15"/>
      <c r="DE1302" s="15"/>
      <c r="DF1302" s="15"/>
      <c r="DG1302" s="15"/>
      <c r="DH1302" s="15"/>
      <c r="DI1302" s="15"/>
      <c r="DJ1302" s="15"/>
      <c r="DK1302" s="15"/>
      <c r="DL1302" s="15"/>
      <c r="DM1302" s="15"/>
      <c r="DN1302" s="15"/>
      <c r="DO1302" s="15"/>
      <c r="DP1302" s="15"/>
      <c r="DQ1302" s="15"/>
    </row>
    <row r="1303" spans="3:121" s="5" customFormat="1">
      <c r="C1303" s="13"/>
      <c r="D1303" s="12"/>
      <c r="E1303" s="12"/>
      <c r="F1303" s="12"/>
      <c r="G1303" s="12"/>
      <c r="H1303" s="12"/>
      <c r="I1303" s="12"/>
      <c r="J1303" s="12"/>
      <c r="K1303" s="12"/>
      <c r="L1303" s="12"/>
      <c r="M1303" s="12"/>
      <c r="N1303" s="12"/>
      <c r="O1303" s="12"/>
      <c r="P1303" s="12"/>
      <c r="Q1303" s="12"/>
      <c r="R1303" s="12"/>
      <c r="S1303" s="12"/>
      <c r="T1303" s="12"/>
      <c r="U1303" s="12"/>
      <c r="V1303" s="12"/>
      <c r="W1303" s="12"/>
      <c r="X1303" s="12"/>
      <c r="Y1303" s="12"/>
      <c r="Z1303" s="12"/>
      <c r="AA1303" s="12"/>
      <c r="AB1303" s="12"/>
      <c r="AC1303" s="12"/>
      <c r="AD1303" s="12"/>
      <c r="AE1303" s="12"/>
      <c r="AF1303" s="12"/>
      <c r="BT1303" s="15"/>
      <c r="BU1303" s="15"/>
      <c r="BV1303" s="15"/>
      <c r="BW1303" s="15"/>
      <c r="BX1303" s="15"/>
      <c r="BY1303" s="15"/>
      <c r="BZ1303" s="15"/>
      <c r="CA1303" s="15"/>
      <c r="CB1303" s="15"/>
      <c r="CC1303" s="15"/>
      <c r="CD1303" s="15"/>
      <c r="CE1303" s="15"/>
      <c r="CF1303" s="15"/>
      <c r="CG1303" s="15"/>
      <c r="CH1303" s="15"/>
      <c r="CI1303" s="15"/>
      <c r="CJ1303" s="15"/>
      <c r="CK1303" s="15"/>
      <c r="CL1303" s="15"/>
      <c r="CM1303" s="15"/>
      <c r="CN1303" s="15"/>
      <c r="CO1303" s="15"/>
      <c r="CP1303" s="15"/>
      <c r="CQ1303" s="15"/>
      <c r="CR1303" s="15"/>
      <c r="CS1303" s="15"/>
      <c r="CT1303" s="15"/>
      <c r="CU1303" s="15"/>
      <c r="CV1303" s="15"/>
      <c r="CW1303" s="15"/>
      <c r="CX1303" s="15"/>
      <c r="CY1303" s="15"/>
      <c r="CZ1303" s="15"/>
      <c r="DA1303" s="15"/>
      <c r="DB1303" s="15"/>
      <c r="DC1303" s="15"/>
      <c r="DD1303" s="15"/>
      <c r="DE1303" s="15"/>
      <c r="DF1303" s="15"/>
      <c r="DG1303" s="15"/>
      <c r="DH1303" s="15"/>
      <c r="DI1303" s="15"/>
      <c r="DJ1303" s="15"/>
      <c r="DK1303" s="15"/>
      <c r="DL1303" s="15"/>
      <c r="DM1303" s="15"/>
      <c r="DN1303" s="15"/>
      <c r="DO1303" s="15"/>
      <c r="DP1303" s="15"/>
      <c r="DQ1303" s="15"/>
    </row>
    <row r="1304" spans="3:121" s="5" customFormat="1">
      <c r="C1304" s="13"/>
      <c r="D1304" s="12"/>
      <c r="E1304" s="12"/>
      <c r="F1304" s="12"/>
      <c r="G1304" s="12"/>
      <c r="H1304" s="12"/>
      <c r="I1304" s="12"/>
      <c r="J1304" s="12"/>
      <c r="K1304" s="12"/>
      <c r="L1304" s="12"/>
      <c r="M1304" s="12"/>
      <c r="N1304" s="12"/>
      <c r="O1304" s="12"/>
      <c r="P1304" s="12"/>
      <c r="Q1304" s="12"/>
      <c r="R1304" s="12"/>
      <c r="S1304" s="12"/>
      <c r="T1304" s="12"/>
      <c r="U1304" s="12"/>
      <c r="V1304" s="12"/>
      <c r="W1304" s="12"/>
      <c r="X1304" s="12"/>
      <c r="Y1304" s="12"/>
      <c r="Z1304" s="12"/>
      <c r="AA1304" s="12"/>
      <c r="AB1304" s="12"/>
      <c r="AC1304" s="12"/>
      <c r="AD1304" s="12"/>
      <c r="AE1304" s="12"/>
      <c r="AF1304" s="12"/>
      <c r="BT1304" s="15"/>
      <c r="BU1304" s="15"/>
      <c r="BV1304" s="15"/>
      <c r="BW1304" s="15"/>
      <c r="BX1304" s="15"/>
      <c r="BY1304" s="15"/>
      <c r="BZ1304" s="15"/>
      <c r="CA1304" s="15"/>
      <c r="CB1304" s="15"/>
      <c r="CC1304" s="15"/>
      <c r="CD1304" s="15"/>
      <c r="CE1304" s="15"/>
      <c r="CF1304" s="15"/>
      <c r="CG1304" s="15"/>
      <c r="CH1304" s="15"/>
      <c r="CI1304" s="15"/>
      <c r="CJ1304" s="15"/>
      <c r="CK1304" s="15"/>
      <c r="CL1304" s="15"/>
      <c r="CM1304" s="15"/>
      <c r="CN1304" s="15"/>
      <c r="CO1304" s="15"/>
      <c r="CP1304" s="15"/>
      <c r="CQ1304" s="15"/>
      <c r="CR1304" s="15"/>
      <c r="CS1304" s="15"/>
      <c r="CT1304" s="15"/>
      <c r="CU1304" s="15"/>
      <c r="CV1304" s="15"/>
      <c r="CW1304" s="15"/>
      <c r="CX1304" s="15"/>
      <c r="CY1304" s="15"/>
      <c r="CZ1304" s="15"/>
      <c r="DA1304" s="15"/>
      <c r="DB1304" s="15"/>
      <c r="DC1304" s="15"/>
      <c r="DD1304" s="15"/>
      <c r="DE1304" s="15"/>
      <c r="DF1304" s="15"/>
      <c r="DG1304" s="15"/>
      <c r="DH1304" s="15"/>
      <c r="DI1304" s="15"/>
      <c r="DJ1304" s="15"/>
      <c r="DK1304" s="15"/>
      <c r="DL1304" s="15"/>
      <c r="DM1304" s="15"/>
      <c r="DN1304" s="15"/>
      <c r="DO1304" s="15"/>
      <c r="DP1304" s="15"/>
      <c r="DQ1304" s="15"/>
    </row>
    <row r="1305" spans="3:121" s="5" customFormat="1">
      <c r="C1305" s="13"/>
      <c r="D1305" s="12"/>
      <c r="E1305" s="12"/>
      <c r="F1305" s="12"/>
      <c r="G1305" s="12"/>
      <c r="H1305" s="12"/>
      <c r="I1305" s="12"/>
      <c r="J1305" s="12"/>
      <c r="K1305" s="12"/>
      <c r="L1305" s="12"/>
      <c r="M1305" s="12"/>
      <c r="N1305" s="12"/>
      <c r="O1305" s="12"/>
      <c r="P1305" s="12"/>
      <c r="Q1305" s="12"/>
      <c r="R1305" s="12"/>
      <c r="S1305" s="12"/>
      <c r="T1305" s="12"/>
      <c r="U1305" s="12"/>
      <c r="V1305" s="12"/>
      <c r="W1305" s="12"/>
      <c r="X1305" s="12"/>
      <c r="Y1305" s="12"/>
      <c r="Z1305" s="12"/>
      <c r="AA1305" s="12"/>
      <c r="AB1305" s="12"/>
      <c r="AC1305" s="12"/>
      <c r="AD1305" s="12"/>
      <c r="AE1305" s="12"/>
      <c r="AF1305" s="12"/>
      <c r="BT1305" s="15"/>
      <c r="BU1305" s="15"/>
      <c r="BV1305" s="15"/>
      <c r="BW1305" s="15"/>
      <c r="BX1305" s="15"/>
      <c r="BY1305" s="15"/>
      <c r="BZ1305" s="15"/>
      <c r="CA1305" s="15"/>
      <c r="CB1305" s="15"/>
      <c r="CC1305" s="15"/>
      <c r="CD1305" s="15"/>
      <c r="CE1305" s="15"/>
      <c r="CF1305" s="15"/>
      <c r="CG1305" s="15"/>
      <c r="CH1305" s="15"/>
      <c r="CI1305" s="15"/>
      <c r="CJ1305" s="15"/>
      <c r="CK1305" s="15"/>
      <c r="CL1305" s="15"/>
      <c r="CM1305" s="15"/>
      <c r="CN1305" s="15"/>
      <c r="CO1305" s="15"/>
      <c r="CP1305" s="15"/>
      <c r="CQ1305" s="15"/>
      <c r="CR1305" s="15"/>
      <c r="CS1305" s="15"/>
      <c r="CT1305" s="15"/>
      <c r="CU1305" s="15"/>
      <c r="CV1305" s="15"/>
      <c r="CW1305" s="15"/>
      <c r="CX1305" s="15"/>
      <c r="CY1305" s="15"/>
      <c r="CZ1305" s="15"/>
      <c r="DA1305" s="15"/>
      <c r="DB1305" s="15"/>
      <c r="DC1305" s="15"/>
      <c r="DD1305" s="15"/>
      <c r="DE1305" s="15"/>
      <c r="DF1305" s="15"/>
      <c r="DG1305" s="15"/>
      <c r="DH1305" s="15"/>
      <c r="DI1305" s="15"/>
      <c r="DJ1305" s="15"/>
      <c r="DK1305" s="15"/>
      <c r="DL1305" s="15"/>
      <c r="DM1305" s="15"/>
      <c r="DN1305" s="15"/>
      <c r="DO1305" s="15"/>
      <c r="DP1305" s="15"/>
      <c r="DQ1305" s="15"/>
    </row>
    <row r="1306" spans="3:121" s="5" customFormat="1">
      <c r="C1306" s="13"/>
      <c r="D1306" s="12"/>
      <c r="E1306" s="12"/>
      <c r="F1306" s="12"/>
      <c r="G1306" s="12"/>
      <c r="H1306" s="12"/>
      <c r="I1306" s="12"/>
      <c r="J1306" s="12"/>
      <c r="K1306" s="12"/>
      <c r="L1306" s="12"/>
      <c r="M1306" s="12"/>
      <c r="N1306" s="12"/>
      <c r="O1306" s="12"/>
      <c r="P1306" s="12"/>
      <c r="Q1306" s="12"/>
      <c r="R1306" s="12"/>
      <c r="S1306" s="12"/>
      <c r="T1306" s="12"/>
      <c r="U1306" s="12"/>
      <c r="V1306" s="12"/>
      <c r="W1306" s="12"/>
      <c r="X1306" s="12"/>
      <c r="Y1306" s="12"/>
      <c r="Z1306" s="12"/>
      <c r="AA1306" s="12"/>
      <c r="AB1306" s="12"/>
      <c r="AC1306" s="12"/>
      <c r="AD1306" s="12"/>
      <c r="AE1306" s="12"/>
      <c r="AF1306" s="12"/>
      <c r="BT1306" s="15"/>
      <c r="BU1306" s="15"/>
      <c r="BV1306" s="15"/>
      <c r="BW1306" s="15"/>
      <c r="BX1306" s="15"/>
      <c r="BY1306" s="15"/>
      <c r="BZ1306" s="15"/>
      <c r="CA1306" s="15"/>
      <c r="CB1306" s="15"/>
      <c r="CC1306" s="15"/>
      <c r="CD1306" s="15"/>
      <c r="CE1306" s="15"/>
      <c r="CF1306" s="15"/>
      <c r="CG1306" s="15"/>
      <c r="CH1306" s="15"/>
      <c r="CI1306" s="15"/>
      <c r="CJ1306" s="15"/>
      <c r="CK1306" s="15"/>
      <c r="CL1306" s="15"/>
      <c r="CM1306" s="15"/>
      <c r="CN1306" s="15"/>
      <c r="CO1306" s="15"/>
      <c r="CP1306" s="15"/>
      <c r="CQ1306" s="15"/>
      <c r="CR1306" s="15"/>
      <c r="CS1306" s="15"/>
      <c r="CT1306" s="15"/>
      <c r="CU1306" s="15"/>
      <c r="CV1306" s="15"/>
      <c r="CW1306" s="15"/>
      <c r="CX1306" s="15"/>
      <c r="CY1306" s="15"/>
      <c r="CZ1306" s="15"/>
      <c r="DA1306" s="15"/>
      <c r="DB1306" s="15"/>
      <c r="DC1306" s="15"/>
      <c r="DD1306" s="15"/>
      <c r="DE1306" s="15"/>
      <c r="DF1306" s="15"/>
      <c r="DG1306" s="15"/>
      <c r="DH1306" s="15"/>
      <c r="DI1306" s="15"/>
      <c r="DJ1306" s="15"/>
      <c r="DK1306" s="15"/>
      <c r="DL1306" s="15"/>
      <c r="DM1306" s="15"/>
      <c r="DN1306" s="15"/>
      <c r="DO1306" s="15"/>
      <c r="DP1306" s="15"/>
      <c r="DQ1306" s="15"/>
    </row>
    <row r="1307" spans="3:121" s="5" customFormat="1">
      <c r="C1307" s="13"/>
      <c r="D1307" s="12"/>
      <c r="E1307" s="12"/>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BT1307" s="15"/>
      <c r="BU1307" s="15"/>
      <c r="BV1307" s="15"/>
      <c r="BW1307" s="15"/>
      <c r="BX1307" s="15"/>
      <c r="BY1307" s="15"/>
      <c r="BZ1307" s="15"/>
      <c r="CA1307" s="15"/>
      <c r="CB1307" s="15"/>
      <c r="CC1307" s="15"/>
      <c r="CD1307" s="15"/>
      <c r="CE1307" s="15"/>
      <c r="CF1307" s="15"/>
      <c r="CG1307" s="15"/>
      <c r="CH1307" s="15"/>
      <c r="CI1307" s="15"/>
      <c r="CJ1307" s="15"/>
      <c r="CK1307" s="15"/>
      <c r="CL1307" s="15"/>
      <c r="CM1307" s="15"/>
      <c r="CN1307" s="15"/>
      <c r="CO1307" s="15"/>
      <c r="CP1307" s="15"/>
      <c r="CQ1307" s="15"/>
      <c r="CR1307" s="15"/>
      <c r="CS1307" s="15"/>
      <c r="CT1307" s="15"/>
      <c r="CU1307" s="15"/>
      <c r="CV1307" s="15"/>
      <c r="CW1307" s="15"/>
      <c r="CX1307" s="15"/>
      <c r="CY1307" s="15"/>
      <c r="CZ1307" s="15"/>
      <c r="DA1307" s="15"/>
      <c r="DB1307" s="15"/>
      <c r="DC1307" s="15"/>
      <c r="DD1307" s="15"/>
      <c r="DE1307" s="15"/>
      <c r="DF1307" s="15"/>
      <c r="DG1307" s="15"/>
      <c r="DH1307" s="15"/>
      <c r="DI1307" s="15"/>
      <c r="DJ1307" s="15"/>
      <c r="DK1307" s="15"/>
      <c r="DL1307" s="15"/>
      <c r="DM1307" s="15"/>
      <c r="DN1307" s="15"/>
      <c r="DO1307" s="15"/>
      <c r="DP1307" s="15"/>
      <c r="DQ1307" s="15"/>
    </row>
    <row r="1308" spans="3:121" s="5" customFormat="1">
      <c r="C1308" s="13"/>
      <c r="D1308" s="12"/>
      <c r="E1308" s="12"/>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BT1308" s="15"/>
      <c r="BU1308" s="15"/>
      <c r="BV1308" s="15"/>
      <c r="BW1308" s="15"/>
      <c r="BX1308" s="15"/>
      <c r="BY1308" s="15"/>
      <c r="BZ1308" s="15"/>
      <c r="CA1308" s="15"/>
      <c r="CB1308" s="15"/>
      <c r="CC1308" s="15"/>
      <c r="CD1308" s="15"/>
      <c r="CE1308" s="15"/>
      <c r="CF1308" s="15"/>
      <c r="CG1308" s="15"/>
      <c r="CH1308" s="15"/>
      <c r="CI1308" s="15"/>
      <c r="CJ1308" s="15"/>
      <c r="CK1308" s="15"/>
      <c r="CL1308" s="15"/>
      <c r="CM1308" s="15"/>
      <c r="CN1308" s="15"/>
      <c r="CO1308" s="15"/>
      <c r="CP1308" s="15"/>
      <c r="CQ1308" s="15"/>
      <c r="CR1308" s="15"/>
      <c r="CS1308" s="15"/>
      <c r="CT1308" s="15"/>
      <c r="CU1308" s="15"/>
      <c r="CV1308" s="15"/>
      <c r="CW1308" s="15"/>
      <c r="CX1308" s="15"/>
      <c r="CY1308" s="15"/>
      <c r="CZ1308" s="15"/>
      <c r="DA1308" s="15"/>
      <c r="DB1308" s="15"/>
      <c r="DC1308" s="15"/>
      <c r="DD1308" s="15"/>
      <c r="DE1308" s="15"/>
      <c r="DF1308" s="15"/>
      <c r="DG1308" s="15"/>
      <c r="DH1308" s="15"/>
      <c r="DI1308" s="15"/>
      <c r="DJ1308" s="15"/>
      <c r="DK1308" s="15"/>
      <c r="DL1308" s="15"/>
      <c r="DM1308" s="15"/>
      <c r="DN1308" s="15"/>
      <c r="DO1308" s="15"/>
      <c r="DP1308" s="15"/>
      <c r="DQ1308" s="15"/>
    </row>
    <row r="1309" spans="3:121" s="5" customFormat="1">
      <c r="C1309" s="13"/>
      <c r="D1309" s="12"/>
      <c r="E1309" s="12"/>
      <c r="F1309" s="12"/>
      <c r="G1309" s="12"/>
      <c r="H1309" s="12"/>
      <c r="I1309" s="12"/>
      <c r="J1309" s="12"/>
      <c r="K1309" s="12"/>
      <c r="L1309" s="12"/>
      <c r="M1309" s="12"/>
      <c r="N1309" s="12"/>
      <c r="O1309" s="12"/>
      <c r="P1309" s="12"/>
      <c r="Q1309" s="12"/>
      <c r="R1309" s="12"/>
      <c r="S1309" s="12"/>
      <c r="T1309" s="12"/>
      <c r="U1309" s="12"/>
      <c r="V1309" s="12"/>
      <c r="W1309" s="12"/>
      <c r="X1309" s="12"/>
      <c r="Y1309" s="12"/>
      <c r="Z1309" s="12"/>
      <c r="AA1309" s="12"/>
      <c r="AB1309" s="12"/>
      <c r="AC1309" s="12"/>
      <c r="AD1309" s="12"/>
      <c r="AE1309" s="12"/>
      <c r="AF1309" s="12"/>
      <c r="BT1309" s="15"/>
      <c r="BU1309" s="15"/>
      <c r="BV1309" s="15"/>
      <c r="BW1309" s="15"/>
      <c r="BX1309" s="15"/>
      <c r="BY1309" s="15"/>
      <c r="BZ1309" s="15"/>
      <c r="CA1309" s="15"/>
      <c r="CB1309" s="15"/>
      <c r="CC1309" s="15"/>
      <c r="CD1309" s="15"/>
      <c r="CE1309" s="15"/>
      <c r="CF1309" s="15"/>
      <c r="CG1309" s="15"/>
      <c r="CH1309" s="15"/>
      <c r="CI1309" s="15"/>
      <c r="CJ1309" s="15"/>
      <c r="CK1309" s="15"/>
      <c r="CL1309" s="15"/>
      <c r="CM1309" s="15"/>
      <c r="CN1309" s="15"/>
      <c r="CO1309" s="15"/>
      <c r="CP1309" s="15"/>
      <c r="CQ1309" s="15"/>
      <c r="CR1309" s="15"/>
      <c r="CS1309" s="15"/>
      <c r="CT1309" s="15"/>
      <c r="CU1309" s="15"/>
      <c r="CV1309" s="15"/>
      <c r="CW1309" s="15"/>
      <c r="CX1309" s="15"/>
      <c r="CY1309" s="15"/>
      <c r="CZ1309" s="15"/>
      <c r="DA1309" s="15"/>
      <c r="DB1309" s="15"/>
      <c r="DC1309" s="15"/>
      <c r="DD1309" s="15"/>
      <c r="DE1309" s="15"/>
      <c r="DF1309" s="15"/>
      <c r="DG1309" s="15"/>
      <c r="DH1309" s="15"/>
      <c r="DI1309" s="15"/>
      <c r="DJ1309" s="15"/>
      <c r="DK1309" s="15"/>
      <c r="DL1309" s="15"/>
      <c r="DM1309" s="15"/>
      <c r="DN1309" s="15"/>
      <c r="DO1309" s="15"/>
      <c r="DP1309" s="15"/>
      <c r="DQ1309" s="15"/>
    </row>
    <row r="1310" spans="3:121" s="5" customFormat="1">
      <c r="C1310" s="13"/>
      <c r="D1310" s="12"/>
      <c r="E1310" s="12"/>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BT1310" s="15"/>
      <c r="BU1310" s="15"/>
      <c r="BV1310" s="15"/>
      <c r="BW1310" s="15"/>
      <c r="BX1310" s="15"/>
      <c r="BY1310" s="15"/>
      <c r="BZ1310" s="15"/>
      <c r="CA1310" s="15"/>
      <c r="CB1310" s="15"/>
      <c r="CC1310" s="15"/>
      <c r="CD1310" s="15"/>
      <c r="CE1310" s="15"/>
      <c r="CF1310" s="15"/>
      <c r="CG1310" s="15"/>
      <c r="CH1310" s="15"/>
      <c r="CI1310" s="15"/>
      <c r="CJ1310" s="15"/>
      <c r="CK1310" s="15"/>
      <c r="CL1310" s="15"/>
      <c r="CM1310" s="15"/>
      <c r="CN1310" s="15"/>
      <c r="CO1310" s="15"/>
      <c r="CP1310" s="15"/>
      <c r="CQ1310" s="15"/>
      <c r="CR1310" s="15"/>
      <c r="CS1310" s="15"/>
      <c r="CT1310" s="15"/>
      <c r="CU1310" s="15"/>
      <c r="CV1310" s="15"/>
      <c r="CW1310" s="15"/>
      <c r="CX1310" s="15"/>
      <c r="CY1310" s="15"/>
      <c r="CZ1310" s="15"/>
      <c r="DA1310" s="15"/>
      <c r="DB1310" s="15"/>
      <c r="DC1310" s="15"/>
      <c r="DD1310" s="15"/>
      <c r="DE1310" s="15"/>
      <c r="DF1310" s="15"/>
      <c r="DG1310" s="15"/>
      <c r="DH1310" s="15"/>
      <c r="DI1310" s="15"/>
      <c r="DJ1310" s="15"/>
      <c r="DK1310" s="15"/>
      <c r="DL1310" s="15"/>
      <c r="DM1310" s="15"/>
      <c r="DN1310" s="15"/>
      <c r="DO1310" s="15"/>
      <c r="DP1310" s="15"/>
      <c r="DQ1310" s="15"/>
    </row>
    <row r="1311" spans="3:121" s="5" customFormat="1">
      <c r="C1311" s="13"/>
      <c r="D1311" s="12"/>
      <c r="E1311" s="12"/>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BT1311" s="15"/>
      <c r="BU1311" s="15"/>
      <c r="BV1311" s="15"/>
      <c r="BW1311" s="15"/>
      <c r="BX1311" s="15"/>
      <c r="BY1311" s="15"/>
      <c r="BZ1311" s="15"/>
      <c r="CA1311" s="15"/>
      <c r="CB1311" s="15"/>
      <c r="CC1311" s="15"/>
      <c r="CD1311" s="15"/>
      <c r="CE1311" s="15"/>
      <c r="CF1311" s="15"/>
      <c r="CG1311" s="15"/>
      <c r="CH1311" s="15"/>
      <c r="CI1311" s="15"/>
      <c r="CJ1311" s="15"/>
      <c r="CK1311" s="15"/>
      <c r="CL1311" s="15"/>
      <c r="CM1311" s="15"/>
      <c r="CN1311" s="15"/>
      <c r="CO1311" s="15"/>
      <c r="CP1311" s="15"/>
      <c r="CQ1311" s="15"/>
      <c r="CR1311" s="15"/>
      <c r="CS1311" s="15"/>
      <c r="CT1311" s="15"/>
      <c r="CU1311" s="15"/>
      <c r="CV1311" s="15"/>
      <c r="CW1311" s="15"/>
      <c r="CX1311" s="15"/>
      <c r="CY1311" s="15"/>
      <c r="CZ1311" s="15"/>
      <c r="DA1311" s="15"/>
      <c r="DB1311" s="15"/>
      <c r="DC1311" s="15"/>
      <c r="DD1311" s="15"/>
      <c r="DE1311" s="15"/>
      <c r="DF1311" s="15"/>
      <c r="DG1311" s="15"/>
      <c r="DH1311" s="15"/>
      <c r="DI1311" s="15"/>
      <c r="DJ1311" s="15"/>
      <c r="DK1311" s="15"/>
      <c r="DL1311" s="15"/>
      <c r="DM1311" s="15"/>
      <c r="DN1311" s="15"/>
      <c r="DO1311" s="15"/>
      <c r="DP1311" s="15"/>
      <c r="DQ1311" s="15"/>
    </row>
    <row r="1312" spans="3:121" s="5" customFormat="1">
      <c r="C1312" s="13"/>
      <c r="D1312" s="12"/>
      <c r="E1312" s="12"/>
      <c r="F1312" s="12"/>
      <c r="G1312" s="12"/>
      <c r="H1312" s="12"/>
      <c r="I1312" s="12"/>
      <c r="J1312" s="12"/>
      <c r="K1312" s="12"/>
      <c r="L1312" s="12"/>
      <c r="M1312" s="12"/>
      <c r="N1312" s="12"/>
      <c r="O1312" s="12"/>
      <c r="P1312" s="12"/>
      <c r="Q1312" s="12"/>
      <c r="R1312" s="12"/>
      <c r="S1312" s="12"/>
      <c r="T1312" s="12"/>
      <c r="U1312" s="12"/>
      <c r="V1312" s="12"/>
      <c r="W1312" s="12"/>
      <c r="X1312" s="12"/>
      <c r="Y1312" s="12"/>
      <c r="Z1312" s="12"/>
      <c r="AA1312" s="12"/>
      <c r="AB1312" s="12"/>
      <c r="AC1312" s="12"/>
      <c r="AD1312" s="12"/>
      <c r="AE1312" s="12"/>
      <c r="AF1312" s="12"/>
      <c r="BT1312" s="15"/>
      <c r="BU1312" s="15"/>
      <c r="BV1312" s="15"/>
      <c r="BW1312" s="15"/>
      <c r="BX1312" s="15"/>
      <c r="BY1312" s="15"/>
      <c r="BZ1312" s="15"/>
      <c r="CA1312" s="15"/>
      <c r="CB1312" s="15"/>
      <c r="CC1312" s="15"/>
      <c r="CD1312" s="15"/>
      <c r="CE1312" s="15"/>
      <c r="CF1312" s="15"/>
      <c r="CG1312" s="15"/>
      <c r="CH1312" s="15"/>
      <c r="CI1312" s="15"/>
      <c r="CJ1312" s="15"/>
      <c r="CK1312" s="15"/>
      <c r="CL1312" s="15"/>
      <c r="CM1312" s="15"/>
      <c r="CN1312" s="15"/>
      <c r="CO1312" s="15"/>
      <c r="CP1312" s="15"/>
      <c r="CQ1312" s="15"/>
      <c r="CR1312" s="15"/>
      <c r="CS1312" s="15"/>
      <c r="CT1312" s="15"/>
      <c r="CU1312" s="15"/>
      <c r="CV1312" s="15"/>
      <c r="CW1312" s="15"/>
      <c r="CX1312" s="15"/>
      <c r="CY1312" s="15"/>
      <c r="CZ1312" s="15"/>
      <c r="DA1312" s="15"/>
      <c r="DB1312" s="15"/>
      <c r="DC1312" s="15"/>
      <c r="DD1312" s="15"/>
      <c r="DE1312" s="15"/>
      <c r="DF1312" s="15"/>
      <c r="DG1312" s="15"/>
      <c r="DH1312" s="15"/>
      <c r="DI1312" s="15"/>
      <c r="DJ1312" s="15"/>
      <c r="DK1312" s="15"/>
      <c r="DL1312" s="15"/>
      <c r="DM1312" s="15"/>
      <c r="DN1312" s="15"/>
      <c r="DO1312" s="15"/>
      <c r="DP1312" s="15"/>
      <c r="DQ1312" s="15"/>
    </row>
    <row r="1313" spans="3:121" s="5" customFormat="1">
      <c r="C1313" s="13"/>
      <c r="D1313" s="12"/>
      <c r="E1313" s="12"/>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BT1313" s="15"/>
      <c r="BU1313" s="15"/>
      <c r="BV1313" s="15"/>
      <c r="BW1313" s="15"/>
      <c r="BX1313" s="15"/>
      <c r="BY1313" s="15"/>
      <c r="BZ1313" s="15"/>
      <c r="CA1313" s="15"/>
      <c r="CB1313" s="15"/>
      <c r="CC1313" s="15"/>
      <c r="CD1313" s="15"/>
      <c r="CE1313" s="15"/>
      <c r="CF1313" s="15"/>
      <c r="CG1313" s="15"/>
      <c r="CH1313" s="15"/>
      <c r="CI1313" s="15"/>
      <c r="CJ1313" s="15"/>
      <c r="CK1313" s="15"/>
      <c r="CL1313" s="15"/>
      <c r="CM1313" s="15"/>
      <c r="CN1313" s="15"/>
      <c r="CO1313" s="15"/>
      <c r="CP1313" s="15"/>
      <c r="CQ1313" s="15"/>
      <c r="CR1313" s="15"/>
      <c r="CS1313" s="15"/>
      <c r="CT1313" s="15"/>
      <c r="CU1313" s="15"/>
      <c r="CV1313" s="15"/>
      <c r="CW1313" s="15"/>
      <c r="CX1313" s="15"/>
      <c r="CY1313" s="15"/>
      <c r="CZ1313" s="15"/>
      <c r="DA1313" s="15"/>
      <c r="DB1313" s="15"/>
      <c r="DC1313" s="15"/>
      <c r="DD1313" s="15"/>
      <c r="DE1313" s="15"/>
      <c r="DF1313" s="15"/>
      <c r="DG1313" s="15"/>
      <c r="DH1313" s="15"/>
      <c r="DI1313" s="15"/>
      <c r="DJ1313" s="15"/>
      <c r="DK1313" s="15"/>
      <c r="DL1313" s="15"/>
      <c r="DM1313" s="15"/>
      <c r="DN1313" s="15"/>
      <c r="DO1313" s="15"/>
      <c r="DP1313" s="15"/>
      <c r="DQ1313" s="15"/>
    </row>
    <row r="1314" spans="3:121" s="5" customFormat="1">
      <c r="C1314" s="13"/>
      <c r="D1314" s="12"/>
      <c r="E1314" s="12"/>
      <c r="F1314" s="12"/>
      <c r="G1314" s="12"/>
      <c r="H1314" s="12"/>
      <c r="I1314" s="12"/>
      <c r="J1314" s="12"/>
      <c r="K1314" s="12"/>
      <c r="L1314" s="12"/>
      <c r="M1314" s="12"/>
      <c r="N1314" s="12"/>
      <c r="O1314" s="12"/>
      <c r="P1314" s="12"/>
      <c r="Q1314" s="12"/>
      <c r="R1314" s="12"/>
      <c r="S1314" s="12"/>
      <c r="T1314" s="12"/>
      <c r="U1314" s="12"/>
      <c r="V1314" s="12"/>
      <c r="W1314" s="12"/>
      <c r="X1314" s="12"/>
      <c r="Y1314" s="12"/>
      <c r="Z1314" s="12"/>
      <c r="AA1314" s="12"/>
      <c r="AB1314" s="12"/>
      <c r="AC1314" s="12"/>
      <c r="AD1314" s="12"/>
      <c r="AE1314" s="12"/>
      <c r="AF1314" s="12"/>
      <c r="BT1314" s="15"/>
      <c r="BU1314" s="15"/>
      <c r="BV1314" s="15"/>
      <c r="BW1314" s="15"/>
      <c r="BX1314" s="15"/>
      <c r="BY1314" s="15"/>
      <c r="BZ1314" s="15"/>
      <c r="CA1314" s="15"/>
      <c r="CB1314" s="15"/>
      <c r="CC1314" s="15"/>
      <c r="CD1314" s="15"/>
      <c r="CE1314" s="15"/>
      <c r="CF1314" s="15"/>
      <c r="CG1314" s="15"/>
      <c r="CH1314" s="15"/>
      <c r="CI1314" s="15"/>
      <c r="CJ1314" s="15"/>
      <c r="CK1314" s="15"/>
      <c r="CL1314" s="15"/>
      <c r="CM1314" s="15"/>
      <c r="CN1314" s="15"/>
      <c r="CO1314" s="15"/>
      <c r="CP1314" s="15"/>
      <c r="CQ1314" s="15"/>
      <c r="CR1314" s="15"/>
      <c r="CS1314" s="15"/>
      <c r="CT1314" s="15"/>
      <c r="CU1314" s="15"/>
      <c r="CV1314" s="15"/>
      <c r="CW1314" s="15"/>
      <c r="CX1314" s="15"/>
      <c r="CY1314" s="15"/>
      <c r="CZ1314" s="15"/>
      <c r="DA1314" s="15"/>
      <c r="DB1314" s="15"/>
      <c r="DC1314" s="15"/>
      <c r="DD1314" s="15"/>
      <c r="DE1314" s="15"/>
      <c r="DF1314" s="15"/>
      <c r="DG1314" s="15"/>
      <c r="DH1314" s="15"/>
      <c r="DI1314" s="15"/>
      <c r="DJ1314" s="15"/>
      <c r="DK1314" s="15"/>
      <c r="DL1314" s="15"/>
      <c r="DM1314" s="15"/>
      <c r="DN1314" s="15"/>
      <c r="DO1314" s="15"/>
      <c r="DP1314" s="15"/>
      <c r="DQ1314" s="15"/>
    </row>
    <row r="1315" spans="3:121" s="5" customFormat="1">
      <c r="C1315" s="13"/>
      <c r="D1315" s="12"/>
      <c r="E1315" s="12"/>
      <c r="F1315" s="12"/>
      <c r="G1315" s="12"/>
      <c r="H1315" s="12"/>
      <c r="I1315" s="12"/>
      <c r="J1315" s="12"/>
      <c r="K1315" s="12"/>
      <c r="L1315" s="12"/>
      <c r="M1315" s="12"/>
      <c r="N1315" s="12"/>
      <c r="O1315" s="12"/>
      <c r="P1315" s="12"/>
      <c r="Q1315" s="12"/>
      <c r="R1315" s="12"/>
      <c r="S1315" s="12"/>
      <c r="T1315" s="12"/>
      <c r="U1315" s="12"/>
      <c r="V1315" s="12"/>
      <c r="W1315" s="12"/>
      <c r="X1315" s="12"/>
      <c r="Y1315" s="12"/>
      <c r="Z1315" s="12"/>
      <c r="AA1315" s="12"/>
      <c r="AB1315" s="12"/>
      <c r="AC1315" s="12"/>
      <c r="AD1315" s="12"/>
      <c r="AE1315" s="12"/>
      <c r="AF1315" s="12"/>
      <c r="BT1315" s="15"/>
      <c r="BU1315" s="15"/>
      <c r="BV1315" s="15"/>
      <c r="BW1315" s="15"/>
      <c r="BX1315" s="15"/>
      <c r="BY1315" s="15"/>
      <c r="BZ1315" s="15"/>
      <c r="CA1315" s="15"/>
      <c r="CB1315" s="15"/>
      <c r="CC1315" s="15"/>
      <c r="CD1315" s="15"/>
      <c r="CE1315" s="15"/>
      <c r="CF1315" s="15"/>
      <c r="CG1315" s="15"/>
      <c r="CH1315" s="15"/>
      <c r="CI1315" s="15"/>
      <c r="CJ1315" s="15"/>
      <c r="CK1315" s="15"/>
      <c r="CL1315" s="15"/>
      <c r="CM1315" s="15"/>
      <c r="CN1315" s="15"/>
      <c r="CO1315" s="15"/>
      <c r="CP1315" s="15"/>
      <c r="CQ1315" s="15"/>
      <c r="CR1315" s="15"/>
      <c r="CS1315" s="15"/>
      <c r="CT1315" s="15"/>
      <c r="CU1315" s="15"/>
      <c r="CV1315" s="15"/>
      <c r="CW1315" s="15"/>
      <c r="CX1315" s="15"/>
      <c r="CY1315" s="15"/>
      <c r="CZ1315" s="15"/>
      <c r="DA1315" s="15"/>
      <c r="DB1315" s="15"/>
      <c r="DC1315" s="15"/>
      <c r="DD1315" s="15"/>
      <c r="DE1315" s="15"/>
      <c r="DF1315" s="15"/>
      <c r="DG1315" s="15"/>
      <c r="DH1315" s="15"/>
      <c r="DI1315" s="15"/>
      <c r="DJ1315" s="15"/>
      <c r="DK1315" s="15"/>
      <c r="DL1315" s="15"/>
      <c r="DM1315" s="15"/>
      <c r="DN1315" s="15"/>
      <c r="DO1315" s="15"/>
      <c r="DP1315" s="15"/>
      <c r="DQ1315" s="15"/>
    </row>
    <row r="1316" spans="3:121" s="5" customFormat="1">
      <c r="C1316" s="13"/>
      <c r="D1316" s="12"/>
      <c r="E1316" s="12"/>
      <c r="F1316" s="12"/>
      <c r="G1316" s="12"/>
      <c r="H1316" s="12"/>
      <c r="I1316" s="12"/>
      <c r="J1316" s="12"/>
      <c r="K1316" s="12"/>
      <c r="L1316" s="12"/>
      <c r="M1316" s="12"/>
      <c r="N1316" s="12"/>
      <c r="O1316" s="12"/>
      <c r="P1316" s="12"/>
      <c r="Q1316" s="12"/>
      <c r="R1316" s="12"/>
      <c r="S1316" s="12"/>
      <c r="T1316" s="12"/>
      <c r="U1316" s="12"/>
      <c r="V1316" s="12"/>
      <c r="W1316" s="12"/>
      <c r="X1316" s="12"/>
      <c r="Y1316" s="12"/>
      <c r="Z1316" s="12"/>
      <c r="AA1316" s="12"/>
      <c r="AB1316" s="12"/>
      <c r="AC1316" s="12"/>
      <c r="AD1316" s="12"/>
      <c r="AE1316" s="12"/>
      <c r="AF1316" s="12"/>
      <c r="BT1316" s="15"/>
      <c r="BU1316" s="15"/>
      <c r="BV1316" s="15"/>
      <c r="BW1316" s="15"/>
      <c r="BX1316" s="15"/>
      <c r="BY1316" s="15"/>
      <c r="BZ1316" s="15"/>
      <c r="CA1316" s="15"/>
      <c r="CB1316" s="15"/>
      <c r="CC1316" s="15"/>
      <c r="CD1316" s="15"/>
      <c r="CE1316" s="15"/>
      <c r="CF1316" s="15"/>
      <c r="CG1316" s="15"/>
      <c r="CH1316" s="15"/>
      <c r="CI1316" s="15"/>
      <c r="CJ1316" s="15"/>
      <c r="CK1316" s="15"/>
      <c r="CL1316" s="15"/>
      <c r="CM1316" s="15"/>
      <c r="CN1316" s="15"/>
      <c r="CO1316" s="15"/>
      <c r="CP1316" s="15"/>
      <c r="CQ1316" s="15"/>
      <c r="CR1316" s="15"/>
      <c r="CS1316" s="15"/>
      <c r="CT1316" s="15"/>
      <c r="CU1316" s="15"/>
      <c r="CV1316" s="15"/>
      <c r="CW1316" s="15"/>
      <c r="CX1316" s="15"/>
      <c r="CY1316" s="15"/>
      <c r="CZ1316" s="15"/>
      <c r="DA1316" s="15"/>
      <c r="DB1316" s="15"/>
      <c r="DC1316" s="15"/>
      <c r="DD1316" s="15"/>
      <c r="DE1316" s="15"/>
      <c r="DF1316" s="15"/>
      <c r="DG1316" s="15"/>
      <c r="DH1316" s="15"/>
      <c r="DI1316" s="15"/>
      <c r="DJ1316" s="15"/>
      <c r="DK1316" s="15"/>
      <c r="DL1316" s="15"/>
      <c r="DM1316" s="15"/>
      <c r="DN1316" s="15"/>
      <c r="DO1316" s="15"/>
      <c r="DP1316" s="15"/>
      <c r="DQ1316" s="15"/>
    </row>
    <row r="1317" spans="3:121" s="5" customFormat="1">
      <c r="C1317" s="13"/>
      <c r="D1317" s="12"/>
      <c r="E1317" s="12"/>
      <c r="F1317" s="12"/>
      <c r="G1317" s="12"/>
      <c r="H1317" s="12"/>
      <c r="I1317" s="12"/>
      <c r="J1317" s="12"/>
      <c r="K1317" s="12"/>
      <c r="L1317" s="12"/>
      <c r="M1317" s="12"/>
      <c r="N1317" s="12"/>
      <c r="O1317" s="12"/>
      <c r="P1317" s="12"/>
      <c r="Q1317" s="12"/>
      <c r="R1317" s="12"/>
      <c r="S1317" s="12"/>
      <c r="T1317" s="12"/>
      <c r="U1317" s="12"/>
      <c r="V1317" s="12"/>
      <c r="W1317" s="12"/>
      <c r="X1317" s="12"/>
      <c r="Y1317" s="12"/>
      <c r="Z1317" s="12"/>
      <c r="AA1317" s="12"/>
      <c r="AB1317" s="12"/>
      <c r="AC1317" s="12"/>
      <c r="AD1317" s="12"/>
      <c r="AE1317" s="12"/>
      <c r="AF1317" s="12"/>
      <c r="BT1317" s="15"/>
      <c r="BU1317" s="15"/>
      <c r="BV1317" s="15"/>
      <c r="BW1317" s="15"/>
      <c r="BX1317" s="15"/>
      <c r="BY1317" s="15"/>
      <c r="BZ1317" s="15"/>
      <c r="CA1317" s="15"/>
      <c r="CB1317" s="15"/>
      <c r="CC1317" s="15"/>
      <c r="CD1317" s="15"/>
      <c r="CE1317" s="15"/>
      <c r="CF1317" s="15"/>
      <c r="CG1317" s="15"/>
      <c r="CH1317" s="15"/>
      <c r="CI1317" s="15"/>
      <c r="CJ1317" s="15"/>
      <c r="CK1317" s="15"/>
      <c r="CL1317" s="15"/>
      <c r="CM1317" s="15"/>
      <c r="CN1317" s="15"/>
      <c r="CO1317" s="15"/>
      <c r="CP1317" s="15"/>
      <c r="CQ1317" s="15"/>
      <c r="CR1317" s="15"/>
      <c r="CS1317" s="15"/>
      <c r="CT1317" s="15"/>
      <c r="CU1317" s="15"/>
      <c r="CV1317" s="15"/>
      <c r="CW1317" s="15"/>
      <c r="CX1317" s="15"/>
      <c r="CY1317" s="15"/>
      <c r="CZ1317" s="15"/>
      <c r="DA1317" s="15"/>
      <c r="DB1317" s="15"/>
      <c r="DC1317" s="15"/>
      <c r="DD1317" s="15"/>
      <c r="DE1317" s="15"/>
      <c r="DF1317" s="15"/>
      <c r="DG1317" s="15"/>
      <c r="DH1317" s="15"/>
      <c r="DI1317" s="15"/>
      <c r="DJ1317" s="15"/>
      <c r="DK1317" s="15"/>
      <c r="DL1317" s="15"/>
      <c r="DM1317" s="15"/>
      <c r="DN1317" s="15"/>
      <c r="DO1317" s="15"/>
      <c r="DP1317" s="15"/>
      <c r="DQ1317" s="15"/>
    </row>
    <row r="1318" spans="3:121" s="5" customFormat="1">
      <c r="C1318" s="13"/>
      <c r="D1318" s="12"/>
      <c r="E1318" s="12"/>
      <c r="F1318" s="12"/>
      <c r="G1318" s="12"/>
      <c r="H1318" s="12"/>
      <c r="I1318" s="12"/>
      <c r="J1318" s="12"/>
      <c r="K1318" s="12"/>
      <c r="L1318" s="12"/>
      <c r="M1318" s="12"/>
      <c r="N1318" s="12"/>
      <c r="O1318" s="12"/>
      <c r="P1318" s="12"/>
      <c r="Q1318" s="12"/>
      <c r="R1318" s="12"/>
      <c r="S1318" s="12"/>
      <c r="T1318" s="12"/>
      <c r="U1318" s="12"/>
      <c r="V1318" s="12"/>
      <c r="W1318" s="12"/>
      <c r="X1318" s="12"/>
      <c r="Y1318" s="12"/>
      <c r="Z1318" s="12"/>
      <c r="AA1318" s="12"/>
      <c r="AB1318" s="12"/>
      <c r="AC1318" s="12"/>
      <c r="AD1318" s="12"/>
      <c r="AE1318" s="12"/>
      <c r="AF1318" s="12"/>
      <c r="BT1318" s="15"/>
      <c r="BU1318" s="15"/>
      <c r="BV1318" s="15"/>
      <c r="BW1318" s="15"/>
      <c r="BX1318" s="15"/>
      <c r="BY1318" s="15"/>
      <c r="BZ1318" s="15"/>
      <c r="CA1318" s="15"/>
      <c r="CB1318" s="15"/>
      <c r="CC1318" s="15"/>
      <c r="CD1318" s="15"/>
      <c r="CE1318" s="15"/>
      <c r="CF1318" s="15"/>
      <c r="CG1318" s="15"/>
      <c r="CH1318" s="15"/>
      <c r="CI1318" s="15"/>
      <c r="CJ1318" s="15"/>
      <c r="CK1318" s="15"/>
      <c r="CL1318" s="15"/>
      <c r="CM1318" s="15"/>
      <c r="CN1318" s="15"/>
      <c r="CO1318" s="15"/>
      <c r="CP1318" s="15"/>
      <c r="CQ1318" s="15"/>
      <c r="CR1318" s="15"/>
      <c r="CS1318" s="15"/>
      <c r="CT1318" s="15"/>
      <c r="CU1318" s="15"/>
      <c r="CV1318" s="15"/>
      <c r="CW1318" s="15"/>
      <c r="CX1318" s="15"/>
      <c r="CY1318" s="15"/>
      <c r="CZ1318" s="15"/>
      <c r="DA1318" s="15"/>
      <c r="DB1318" s="15"/>
      <c r="DC1318" s="15"/>
      <c r="DD1318" s="15"/>
      <c r="DE1318" s="15"/>
      <c r="DF1318" s="15"/>
      <c r="DG1318" s="15"/>
      <c r="DH1318" s="15"/>
      <c r="DI1318" s="15"/>
      <c r="DJ1318" s="15"/>
      <c r="DK1318" s="15"/>
      <c r="DL1318" s="15"/>
      <c r="DM1318" s="15"/>
      <c r="DN1318" s="15"/>
      <c r="DO1318" s="15"/>
      <c r="DP1318" s="15"/>
      <c r="DQ1318" s="15"/>
    </row>
    <row r="1319" spans="3:121" s="5" customFormat="1">
      <c r="C1319" s="13"/>
      <c r="D1319" s="12"/>
      <c r="E1319" s="12"/>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BT1319" s="15"/>
      <c r="BU1319" s="15"/>
      <c r="BV1319" s="15"/>
      <c r="BW1319" s="15"/>
      <c r="BX1319" s="15"/>
      <c r="BY1319" s="15"/>
      <c r="BZ1319" s="15"/>
      <c r="CA1319" s="15"/>
      <c r="CB1319" s="15"/>
      <c r="CC1319" s="15"/>
      <c r="CD1319" s="15"/>
      <c r="CE1319" s="15"/>
      <c r="CF1319" s="15"/>
      <c r="CG1319" s="15"/>
      <c r="CH1319" s="15"/>
      <c r="CI1319" s="15"/>
      <c r="CJ1319" s="15"/>
      <c r="CK1319" s="15"/>
      <c r="CL1319" s="15"/>
      <c r="CM1319" s="15"/>
      <c r="CN1319" s="15"/>
      <c r="CO1319" s="15"/>
      <c r="CP1319" s="15"/>
      <c r="CQ1319" s="15"/>
      <c r="CR1319" s="15"/>
      <c r="CS1319" s="15"/>
      <c r="CT1319" s="15"/>
      <c r="CU1319" s="15"/>
      <c r="CV1319" s="15"/>
      <c r="CW1319" s="15"/>
      <c r="CX1319" s="15"/>
      <c r="CY1319" s="15"/>
      <c r="CZ1319" s="15"/>
      <c r="DA1319" s="15"/>
      <c r="DB1319" s="15"/>
      <c r="DC1319" s="15"/>
      <c r="DD1319" s="15"/>
      <c r="DE1319" s="15"/>
      <c r="DF1319" s="15"/>
      <c r="DG1319" s="15"/>
      <c r="DH1319" s="15"/>
      <c r="DI1319" s="15"/>
      <c r="DJ1319" s="15"/>
      <c r="DK1319" s="15"/>
      <c r="DL1319" s="15"/>
      <c r="DM1319" s="15"/>
      <c r="DN1319" s="15"/>
      <c r="DO1319" s="15"/>
      <c r="DP1319" s="15"/>
      <c r="DQ1319" s="15"/>
    </row>
    <row r="1320" spans="3:121" s="5" customFormat="1">
      <c r="C1320" s="13"/>
      <c r="D1320" s="12"/>
      <c r="E1320" s="12"/>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BT1320" s="15"/>
      <c r="BU1320" s="15"/>
      <c r="BV1320" s="15"/>
      <c r="BW1320" s="15"/>
      <c r="BX1320" s="15"/>
      <c r="BY1320" s="15"/>
      <c r="BZ1320" s="15"/>
      <c r="CA1320" s="15"/>
      <c r="CB1320" s="15"/>
      <c r="CC1320" s="15"/>
      <c r="CD1320" s="15"/>
      <c r="CE1320" s="15"/>
      <c r="CF1320" s="15"/>
      <c r="CG1320" s="15"/>
      <c r="CH1320" s="15"/>
      <c r="CI1320" s="15"/>
      <c r="CJ1320" s="15"/>
      <c r="CK1320" s="15"/>
      <c r="CL1320" s="15"/>
      <c r="CM1320" s="15"/>
      <c r="CN1320" s="15"/>
      <c r="CO1320" s="15"/>
      <c r="CP1320" s="15"/>
      <c r="CQ1320" s="15"/>
      <c r="CR1320" s="15"/>
      <c r="CS1320" s="15"/>
      <c r="CT1320" s="15"/>
      <c r="CU1320" s="15"/>
      <c r="CV1320" s="15"/>
      <c r="CW1320" s="15"/>
      <c r="CX1320" s="15"/>
      <c r="CY1320" s="15"/>
      <c r="CZ1320" s="15"/>
      <c r="DA1320" s="15"/>
      <c r="DB1320" s="15"/>
      <c r="DC1320" s="15"/>
      <c r="DD1320" s="15"/>
      <c r="DE1320" s="15"/>
      <c r="DF1320" s="15"/>
      <c r="DG1320" s="15"/>
      <c r="DH1320" s="15"/>
      <c r="DI1320" s="15"/>
      <c r="DJ1320" s="15"/>
      <c r="DK1320" s="15"/>
      <c r="DL1320" s="15"/>
      <c r="DM1320" s="15"/>
      <c r="DN1320" s="15"/>
      <c r="DO1320" s="15"/>
      <c r="DP1320" s="15"/>
      <c r="DQ1320" s="15"/>
    </row>
    <row r="1321" spans="3:121" s="5" customFormat="1">
      <c r="C1321" s="13"/>
      <c r="D1321" s="12"/>
      <c r="E1321" s="12"/>
      <c r="F1321" s="12"/>
      <c r="G1321" s="12"/>
      <c r="H1321" s="12"/>
      <c r="I1321" s="12"/>
      <c r="J1321" s="12"/>
      <c r="K1321" s="12"/>
      <c r="L1321" s="12"/>
      <c r="M1321" s="12"/>
      <c r="N1321" s="12"/>
      <c r="O1321" s="12"/>
      <c r="P1321" s="12"/>
      <c r="Q1321" s="12"/>
      <c r="R1321" s="12"/>
      <c r="S1321" s="12"/>
      <c r="T1321" s="12"/>
      <c r="U1321" s="12"/>
      <c r="V1321" s="12"/>
      <c r="W1321" s="12"/>
      <c r="X1321" s="12"/>
      <c r="Y1321" s="12"/>
      <c r="Z1321" s="12"/>
      <c r="AA1321" s="12"/>
      <c r="AB1321" s="12"/>
      <c r="AC1321" s="12"/>
      <c r="AD1321" s="12"/>
      <c r="AE1321" s="12"/>
      <c r="AF1321" s="12"/>
      <c r="BT1321" s="15"/>
      <c r="BU1321" s="15"/>
      <c r="BV1321" s="15"/>
      <c r="BW1321" s="15"/>
      <c r="BX1321" s="15"/>
      <c r="BY1321" s="15"/>
      <c r="BZ1321" s="15"/>
      <c r="CA1321" s="15"/>
      <c r="CB1321" s="15"/>
      <c r="CC1321" s="15"/>
      <c r="CD1321" s="15"/>
      <c r="CE1321" s="15"/>
      <c r="CF1321" s="15"/>
      <c r="CG1321" s="15"/>
      <c r="CH1321" s="15"/>
      <c r="CI1321" s="15"/>
      <c r="CJ1321" s="15"/>
      <c r="CK1321" s="15"/>
      <c r="CL1321" s="15"/>
      <c r="CM1321" s="15"/>
      <c r="CN1321" s="15"/>
      <c r="CO1321" s="15"/>
      <c r="CP1321" s="15"/>
      <c r="CQ1321" s="15"/>
      <c r="CR1321" s="15"/>
      <c r="CS1321" s="15"/>
      <c r="CT1321" s="15"/>
      <c r="CU1321" s="15"/>
      <c r="CV1321" s="15"/>
      <c r="CW1321" s="15"/>
      <c r="CX1321" s="15"/>
      <c r="CY1321" s="15"/>
      <c r="CZ1321" s="15"/>
      <c r="DA1321" s="15"/>
      <c r="DB1321" s="15"/>
      <c r="DC1321" s="15"/>
      <c r="DD1321" s="15"/>
      <c r="DE1321" s="15"/>
      <c r="DF1321" s="15"/>
      <c r="DG1321" s="15"/>
      <c r="DH1321" s="15"/>
      <c r="DI1321" s="15"/>
      <c r="DJ1321" s="15"/>
      <c r="DK1321" s="15"/>
      <c r="DL1321" s="15"/>
      <c r="DM1321" s="15"/>
      <c r="DN1321" s="15"/>
      <c r="DO1321" s="15"/>
      <c r="DP1321" s="15"/>
      <c r="DQ1321" s="15"/>
    </row>
    <row r="1322" spans="3:121" s="5" customFormat="1">
      <c r="C1322" s="13"/>
      <c r="D1322" s="12"/>
      <c r="E1322" s="12"/>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BT1322" s="15"/>
      <c r="BU1322" s="15"/>
      <c r="BV1322" s="15"/>
      <c r="BW1322" s="15"/>
      <c r="BX1322" s="15"/>
      <c r="BY1322" s="15"/>
      <c r="BZ1322" s="15"/>
      <c r="CA1322" s="15"/>
      <c r="CB1322" s="15"/>
      <c r="CC1322" s="15"/>
      <c r="CD1322" s="15"/>
      <c r="CE1322" s="15"/>
      <c r="CF1322" s="15"/>
      <c r="CG1322" s="15"/>
      <c r="CH1322" s="15"/>
      <c r="CI1322" s="15"/>
      <c r="CJ1322" s="15"/>
      <c r="CK1322" s="15"/>
      <c r="CL1322" s="15"/>
      <c r="CM1322" s="15"/>
      <c r="CN1322" s="15"/>
      <c r="CO1322" s="15"/>
      <c r="CP1322" s="15"/>
      <c r="CQ1322" s="15"/>
      <c r="CR1322" s="15"/>
      <c r="CS1322" s="15"/>
      <c r="CT1322" s="15"/>
      <c r="CU1322" s="15"/>
      <c r="CV1322" s="15"/>
      <c r="CW1322" s="15"/>
      <c r="CX1322" s="15"/>
      <c r="CY1322" s="15"/>
      <c r="CZ1322" s="15"/>
      <c r="DA1322" s="15"/>
      <c r="DB1322" s="15"/>
      <c r="DC1322" s="15"/>
      <c r="DD1322" s="15"/>
      <c r="DE1322" s="15"/>
      <c r="DF1322" s="15"/>
      <c r="DG1322" s="15"/>
      <c r="DH1322" s="15"/>
      <c r="DI1322" s="15"/>
      <c r="DJ1322" s="15"/>
      <c r="DK1322" s="15"/>
      <c r="DL1322" s="15"/>
      <c r="DM1322" s="15"/>
      <c r="DN1322" s="15"/>
      <c r="DO1322" s="15"/>
      <c r="DP1322" s="15"/>
      <c r="DQ1322" s="15"/>
    </row>
    <row r="1323" spans="3:121" s="5" customFormat="1">
      <c r="C1323" s="13"/>
      <c r="D1323" s="12"/>
      <c r="E1323" s="12"/>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BT1323" s="15"/>
      <c r="BU1323" s="15"/>
      <c r="BV1323" s="15"/>
      <c r="BW1323" s="15"/>
      <c r="BX1323" s="15"/>
      <c r="BY1323" s="15"/>
      <c r="BZ1323" s="15"/>
      <c r="CA1323" s="15"/>
      <c r="CB1323" s="15"/>
      <c r="CC1323" s="15"/>
      <c r="CD1323" s="15"/>
      <c r="CE1323" s="15"/>
      <c r="CF1323" s="15"/>
      <c r="CG1323" s="15"/>
      <c r="CH1323" s="15"/>
      <c r="CI1323" s="15"/>
      <c r="CJ1323" s="15"/>
      <c r="CK1323" s="15"/>
      <c r="CL1323" s="15"/>
      <c r="CM1323" s="15"/>
      <c r="CN1323" s="15"/>
      <c r="CO1323" s="15"/>
      <c r="CP1323" s="15"/>
      <c r="CQ1323" s="15"/>
      <c r="CR1323" s="15"/>
      <c r="CS1323" s="15"/>
      <c r="CT1323" s="15"/>
      <c r="CU1323" s="15"/>
      <c r="CV1323" s="15"/>
      <c r="CW1323" s="15"/>
      <c r="CX1323" s="15"/>
      <c r="CY1323" s="15"/>
      <c r="CZ1323" s="15"/>
      <c r="DA1323" s="15"/>
      <c r="DB1323" s="15"/>
      <c r="DC1323" s="15"/>
      <c r="DD1323" s="15"/>
      <c r="DE1323" s="15"/>
      <c r="DF1323" s="15"/>
      <c r="DG1323" s="15"/>
      <c r="DH1323" s="15"/>
      <c r="DI1323" s="15"/>
      <c r="DJ1323" s="15"/>
      <c r="DK1323" s="15"/>
      <c r="DL1323" s="15"/>
      <c r="DM1323" s="15"/>
      <c r="DN1323" s="15"/>
      <c r="DO1323" s="15"/>
      <c r="DP1323" s="15"/>
      <c r="DQ1323" s="15"/>
    </row>
    <row r="1324" spans="3:121" s="5" customFormat="1">
      <c r="C1324" s="13"/>
      <c r="D1324" s="12"/>
      <c r="E1324" s="12"/>
      <c r="F1324" s="12"/>
      <c r="G1324" s="12"/>
      <c r="H1324" s="12"/>
      <c r="I1324" s="12"/>
      <c r="J1324" s="12"/>
      <c r="K1324" s="12"/>
      <c r="L1324" s="12"/>
      <c r="M1324" s="12"/>
      <c r="N1324" s="12"/>
      <c r="O1324" s="12"/>
      <c r="P1324" s="12"/>
      <c r="Q1324" s="12"/>
      <c r="R1324" s="12"/>
      <c r="S1324" s="12"/>
      <c r="T1324" s="12"/>
      <c r="U1324" s="12"/>
      <c r="V1324" s="12"/>
      <c r="W1324" s="12"/>
      <c r="X1324" s="12"/>
      <c r="Y1324" s="12"/>
      <c r="Z1324" s="12"/>
      <c r="AA1324" s="12"/>
      <c r="AB1324" s="12"/>
      <c r="AC1324" s="12"/>
      <c r="AD1324" s="12"/>
      <c r="AE1324" s="12"/>
      <c r="AF1324" s="12"/>
      <c r="BT1324" s="15"/>
      <c r="BU1324" s="15"/>
      <c r="BV1324" s="15"/>
      <c r="BW1324" s="15"/>
      <c r="BX1324" s="15"/>
      <c r="BY1324" s="15"/>
      <c r="BZ1324" s="15"/>
      <c r="CA1324" s="15"/>
      <c r="CB1324" s="15"/>
      <c r="CC1324" s="15"/>
      <c r="CD1324" s="15"/>
      <c r="CE1324" s="15"/>
      <c r="CF1324" s="15"/>
      <c r="CG1324" s="15"/>
      <c r="CH1324" s="15"/>
      <c r="CI1324" s="15"/>
      <c r="CJ1324" s="15"/>
      <c r="CK1324" s="15"/>
      <c r="CL1324" s="15"/>
      <c r="CM1324" s="15"/>
      <c r="CN1324" s="15"/>
      <c r="CO1324" s="15"/>
      <c r="CP1324" s="15"/>
      <c r="CQ1324" s="15"/>
      <c r="CR1324" s="15"/>
      <c r="CS1324" s="15"/>
      <c r="CT1324" s="15"/>
      <c r="CU1324" s="15"/>
      <c r="CV1324" s="15"/>
      <c r="CW1324" s="15"/>
      <c r="CX1324" s="15"/>
      <c r="CY1324" s="15"/>
      <c r="CZ1324" s="15"/>
      <c r="DA1324" s="15"/>
      <c r="DB1324" s="15"/>
      <c r="DC1324" s="15"/>
      <c r="DD1324" s="15"/>
      <c r="DE1324" s="15"/>
      <c r="DF1324" s="15"/>
      <c r="DG1324" s="15"/>
      <c r="DH1324" s="15"/>
      <c r="DI1324" s="15"/>
      <c r="DJ1324" s="15"/>
      <c r="DK1324" s="15"/>
      <c r="DL1324" s="15"/>
      <c r="DM1324" s="15"/>
      <c r="DN1324" s="15"/>
      <c r="DO1324" s="15"/>
      <c r="DP1324" s="15"/>
      <c r="DQ1324" s="15"/>
    </row>
    <row r="1325" spans="3:121" s="5" customFormat="1">
      <c r="C1325" s="13"/>
      <c r="D1325" s="12"/>
      <c r="E1325" s="12"/>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BT1325" s="15"/>
      <c r="BU1325" s="15"/>
      <c r="BV1325" s="15"/>
      <c r="BW1325" s="15"/>
      <c r="BX1325" s="15"/>
      <c r="BY1325" s="15"/>
      <c r="BZ1325" s="15"/>
      <c r="CA1325" s="15"/>
      <c r="CB1325" s="15"/>
      <c r="CC1325" s="15"/>
      <c r="CD1325" s="15"/>
      <c r="CE1325" s="15"/>
      <c r="CF1325" s="15"/>
      <c r="CG1325" s="15"/>
      <c r="CH1325" s="15"/>
      <c r="CI1325" s="15"/>
      <c r="CJ1325" s="15"/>
      <c r="CK1325" s="15"/>
      <c r="CL1325" s="15"/>
      <c r="CM1325" s="15"/>
      <c r="CN1325" s="15"/>
      <c r="CO1325" s="15"/>
      <c r="CP1325" s="15"/>
      <c r="CQ1325" s="15"/>
      <c r="CR1325" s="15"/>
      <c r="CS1325" s="15"/>
      <c r="CT1325" s="15"/>
      <c r="CU1325" s="15"/>
      <c r="CV1325" s="15"/>
      <c r="CW1325" s="15"/>
      <c r="CX1325" s="15"/>
      <c r="CY1325" s="15"/>
      <c r="CZ1325" s="15"/>
      <c r="DA1325" s="15"/>
      <c r="DB1325" s="15"/>
      <c r="DC1325" s="15"/>
      <c r="DD1325" s="15"/>
      <c r="DE1325" s="15"/>
      <c r="DF1325" s="15"/>
      <c r="DG1325" s="15"/>
      <c r="DH1325" s="15"/>
      <c r="DI1325" s="15"/>
      <c r="DJ1325" s="15"/>
      <c r="DK1325" s="15"/>
      <c r="DL1325" s="15"/>
      <c r="DM1325" s="15"/>
      <c r="DN1325" s="15"/>
      <c r="DO1325" s="15"/>
      <c r="DP1325" s="15"/>
      <c r="DQ1325" s="15"/>
    </row>
    <row r="1326" spans="3:121" s="5" customFormat="1">
      <c r="C1326" s="13"/>
      <c r="D1326" s="12"/>
      <c r="E1326" s="12"/>
      <c r="F1326" s="12"/>
      <c r="G1326" s="12"/>
      <c r="H1326" s="12"/>
      <c r="I1326" s="12"/>
      <c r="J1326" s="12"/>
      <c r="K1326" s="12"/>
      <c r="L1326" s="12"/>
      <c r="M1326" s="12"/>
      <c r="N1326" s="12"/>
      <c r="O1326" s="12"/>
      <c r="P1326" s="12"/>
      <c r="Q1326" s="12"/>
      <c r="R1326" s="12"/>
      <c r="S1326" s="12"/>
      <c r="T1326" s="12"/>
      <c r="U1326" s="12"/>
      <c r="V1326" s="12"/>
      <c r="W1326" s="12"/>
      <c r="X1326" s="12"/>
      <c r="Y1326" s="12"/>
      <c r="Z1326" s="12"/>
      <c r="AA1326" s="12"/>
      <c r="AB1326" s="12"/>
      <c r="AC1326" s="12"/>
      <c r="AD1326" s="12"/>
      <c r="AE1326" s="12"/>
      <c r="AF1326" s="12"/>
      <c r="BT1326" s="15"/>
      <c r="BU1326" s="15"/>
      <c r="BV1326" s="15"/>
      <c r="BW1326" s="15"/>
      <c r="BX1326" s="15"/>
      <c r="BY1326" s="15"/>
      <c r="BZ1326" s="15"/>
      <c r="CA1326" s="15"/>
      <c r="CB1326" s="15"/>
      <c r="CC1326" s="15"/>
      <c r="CD1326" s="15"/>
      <c r="CE1326" s="15"/>
      <c r="CF1326" s="15"/>
      <c r="CG1326" s="15"/>
      <c r="CH1326" s="15"/>
      <c r="CI1326" s="15"/>
      <c r="CJ1326" s="15"/>
      <c r="CK1326" s="15"/>
      <c r="CL1326" s="15"/>
      <c r="CM1326" s="15"/>
      <c r="CN1326" s="15"/>
      <c r="CO1326" s="15"/>
      <c r="CP1326" s="15"/>
      <c r="CQ1326" s="15"/>
      <c r="CR1326" s="15"/>
      <c r="CS1326" s="15"/>
      <c r="CT1326" s="15"/>
      <c r="CU1326" s="15"/>
      <c r="CV1326" s="15"/>
      <c r="CW1326" s="15"/>
      <c r="CX1326" s="15"/>
      <c r="CY1326" s="15"/>
      <c r="CZ1326" s="15"/>
      <c r="DA1326" s="15"/>
      <c r="DB1326" s="15"/>
      <c r="DC1326" s="15"/>
      <c r="DD1326" s="15"/>
      <c r="DE1326" s="15"/>
      <c r="DF1326" s="15"/>
      <c r="DG1326" s="15"/>
      <c r="DH1326" s="15"/>
      <c r="DI1326" s="15"/>
      <c r="DJ1326" s="15"/>
      <c r="DK1326" s="15"/>
      <c r="DL1326" s="15"/>
      <c r="DM1326" s="15"/>
      <c r="DN1326" s="15"/>
      <c r="DO1326" s="15"/>
      <c r="DP1326" s="15"/>
      <c r="DQ1326" s="15"/>
    </row>
    <row r="1327" spans="3:121" s="5" customFormat="1">
      <c r="C1327" s="13"/>
      <c r="D1327" s="12"/>
      <c r="E1327" s="12"/>
      <c r="F1327" s="12"/>
      <c r="G1327" s="12"/>
      <c r="H1327" s="12"/>
      <c r="I1327" s="12"/>
      <c r="J1327" s="12"/>
      <c r="K1327" s="12"/>
      <c r="L1327" s="12"/>
      <c r="M1327" s="12"/>
      <c r="N1327" s="12"/>
      <c r="O1327" s="12"/>
      <c r="P1327" s="12"/>
      <c r="Q1327" s="12"/>
      <c r="R1327" s="12"/>
      <c r="S1327" s="12"/>
      <c r="T1327" s="12"/>
      <c r="U1327" s="12"/>
      <c r="V1327" s="12"/>
      <c r="W1327" s="12"/>
      <c r="X1327" s="12"/>
      <c r="Y1327" s="12"/>
      <c r="Z1327" s="12"/>
      <c r="AA1327" s="12"/>
      <c r="AB1327" s="12"/>
      <c r="AC1327" s="12"/>
      <c r="AD1327" s="12"/>
      <c r="AE1327" s="12"/>
      <c r="AF1327" s="12"/>
      <c r="BT1327" s="15"/>
      <c r="BU1327" s="15"/>
      <c r="BV1327" s="15"/>
      <c r="BW1327" s="15"/>
      <c r="BX1327" s="15"/>
      <c r="BY1327" s="15"/>
      <c r="BZ1327" s="15"/>
      <c r="CA1327" s="15"/>
      <c r="CB1327" s="15"/>
      <c r="CC1327" s="15"/>
      <c r="CD1327" s="15"/>
      <c r="CE1327" s="15"/>
      <c r="CF1327" s="15"/>
      <c r="CG1327" s="15"/>
      <c r="CH1327" s="15"/>
      <c r="CI1327" s="15"/>
      <c r="CJ1327" s="15"/>
      <c r="CK1327" s="15"/>
      <c r="CL1327" s="15"/>
      <c r="CM1327" s="15"/>
      <c r="CN1327" s="15"/>
      <c r="CO1327" s="15"/>
      <c r="CP1327" s="15"/>
      <c r="CQ1327" s="15"/>
      <c r="CR1327" s="15"/>
      <c r="CS1327" s="15"/>
      <c r="CT1327" s="15"/>
      <c r="CU1327" s="15"/>
      <c r="CV1327" s="15"/>
      <c r="CW1327" s="15"/>
      <c r="CX1327" s="15"/>
      <c r="CY1327" s="15"/>
      <c r="CZ1327" s="15"/>
      <c r="DA1327" s="15"/>
      <c r="DB1327" s="15"/>
      <c r="DC1327" s="15"/>
      <c r="DD1327" s="15"/>
      <c r="DE1327" s="15"/>
      <c r="DF1327" s="15"/>
      <c r="DG1327" s="15"/>
      <c r="DH1327" s="15"/>
      <c r="DI1327" s="15"/>
      <c r="DJ1327" s="15"/>
      <c r="DK1327" s="15"/>
      <c r="DL1327" s="15"/>
      <c r="DM1327" s="15"/>
      <c r="DN1327" s="15"/>
      <c r="DO1327" s="15"/>
      <c r="DP1327" s="15"/>
      <c r="DQ1327" s="15"/>
    </row>
    <row r="1328" spans="3:121" s="5" customFormat="1">
      <c r="C1328" s="13"/>
      <c r="D1328" s="12"/>
      <c r="E1328" s="12"/>
      <c r="F1328" s="12"/>
      <c r="G1328" s="12"/>
      <c r="H1328" s="12"/>
      <c r="I1328" s="12"/>
      <c r="J1328" s="12"/>
      <c r="K1328" s="12"/>
      <c r="L1328" s="12"/>
      <c r="M1328" s="12"/>
      <c r="N1328" s="12"/>
      <c r="O1328" s="12"/>
      <c r="P1328" s="12"/>
      <c r="Q1328" s="12"/>
      <c r="R1328" s="12"/>
      <c r="S1328" s="12"/>
      <c r="T1328" s="12"/>
      <c r="U1328" s="12"/>
      <c r="V1328" s="12"/>
      <c r="W1328" s="12"/>
      <c r="X1328" s="12"/>
      <c r="Y1328" s="12"/>
      <c r="Z1328" s="12"/>
      <c r="AA1328" s="12"/>
      <c r="AB1328" s="12"/>
      <c r="AC1328" s="12"/>
      <c r="AD1328" s="12"/>
      <c r="AE1328" s="12"/>
      <c r="AF1328" s="12"/>
      <c r="BT1328" s="15"/>
      <c r="BU1328" s="15"/>
      <c r="BV1328" s="15"/>
      <c r="BW1328" s="15"/>
      <c r="BX1328" s="15"/>
      <c r="BY1328" s="15"/>
      <c r="BZ1328" s="15"/>
      <c r="CA1328" s="15"/>
      <c r="CB1328" s="15"/>
      <c r="CC1328" s="15"/>
      <c r="CD1328" s="15"/>
      <c r="CE1328" s="15"/>
      <c r="CF1328" s="15"/>
      <c r="CG1328" s="15"/>
      <c r="CH1328" s="15"/>
      <c r="CI1328" s="15"/>
      <c r="CJ1328" s="15"/>
      <c r="CK1328" s="15"/>
      <c r="CL1328" s="15"/>
      <c r="CM1328" s="15"/>
      <c r="CN1328" s="15"/>
      <c r="CO1328" s="15"/>
      <c r="CP1328" s="15"/>
      <c r="CQ1328" s="15"/>
      <c r="CR1328" s="15"/>
      <c r="CS1328" s="15"/>
      <c r="CT1328" s="15"/>
      <c r="CU1328" s="15"/>
      <c r="CV1328" s="15"/>
      <c r="CW1328" s="15"/>
      <c r="CX1328" s="15"/>
      <c r="CY1328" s="15"/>
      <c r="CZ1328" s="15"/>
      <c r="DA1328" s="15"/>
      <c r="DB1328" s="15"/>
      <c r="DC1328" s="15"/>
      <c r="DD1328" s="15"/>
      <c r="DE1328" s="15"/>
      <c r="DF1328" s="15"/>
      <c r="DG1328" s="15"/>
      <c r="DH1328" s="15"/>
      <c r="DI1328" s="15"/>
      <c r="DJ1328" s="15"/>
      <c r="DK1328" s="15"/>
      <c r="DL1328" s="15"/>
      <c r="DM1328" s="15"/>
      <c r="DN1328" s="15"/>
      <c r="DO1328" s="15"/>
      <c r="DP1328" s="15"/>
      <c r="DQ1328" s="15"/>
    </row>
    <row r="1329" spans="3:121" s="5" customFormat="1">
      <c r="C1329" s="13"/>
      <c r="D1329" s="12"/>
      <c r="E1329" s="12"/>
      <c r="F1329" s="12"/>
      <c r="G1329" s="12"/>
      <c r="H1329" s="12"/>
      <c r="I1329" s="12"/>
      <c r="J1329" s="12"/>
      <c r="K1329" s="12"/>
      <c r="L1329" s="12"/>
      <c r="M1329" s="12"/>
      <c r="N1329" s="12"/>
      <c r="O1329" s="12"/>
      <c r="P1329" s="12"/>
      <c r="Q1329" s="12"/>
      <c r="R1329" s="12"/>
      <c r="S1329" s="12"/>
      <c r="T1329" s="12"/>
      <c r="U1329" s="12"/>
      <c r="V1329" s="12"/>
      <c r="W1329" s="12"/>
      <c r="X1329" s="12"/>
      <c r="Y1329" s="12"/>
      <c r="Z1329" s="12"/>
      <c r="AA1329" s="12"/>
      <c r="AB1329" s="12"/>
      <c r="AC1329" s="12"/>
      <c r="AD1329" s="12"/>
      <c r="AE1329" s="12"/>
      <c r="AF1329" s="12"/>
      <c r="BT1329" s="15"/>
      <c r="BU1329" s="15"/>
      <c r="BV1329" s="15"/>
      <c r="BW1329" s="15"/>
      <c r="BX1329" s="15"/>
      <c r="BY1329" s="15"/>
      <c r="BZ1329" s="15"/>
      <c r="CA1329" s="15"/>
      <c r="CB1329" s="15"/>
      <c r="CC1329" s="15"/>
      <c r="CD1329" s="15"/>
      <c r="CE1329" s="15"/>
      <c r="CF1329" s="15"/>
      <c r="CG1329" s="15"/>
      <c r="CH1329" s="15"/>
      <c r="CI1329" s="15"/>
      <c r="CJ1329" s="15"/>
      <c r="CK1329" s="15"/>
      <c r="CL1329" s="15"/>
      <c r="CM1329" s="15"/>
      <c r="CN1329" s="15"/>
      <c r="CO1329" s="15"/>
      <c r="CP1329" s="15"/>
      <c r="CQ1329" s="15"/>
      <c r="CR1329" s="15"/>
      <c r="CS1329" s="15"/>
      <c r="CT1329" s="15"/>
      <c r="CU1329" s="15"/>
      <c r="CV1329" s="15"/>
      <c r="CW1329" s="15"/>
      <c r="CX1329" s="15"/>
      <c r="CY1329" s="15"/>
      <c r="CZ1329" s="15"/>
      <c r="DA1329" s="15"/>
      <c r="DB1329" s="15"/>
      <c r="DC1329" s="15"/>
      <c r="DD1329" s="15"/>
      <c r="DE1329" s="15"/>
      <c r="DF1329" s="15"/>
      <c r="DG1329" s="15"/>
      <c r="DH1329" s="15"/>
      <c r="DI1329" s="15"/>
      <c r="DJ1329" s="15"/>
      <c r="DK1329" s="15"/>
      <c r="DL1329" s="15"/>
      <c r="DM1329" s="15"/>
      <c r="DN1329" s="15"/>
      <c r="DO1329" s="15"/>
      <c r="DP1329" s="15"/>
      <c r="DQ1329" s="15"/>
    </row>
    <row r="1330" spans="3:121" s="5" customFormat="1">
      <c r="C1330" s="13"/>
      <c r="D1330" s="12"/>
      <c r="E1330" s="12"/>
      <c r="F1330" s="12"/>
      <c r="G1330" s="12"/>
      <c r="H1330" s="12"/>
      <c r="I1330" s="12"/>
      <c r="J1330" s="12"/>
      <c r="K1330" s="12"/>
      <c r="L1330" s="12"/>
      <c r="M1330" s="12"/>
      <c r="N1330" s="12"/>
      <c r="O1330" s="12"/>
      <c r="P1330" s="12"/>
      <c r="Q1330" s="12"/>
      <c r="R1330" s="12"/>
      <c r="S1330" s="12"/>
      <c r="T1330" s="12"/>
      <c r="U1330" s="12"/>
      <c r="V1330" s="12"/>
      <c r="W1330" s="12"/>
      <c r="X1330" s="12"/>
      <c r="Y1330" s="12"/>
      <c r="Z1330" s="12"/>
      <c r="AA1330" s="12"/>
      <c r="AB1330" s="12"/>
      <c r="AC1330" s="12"/>
      <c r="AD1330" s="12"/>
      <c r="AE1330" s="12"/>
      <c r="AF1330" s="12"/>
      <c r="BT1330" s="15"/>
      <c r="BU1330" s="15"/>
      <c r="BV1330" s="15"/>
      <c r="BW1330" s="15"/>
      <c r="BX1330" s="15"/>
      <c r="BY1330" s="15"/>
      <c r="BZ1330" s="15"/>
      <c r="CA1330" s="15"/>
      <c r="CB1330" s="15"/>
      <c r="CC1330" s="15"/>
      <c r="CD1330" s="15"/>
      <c r="CE1330" s="15"/>
      <c r="CF1330" s="15"/>
      <c r="CG1330" s="15"/>
      <c r="CH1330" s="15"/>
      <c r="CI1330" s="15"/>
      <c r="CJ1330" s="15"/>
      <c r="CK1330" s="15"/>
      <c r="CL1330" s="15"/>
      <c r="CM1330" s="15"/>
      <c r="CN1330" s="15"/>
      <c r="CO1330" s="15"/>
      <c r="CP1330" s="15"/>
      <c r="CQ1330" s="15"/>
      <c r="CR1330" s="15"/>
      <c r="CS1330" s="15"/>
      <c r="CT1330" s="15"/>
      <c r="CU1330" s="15"/>
      <c r="CV1330" s="15"/>
      <c r="CW1330" s="15"/>
      <c r="CX1330" s="15"/>
      <c r="CY1330" s="15"/>
      <c r="CZ1330" s="15"/>
      <c r="DA1330" s="15"/>
      <c r="DB1330" s="15"/>
      <c r="DC1330" s="15"/>
      <c r="DD1330" s="15"/>
      <c r="DE1330" s="15"/>
      <c r="DF1330" s="15"/>
      <c r="DG1330" s="15"/>
      <c r="DH1330" s="15"/>
      <c r="DI1330" s="15"/>
      <c r="DJ1330" s="15"/>
      <c r="DK1330" s="15"/>
      <c r="DL1330" s="15"/>
      <c r="DM1330" s="15"/>
      <c r="DN1330" s="15"/>
      <c r="DO1330" s="15"/>
      <c r="DP1330" s="15"/>
      <c r="DQ1330" s="15"/>
    </row>
    <row r="1331" spans="3:121" s="5" customFormat="1">
      <c r="C1331" s="13"/>
      <c r="D1331" s="12"/>
      <c r="E1331" s="12"/>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BT1331" s="15"/>
      <c r="BU1331" s="15"/>
      <c r="BV1331" s="15"/>
      <c r="BW1331" s="15"/>
      <c r="BX1331" s="15"/>
      <c r="BY1331" s="15"/>
      <c r="BZ1331" s="15"/>
      <c r="CA1331" s="15"/>
      <c r="CB1331" s="15"/>
      <c r="CC1331" s="15"/>
      <c r="CD1331" s="15"/>
      <c r="CE1331" s="15"/>
      <c r="CF1331" s="15"/>
      <c r="CG1331" s="15"/>
      <c r="CH1331" s="15"/>
      <c r="CI1331" s="15"/>
      <c r="CJ1331" s="15"/>
      <c r="CK1331" s="15"/>
      <c r="CL1331" s="15"/>
      <c r="CM1331" s="15"/>
      <c r="CN1331" s="15"/>
      <c r="CO1331" s="15"/>
      <c r="CP1331" s="15"/>
      <c r="CQ1331" s="15"/>
      <c r="CR1331" s="15"/>
      <c r="CS1331" s="15"/>
      <c r="CT1331" s="15"/>
      <c r="CU1331" s="15"/>
      <c r="CV1331" s="15"/>
      <c r="CW1331" s="15"/>
      <c r="CX1331" s="15"/>
      <c r="CY1331" s="15"/>
      <c r="CZ1331" s="15"/>
      <c r="DA1331" s="15"/>
      <c r="DB1331" s="15"/>
      <c r="DC1331" s="15"/>
      <c r="DD1331" s="15"/>
      <c r="DE1331" s="15"/>
      <c r="DF1331" s="15"/>
      <c r="DG1331" s="15"/>
      <c r="DH1331" s="15"/>
      <c r="DI1331" s="15"/>
      <c r="DJ1331" s="15"/>
      <c r="DK1331" s="15"/>
      <c r="DL1331" s="15"/>
      <c r="DM1331" s="15"/>
      <c r="DN1331" s="15"/>
      <c r="DO1331" s="15"/>
      <c r="DP1331" s="15"/>
      <c r="DQ1331" s="15"/>
    </row>
    <row r="1332" spans="3:121" s="5" customFormat="1">
      <c r="C1332" s="13"/>
      <c r="D1332" s="12"/>
      <c r="E1332" s="12"/>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BT1332" s="15"/>
      <c r="BU1332" s="15"/>
      <c r="BV1332" s="15"/>
      <c r="BW1332" s="15"/>
      <c r="BX1332" s="15"/>
      <c r="BY1332" s="15"/>
      <c r="BZ1332" s="15"/>
      <c r="CA1332" s="15"/>
      <c r="CB1332" s="15"/>
      <c r="CC1332" s="15"/>
      <c r="CD1332" s="15"/>
      <c r="CE1332" s="15"/>
      <c r="CF1332" s="15"/>
      <c r="CG1332" s="15"/>
      <c r="CH1332" s="15"/>
      <c r="CI1332" s="15"/>
      <c r="CJ1332" s="15"/>
      <c r="CK1332" s="15"/>
      <c r="CL1332" s="15"/>
      <c r="CM1332" s="15"/>
      <c r="CN1332" s="15"/>
      <c r="CO1332" s="15"/>
      <c r="CP1332" s="15"/>
      <c r="CQ1332" s="15"/>
      <c r="CR1332" s="15"/>
      <c r="CS1332" s="15"/>
      <c r="CT1332" s="15"/>
      <c r="CU1332" s="15"/>
      <c r="CV1332" s="15"/>
      <c r="CW1332" s="15"/>
      <c r="CX1332" s="15"/>
      <c r="CY1332" s="15"/>
      <c r="CZ1332" s="15"/>
      <c r="DA1332" s="15"/>
      <c r="DB1332" s="15"/>
      <c r="DC1332" s="15"/>
      <c r="DD1332" s="15"/>
      <c r="DE1332" s="15"/>
      <c r="DF1332" s="15"/>
      <c r="DG1332" s="15"/>
      <c r="DH1332" s="15"/>
      <c r="DI1332" s="15"/>
      <c r="DJ1332" s="15"/>
      <c r="DK1332" s="15"/>
      <c r="DL1332" s="15"/>
      <c r="DM1332" s="15"/>
      <c r="DN1332" s="15"/>
      <c r="DO1332" s="15"/>
      <c r="DP1332" s="15"/>
      <c r="DQ1332" s="15"/>
    </row>
    <row r="1333" spans="3:121" s="5" customFormat="1">
      <c r="C1333" s="13"/>
      <c r="D1333" s="12"/>
      <c r="E1333" s="12"/>
      <c r="F1333" s="12"/>
      <c r="G1333" s="12"/>
      <c r="H1333" s="12"/>
      <c r="I1333" s="12"/>
      <c r="J1333" s="12"/>
      <c r="K1333" s="12"/>
      <c r="L1333" s="12"/>
      <c r="M1333" s="12"/>
      <c r="N1333" s="12"/>
      <c r="O1333" s="12"/>
      <c r="P1333" s="12"/>
      <c r="Q1333" s="12"/>
      <c r="R1333" s="12"/>
      <c r="S1333" s="12"/>
      <c r="T1333" s="12"/>
      <c r="U1333" s="12"/>
      <c r="V1333" s="12"/>
      <c r="W1333" s="12"/>
      <c r="X1333" s="12"/>
      <c r="Y1333" s="12"/>
      <c r="Z1333" s="12"/>
      <c r="AA1333" s="12"/>
      <c r="AB1333" s="12"/>
      <c r="AC1333" s="12"/>
      <c r="AD1333" s="12"/>
      <c r="AE1333" s="12"/>
      <c r="AF1333" s="12"/>
      <c r="BT1333" s="15"/>
      <c r="BU1333" s="15"/>
      <c r="BV1333" s="15"/>
      <c r="BW1333" s="15"/>
      <c r="BX1333" s="15"/>
      <c r="BY1333" s="15"/>
      <c r="BZ1333" s="15"/>
      <c r="CA1333" s="15"/>
      <c r="CB1333" s="15"/>
      <c r="CC1333" s="15"/>
      <c r="CD1333" s="15"/>
      <c r="CE1333" s="15"/>
      <c r="CF1333" s="15"/>
      <c r="CG1333" s="15"/>
      <c r="CH1333" s="15"/>
      <c r="CI1333" s="15"/>
      <c r="CJ1333" s="15"/>
      <c r="CK1333" s="15"/>
      <c r="CL1333" s="15"/>
      <c r="CM1333" s="15"/>
      <c r="CN1333" s="15"/>
      <c r="CO1333" s="15"/>
      <c r="CP1333" s="15"/>
      <c r="CQ1333" s="15"/>
      <c r="CR1333" s="15"/>
      <c r="CS1333" s="15"/>
      <c r="CT1333" s="15"/>
      <c r="CU1333" s="15"/>
      <c r="CV1333" s="15"/>
      <c r="CW1333" s="15"/>
      <c r="CX1333" s="15"/>
      <c r="CY1333" s="15"/>
      <c r="CZ1333" s="15"/>
      <c r="DA1333" s="15"/>
      <c r="DB1333" s="15"/>
      <c r="DC1333" s="15"/>
      <c r="DD1333" s="15"/>
      <c r="DE1333" s="15"/>
      <c r="DF1333" s="15"/>
      <c r="DG1333" s="15"/>
      <c r="DH1333" s="15"/>
      <c r="DI1333" s="15"/>
      <c r="DJ1333" s="15"/>
      <c r="DK1333" s="15"/>
      <c r="DL1333" s="15"/>
      <c r="DM1333" s="15"/>
      <c r="DN1333" s="15"/>
      <c r="DO1333" s="15"/>
      <c r="DP1333" s="15"/>
      <c r="DQ1333" s="15"/>
    </row>
    <row r="1334" spans="3:121" s="5" customFormat="1">
      <c r="C1334" s="13"/>
      <c r="D1334" s="12"/>
      <c r="E1334" s="12"/>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BT1334" s="15"/>
      <c r="BU1334" s="15"/>
      <c r="BV1334" s="15"/>
      <c r="BW1334" s="15"/>
      <c r="BX1334" s="15"/>
      <c r="BY1334" s="15"/>
      <c r="BZ1334" s="15"/>
      <c r="CA1334" s="15"/>
      <c r="CB1334" s="15"/>
      <c r="CC1334" s="15"/>
      <c r="CD1334" s="15"/>
      <c r="CE1334" s="15"/>
      <c r="CF1334" s="15"/>
      <c r="CG1334" s="15"/>
      <c r="CH1334" s="15"/>
      <c r="CI1334" s="15"/>
      <c r="CJ1334" s="15"/>
      <c r="CK1334" s="15"/>
      <c r="CL1334" s="15"/>
      <c r="CM1334" s="15"/>
      <c r="CN1334" s="15"/>
      <c r="CO1334" s="15"/>
      <c r="CP1334" s="15"/>
      <c r="CQ1334" s="15"/>
      <c r="CR1334" s="15"/>
      <c r="CS1334" s="15"/>
      <c r="CT1334" s="15"/>
      <c r="CU1334" s="15"/>
      <c r="CV1334" s="15"/>
      <c r="CW1334" s="15"/>
      <c r="CX1334" s="15"/>
      <c r="CY1334" s="15"/>
      <c r="CZ1334" s="15"/>
      <c r="DA1334" s="15"/>
      <c r="DB1334" s="15"/>
      <c r="DC1334" s="15"/>
      <c r="DD1334" s="15"/>
      <c r="DE1334" s="15"/>
      <c r="DF1334" s="15"/>
      <c r="DG1334" s="15"/>
      <c r="DH1334" s="15"/>
      <c r="DI1334" s="15"/>
      <c r="DJ1334" s="15"/>
      <c r="DK1334" s="15"/>
      <c r="DL1334" s="15"/>
      <c r="DM1334" s="15"/>
      <c r="DN1334" s="15"/>
      <c r="DO1334" s="15"/>
      <c r="DP1334" s="15"/>
      <c r="DQ1334" s="15"/>
    </row>
    <row r="1335" spans="3:121" s="5" customFormat="1">
      <c r="C1335" s="13"/>
      <c r="D1335" s="12"/>
      <c r="E1335" s="12"/>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BT1335" s="15"/>
      <c r="BU1335" s="15"/>
      <c r="BV1335" s="15"/>
      <c r="BW1335" s="15"/>
      <c r="BX1335" s="15"/>
      <c r="BY1335" s="15"/>
      <c r="BZ1335" s="15"/>
      <c r="CA1335" s="15"/>
      <c r="CB1335" s="15"/>
      <c r="CC1335" s="15"/>
      <c r="CD1335" s="15"/>
      <c r="CE1335" s="15"/>
      <c r="CF1335" s="15"/>
      <c r="CG1335" s="15"/>
      <c r="CH1335" s="15"/>
      <c r="CI1335" s="15"/>
      <c r="CJ1335" s="15"/>
      <c r="CK1335" s="15"/>
      <c r="CL1335" s="15"/>
      <c r="CM1335" s="15"/>
      <c r="CN1335" s="15"/>
      <c r="CO1335" s="15"/>
      <c r="CP1335" s="15"/>
      <c r="CQ1335" s="15"/>
      <c r="CR1335" s="15"/>
      <c r="CS1335" s="15"/>
      <c r="CT1335" s="15"/>
      <c r="CU1335" s="15"/>
      <c r="CV1335" s="15"/>
      <c r="CW1335" s="15"/>
      <c r="CX1335" s="15"/>
      <c r="CY1335" s="15"/>
      <c r="CZ1335" s="15"/>
      <c r="DA1335" s="15"/>
      <c r="DB1335" s="15"/>
      <c r="DC1335" s="15"/>
      <c r="DD1335" s="15"/>
      <c r="DE1335" s="15"/>
      <c r="DF1335" s="15"/>
      <c r="DG1335" s="15"/>
      <c r="DH1335" s="15"/>
      <c r="DI1335" s="15"/>
      <c r="DJ1335" s="15"/>
      <c r="DK1335" s="15"/>
      <c r="DL1335" s="15"/>
      <c r="DM1335" s="15"/>
      <c r="DN1335" s="15"/>
      <c r="DO1335" s="15"/>
      <c r="DP1335" s="15"/>
      <c r="DQ1335" s="15"/>
    </row>
    <row r="1336" spans="3:121" s="5" customFormat="1">
      <c r="C1336" s="13"/>
      <c r="D1336" s="12"/>
      <c r="E1336" s="12"/>
      <c r="F1336" s="12"/>
      <c r="G1336" s="12"/>
      <c r="H1336" s="12"/>
      <c r="I1336" s="12"/>
      <c r="J1336" s="12"/>
      <c r="K1336" s="12"/>
      <c r="L1336" s="12"/>
      <c r="M1336" s="12"/>
      <c r="N1336" s="12"/>
      <c r="O1336" s="12"/>
      <c r="P1336" s="12"/>
      <c r="Q1336" s="12"/>
      <c r="R1336" s="12"/>
      <c r="S1336" s="12"/>
      <c r="T1336" s="12"/>
      <c r="U1336" s="12"/>
      <c r="V1336" s="12"/>
      <c r="W1336" s="12"/>
      <c r="X1336" s="12"/>
      <c r="Y1336" s="12"/>
      <c r="Z1336" s="12"/>
      <c r="AA1336" s="12"/>
      <c r="AB1336" s="12"/>
      <c r="AC1336" s="12"/>
      <c r="AD1336" s="12"/>
      <c r="AE1336" s="12"/>
      <c r="AF1336" s="12"/>
      <c r="BT1336" s="15"/>
      <c r="BU1336" s="15"/>
      <c r="BV1336" s="15"/>
      <c r="BW1336" s="15"/>
      <c r="BX1336" s="15"/>
      <c r="BY1336" s="15"/>
      <c r="BZ1336" s="15"/>
      <c r="CA1336" s="15"/>
      <c r="CB1336" s="15"/>
      <c r="CC1336" s="15"/>
      <c r="CD1336" s="15"/>
      <c r="CE1336" s="15"/>
      <c r="CF1336" s="15"/>
      <c r="CG1336" s="15"/>
      <c r="CH1336" s="15"/>
      <c r="CI1336" s="15"/>
      <c r="CJ1336" s="15"/>
      <c r="CK1336" s="15"/>
      <c r="CL1336" s="15"/>
      <c r="CM1336" s="15"/>
      <c r="CN1336" s="15"/>
      <c r="CO1336" s="15"/>
      <c r="CP1336" s="15"/>
      <c r="CQ1336" s="15"/>
      <c r="CR1336" s="15"/>
      <c r="CS1336" s="15"/>
      <c r="CT1336" s="15"/>
      <c r="CU1336" s="15"/>
      <c r="CV1336" s="15"/>
      <c r="CW1336" s="15"/>
      <c r="CX1336" s="15"/>
      <c r="CY1336" s="15"/>
      <c r="CZ1336" s="15"/>
      <c r="DA1336" s="15"/>
      <c r="DB1336" s="15"/>
      <c r="DC1336" s="15"/>
      <c r="DD1336" s="15"/>
      <c r="DE1336" s="15"/>
      <c r="DF1336" s="15"/>
      <c r="DG1336" s="15"/>
      <c r="DH1336" s="15"/>
      <c r="DI1336" s="15"/>
      <c r="DJ1336" s="15"/>
      <c r="DK1336" s="15"/>
      <c r="DL1336" s="15"/>
      <c r="DM1336" s="15"/>
      <c r="DN1336" s="15"/>
      <c r="DO1336" s="15"/>
      <c r="DP1336" s="15"/>
      <c r="DQ1336" s="15"/>
    </row>
    <row r="1337" spans="3:121" s="5" customFormat="1">
      <c r="C1337" s="13"/>
      <c r="D1337" s="12"/>
      <c r="E1337" s="12"/>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BT1337" s="15"/>
      <c r="BU1337" s="15"/>
      <c r="BV1337" s="15"/>
      <c r="BW1337" s="15"/>
      <c r="BX1337" s="15"/>
      <c r="BY1337" s="15"/>
      <c r="BZ1337" s="15"/>
      <c r="CA1337" s="15"/>
      <c r="CB1337" s="15"/>
      <c r="CC1337" s="15"/>
      <c r="CD1337" s="15"/>
      <c r="CE1337" s="15"/>
      <c r="CF1337" s="15"/>
      <c r="CG1337" s="15"/>
      <c r="CH1337" s="15"/>
      <c r="CI1337" s="15"/>
      <c r="CJ1337" s="15"/>
      <c r="CK1337" s="15"/>
      <c r="CL1337" s="15"/>
      <c r="CM1337" s="15"/>
      <c r="CN1337" s="15"/>
      <c r="CO1337" s="15"/>
      <c r="CP1337" s="15"/>
      <c r="CQ1337" s="15"/>
      <c r="CR1337" s="15"/>
      <c r="CS1337" s="15"/>
      <c r="CT1337" s="15"/>
      <c r="CU1337" s="15"/>
      <c r="CV1337" s="15"/>
      <c r="CW1337" s="15"/>
      <c r="CX1337" s="15"/>
      <c r="CY1337" s="15"/>
      <c r="CZ1337" s="15"/>
      <c r="DA1337" s="15"/>
      <c r="DB1337" s="15"/>
      <c r="DC1337" s="15"/>
      <c r="DD1337" s="15"/>
      <c r="DE1337" s="15"/>
      <c r="DF1337" s="15"/>
      <c r="DG1337" s="15"/>
      <c r="DH1337" s="15"/>
      <c r="DI1337" s="15"/>
      <c r="DJ1337" s="15"/>
      <c r="DK1337" s="15"/>
      <c r="DL1337" s="15"/>
      <c r="DM1337" s="15"/>
      <c r="DN1337" s="15"/>
      <c r="DO1337" s="15"/>
      <c r="DP1337" s="15"/>
      <c r="DQ1337" s="15"/>
    </row>
    <row r="1338" spans="3:121" s="5" customFormat="1">
      <c r="C1338" s="13"/>
      <c r="D1338" s="12"/>
      <c r="E1338" s="12"/>
      <c r="F1338" s="12"/>
      <c r="G1338" s="12"/>
      <c r="H1338" s="12"/>
      <c r="I1338" s="12"/>
      <c r="J1338" s="12"/>
      <c r="K1338" s="12"/>
      <c r="L1338" s="12"/>
      <c r="M1338" s="12"/>
      <c r="N1338" s="12"/>
      <c r="O1338" s="12"/>
      <c r="P1338" s="12"/>
      <c r="Q1338" s="12"/>
      <c r="R1338" s="12"/>
      <c r="S1338" s="12"/>
      <c r="T1338" s="12"/>
      <c r="U1338" s="12"/>
      <c r="V1338" s="12"/>
      <c r="W1338" s="12"/>
      <c r="X1338" s="12"/>
      <c r="Y1338" s="12"/>
      <c r="Z1338" s="12"/>
      <c r="AA1338" s="12"/>
      <c r="AB1338" s="12"/>
      <c r="AC1338" s="12"/>
      <c r="AD1338" s="12"/>
      <c r="AE1338" s="12"/>
      <c r="AF1338" s="12"/>
      <c r="BT1338" s="15"/>
      <c r="BU1338" s="15"/>
      <c r="BV1338" s="15"/>
      <c r="BW1338" s="15"/>
      <c r="BX1338" s="15"/>
      <c r="BY1338" s="15"/>
      <c r="BZ1338" s="15"/>
      <c r="CA1338" s="15"/>
      <c r="CB1338" s="15"/>
      <c r="CC1338" s="15"/>
      <c r="CD1338" s="15"/>
      <c r="CE1338" s="15"/>
      <c r="CF1338" s="15"/>
      <c r="CG1338" s="15"/>
      <c r="CH1338" s="15"/>
      <c r="CI1338" s="15"/>
      <c r="CJ1338" s="15"/>
      <c r="CK1338" s="15"/>
      <c r="CL1338" s="15"/>
      <c r="CM1338" s="15"/>
      <c r="CN1338" s="15"/>
      <c r="CO1338" s="15"/>
      <c r="CP1338" s="15"/>
      <c r="CQ1338" s="15"/>
      <c r="CR1338" s="15"/>
      <c r="CS1338" s="15"/>
      <c r="CT1338" s="15"/>
      <c r="CU1338" s="15"/>
      <c r="CV1338" s="15"/>
      <c r="CW1338" s="15"/>
      <c r="CX1338" s="15"/>
      <c r="CY1338" s="15"/>
      <c r="CZ1338" s="15"/>
      <c r="DA1338" s="15"/>
      <c r="DB1338" s="15"/>
      <c r="DC1338" s="15"/>
      <c r="DD1338" s="15"/>
      <c r="DE1338" s="15"/>
      <c r="DF1338" s="15"/>
      <c r="DG1338" s="15"/>
      <c r="DH1338" s="15"/>
      <c r="DI1338" s="15"/>
      <c r="DJ1338" s="15"/>
      <c r="DK1338" s="15"/>
      <c r="DL1338" s="15"/>
      <c r="DM1338" s="15"/>
      <c r="DN1338" s="15"/>
      <c r="DO1338" s="15"/>
      <c r="DP1338" s="15"/>
      <c r="DQ1338" s="15"/>
    </row>
    <row r="1339" spans="3:121" s="5" customFormat="1">
      <c r="C1339" s="13"/>
      <c r="D1339" s="12"/>
      <c r="E1339" s="12"/>
      <c r="F1339" s="12"/>
      <c r="G1339" s="12"/>
      <c r="H1339" s="12"/>
      <c r="I1339" s="12"/>
      <c r="J1339" s="12"/>
      <c r="K1339" s="12"/>
      <c r="L1339" s="12"/>
      <c r="M1339" s="12"/>
      <c r="N1339" s="12"/>
      <c r="O1339" s="12"/>
      <c r="P1339" s="12"/>
      <c r="Q1339" s="12"/>
      <c r="R1339" s="12"/>
      <c r="S1339" s="12"/>
      <c r="T1339" s="12"/>
      <c r="U1339" s="12"/>
      <c r="V1339" s="12"/>
      <c r="W1339" s="12"/>
      <c r="X1339" s="12"/>
      <c r="Y1339" s="12"/>
      <c r="Z1339" s="12"/>
      <c r="AA1339" s="12"/>
      <c r="AB1339" s="12"/>
      <c r="AC1339" s="12"/>
      <c r="AD1339" s="12"/>
      <c r="AE1339" s="12"/>
      <c r="AF1339" s="12"/>
      <c r="BT1339" s="15"/>
      <c r="BU1339" s="15"/>
      <c r="BV1339" s="15"/>
      <c r="BW1339" s="15"/>
      <c r="BX1339" s="15"/>
      <c r="BY1339" s="15"/>
      <c r="BZ1339" s="15"/>
      <c r="CA1339" s="15"/>
      <c r="CB1339" s="15"/>
      <c r="CC1339" s="15"/>
      <c r="CD1339" s="15"/>
      <c r="CE1339" s="15"/>
      <c r="CF1339" s="15"/>
      <c r="CG1339" s="15"/>
      <c r="CH1339" s="15"/>
      <c r="CI1339" s="15"/>
      <c r="CJ1339" s="15"/>
      <c r="CK1339" s="15"/>
      <c r="CL1339" s="15"/>
      <c r="CM1339" s="15"/>
      <c r="CN1339" s="15"/>
      <c r="CO1339" s="15"/>
      <c r="CP1339" s="15"/>
      <c r="CQ1339" s="15"/>
      <c r="CR1339" s="15"/>
      <c r="CS1339" s="15"/>
      <c r="CT1339" s="15"/>
      <c r="CU1339" s="15"/>
      <c r="CV1339" s="15"/>
      <c r="CW1339" s="15"/>
      <c r="CX1339" s="15"/>
      <c r="CY1339" s="15"/>
      <c r="CZ1339" s="15"/>
      <c r="DA1339" s="15"/>
      <c r="DB1339" s="15"/>
      <c r="DC1339" s="15"/>
      <c r="DD1339" s="15"/>
      <c r="DE1339" s="15"/>
      <c r="DF1339" s="15"/>
      <c r="DG1339" s="15"/>
      <c r="DH1339" s="15"/>
      <c r="DI1339" s="15"/>
      <c r="DJ1339" s="15"/>
      <c r="DK1339" s="15"/>
      <c r="DL1339" s="15"/>
      <c r="DM1339" s="15"/>
      <c r="DN1339" s="15"/>
      <c r="DO1339" s="15"/>
      <c r="DP1339" s="15"/>
      <c r="DQ1339" s="15"/>
    </row>
    <row r="1340" spans="3:121" s="5" customFormat="1">
      <c r="C1340" s="13"/>
      <c r="D1340" s="12"/>
      <c r="E1340" s="12"/>
      <c r="F1340" s="12"/>
      <c r="G1340" s="12"/>
      <c r="H1340" s="12"/>
      <c r="I1340" s="12"/>
      <c r="J1340" s="12"/>
      <c r="K1340" s="12"/>
      <c r="L1340" s="12"/>
      <c r="M1340" s="12"/>
      <c r="N1340" s="12"/>
      <c r="O1340" s="12"/>
      <c r="P1340" s="12"/>
      <c r="Q1340" s="12"/>
      <c r="R1340" s="12"/>
      <c r="S1340" s="12"/>
      <c r="T1340" s="12"/>
      <c r="U1340" s="12"/>
      <c r="V1340" s="12"/>
      <c r="W1340" s="12"/>
      <c r="X1340" s="12"/>
      <c r="Y1340" s="12"/>
      <c r="Z1340" s="12"/>
      <c r="AA1340" s="12"/>
      <c r="AB1340" s="12"/>
      <c r="AC1340" s="12"/>
      <c r="AD1340" s="12"/>
      <c r="AE1340" s="12"/>
      <c r="AF1340" s="12"/>
      <c r="BT1340" s="15"/>
      <c r="BU1340" s="15"/>
      <c r="BV1340" s="15"/>
      <c r="BW1340" s="15"/>
      <c r="BX1340" s="15"/>
      <c r="BY1340" s="15"/>
      <c r="BZ1340" s="15"/>
      <c r="CA1340" s="15"/>
      <c r="CB1340" s="15"/>
      <c r="CC1340" s="15"/>
      <c r="CD1340" s="15"/>
      <c r="CE1340" s="15"/>
      <c r="CF1340" s="15"/>
      <c r="CG1340" s="15"/>
      <c r="CH1340" s="15"/>
      <c r="CI1340" s="15"/>
      <c r="CJ1340" s="15"/>
      <c r="CK1340" s="15"/>
      <c r="CL1340" s="15"/>
      <c r="CM1340" s="15"/>
      <c r="CN1340" s="15"/>
      <c r="CO1340" s="15"/>
      <c r="CP1340" s="15"/>
      <c r="CQ1340" s="15"/>
      <c r="CR1340" s="15"/>
      <c r="CS1340" s="15"/>
      <c r="CT1340" s="15"/>
      <c r="CU1340" s="15"/>
      <c r="CV1340" s="15"/>
      <c r="CW1340" s="15"/>
      <c r="CX1340" s="15"/>
      <c r="CY1340" s="15"/>
      <c r="CZ1340" s="15"/>
      <c r="DA1340" s="15"/>
      <c r="DB1340" s="15"/>
      <c r="DC1340" s="15"/>
      <c r="DD1340" s="15"/>
      <c r="DE1340" s="15"/>
      <c r="DF1340" s="15"/>
      <c r="DG1340" s="15"/>
      <c r="DH1340" s="15"/>
      <c r="DI1340" s="15"/>
      <c r="DJ1340" s="15"/>
      <c r="DK1340" s="15"/>
      <c r="DL1340" s="15"/>
      <c r="DM1340" s="15"/>
      <c r="DN1340" s="15"/>
      <c r="DO1340" s="15"/>
      <c r="DP1340" s="15"/>
      <c r="DQ1340" s="15"/>
    </row>
    <row r="1341" spans="3:121" s="5" customFormat="1">
      <c r="C1341" s="13"/>
      <c r="D1341" s="12"/>
      <c r="E1341" s="12"/>
      <c r="F1341" s="12"/>
      <c r="G1341" s="12"/>
      <c r="H1341" s="12"/>
      <c r="I1341" s="12"/>
      <c r="J1341" s="12"/>
      <c r="K1341" s="12"/>
      <c r="L1341" s="12"/>
      <c r="M1341" s="12"/>
      <c r="N1341" s="12"/>
      <c r="O1341" s="12"/>
      <c r="P1341" s="12"/>
      <c r="Q1341" s="12"/>
      <c r="R1341" s="12"/>
      <c r="S1341" s="12"/>
      <c r="T1341" s="12"/>
      <c r="U1341" s="12"/>
      <c r="V1341" s="12"/>
      <c r="W1341" s="12"/>
      <c r="X1341" s="12"/>
      <c r="Y1341" s="12"/>
      <c r="Z1341" s="12"/>
      <c r="AA1341" s="12"/>
      <c r="AB1341" s="12"/>
      <c r="AC1341" s="12"/>
      <c r="AD1341" s="12"/>
      <c r="AE1341" s="12"/>
      <c r="AF1341" s="12"/>
      <c r="BT1341" s="15"/>
      <c r="BU1341" s="15"/>
      <c r="BV1341" s="15"/>
      <c r="BW1341" s="15"/>
      <c r="BX1341" s="15"/>
      <c r="BY1341" s="15"/>
      <c r="BZ1341" s="15"/>
      <c r="CA1341" s="15"/>
      <c r="CB1341" s="15"/>
      <c r="CC1341" s="15"/>
      <c r="CD1341" s="15"/>
      <c r="CE1341" s="15"/>
      <c r="CF1341" s="15"/>
      <c r="CG1341" s="15"/>
      <c r="CH1341" s="15"/>
      <c r="CI1341" s="15"/>
      <c r="CJ1341" s="15"/>
      <c r="CK1341" s="15"/>
      <c r="CL1341" s="15"/>
      <c r="CM1341" s="15"/>
      <c r="CN1341" s="15"/>
      <c r="CO1341" s="15"/>
      <c r="CP1341" s="15"/>
      <c r="CQ1341" s="15"/>
      <c r="CR1341" s="15"/>
      <c r="CS1341" s="15"/>
      <c r="CT1341" s="15"/>
      <c r="CU1341" s="15"/>
      <c r="CV1341" s="15"/>
      <c r="CW1341" s="15"/>
      <c r="CX1341" s="15"/>
      <c r="CY1341" s="15"/>
      <c r="CZ1341" s="15"/>
      <c r="DA1341" s="15"/>
      <c r="DB1341" s="15"/>
      <c r="DC1341" s="15"/>
      <c r="DD1341" s="15"/>
      <c r="DE1341" s="15"/>
      <c r="DF1341" s="15"/>
      <c r="DG1341" s="15"/>
      <c r="DH1341" s="15"/>
      <c r="DI1341" s="15"/>
      <c r="DJ1341" s="15"/>
      <c r="DK1341" s="15"/>
      <c r="DL1341" s="15"/>
      <c r="DM1341" s="15"/>
      <c r="DN1341" s="15"/>
      <c r="DO1341" s="15"/>
      <c r="DP1341" s="15"/>
      <c r="DQ1341" s="15"/>
    </row>
    <row r="1342" spans="3:121" s="5" customFormat="1">
      <c r="C1342" s="13"/>
      <c r="D1342" s="12"/>
      <c r="E1342" s="12"/>
      <c r="F1342" s="12"/>
      <c r="G1342" s="12"/>
      <c r="H1342" s="12"/>
      <c r="I1342" s="12"/>
      <c r="J1342" s="12"/>
      <c r="K1342" s="12"/>
      <c r="L1342" s="12"/>
      <c r="M1342" s="12"/>
      <c r="N1342" s="12"/>
      <c r="O1342" s="12"/>
      <c r="P1342" s="12"/>
      <c r="Q1342" s="12"/>
      <c r="R1342" s="12"/>
      <c r="S1342" s="12"/>
      <c r="T1342" s="12"/>
      <c r="U1342" s="12"/>
      <c r="V1342" s="12"/>
      <c r="W1342" s="12"/>
      <c r="X1342" s="12"/>
      <c r="Y1342" s="12"/>
      <c r="Z1342" s="12"/>
      <c r="AA1342" s="12"/>
      <c r="AB1342" s="12"/>
      <c r="AC1342" s="12"/>
      <c r="AD1342" s="12"/>
      <c r="AE1342" s="12"/>
      <c r="AF1342" s="12"/>
      <c r="BT1342" s="15"/>
      <c r="BU1342" s="15"/>
      <c r="BV1342" s="15"/>
      <c r="BW1342" s="15"/>
      <c r="BX1342" s="15"/>
      <c r="BY1342" s="15"/>
      <c r="BZ1342" s="15"/>
      <c r="CA1342" s="15"/>
      <c r="CB1342" s="15"/>
      <c r="CC1342" s="15"/>
      <c r="CD1342" s="15"/>
      <c r="CE1342" s="15"/>
      <c r="CF1342" s="15"/>
      <c r="CG1342" s="15"/>
      <c r="CH1342" s="15"/>
      <c r="CI1342" s="15"/>
      <c r="CJ1342" s="15"/>
      <c r="CK1342" s="15"/>
      <c r="CL1342" s="15"/>
      <c r="CM1342" s="15"/>
      <c r="CN1342" s="15"/>
      <c r="CO1342" s="15"/>
      <c r="CP1342" s="15"/>
      <c r="CQ1342" s="15"/>
      <c r="CR1342" s="15"/>
      <c r="CS1342" s="15"/>
      <c r="CT1342" s="15"/>
      <c r="CU1342" s="15"/>
      <c r="CV1342" s="15"/>
      <c r="CW1342" s="15"/>
      <c r="CX1342" s="15"/>
      <c r="CY1342" s="15"/>
      <c r="CZ1342" s="15"/>
      <c r="DA1342" s="15"/>
      <c r="DB1342" s="15"/>
      <c r="DC1342" s="15"/>
      <c r="DD1342" s="15"/>
      <c r="DE1342" s="15"/>
      <c r="DF1342" s="15"/>
      <c r="DG1342" s="15"/>
      <c r="DH1342" s="15"/>
      <c r="DI1342" s="15"/>
      <c r="DJ1342" s="15"/>
      <c r="DK1342" s="15"/>
      <c r="DL1342" s="15"/>
      <c r="DM1342" s="15"/>
      <c r="DN1342" s="15"/>
      <c r="DO1342" s="15"/>
      <c r="DP1342" s="15"/>
      <c r="DQ1342" s="15"/>
    </row>
    <row r="1343" spans="3:121" s="5" customFormat="1">
      <c r="C1343" s="13"/>
      <c r="D1343" s="12"/>
      <c r="E1343" s="12"/>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BT1343" s="15"/>
      <c r="BU1343" s="15"/>
      <c r="BV1343" s="15"/>
      <c r="BW1343" s="15"/>
      <c r="BX1343" s="15"/>
      <c r="BY1343" s="15"/>
      <c r="BZ1343" s="15"/>
      <c r="CA1343" s="15"/>
      <c r="CB1343" s="15"/>
      <c r="CC1343" s="15"/>
      <c r="CD1343" s="15"/>
      <c r="CE1343" s="15"/>
      <c r="CF1343" s="15"/>
      <c r="CG1343" s="15"/>
      <c r="CH1343" s="15"/>
      <c r="CI1343" s="15"/>
      <c r="CJ1343" s="15"/>
      <c r="CK1343" s="15"/>
      <c r="CL1343" s="15"/>
      <c r="CM1343" s="15"/>
      <c r="CN1343" s="15"/>
      <c r="CO1343" s="15"/>
      <c r="CP1343" s="15"/>
      <c r="CQ1343" s="15"/>
      <c r="CR1343" s="15"/>
      <c r="CS1343" s="15"/>
      <c r="CT1343" s="15"/>
      <c r="CU1343" s="15"/>
      <c r="CV1343" s="15"/>
      <c r="CW1343" s="15"/>
      <c r="CX1343" s="15"/>
      <c r="CY1343" s="15"/>
      <c r="CZ1343" s="15"/>
      <c r="DA1343" s="15"/>
      <c r="DB1343" s="15"/>
      <c r="DC1343" s="15"/>
      <c r="DD1343" s="15"/>
      <c r="DE1343" s="15"/>
      <c r="DF1343" s="15"/>
      <c r="DG1343" s="15"/>
      <c r="DH1343" s="15"/>
      <c r="DI1343" s="15"/>
      <c r="DJ1343" s="15"/>
      <c r="DK1343" s="15"/>
      <c r="DL1343" s="15"/>
      <c r="DM1343" s="15"/>
      <c r="DN1343" s="15"/>
      <c r="DO1343" s="15"/>
      <c r="DP1343" s="15"/>
      <c r="DQ1343" s="15"/>
    </row>
    <row r="1344" spans="3:121" s="5" customFormat="1">
      <c r="C1344" s="13"/>
      <c r="D1344" s="12"/>
      <c r="E1344" s="12"/>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BT1344" s="15"/>
      <c r="BU1344" s="15"/>
      <c r="BV1344" s="15"/>
      <c r="BW1344" s="15"/>
      <c r="BX1344" s="15"/>
      <c r="BY1344" s="15"/>
      <c r="BZ1344" s="15"/>
      <c r="CA1344" s="15"/>
      <c r="CB1344" s="15"/>
      <c r="CC1344" s="15"/>
      <c r="CD1344" s="15"/>
      <c r="CE1344" s="15"/>
      <c r="CF1344" s="15"/>
      <c r="CG1344" s="15"/>
      <c r="CH1344" s="15"/>
      <c r="CI1344" s="15"/>
      <c r="CJ1344" s="15"/>
      <c r="CK1344" s="15"/>
      <c r="CL1344" s="15"/>
      <c r="CM1344" s="15"/>
      <c r="CN1344" s="15"/>
      <c r="CO1344" s="15"/>
      <c r="CP1344" s="15"/>
      <c r="CQ1344" s="15"/>
      <c r="CR1344" s="15"/>
      <c r="CS1344" s="15"/>
      <c r="CT1344" s="15"/>
      <c r="CU1344" s="15"/>
      <c r="CV1344" s="15"/>
      <c r="CW1344" s="15"/>
      <c r="CX1344" s="15"/>
      <c r="CY1344" s="15"/>
      <c r="CZ1344" s="15"/>
      <c r="DA1344" s="15"/>
      <c r="DB1344" s="15"/>
      <c r="DC1344" s="15"/>
      <c r="DD1344" s="15"/>
      <c r="DE1344" s="15"/>
      <c r="DF1344" s="15"/>
      <c r="DG1344" s="15"/>
      <c r="DH1344" s="15"/>
      <c r="DI1344" s="15"/>
      <c r="DJ1344" s="15"/>
      <c r="DK1344" s="15"/>
      <c r="DL1344" s="15"/>
      <c r="DM1344" s="15"/>
      <c r="DN1344" s="15"/>
      <c r="DO1344" s="15"/>
      <c r="DP1344" s="15"/>
      <c r="DQ1344" s="15"/>
    </row>
    <row r="1345" spans="3:121" s="5" customFormat="1">
      <c r="C1345" s="13"/>
      <c r="D1345" s="12"/>
      <c r="E1345" s="12"/>
      <c r="F1345" s="12"/>
      <c r="G1345" s="12"/>
      <c r="H1345" s="12"/>
      <c r="I1345" s="12"/>
      <c r="J1345" s="12"/>
      <c r="K1345" s="12"/>
      <c r="L1345" s="12"/>
      <c r="M1345" s="12"/>
      <c r="N1345" s="12"/>
      <c r="O1345" s="12"/>
      <c r="P1345" s="12"/>
      <c r="Q1345" s="12"/>
      <c r="R1345" s="12"/>
      <c r="S1345" s="12"/>
      <c r="T1345" s="12"/>
      <c r="U1345" s="12"/>
      <c r="V1345" s="12"/>
      <c r="W1345" s="12"/>
      <c r="X1345" s="12"/>
      <c r="Y1345" s="12"/>
      <c r="Z1345" s="12"/>
      <c r="AA1345" s="12"/>
      <c r="AB1345" s="12"/>
      <c r="AC1345" s="12"/>
      <c r="AD1345" s="12"/>
      <c r="AE1345" s="12"/>
      <c r="AF1345" s="12"/>
      <c r="BT1345" s="15"/>
      <c r="BU1345" s="15"/>
      <c r="BV1345" s="15"/>
      <c r="BW1345" s="15"/>
      <c r="BX1345" s="15"/>
      <c r="BY1345" s="15"/>
      <c r="BZ1345" s="15"/>
      <c r="CA1345" s="15"/>
      <c r="CB1345" s="15"/>
      <c r="CC1345" s="15"/>
      <c r="CD1345" s="15"/>
      <c r="CE1345" s="15"/>
      <c r="CF1345" s="15"/>
      <c r="CG1345" s="15"/>
      <c r="CH1345" s="15"/>
      <c r="CI1345" s="15"/>
      <c r="CJ1345" s="15"/>
      <c r="CK1345" s="15"/>
      <c r="CL1345" s="15"/>
      <c r="CM1345" s="15"/>
      <c r="CN1345" s="15"/>
      <c r="CO1345" s="15"/>
      <c r="CP1345" s="15"/>
      <c r="CQ1345" s="15"/>
      <c r="CR1345" s="15"/>
      <c r="CS1345" s="15"/>
      <c r="CT1345" s="15"/>
      <c r="CU1345" s="15"/>
      <c r="CV1345" s="15"/>
      <c r="CW1345" s="15"/>
      <c r="CX1345" s="15"/>
      <c r="CY1345" s="15"/>
      <c r="CZ1345" s="15"/>
      <c r="DA1345" s="15"/>
      <c r="DB1345" s="15"/>
      <c r="DC1345" s="15"/>
      <c r="DD1345" s="15"/>
      <c r="DE1345" s="15"/>
      <c r="DF1345" s="15"/>
      <c r="DG1345" s="15"/>
      <c r="DH1345" s="15"/>
      <c r="DI1345" s="15"/>
      <c r="DJ1345" s="15"/>
      <c r="DK1345" s="15"/>
      <c r="DL1345" s="15"/>
      <c r="DM1345" s="15"/>
      <c r="DN1345" s="15"/>
      <c r="DO1345" s="15"/>
      <c r="DP1345" s="15"/>
      <c r="DQ1345" s="15"/>
    </row>
    <row r="1346" spans="3:121" s="5" customFormat="1">
      <c r="C1346" s="13"/>
      <c r="D1346" s="12"/>
      <c r="E1346" s="12"/>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BT1346" s="15"/>
      <c r="BU1346" s="15"/>
      <c r="BV1346" s="15"/>
      <c r="BW1346" s="15"/>
      <c r="BX1346" s="15"/>
      <c r="BY1346" s="15"/>
      <c r="BZ1346" s="15"/>
      <c r="CA1346" s="15"/>
      <c r="CB1346" s="15"/>
      <c r="CC1346" s="15"/>
      <c r="CD1346" s="15"/>
      <c r="CE1346" s="15"/>
      <c r="CF1346" s="15"/>
      <c r="CG1346" s="15"/>
      <c r="CH1346" s="15"/>
      <c r="CI1346" s="15"/>
      <c r="CJ1346" s="15"/>
      <c r="CK1346" s="15"/>
      <c r="CL1346" s="15"/>
      <c r="CM1346" s="15"/>
      <c r="CN1346" s="15"/>
      <c r="CO1346" s="15"/>
      <c r="CP1346" s="15"/>
      <c r="CQ1346" s="15"/>
      <c r="CR1346" s="15"/>
      <c r="CS1346" s="15"/>
      <c r="CT1346" s="15"/>
      <c r="CU1346" s="15"/>
      <c r="CV1346" s="15"/>
      <c r="CW1346" s="15"/>
      <c r="CX1346" s="15"/>
      <c r="CY1346" s="15"/>
      <c r="CZ1346" s="15"/>
      <c r="DA1346" s="15"/>
      <c r="DB1346" s="15"/>
      <c r="DC1346" s="15"/>
      <c r="DD1346" s="15"/>
      <c r="DE1346" s="15"/>
      <c r="DF1346" s="15"/>
      <c r="DG1346" s="15"/>
      <c r="DH1346" s="15"/>
      <c r="DI1346" s="15"/>
      <c r="DJ1346" s="15"/>
      <c r="DK1346" s="15"/>
      <c r="DL1346" s="15"/>
      <c r="DM1346" s="15"/>
      <c r="DN1346" s="15"/>
      <c r="DO1346" s="15"/>
      <c r="DP1346" s="15"/>
      <c r="DQ1346" s="15"/>
    </row>
    <row r="1347" spans="3:121" s="5" customFormat="1">
      <c r="C1347" s="13"/>
      <c r="D1347" s="12"/>
      <c r="E1347" s="12"/>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BT1347" s="15"/>
      <c r="BU1347" s="15"/>
      <c r="BV1347" s="15"/>
      <c r="BW1347" s="15"/>
      <c r="BX1347" s="15"/>
      <c r="BY1347" s="15"/>
      <c r="BZ1347" s="15"/>
      <c r="CA1347" s="15"/>
      <c r="CB1347" s="15"/>
      <c r="CC1347" s="15"/>
      <c r="CD1347" s="15"/>
      <c r="CE1347" s="15"/>
      <c r="CF1347" s="15"/>
      <c r="CG1347" s="15"/>
      <c r="CH1347" s="15"/>
      <c r="CI1347" s="15"/>
      <c r="CJ1347" s="15"/>
      <c r="CK1347" s="15"/>
      <c r="CL1347" s="15"/>
      <c r="CM1347" s="15"/>
      <c r="CN1347" s="15"/>
      <c r="CO1347" s="15"/>
      <c r="CP1347" s="15"/>
      <c r="CQ1347" s="15"/>
      <c r="CR1347" s="15"/>
      <c r="CS1347" s="15"/>
      <c r="CT1347" s="15"/>
      <c r="CU1347" s="15"/>
      <c r="CV1347" s="15"/>
      <c r="CW1347" s="15"/>
      <c r="CX1347" s="15"/>
      <c r="CY1347" s="15"/>
      <c r="CZ1347" s="15"/>
      <c r="DA1347" s="15"/>
      <c r="DB1347" s="15"/>
      <c r="DC1347" s="15"/>
      <c r="DD1347" s="15"/>
      <c r="DE1347" s="15"/>
      <c r="DF1347" s="15"/>
      <c r="DG1347" s="15"/>
      <c r="DH1347" s="15"/>
      <c r="DI1347" s="15"/>
      <c r="DJ1347" s="15"/>
      <c r="DK1347" s="15"/>
      <c r="DL1347" s="15"/>
      <c r="DM1347" s="15"/>
      <c r="DN1347" s="15"/>
      <c r="DO1347" s="15"/>
      <c r="DP1347" s="15"/>
      <c r="DQ1347" s="15"/>
    </row>
    <row r="1348" spans="3:121" s="5" customFormat="1">
      <c r="C1348" s="13"/>
      <c r="D1348" s="12"/>
      <c r="E1348" s="12"/>
      <c r="F1348" s="12"/>
      <c r="G1348" s="12"/>
      <c r="H1348" s="12"/>
      <c r="I1348" s="12"/>
      <c r="J1348" s="12"/>
      <c r="K1348" s="12"/>
      <c r="L1348" s="12"/>
      <c r="M1348" s="12"/>
      <c r="N1348" s="12"/>
      <c r="O1348" s="12"/>
      <c r="P1348" s="12"/>
      <c r="Q1348" s="12"/>
      <c r="R1348" s="12"/>
      <c r="S1348" s="12"/>
      <c r="T1348" s="12"/>
      <c r="U1348" s="12"/>
      <c r="V1348" s="12"/>
      <c r="W1348" s="12"/>
      <c r="X1348" s="12"/>
      <c r="Y1348" s="12"/>
      <c r="Z1348" s="12"/>
      <c r="AA1348" s="12"/>
      <c r="AB1348" s="12"/>
      <c r="AC1348" s="12"/>
      <c r="AD1348" s="12"/>
      <c r="AE1348" s="12"/>
      <c r="AF1348" s="12"/>
      <c r="BT1348" s="15"/>
      <c r="BU1348" s="15"/>
      <c r="BV1348" s="15"/>
      <c r="BW1348" s="15"/>
      <c r="BX1348" s="15"/>
      <c r="BY1348" s="15"/>
      <c r="BZ1348" s="15"/>
      <c r="CA1348" s="15"/>
      <c r="CB1348" s="15"/>
      <c r="CC1348" s="15"/>
      <c r="CD1348" s="15"/>
      <c r="CE1348" s="15"/>
      <c r="CF1348" s="15"/>
      <c r="CG1348" s="15"/>
      <c r="CH1348" s="15"/>
      <c r="CI1348" s="15"/>
      <c r="CJ1348" s="15"/>
      <c r="CK1348" s="15"/>
      <c r="CL1348" s="15"/>
      <c r="CM1348" s="15"/>
      <c r="CN1348" s="15"/>
      <c r="CO1348" s="15"/>
      <c r="CP1348" s="15"/>
      <c r="CQ1348" s="15"/>
      <c r="CR1348" s="15"/>
      <c r="CS1348" s="15"/>
      <c r="CT1348" s="15"/>
      <c r="CU1348" s="15"/>
      <c r="CV1348" s="15"/>
      <c r="CW1348" s="15"/>
      <c r="CX1348" s="15"/>
      <c r="CY1348" s="15"/>
      <c r="CZ1348" s="15"/>
      <c r="DA1348" s="15"/>
      <c r="DB1348" s="15"/>
      <c r="DC1348" s="15"/>
      <c r="DD1348" s="15"/>
      <c r="DE1348" s="15"/>
      <c r="DF1348" s="15"/>
      <c r="DG1348" s="15"/>
      <c r="DH1348" s="15"/>
      <c r="DI1348" s="15"/>
      <c r="DJ1348" s="15"/>
      <c r="DK1348" s="15"/>
      <c r="DL1348" s="15"/>
      <c r="DM1348" s="15"/>
      <c r="DN1348" s="15"/>
      <c r="DO1348" s="15"/>
      <c r="DP1348" s="15"/>
      <c r="DQ1348" s="15"/>
    </row>
    <row r="1349" spans="3:121" s="5" customFormat="1">
      <c r="C1349" s="13"/>
      <c r="D1349" s="12"/>
      <c r="E1349" s="12"/>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BT1349" s="15"/>
      <c r="BU1349" s="15"/>
      <c r="BV1349" s="15"/>
      <c r="BW1349" s="15"/>
      <c r="BX1349" s="15"/>
      <c r="BY1349" s="15"/>
      <c r="BZ1349" s="15"/>
      <c r="CA1349" s="15"/>
      <c r="CB1349" s="15"/>
      <c r="CC1349" s="15"/>
      <c r="CD1349" s="15"/>
      <c r="CE1349" s="15"/>
      <c r="CF1349" s="15"/>
      <c r="CG1349" s="15"/>
      <c r="CH1349" s="15"/>
      <c r="CI1349" s="15"/>
      <c r="CJ1349" s="15"/>
      <c r="CK1349" s="15"/>
      <c r="CL1349" s="15"/>
      <c r="CM1349" s="15"/>
      <c r="CN1349" s="15"/>
      <c r="CO1349" s="15"/>
      <c r="CP1349" s="15"/>
      <c r="CQ1349" s="15"/>
      <c r="CR1349" s="15"/>
      <c r="CS1349" s="15"/>
      <c r="CT1349" s="15"/>
      <c r="CU1349" s="15"/>
      <c r="CV1349" s="15"/>
      <c r="CW1349" s="15"/>
      <c r="CX1349" s="15"/>
      <c r="CY1349" s="15"/>
      <c r="CZ1349" s="15"/>
      <c r="DA1349" s="15"/>
      <c r="DB1349" s="15"/>
      <c r="DC1349" s="15"/>
      <c r="DD1349" s="15"/>
      <c r="DE1349" s="15"/>
      <c r="DF1349" s="15"/>
      <c r="DG1349" s="15"/>
      <c r="DH1349" s="15"/>
      <c r="DI1349" s="15"/>
      <c r="DJ1349" s="15"/>
      <c r="DK1349" s="15"/>
      <c r="DL1349" s="15"/>
      <c r="DM1349" s="15"/>
      <c r="DN1349" s="15"/>
      <c r="DO1349" s="15"/>
      <c r="DP1349" s="15"/>
      <c r="DQ1349" s="15"/>
    </row>
    <row r="1350" spans="3:121" s="5" customFormat="1">
      <c r="C1350" s="13"/>
      <c r="D1350" s="12"/>
      <c r="E1350" s="12"/>
      <c r="F1350" s="12"/>
      <c r="G1350" s="12"/>
      <c r="H1350" s="12"/>
      <c r="I1350" s="12"/>
      <c r="J1350" s="12"/>
      <c r="K1350" s="12"/>
      <c r="L1350" s="12"/>
      <c r="M1350" s="12"/>
      <c r="N1350" s="12"/>
      <c r="O1350" s="12"/>
      <c r="P1350" s="12"/>
      <c r="Q1350" s="12"/>
      <c r="R1350" s="12"/>
      <c r="S1350" s="12"/>
      <c r="T1350" s="12"/>
      <c r="U1350" s="12"/>
      <c r="V1350" s="12"/>
      <c r="W1350" s="12"/>
      <c r="X1350" s="12"/>
      <c r="Y1350" s="12"/>
      <c r="Z1350" s="12"/>
      <c r="AA1350" s="12"/>
      <c r="AB1350" s="12"/>
      <c r="AC1350" s="12"/>
      <c r="AD1350" s="12"/>
      <c r="AE1350" s="12"/>
      <c r="AF1350" s="12"/>
      <c r="BT1350" s="15"/>
      <c r="BU1350" s="15"/>
      <c r="BV1350" s="15"/>
      <c r="BW1350" s="15"/>
      <c r="BX1350" s="15"/>
      <c r="BY1350" s="15"/>
      <c r="BZ1350" s="15"/>
      <c r="CA1350" s="15"/>
      <c r="CB1350" s="15"/>
      <c r="CC1350" s="15"/>
      <c r="CD1350" s="15"/>
      <c r="CE1350" s="15"/>
      <c r="CF1350" s="15"/>
      <c r="CG1350" s="15"/>
      <c r="CH1350" s="15"/>
      <c r="CI1350" s="15"/>
      <c r="CJ1350" s="15"/>
      <c r="CK1350" s="15"/>
      <c r="CL1350" s="15"/>
      <c r="CM1350" s="15"/>
      <c r="CN1350" s="15"/>
      <c r="CO1350" s="15"/>
      <c r="CP1350" s="15"/>
      <c r="CQ1350" s="15"/>
      <c r="CR1350" s="15"/>
      <c r="CS1350" s="15"/>
      <c r="CT1350" s="15"/>
      <c r="CU1350" s="15"/>
      <c r="CV1350" s="15"/>
      <c r="CW1350" s="15"/>
      <c r="CX1350" s="15"/>
      <c r="CY1350" s="15"/>
      <c r="CZ1350" s="15"/>
      <c r="DA1350" s="15"/>
      <c r="DB1350" s="15"/>
      <c r="DC1350" s="15"/>
      <c r="DD1350" s="15"/>
      <c r="DE1350" s="15"/>
      <c r="DF1350" s="15"/>
      <c r="DG1350" s="15"/>
      <c r="DH1350" s="15"/>
      <c r="DI1350" s="15"/>
      <c r="DJ1350" s="15"/>
      <c r="DK1350" s="15"/>
      <c r="DL1350" s="15"/>
      <c r="DM1350" s="15"/>
      <c r="DN1350" s="15"/>
      <c r="DO1350" s="15"/>
      <c r="DP1350" s="15"/>
      <c r="DQ1350" s="15"/>
    </row>
    <row r="1351" spans="3:121" s="5" customFormat="1">
      <c r="C1351" s="13"/>
      <c r="D1351" s="12"/>
      <c r="E1351" s="12"/>
      <c r="F1351" s="12"/>
      <c r="G1351" s="12"/>
      <c r="H1351" s="12"/>
      <c r="I1351" s="12"/>
      <c r="J1351" s="12"/>
      <c r="K1351" s="12"/>
      <c r="L1351" s="12"/>
      <c r="M1351" s="12"/>
      <c r="N1351" s="12"/>
      <c r="O1351" s="12"/>
      <c r="P1351" s="12"/>
      <c r="Q1351" s="12"/>
      <c r="R1351" s="12"/>
      <c r="S1351" s="12"/>
      <c r="T1351" s="12"/>
      <c r="U1351" s="12"/>
      <c r="V1351" s="12"/>
      <c r="W1351" s="12"/>
      <c r="X1351" s="12"/>
      <c r="Y1351" s="12"/>
      <c r="Z1351" s="12"/>
      <c r="AA1351" s="12"/>
      <c r="AB1351" s="12"/>
      <c r="AC1351" s="12"/>
      <c r="AD1351" s="12"/>
      <c r="AE1351" s="12"/>
      <c r="AF1351" s="12"/>
      <c r="BT1351" s="15"/>
      <c r="BU1351" s="15"/>
      <c r="BV1351" s="15"/>
      <c r="BW1351" s="15"/>
      <c r="BX1351" s="15"/>
      <c r="BY1351" s="15"/>
      <c r="BZ1351" s="15"/>
      <c r="CA1351" s="15"/>
      <c r="CB1351" s="15"/>
      <c r="CC1351" s="15"/>
      <c r="CD1351" s="15"/>
      <c r="CE1351" s="15"/>
      <c r="CF1351" s="15"/>
      <c r="CG1351" s="15"/>
      <c r="CH1351" s="15"/>
      <c r="CI1351" s="15"/>
      <c r="CJ1351" s="15"/>
      <c r="CK1351" s="15"/>
      <c r="CL1351" s="15"/>
      <c r="CM1351" s="15"/>
      <c r="CN1351" s="15"/>
      <c r="CO1351" s="15"/>
      <c r="CP1351" s="15"/>
      <c r="CQ1351" s="15"/>
      <c r="CR1351" s="15"/>
      <c r="CS1351" s="15"/>
      <c r="CT1351" s="15"/>
      <c r="CU1351" s="15"/>
      <c r="CV1351" s="15"/>
      <c r="CW1351" s="15"/>
      <c r="CX1351" s="15"/>
      <c r="CY1351" s="15"/>
      <c r="CZ1351" s="15"/>
      <c r="DA1351" s="15"/>
      <c r="DB1351" s="15"/>
      <c r="DC1351" s="15"/>
      <c r="DD1351" s="15"/>
      <c r="DE1351" s="15"/>
      <c r="DF1351" s="15"/>
      <c r="DG1351" s="15"/>
      <c r="DH1351" s="15"/>
      <c r="DI1351" s="15"/>
      <c r="DJ1351" s="15"/>
      <c r="DK1351" s="15"/>
      <c r="DL1351" s="15"/>
      <c r="DM1351" s="15"/>
      <c r="DN1351" s="15"/>
      <c r="DO1351" s="15"/>
      <c r="DP1351" s="15"/>
      <c r="DQ1351" s="15"/>
    </row>
    <row r="1352" spans="3:121" s="5" customFormat="1">
      <c r="C1352" s="13"/>
      <c r="D1352" s="12"/>
      <c r="E1352" s="12"/>
      <c r="F1352" s="12"/>
      <c r="G1352" s="12"/>
      <c r="H1352" s="12"/>
      <c r="I1352" s="12"/>
      <c r="J1352" s="12"/>
      <c r="K1352" s="12"/>
      <c r="L1352" s="12"/>
      <c r="M1352" s="12"/>
      <c r="N1352" s="12"/>
      <c r="O1352" s="12"/>
      <c r="P1352" s="12"/>
      <c r="Q1352" s="12"/>
      <c r="R1352" s="12"/>
      <c r="S1352" s="12"/>
      <c r="T1352" s="12"/>
      <c r="U1352" s="12"/>
      <c r="V1352" s="12"/>
      <c r="W1352" s="12"/>
      <c r="X1352" s="12"/>
      <c r="Y1352" s="12"/>
      <c r="Z1352" s="12"/>
      <c r="AA1352" s="12"/>
      <c r="AB1352" s="12"/>
      <c r="AC1352" s="12"/>
      <c r="AD1352" s="12"/>
      <c r="AE1352" s="12"/>
      <c r="AF1352" s="12"/>
      <c r="BT1352" s="15"/>
      <c r="BU1352" s="15"/>
      <c r="BV1352" s="15"/>
      <c r="BW1352" s="15"/>
      <c r="BX1352" s="15"/>
      <c r="BY1352" s="15"/>
      <c r="BZ1352" s="15"/>
      <c r="CA1352" s="15"/>
      <c r="CB1352" s="15"/>
      <c r="CC1352" s="15"/>
      <c r="CD1352" s="15"/>
      <c r="CE1352" s="15"/>
      <c r="CF1352" s="15"/>
      <c r="CG1352" s="15"/>
      <c r="CH1352" s="15"/>
      <c r="CI1352" s="15"/>
      <c r="CJ1352" s="15"/>
      <c r="CK1352" s="15"/>
      <c r="CL1352" s="15"/>
      <c r="CM1352" s="15"/>
      <c r="CN1352" s="15"/>
      <c r="CO1352" s="15"/>
      <c r="CP1352" s="15"/>
      <c r="CQ1352" s="15"/>
      <c r="CR1352" s="15"/>
      <c r="CS1352" s="15"/>
      <c r="CT1352" s="15"/>
      <c r="CU1352" s="15"/>
      <c r="CV1352" s="15"/>
      <c r="CW1352" s="15"/>
      <c r="CX1352" s="15"/>
      <c r="CY1352" s="15"/>
      <c r="CZ1352" s="15"/>
      <c r="DA1352" s="15"/>
      <c r="DB1352" s="15"/>
      <c r="DC1352" s="15"/>
      <c r="DD1352" s="15"/>
      <c r="DE1352" s="15"/>
      <c r="DF1352" s="15"/>
      <c r="DG1352" s="15"/>
      <c r="DH1352" s="15"/>
      <c r="DI1352" s="15"/>
      <c r="DJ1352" s="15"/>
      <c r="DK1352" s="15"/>
      <c r="DL1352" s="15"/>
      <c r="DM1352" s="15"/>
      <c r="DN1352" s="15"/>
      <c r="DO1352" s="15"/>
      <c r="DP1352" s="15"/>
      <c r="DQ1352" s="15"/>
    </row>
    <row r="1353" spans="3:121" s="5" customFormat="1">
      <c r="C1353" s="13"/>
      <c r="D1353" s="12"/>
      <c r="E1353" s="12"/>
      <c r="F1353" s="12"/>
      <c r="G1353" s="12"/>
      <c r="H1353" s="12"/>
      <c r="I1353" s="12"/>
      <c r="J1353" s="12"/>
      <c r="K1353" s="12"/>
      <c r="L1353" s="12"/>
      <c r="M1353" s="12"/>
      <c r="N1353" s="12"/>
      <c r="O1353" s="12"/>
      <c r="P1353" s="12"/>
      <c r="Q1353" s="12"/>
      <c r="R1353" s="12"/>
      <c r="S1353" s="12"/>
      <c r="T1353" s="12"/>
      <c r="U1353" s="12"/>
      <c r="V1353" s="12"/>
      <c r="W1353" s="12"/>
      <c r="X1353" s="12"/>
      <c r="Y1353" s="12"/>
      <c r="Z1353" s="12"/>
      <c r="AA1353" s="12"/>
      <c r="AB1353" s="12"/>
      <c r="AC1353" s="12"/>
      <c r="AD1353" s="12"/>
      <c r="AE1353" s="12"/>
      <c r="AF1353" s="12"/>
      <c r="BT1353" s="15"/>
      <c r="BU1353" s="15"/>
      <c r="BV1353" s="15"/>
      <c r="BW1353" s="15"/>
      <c r="BX1353" s="15"/>
      <c r="BY1353" s="15"/>
      <c r="BZ1353" s="15"/>
      <c r="CA1353" s="15"/>
      <c r="CB1353" s="15"/>
      <c r="CC1353" s="15"/>
      <c r="CD1353" s="15"/>
      <c r="CE1353" s="15"/>
      <c r="CF1353" s="15"/>
      <c r="CG1353" s="15"/>
      <c r="CH1353" s="15"/>
      <c r="CI1353" s="15"/>
      <c r="CJ1353" s="15"/>
      <c r="CK1353" s="15"/>
      <c r="CL1353" s="15"/>
      <c r="CM1353" s="15"/>
      <c r="CN1353" s="15"/>
      <c r="CO1353" s="15"/>
      <c r="CP1353" s="15"/>
      <c r="CQ1353" s="15"/>
      <c r="CR1353" s="15"/>
      <c r="CS1353" s="15"/>
      <c r="CT1353" s="15"/>
      <c r="CU1353" s="15"/>
      <c r="CV1353" s="15"/>
      <c r="CW1353" s="15"/>
      <c r="CX1353" s="15"/>
      <c r="CY1353" s="15"/>
      <c r="CZ1353" s="15"/>
      <c r="DA1353" s="15"/>
      <c r="DB1353" s="15"/>
      <c r="DC1353" s="15"/>
      <c r="DD1353" s="15"/>
      <c r="DE1353" s="15"/>
      <c r="DF1353" s="15"/>
      <c r="DG1353" s="15"/>
      <c r="DH1353" s="15"/>
      <c r="DI1353" s="15"/>
      <c r="DJ1353" s="15"/>
      <c r="DK1353" s="15"/>
      <c r="DL1353" s="15"/>
      <c r="DM1353" s="15"/>
      <c r="DN1353" s="15"/>
      <c r="DO1353" s="15"/>
      <c r="DP1353" s="15"/>
      <c r="DQ1353" s="15"/>
    </row>
    <row r="1354" spans="3:121" s="5" customFormat="1">
      <c r="C1354" s="13"/>
      <c r="D1354" s="12"/>
      <c r="E1354" s="12"/>
      <c r="F1354" s="12"/>
      <c r="G1354" s="12"/>
      <c r="H1354" s="12"/>
      <c r="I1354" s="12"/>
      <c r="J1354" s="12"/>
      <c r="K1354" s="12"/>
      <c r="L1354" s="12"/>
      <c r="M1354" s="12"/>
      <c r="N1354" s="12"/>
      <c r="O1354" s="12"/>
      <c r="P1354" s="12"/>
      <c r="Q1354" s="12"/>
      <c r="R1354" s="12"/>
      <c r="S1354" s="12"/>
      <c r="T1354" s="12"/>
      <c r="U1354" s="12"/>
      <c r="V1354" s="12"/>
      <c r="W1354" s="12"/>
      <c r="X1354" s="12"/>
      <c r="Y1354" s="12"/>
      <c r="Z1354" s="12"/>
      <c r="AA1354" s="12"/>
      <c r="AB1354" s="12"/>
      <c r="AC1354" s="12"/>
      <c r="AD1354" s="12"/>
      <c r="AE1354" s="12"/>
      <c r="AF1354" s="12"/>
      <c r="BT1354" s="15"/>
      <c r="BU1354" s="15"/>
      <c r="BV1354" s="15"/>
      <c r="BW1354" s="15"/>
      <c r="BX1354" s="15"/>
      <c r="BY1354" s="15"/>
      <c r="BZ1354" s="15"/>
      <c r="CA1354" s="15"/>
      <c r="CB1354" s="15"/>
      <c r="CC1354" s="15"/>
      <c r="CD1354" s="15"/>
      <c r="CE1354" s="15"/>
      <c r="CF1354" s="15"/>
      <c r="CG1354" s="15"/>
      <c r="CH1354" s="15"/>
      <c r="CI1354" s="15"/>
      <c r="CJ1354" s="15"/>
      <c r="CK1354" s="15"/>
      <c r="CL1354" s="15"/>
      <c r="CM1354" s="15"/>
      <c r="CN1354" s="15"/>
      <c r="CO1354" s="15"/>
      <c r="CP1354" s="15"/>
      <c r="CQ1354" s="15"/>
      <c r="CR1354" s="15"/>
      <c r="CS1354" s="15"/>
      <c r="CT1354" s="15"/>
      <c r="CU1354" s="15"/>
      <c r="CV1354" s="15"/>
      <c r="CW1354" s="15"/>
      <c r="CX1354" s="15"/>
      <c r="CY1354" s="15"/>
      <c r="CZ1354" s="15"/>
      <c r="DA1354" s="15"/>
      <c r="DB1354" s="15"/>
      <c r="DC1354" s="15"/>
      <c r="DD1354" s="15"/>
      <c r="DE1354" s="15"/>
      <c r="DF1354" s="15"/>
      <c r="DG1354" s="15"/>
      <c r="DH1354" s="15"/>
      <c r="DI1354" s="15"/>
      <c r="DJ1354" s="15"/>
      <c r="DK1354" s="15"/>
      <c r="DL1354" s="15"/>
      <c r="DM1354" s="15"/>
      <c r="DN1354" s="15"/>
      <c r="DO1354" s="15"/>
      <c r="DP1354" s="15"/>
      <c r="DQ1354" s="15"/>
    </row>
    <row r="1355" spans="3:121" s="5" customFormat="1">
      <c r="C1355" s="13"/>
      <c r="D1355" s="12"/>
      <c r="E1355" s="12"/>
      <c r="F1355" s="12"/>
      <c r="G1355" s="12"/>
      <c r="H1355" s="12"/>
      <c r="I1355" s="12"/>
      <c r="J1355" s="12"/>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BT1355" s="15"/>
      <c r="BU1355" s="15"/>
      <c r="BV1355" s="15"/>
      <c r="BW1355" s="15"/>
      <c r="BX1355" s="15"/>
      <c r="BY1355" s="15"/>
      <c r="BZ1355" s="15"/>
      <c r="CA1355" s="15"/>
      <c r="CB1355" s="15"/>
      <c r="CC1355" s="15"/>
      <c r="CD1355" s="15"/>
      <c r="CE1355" s="15"/>
      <c r="CF1355" s="15"/>
      <c r="CG1355" s="15"/>
      <c r="CH1355" s="15"/>
      <c r="CI1355" s="15"/>
      <c r="CJ1355" s="15"/>
      <c r="CK1355" s="15"/>
      <c r="CL1355" s="15"/>
      <c r="CM1355" s="15"/>
      <c r="CN1355" s="15"/>
      <c r="CO1355" s="15"/>
      <c r="CP1355" s="15"/>
      <c r="CQ1355" s="15"/>
      <c r="CR1355" s="15"/>
      <c r="CS1355" s="15"/>
      <c r="CT1355" s="15"/>
      <c r="CU1355" s="15"/>
      <c r="CV1355" s="15"/>
      <c r="CW1355" s="15"/>
      <c r="CX1355" s="15"/>
      <c r="CY1355" s="15"/>
      <c r="CZ1355" s="15"/>
      <c r="DA1355" s="15"/>
      <c r="DB1355" s="15"/>
      <c r="DC1355" s="15"/>
      <c r="DD1355" s="15"/>
      <c r="DE1355" s="15"/>
      <c r="DF1355" s="15"/>
      <c r="DG1355" s="15"/>
      <c r="DH1355" s="15"/>
      <c r="DI1355" s="15"/>
      <c r="DJ1355" s="15"/>
      <c r="DK1355" s="15"/>
      <c r="DL1355" s="15"/>
      <c r="DM1355" s="15"/>
      <c r="DN1355" s="15"/>
      <c r="DO1355" s="15"/>
      <c r="DP1355" s="15"/>
      <c r="DQ1355" s="15"/>
    </row>
    <row r="1356" spans="3:121" s="5" customFormat="1">
      <c r="C1356" s="13"/>
      <c r="D1356" s="12"/>
      <c r="E1356" s="12"/>
      <c r="F1356" s="12"/>
      <c r="G1356" s="12"/>
      <c r="H1356" s="12"/>
      <c r="I1356" s="12"/>
      <c r="J1356" s="12"/>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BT1356" s="15"/>
      <c r="BU1356" s="15"/>
      <c r="BV1356" s="15"/>
      <c r="BW1356" s="15"/>
      <c r="BX1356" s="15"/>
      <c r="BY1356" s="15"/>
      <c r="BZ1356" s="15"/>
      <c r="CA1356" s="15"/>
      <c r="CB1356" s="15"/>
      <c r="CC1356" s="15"/>
      <c r="CD1356" s="15"/>
      <c r="CE1356" s="15"/>
      <c r="CF1356" s="15"/>
      <c r="CG1356" s="15"/>
      <c r="CH1356" s="15"/>
      <c r="CI1356" s="15"/>
      <c r="CJ1356" s="15"/>
      <c r="CK1356" s="15"/>
      <c r="CL1356" s="15"/>
      <c r="CM1356" s="15"/>
      <c r="CN1356" s="15"/>
      <c r="CO1356" s="15"/>
      <c r="CP1356" s="15"/>
      <c r="CQ1356" s="15"/>
      <c r="CR1356" s="15"/>
      <c r="CS1356" s="15"/>
      <c r="CT1356" s="15"/>
      <c r="CU1356" s="15"/>
      <c r="CV1356" s="15"/>
      <c r="CW1356" s="15"/>
      <c r="CX1356" s="15"/>
      <c r="CY1356" s="15"/>
      <c r="CZ1356" s="15"/>
      <c r="DA1356" s="15"/>
      <c r="DB1356" s="15"/>
      <c r="DC1356" s="15"/>
      <c r="DD1356" s="15"/>
      <c r="DE1356" s="15"/>
      <c r="DF1356" s="15"/>
      <c r="DG1356" s="15"/>
      <c r="DH1356" s="15"/>
      <c r="DI1356" s="15"/>
      <c r="DJ1356" s="15"/>
      <c r="DK1356" s="15"/>
      <c r="DL1356" s="15"/>
      <c r="DM1356" s="15"/>
      <c r="DN1356" s="15"/>
      <c r="DO1356" s="15"/>
      <c r="DP1356" s="15"/>
      <c r="DQ1356" s="15"/>
    </row>
    <row r="1357" spans="3:121" s="5" customFormat="1">
      <c r="C1357" s="13"/>
      <c r="D1357" s="12"/>
      <c r="E1357" s="12"/>
      <c r="F1357" s="12"/>
      <c r="G1357" s="12"/>
      <c r="H1357" s="12"/>
      <c r="I1357" s="12"/>
      <c r="J1357" s="12"/>
      <c r="K1357" s="12"/>
      <c r="L1357" s="12"/>
      <c r="M1357" s="12"/>
      <c r="N1357" s="12"/>
      <c r="O1357" s="12"/>
      <c r="P1357" s="12"/>
      <c r="Q1357" s="12"/>
      <c r="R1357" s="12"/>
      <c r="S1357" s="12"/>
      <c r="T1357" s="12"/>
      <c r="U1357" s="12"/>
      <c r="V1357" s="12"/>
      <c r="W1357" s="12"/>
      <c r="X1357" s="12"/>
      <c r="Y1357" s="12"/>
      <c r="Z1357" s="12"/>
      <c r="AA1357" s="12"/>
      <c r="AB1357" s="12"/>
      <c r="AC1357" s="12"/>
      <c r="AD1357" s="12"/>
      <c r="AE1357" s="12"/>
      <c r="AF1357" s="12"/>
      <c r="BT1357" s="15"/>
      <c r="BU1357" s="15"/>
      <c r="BV1357" s="15"/>
      <c r="BW1357" s="15"/>
      <c r="BX1357" s="15"/>
      <c r="BY1357" s="15"/>
      <c r="BZ1357" s="15"/>
      <c r="CA1357" s="15"/>
      <c r="CB1357" s="15"/>
      <c r="CC1357" s="15"/>
      <c r="CD1357" s="15"/>
      <c r="CE1357" s="15"/>
      <c r="CF1357" s="15"/>
      <c r="CG1357" s="15"/>
      <c r="CH1357" s="15"/>
      <c r="CI1357" s="15"/>
      <c r="CJ1357" s="15"/>
      <c r="CK1357" s="15"/>
      <c r="CL1357" s="15"/>
      <c r="CM1357" s="15"/>
      <c r="CN1357" s="15"/>
      <c r="CO1357" s="15"/>
      <c r="CP1357" s="15"/>
      <c r="CQ1357" s="15"/>
      <c r="CR1357" s="15"/>
      <c r="CS1357" s="15"/>
      <c r="CT1357" s="15"/>
      <c r="CU1357" s="15"/>
      <c r="CV1357" s="15"/>
      <c r="CW1357" s="15"/>
      <c r="CX1357" s="15"/>
      <c r="CY1357" s="15"/>
      <c r="CZ1357" s="15"/>
      <c r="DA1357" s="15"/>
      <c r="DB1357" s="15"/>
      <c r="DC1357" s="15"/>
      <c r="DD1357" s="15"/>
      <c r="DE1357" s="15"/>
      <c r="DF1357" s="15"/>
      <c r="DG1357" s="15"/>
      <c r="DH1357" s="15"/>
      <c r="DI1357" s="15"/>
      <c r="DJ1357" s="15"/>
      <c r="DK1357" s="15"/>
      <c r="DL1357" s="15"/>
      <c r="DM1357" s="15"/>
      <c r="DN1357" s="15"/>
      <c r="DO1357" s="15"/>
      <c r="DP1357" s="15"/>
      <c r="DQ1357" s="15"/>
    </row>
    <row r="1358" spans="3:121" s="5" customFormat="1">
      <c r="C1358" s="13"/>
      <c r="D1358" s="12"/>
      <c r="E1358" s="12"/>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BT1358" s="15"/>
      <c r="BU1358" s="15"/>
      <c r="BV1358" s="15"/>
      <c r="BW1358" s="15"/>
      <c r="BX1358" s="15"/>
      <c r="BY1358" s="15"/>
      <c r="BZ1358" s="15"/>
      <c r="CA1358" s="15"/>
      <c r="CB1358" s="15"/>
      <c r="CC1358" s="15"/>
      <c r="CD1358" s="15"/>
      <c r="CE1358" s="15"/>
      <c r="CF1358" s="15"/>
      <c r="CG1358" s="15"/>
      <c r="CH1358" s="15"/>
      <c r="CI1358" s="15"/>
      <c r="CJ1358" s="15"/>
      <c r="CK1358" s="15"/>
      <c r="CL1358" s="15"/>
      <c r="CM1358" s="15"/>
      <c r="CN1358" s="15"/>
      <c r="CO1358" s="15"/>
      <c r="CP1358" s="15"/>
      <c r="CQ1358" s="15"/>
      <c r="CR1358" s="15"/>
      <c r="CS1358" s="15"/>
      <c r="CT1358" s="15"/>
      <c r="CU1358" s="15"/>
      <c r="CV1358" s="15"/>
      <c r="CW1358" s="15"/>
      <c r="CX1358" s="15"/>
      <c r="CY1358" s="15"/>
      <c r="CZ1358" s="15"/>
      <c r="DA1358" s="15"/>
      <c r="DB1358" s="15"/>
      <c r="DC1358" s="15"/>
      <c r="DD1358" s="15"/>
      <c r="DE1358" s="15"/>
      <c r="DF1358" s="15"/>
      <c r="DG1358" s="15"/>
      <c r="DH1358" s="15"/>
      <c r="DI1358" s="15"/>
      <c r="DJ1358" s="15"/>
      <c r="DK1358" s="15"/>
      <c r="DL1358" s="15"/>
      <c r="DM1358" s="15"/>
      <c r="DN1358" s="15"/>
      <c r="DO1358" s="15"/>
      <c r="DP1358" s="15"/>
      <c r="DQ1358" s="15"/>
    </row>
    <row r="1359" spans="3:121" s="5" customFormat="1">
      <c r="C1359" s="13"/>
      <c r="D1359" s="12"/>
      <c r="E1359" s="12"/>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BT1359" s="15"/>
      <c r="BU1359" s="15"/>
      <c r="BV1359" s="15"/>
      <c r="BW1359" s="15"/>
      <c r="BX1359" s="15"/>
      <c r="BY1359" s="15"/>
      <c r="BZ1359" s="15"/>
      <c r="CA1359" s="15"/>
      <c r="CB1359" s="15"/>
      <c r="CC1359" s="15"/>
      <c r="CD1359" s="15"/>
      <c r="CE1359" s="15"/>
      <c r="CF1359" s="15"/>
      <c r="CG1359" s="15"/>
      <c r="CH1359" s="15"/>
      <c r="CI1359" s="15"/>
      <c r="CJ1359" s="15"/>
      <c r="CK1359" s="15"/>
      <c r="CL1359" s="15"/>
      <c r="CM1359" s="15"/>
      <c r="CN1359" s="15"/>
      <c r="CO1359" s="15"/>
      <c r="CP1359" s="15"/>
      <c r="CQ1359" s="15"/>
      <c r="CR1359" s="15"/>
      <c r="CS1359" s="15"/>
      <c r="CT1359" s="15"/>
      <c r="CU1359" s="15"/>
      <c r="CV1359" s="15"/>
      <c r="CW1359" s="15"/>
      <c r="CX1359" s="15"/>
      <c r="CY1359" s="15"/>
      <c r="CZ1359" s="15"/>
      <c r="DA1359" s="15"/>
      <c r="DB1359" s="15"/>
      <c r="DC1359" s="15"/>
      <c r="DD1359" s="15"/>
      <c r="DE1359" s="15"/>
      <c r="DF1359" s="15"/>
      <c r="DG1359" s="15"/>
      <c r="DH1359" s="15"/>
      <c r="DI1359" s="15"/>
      <c r="DJ1359" s="15"/>
      <c r="DK1359" s="15"/>
      <c r="DL1359" s="15"/>
      <c r="DM1359" s="15"/>
      <c r="DN1359" s="15"/>
      <c r="DO1359" s="15"/>
      <c r="DP1359" s="15"/>
      <c r="DQ1359" s="15"/>
    </row>
    <row r="1360" spans="3:121" s="5" customFormat="1">
      <c r="C1360" s="13"/>
      <c r="D1360" s="12"/>
      <c r="E1360" s="12"/>
      <c r="F1360" s="12"/>
      <c r="G1360" s="12"/>
      <c r="H1360" s="12"/>
      <c r="I1360" s="12"/>
      <c r="J1360" s="12"/>
      <c r="K1360" s="12"/>
      <c r="L1360" s="12"/>
      <c r="M1360" s="12"/>
      <c r="N1360" s="12"/>
      <c r="O1360" s="12"/>
      <c r="P1360" s="12"/>
      <c r="Q1360" s="12"/>
      <c r="R1360" s="12"/>
      <c r="S1360" s="12"/>
      <c r="T1360" s="12"/>
      <c r="U1360" s="12"/>
      <c r="V1360" s="12"/>
      <c r="W1360" s="12"/>
      <c r="X1360" s="12"/>
      <c r="Y1360" s="12"/>
      <c r="Z1360" s="12"/>
      <c r="AA1360" s="12"/>
      <c r="AB1360" s="12"/>
      <c r="AC1360" s="12"/>
      <c r="AD1360" s="12"/>
      <c r="AE1360" s="12"/>
      <c r="AF1360" s="12"/>
      <c r="BT1360" s="15"/>
      <c r="BU1360" s="15"/>
      <c r="BV1360" s="15"/>
      <c r="BW1360" s="15"/>
      <c r="BX1360" s="15"/>
      <c r="BY1360" s="15"/>
      <c r="BZ1360" s="15"/>
      <c r="CA1360" s="15"/>
      <c r="CB1360" s="15"/>
      <c r="CC1360" s="15"/>
      <c r="CD1360" s="15"/>
      <c r="CE1360" s="15"/>
      <c r="CF1360" s="15"/>
      <c r="CG1360" s="15"/>
      <c r="CH1360" s="15"/>
      <c r="CI1360" s="15"/>
      <c r="CJ1360" s="15"/>
      <c r="CK1360" s="15"/>
      <c r="CL1360" s="15"/>
      <c r="CM1360" s="15"/>
      <c r="CN1360" s="15"/>
      <c r="CO1360" s="15"/>
      <c r="CP1360" s="15"/>
      <c r="CQ1360" s="15"/>
      <c r="CR1360" s="15"/>
      <c r="CS1360" s="15"/>
      <c r="CT1360" s="15"/>
      <c r="CU1360" s="15"/>
      <c r="CV1360" s="15"/>
      <c r="CW1360" s="15"/>
      <c r="CX1360" s="15"/>
      <c r="CY1360" s="15"/>
      <c r="CZ1360" s="15"/>
      <c r="DA1360" s="15"/>
      <c r="DB1360" s="15"/>
      <c r="DC1360" s="15"/>
      <c r="DD1360" s="15"/>
      <c r="DE1360" s="15"/>
      <c r="DF1360" s="15"/>
      <c r="DG1360" s="15"/>
      <c r="DH1360" s="15"/>
      <c r="DI1360" s="15"/>
      <c r="DJ1360" s="15"/>
      <c r="DK1360" s="15"/>
      <c r="DL1360" s="15"/>
      <c r="DM1360" s="15"/>
      <c r="DN1360" s="15"/>
      <c r="DO1360" s="15"/>
      <c r="DP1360" s="15"/>
      <c r="DQ1360" s="15"/>
    </row>
    <row r="1361" spans="3:121" s="5" customFormat="1">
      <c r="C1361" s="13"/>
      <c r="D1361" s="12"/>
      <c r="E1361" s="12"/>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BT1361" s="15"/>
      <c r="BU1361" s="15"/>
      <c r="BV1361" s="15"/>
      <c r="BW1361" s="15"/>
      <c r="BX1361" s="15"/>
      <c r="BY1361" s="15"/>
      <c r="BZ1361" s="15"/>
      <c r="CA1361" s="15"/>
      <c r="CB1361" s="15"/>
      <c r="CC1361" s="15"/>
      <c r="CD1361" s="15"/>
      <c r="CE1361" s="15"/>
      <c r="CF1361" s="15"/>
      <c r="CG1361" s="15"/>
      <c r="CH1361" s="15"/>
      <c r="CI1361" s="15"/>
      <c r="CJ1361" s="15"/>
      <c r="CK1361" s="15"/>
      <c r="CL1361" s="15"/>
      <c r="CM1361" s="15"/>
      <c r="CN1361" s="15"/>
      <c r="CO1361" s="15"/>
      <c r="CP1361" s="15"/>
      <c r="CQ1361" s="15"/>
      <c r="CR1361" s="15"/>
      <c r="CS1361" s="15"/>
      <c r="CT1361" s="15"/>
      <c r="CU1361" s="15"/>
      <c r="CV1361" s="15"/>
      <c r="CW1361" s="15"/>
      <c r="CX1361" s="15"/>
      <c r="CY1361" s="15"/>
      <c r="CZ1361" s="15"/>
      <c r="DA1361" s="15"/>
      <c r="DB1361" s="15"/>
      <c r="DC1361" s="15"/>
      <c r="DD1361" s="15"/>
      <c r="DE1361" s="15"/>
      <c r="DF1361" s="15"/>
      <c r="DG1361" s="15"/>
      <c r="DH1361" s="15"/>
      <c r="DI1361" s="15"/>
      <c r="DJ1361" s="15"/>
      <c r="DK1361" s="15"/>
      <c r="DL1361" s="15"/>
      <c r="DM1361" s="15"/>
      <c r="DN1361" s="15"/>
      <c r="DO1361" s="15"/>
      <c r="DP1361" s="15"/>
      <c r="DQ1361" s="15"/>
    </row>
    <row r="1362" spans="3:121" s="5" customFormat="1">
      <c r="C1362" s="13"/>
      <c r="D1362" s="12"/>
      <c r="E1362" s="12"/>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BT1362" s="15"/>
      <c r="BU1362" s="15"/>
      <c r="BV1362" s="15"/>
      <c r="BW1362" s="15"/>
      <c r="BX1362" s="15"/>
      <c r="BY1362" s="15"/>
      <c r="BZ1362" s="15"/>
      <c r="CA1362" s="15"/>
      <c r="CB1362" s="15"/>
      <c r="CC1362" s="15"/>
      <c r="CD1362" s="15"/>
      <c r="CE1362" s="15"/>
      <c r="CF1362" s="15"/>
      <c r="CG1362" s="15"/>
      <c r="CH1362" s="15"/>
      <c r="CI1362" s="15"/>
      <c r="CJ1362" s="15"/>
      <c r="CK1362" s="15"/>
      <c r="CL1362" s="15"/>
      <c r="CM1362" s="15"/>
      <c r="CN1362" s="15"/>
      <c r="CO1362" s="15"/>
      <c r="CP1362" s="15"/>
      <c r="CQ1362" s="15"/>
      <c r="CR1362" s="15"/>
      <c r="CS1362" s="15"/>
      <c r="CT1362" s="15"/>
      <c r="CU1362" s="15"/>
      <c r="CV1362" s="15"/>
      <c r="CW1362" s="15"/>
      <c r="CX1362" s="15"/>
      <c r="CY1362" s="15"/>
      <c r="CZ1362" s="15"/>
      <c r="DA1362" s="15"/>
      <c r="DB1362" s="15"/>
      <c r="DC1362" s="15"/>
      <c r="DD1362" s="15"/>
      <c r="DE1362" s="15"/>
      <c r="DF1362" s="15"/>
      <c r="DG1362" s="15"/>
      <c r="DH1362" s="15"/>
      <c r="DI1362" s="15"/>
      <c r="DJ1362" s="15"/>
      <c r="DK1362" s="15"/>
      <c r="DL1362" s="15"/>
      <c r="DM1362" s="15"/>
      <c r="DN1362" s="15"/>
      <c r="DO1362" s="15"/>
      <c r="DP1362" s="15"/>
      <c r="DQ1362" s="15"/>
    </row>
    <row r="1363" spans="3:121" s="5" customFormat="1">
      <c r="C1363" s="13"/>
      <c r="D1363" s="12"/>
      <c r="E1363" s="12"/>
      <c r="F1363" s="12"/>
      <c r="G1363" s="12"/>
      <c r="H1363" s="12"/>
      <c r="I1363" s="12"/>
      <c r="J1363" s="12"/>
      <c r="K1363" s="12"/>
      <c r="L1363" s="12"/>
      <c r="M1363" s="12"/>
      <c r="N1363" s="12"/>
      <c r="O1363" s="12"/>
      <c r="P1363" s="12"/>
      <c r="Q1363" s="12"/>
      <c r="R1363" s="12"/>
      <c r="S1363" s="12"/>
      <c r="T1363" s="12"/>
      <c r="U1363" s="12"/>
      <c r="V1363" s="12"/>
      <c r="W1363" s="12"/>
      <c r="X1363" s="12"/>
      <c r="Y1363" s="12"/>
      <c r="Z1363" s="12"/>
      <c r="AA1363" s="12"/>
      <c r="AB1363" s="12"/>
      <c r="AC1363" s="12"/>
      <c r="AD1363" s="12"/>
      <c r="AE1363" s="12"/>
      <c r="AF1363" s="12"/>
      <c r="BT1363" s="15"/>
      <c r="BU1363" s="15"/>
      <c r="BV1363" s="15"/>
      <c r="BW1363" s="15"/>
      <c r="BX1363" s="15"/>
      <c r="BY1363" s="15"/>
      <c r="BZ1363" s="15"/>
      <c r="CA1363" s="15"/>
      <c r="CB1363" s="15"/>
      <c r="CC1363" s="15"/>
      <c r="CD1363" s="15"/>
      <c r="CE1363" s="15"/>
      <c r="CF1363" s="15"/>
      <c r="CG1363" s="15"/>
      <c r="CH1363" s="15"/>
      <c r="CI1363" s="15"/>
      <c r="CJ1363" s="15"/>
      <c r="CK1363" s="15"/>
      <c r="CL1363" s="15"/>
      <c r="CM1363" s="15"/>
      <c r="CN1363" s="15"/>
      <c r="CO1363" s="15"/>
      <c r="CP1363" s="15"/>
      <c r="CQ1363" s="15"/>
      <c r="CR1363" s="15"/>
      <c r="CS1363" s="15"/>
      <c r="CT1363" s="15"/>
      <c r="CU1363" s="15"/>
      <c r="CV1363" s="15"/>
      <c r="CW1363" s="15"/>
      <c r="CX1363" s="15"/>
      <c r="CY1363" s="15"/>
      <c r="CZ1363" s="15"/>
      <c r="DA1363" s="15"/>
      <c r="DB1363" s="15"/>
      <c r="DC1363" s="15"/>
      <c r="DD1363" s="15"/>
      <c r="DE1363" s="15"/>
      <c r="DF1363" s="15"/>
      <c r="DG1363" s="15"/>
      <c r="DH1363" s="15"/>
      <c r="DI1363" s="15"/>
      <c r="DJ1363" s="15"/>
      <c r="DK1363" s="15"/>
      <c r="DL1363" s="15"/>
      <c r="DM1363" s="15"/>
      <c r="DN1363" s="15"/>
      <c r="DO1363" s="15"/>
      <c r="DP1363" s="15"/>
      <c r="DQ1363" s="15"/>
    </row>
    <row r="1364" spans="3:121" s="5" customFormat="1">
      <c r="C1364" s="13"/>
      <c r="D1364" s="12"/>
      <c r="E1364" s="12"/>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BT1364" s="15"/>
      <c r="BU1364" s="15"/>
      <c r="BV1364" s="15"/>
      <c r="BW1364" s="15"/>
      <c r="BX1364" s="15"/>
      <c r="BY1364" s="15"/>
      <c r="BZ1364" s="15"/>
      <c r="CA1364" s="15"/>
      <c r="CB1364" s="15"/>
      <c r="CC1364" s="15"/>
      <c r="CD1364" s="15"/>
      <c r="CE1364" s="15"/>
      <c r="CF1364" s="15"/>
      <c r="CG1364" s="15"/>
      <c r="CH1364" s="15"/>
      <c r="CI1364" s="15"/>
      <c r="CJ1364" s="15"/>
      <c r="CK1364" s="15"/>
      <c r="CL1364" s="15"/>
      <c r="CM1364" s="15"/>
      <c r="CN1364" s="15"/>
      <c r="CO1364" s="15"/>
      <c r="CP1364" s="15"/>
      <c r="CQ1364" s="15"/>
      <c r="CR1364" s="15"/>
      <c r="CS1364" s="15"/>
      <c r="CT1364" s="15"/>
      <c r="CU1364" s="15"/>
      <c r="CV1364" s="15"/>
      <c r="CW1364" s="15"/>
      <c r="CX1364" s="15"/>
      <c r="CY1364" s="15"/>
      <c r="CZ1364" s="15"/>
      <c r="DA1364" s="15"/>
      <c r="DB1364" s="15"/>
      <c r="DC1364" s="15"/>
      <c r="DD1364" s="15"/>
      <c r="DE1364" s="15"/>
      <c r="DF1364" s="15"/>
      <c r="DG1364" s="15"/>
      <c r="DH1364" s="15"/>
      <c r="DI1364" s="15"/>
      <c r="DJ1364" s="15"/>
      <c r="DK1364" s="15"/>
      <c r="DL1364" s="15"/>
      <c r="DM1364" s="15"/>
      <c r="DN1364" s="15"/>
      <c r="DO1364" s="15"/>
      <c r="DP1364" s="15"/>
      <c r="DQ1364" s="15"/>
    </row>
    <row r="1365" spans="3:121" s="5" customFormat="1">
      <c r="C1365" s="13"/>
      <c r="D1365" s="12"/>
      <c r="E1365" s="12"/>
      <c r="F1365" s="12"/>
      <c r="G1365" s="12"/>
      <c r="H1365" s="12"/>
      <c r="I1365" s="12"/>
      <c r="J1365" s="12"/>
      <c r="K1365" s="12"/>
      <c r="L1365" s="12"/>
      <c r="M1365" s="12"/>
      <c r="N1365" s="12"/>
      <c r="O1365" s="12"/>
      <c r="P1365" s="12"/>
      <c r="Q1365" s="12"/>
      <c r="R1365" s="12"/>
      <c r="S1365" s="12"/>
      <c r="T1365" s="12"/>
      <c r="U1365" s="12"/>
      <c r="V1365" s="12"/>
      <c r="W1365" s="12"/>
      <c r="X1365" s="12"/>
      <c r="Y1365" s="12"/>
      <c r="Z1365" s="12"/>
      <c r="AA1365" s="12"/>
      <c r="AB1365" s="12"/>
      <c r="AC1365" s="12"/>
      <c r="AD1365" s="12"/>
      <c r="AE1365" s="12"/>
      <c r="AF1365" s="12"/>
      <c r="BT1365" s="15"/>
      <c r="BU1365" s="15"/>
      <c r="BV1365" s="15"/>
      <c r="BW1365" s="15"/>
      <c r="BX1365" s="15"/>
      <c r="BY1365" s="15"/>
      <c r="BZ1365" s="15"/>
      <c r="CA1365" s="15"/>
      <c r="CB1365" s="15"/>
      <c r="CC1365" s="15"/>
      <c r="CD1365" s="15"/>
      <c r="CE1365" s="15"/>
      <c r="CF1365" s="15"/>
      <c r="CG1365" s="15"/>
      <c r="CH1365" s="15"/>
      <c r="CI1365" s="15"/>
      <c r="CJ1365" s="15"/>
      <c r="CK1365" s="15"/>
      <c r="CL1365" s="15"/>
      <c r="CM1365" s="15"/>
      <c r="CN1365" s="15"/>
      <c r="CO1365" s="15"/>
      <c r="CP1365" s="15"/>
      <c r="CQ1365" s="15"/>
      <c r="CR1365" s="15"/>
      <c r="CS1365" s="15"/>
      <c r="CT1365" s="15"/>
      <c r="CU1365" s="15"/>
      <c r="CV1365" s="15"/>
      <c r="CW1365" s="15"/>
      <c r="CX1365" s="15"/>
      <c r="CY1365" s="15"/>
      <c r="CZ1365" s="15"/>
      <c r="DA1365" s="15"/>
      <c r="DB1365" s="15"/>
      <c r="DC1365" s="15"/>
      <c r="DD1365" s="15"/>
      <c r="DE1365" s="15"/>
      <c r="DF1365" s="15"/>
      <c r="DG1365" s="15"/>
      <c r="DH1365" s="15"/>
      <c r="DI1365" s="15"/>
      <c r="DJ1365" s="15"/>
      <c r="DK1365" s="15"/>
      <c r="DL1365" s="15"/>
      <c r="DM1365" s="15"/>
      <c r="DN1365" s="15"/>
      <c r="DO1365" s="15"/>
      <c r="DP1365" s="15"/>
      <c r="DQ1365" s="15"/>
    </row>
    <row r="1366" spans="3:121" s="5" customFormat="1">
      <c r="C1366" s="13"/>
      <c r="D1366" s="12"/>
      <c r="E1366" s="12"/>
      <c r="F1366" s="12"/>
      <c r="G1366" s="12"/>
      <c r="H1366" s="12"/>
      <c r="I1366" s="12"/>
      <c r="J1366" s="12"/>
      <c r="K1366" s="12"/>
      <c r="L1366" s="12"/>
      <c r="M1366" s="12"/>
      <c r="N1366" s="12"/>
      <c r="O1366" s="12"/>
      <c r="P1366" s="12"/>
      <c r="Q1366" s="12"/>
      <c r="R1366" s="12"/>
      <c r="S1366" s="12"/>
      <c r="T1366" s="12"/>
      <c r="U1366" s="12"/>
      <c r="V1366" s="12"/>
      <c r="W1366" s="12"/>
      <c r="X1366" s="12"/>
      <c r="Y1366" s="12"/>
      <c r="Z1366" s="12"/>
      <c r="AA1366" s="12"/>
      <c r="AB1366" s="12"/>
      <c r="AC1366" s="12"/>
      <c r="AD1366" s="12"/>
      <c r="AE1366" s="12"/>
      <c r="AF1366" s="12"/>
      <c r="BT1366" s="15"/>
      <c r="BU1366" s="15"/>
      <c r="BV1366" s="15"/>
      <c r="BW1366" s="15"/>
      <c r="BX1366" s="15"/>
      <c r="BY1366" s="15"/>
      <c r="BZ1366" s="15"/>
      <c r="CA1366" s="15"/>
      <c r="CB1366" s="15"/>
      <c r="CC1366" s="15"/>
      <c r="CD1366" s="15"/>
      <c r="CE1366" s="15"/>
      <c r="CF1366" s="15"/>
      <c r="CG1366" s="15"/>
      <c r="CH1366" s="15"/>
      <c r="CI1366" s="15"/>
      <c r="CJ1366" s="15"/>
      <c r="CK1366" s="15"/>
      <c r="CL1366" s="15"/>
      <c r="CM1366" s="15"/>
      <c r="CN1366" s="15"/>
      <c r="CO1366" s="15"/>
      <c r="CP1366" s="15"/>
      <c r="CQ1366" s="15"/>
      <c r="CR1366" s="15"/>
      <c r="CS1366" s="15"/>
      <c r="CT1366" s="15"/>
      <c r="CU1366" s="15"/>
      <c r="CV1366" s="15"/>
      <c r="CW1366" s="15"/>
      <c r="CX1366" s="15"/>
      <c r="CY1366" s="15"/>
      <c r="CZ1366" s="15"/>
      <c r="DA1366" s="15"/>
      <c r="DB1366" s="15"/>
      <c r="DC1366" s="15"/>
      <c r="DD1366" s="15"/>
      <c r="DE1366" s="15"/>
      <c r="DF1366" s="15"/>
      <c r="DG1366" s="15"/>
      <c r="DH1366" s="15"/>
      <c r="DI1366" s="15"/>
      <c r="DJ1366" s="15"/>
      <c r="DK1366" s="15"/>
      <c r="DL1366" s="15"/>
      <c r="DM1366" s="15"/>
      <c r="DN1366" s="15"/>
      <c r="DO1366" s="15"/>
      <c r="DP1366" s="15"/>
      <c r="DQ1366" s="15"/>
    </row>
    <row r="1367" spans="3:121" s="5" customFormat="1">
      <c r="C1367" s="13"/>
      <c r="D1367" s="12"/>
      <c r="E1367" s="12"/>
      <c r="F1367" s="12"/>
      <c r="G1367" s="12"/>
      <c r="H1367" s="12"/>
      <c r="I1367" s="12"/>
      <c r="J1367" s="12"/>
      <c r="K1367" s="12"/>
      <c r="L1367" s="12"/>
      <c r="M1367" s="12"/>
      <c r="N1367" s="12"/>
      <c r="O1367" s="12"/>
      <c r="P1367" s="12"/>
      <c r="Q1367" s="12"/>
      <c r="R1367" s="12"/>
      <c r="S1367" s="12"/>
      <c r="T1367" s="12"/>
      <c r="U1367" s="12"/>
      <c r="V1367" s="12"/>
      <c r="W1367" s="12"/>
      <c r="X1367" s="12"/>
      <c r="Y1367" s="12"/>
      <c r="Z1367" s="12"/>
      <c r="AA1367" s="12"/>
      <c r="AB1367" s="12"/>
      <c r="AC1367" s="12"/>
      <c r="AD1367" s="12"/>
      <c r="AE1367" s="12"/>
      <c r="AF1367" s="12"/>
      <c r="BT1367" s="15"/>
      <c r="BU1367" s="15"/>
      <c r="BV1367" s="15"/>
      <c r="BW1367" s="15"/>
      <c r="BX1367" s="15"/>
      <c r="BY1367" s="15"/>
      <c r="BZ1367" s="15"/>
      <c r="CA1367" s="15"/>
      <c r="CB1367" s="15"/>
      <c r="CC1367" s="15"/>
      <c r="CD1367" s="15"/>
      <c r="CE1367" s="15"/>
      <c r="CF1367" s="15"/>
      <c r="CG1367" s="15"/>
      <c r="CH1367" s="15"/>
      <c r="CI1367" s="15"/>
      <c r="CJ1367" s="15"/>
      <c r="CK1367" s="15"/>
      <c r="CL1367" s="15"/>
      <c r="CM1367" s="15"/>
      <c r="CN1367" s="15"/>
      <c r="CO1367" s="15"/>
      <c r="CP1367" s="15"/>
      <c r="CQ1367" s="15"/>
      <c r="CR1367" s="15"/>
      <c r="CS1367" s="15"/>
      <c r="CT1367" s="15"/>
      <c r="CU1367" s="15"/>
      <c r="CV1367" s="15"/>
      <c r="CW1367" s="15"/>
      <c r="CX1367" s="15"/>
      <c r="CY1367" s="15"/>
      <c r="CZ1367" s="15"/>
      <c r="DA1367" s="15"/>
      <c r="DB1367" s="15"/>
      <c r="DC1367" s="15"/>
      <c r="DD1367" s="15"/>
      <c r="DE1367" s="15"/>
      <c r="DF1367" s="15"/>
      <c r="DG1367" s="15"/>
      <c r="DH1367" s="15"/>
      <c r="DI1367" s="15"/>
      <c r="DJ1367" s="15"/>
      <c r="DK1367" s="15"/>
      <c r="DL1367" s="15"/>
      <c r="DM1367" s="15"/>
      <c r="DN1367" s="15"/>
      <c r="DO1367" s="15"/>
      <c r="DP1367" s="15"/>
      <c r="DQ1367" s="15"/>
    </row>
    <row r="1368" spans="3:121" s="5" customFormat="1">
      <c r="C1368" s="13"/>
      <c r="D1368" s="12"/>
      <c r="E1368" s="12"/>
      <c r="F1368" s="12"/>
      <c r="G1368" s="12"/>
      <c r="H1368" s="12"/>
      <c r="I1368" s="12"/>
      <c r="J1368" s="12"/>
      <c r="K1368" s="12"/>
      <c r="L1368" s="12"/>
      <c r="M1368" s="12"/>
      <c r="N1368" s="12"/>
      <c r="O1368" s="12"/>
      <c r="P1368" s="12"/>
      <c r="Q1368" s="12"/>
      <c r="R1368" s="12"/>
      <c r="S1368" s="12"/>
      <c r="T1368" s="12"/>
      <c r="U1368" s="12"/>
      <c r="V1368" s="12"/>
      <c r="W1368" s="12"/>
      <c r="X1368" s="12"/>
      <c r="Y1368" s="12"/>
      <c r="Z1368" s="12"/>
      <c r="AA1368" s="12"/>
      <c r="AB1368" s="12"/>
      <c r="AC1368" s="12"/>
      <c r="AD1368" s="12"/>
      <c r="AE1368" s="12"/>
      <c r="AF1368" s="12"/>
      <c r="BT1368" s="15"/>
      <c r="BU1368" s="15"/>
      <c r="BV1368" s="15"/>
      <c r="BW1368" s="15"/>
      <c r="BX1368" s="15"/>
      <c r="BY1368" s="15"/>
      <c r="BZ1368" s="15"/>
      <c r="CA1368" s="15"/>
      <c r="CB1368" s="15"/>
      <c r="CC1368" s="15"/>
      <c r="CD1368" s="15"/>
      <c r="CE1368" s="15"/>
      <c r="CF1368" s="15"/>
      <c r="CG1368" s="15"/>
      <c r="CH1368" s="15"/>
      <c r="CI1368" s="15"/>
      <c r="CJ1368" s="15"/>
      <c r="CK1368" s="15"/>
      <c r="CL1368" s="15"/>
      <c r="CM1368" s="15"/>
      <c r="CN1368" s="15"/>
      <c r="CO1368" s="15"/>
      <c r="CP1368" s="15"/>
      <c r="CQ1368" s="15"/>
      <c r="CR1368" s="15"/>
      <c r="CS1368" s="15"/>
      <c r="CT1368" s="15"/>
      <c r="CU1368" s="15"/>
      <c r="CV1368" s="15"/>
      <c r="CW1368" s="15"/>
      <c r="CX1368" s="15"/>
      <c r="CY1368" s="15"/>
      <c r="CZ1368" s="15"/>
      <c r="DA1368" s="15"/>
      <c r="DB1368" s="15"/>
      <c r="DC1368" s="15"/>
      <c r="DD1368" s="15"/>
      <c r="DE1368" s="15"/>
      <c r="DF1368" s="15"/>
      <c r="DG1368" s="15"/>
      <c r="DH1368" s="15"/>
      <c r="DI1368" s="15"/>
      <c r="DJ1368" s="15"/>
      <c r="DK1368" s="15"/>
      <c r="DL1368" s="15"/>
      <c r="DM1368" s="15"/>
      <c r="DN1368" s="15"/>
      <c r="DO1368" s="15"/>
      <c r="DP1368" s="15"/>
      <c r="DQ1368" s="15"/>
    </row>
    <row r="1369" spans="3:121" s="5" customFormat="1">
      <c r="C1369" s="13"/>
      <c r="D1369" s="12"/>
      <c r="E1369" s="12"/>
      <c r="F1369" s="12"/>
      <c r="G1369" s="12"/>
      <c r="H1369" s="12"/>
      <c r="I1369" s="12"/>
      <c r="J1369" s="12"/>
      <c r="K1369" s="12"/>
      <c r="L1369" s="12"/>
      <c r="M1369" s="12"/>
      <c r="N1369" s="12"/>
      <c r="O1369" s="12"/>
      <c r="P1369" s="12"/>
      <c r="Q1369" s="12"/>
      <c r="R1369" s="12"/>
      <c r="S1369" s="12"/>
      <c r="T1369" s="12"/>
      <c r="U1369" s="12"/>
      <c r="V1369" s="12"/>
      <c r="W1369" s="12"/>
      <c r="X1369" s="12"/>
      <c r="Y1369" s="12"/>
      <c r="Z1369" s="12"/>
      <c r="AA1369" s="12"/>
      <c r="AB1369" s="12"/>
      <c r="AC1369" s="12"/>
      <c r="AD1369" s="12"/>
      <c r="AE1369" s="12"/>
      <c r="AF1369" s="12"/>
      <c r="BT1369" s="15"/>
      <c r="BU1369" s="15"/>
      <c r="BV1369" s="15"/>
      <c r="BW1369" s="15"/>
      <c r="BX1369" s="15"/>
      <c r="BY1369" s="15"/>
      <c r="BZ1369" s="15"/>
      <c r="CA1369" s="15"/>
      <c r="CB1369" s="15"/>
      <c r="CC1369" s="15"/>
      <c r="CD1369" s="15"/>
      <c r="CE1369" s="15"/>
      <c r="CF1369" s="15"/>
      <c r="CG1369" s="15"/>
      <c r="CH1369" s="15"/>
      <c r="CI1369" s="15"/>
      <c r="CJ1369" s="15"/>
      <c r="CK1369" s="15"/>
      <c r="CL1369" s="15"/>
      <c r="CM1369" s="15"/>
      <c r="CN1369" s="15"/>
      <c r="CO1369" s="15"/>
      <c r="CP1369" s="15"/>
      <c r="CQ1369" s="15"/>
      <c r="CR1369" s="15"/>
      <c r="CS1369" s="15"/>
      <c r="CT1369" s="15"/>
      <c r="CU1369" s="15"/>
      <c r="CV1369" s="15"/>
      <c r="CW1369" s="15"/>
      <c r="CX1369" s="15"/>
      <c r="CY1369" s="15"/>
      <c r="CZ1369" s="15"/>
      <c r="DA1369" s="15"/>
      <c r="DB1369" s="15"/>
      <c r="DC1369" s="15"/>
      <c r="DD1369" s="15"/>
      <c r="DE1369" s="15"/>
      <c r="DF1369" s="15"/>
      <c r="DG1369" s="15"/>
      <c r="DH1369" s="15"/>
      <c r="DI1369" s="15"/>
      <c r="DJ1369" s="15"/>
      <c r="DK1369" s="15"/>
      <c r="DL1369" s="15"/>
      <c r="DM1369" s="15"/>
      <c r="DN1369" s="15"/>
      <c r="DO1369" s="15"/>
      <c r="DP1369" s="15"/>
      <c r="DQ1369" s="15"/>
    </row>
    <row r="1370" spans="3:121" s="5" customFormat="1">
      <c r="C1370" s="13"/>
      <c r="D1370" s="12"/>
      <c r="E1370" s="12"/>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BT1370" s="15"/>
      <c r="BU1370" s="15"/>
      <c r="BV1370" s="15"/>
      <c r="BW1370" s="15"/>
      <c r="BX1370" s="15"/>
      <c r="BY1370" s="15"/>
      <c r="BZ1370" s="15"/>
      <c r="CA1370" s="15"/>
      <c r="CB1370" s="15"/>
      <c r="CC1370" s="15"/>
      <c r="CD1370" s="15"/>
      <c r="CE1370" s="15"/>
      <c r="CF1370" s="15"/>
      <c r="CG1370" s="15"/>
      <c r="CH1370" s="15"/>
      <c r="CI1370" s="15"/>
      <c r="CJ1370" s="15"/>
      <c r="CK1370" s="15"/>
      <c r="CL1370" s="15"/>
      <c r="CM1370" s="15"/>
      <c r="CN1370" s="15"/>
      <c r="CO1370" s="15"/>
      <c r="CP1370" s="15"/>
      <c r="CQ1370" s="15"/>
      <c r="CR1370" s="15"/>
      <c r="CS1370" s="15"/>
      <c r="CT1370" s="15"/>
      <c r="CU1370" s="15"/>
      <c r="CV1370" s="15"/>
      <c r="CW1370" s="15"/>
      <c r="CX1370" s="15"/>
      <c r="CY1370" s="15"/>
      <c r="CZ1370" s="15"/>
      <c r="DA1370" s="15"/>
      <c r="DB1370" s="15"/>
      <c r="DC1370" s="15"/>
      <c r="DD1370" s="15"/>
      <c r="DE1370" s="15"/>
      <c r="DF1370" s="15"/>
      <c r="DG1370" s="15"/>
      <c r="DH1370" s="15"/>
      <c r="DI1370" s="15"/>
      <c r="DJ1370" s="15"/>
      <c r="DK1370" s="15"/>
      <c r="DL1370" s="15"/>
      <c r="DM1370" s="15"/>
      <c r="DN1370" s="15"/>
      <c r="DO1370" s="15"/>
      <c r="DP1370" s="15"/>
      <c r="DQ1370" s="15"/>
    </row>
    <row r="1371" spans="3:121" s="5" customFormat="1">
      <c r="C1371" s="13"/>
      <c r="D1371" s="12"/>
      <c r="E1371" s="12"/>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BT1371" s="15"/>
      <c r="BU1371" s="15"/>
      <c r="BV1371" s="15"/>
      <c r="BW1371" s="15"/>
      <c r="BX1371" s="15"/>
      <c r="BY1371" s="15"/>
      <c r="BZ1371" s="15"/>
      <c r="CA1371" s="15"/>
      <c r="CB1371" s="15"/>
      <c r="CC1371" s="15"/>
      <c r="CD1371" s="15"/>
      <c r="CE1371" s="15"/>
      <c r="CF1371" s="15"/>
      <c r="CG1371" s="15"/>
      <c r="CH1371" s="15"/>
      <c r="CI1371" s="15"/>
      <c r="CJ1371" s="15"/>
      <c r="CK1371" s="15"/>
      <c r="CL1371" s="15"/>
      <c r="CM1371" s="15"/>
      <c r="CN1371" s="15"/>
      <c r="CO1371" s="15"/>
      <c r="CP1371" s="15"/>
      <c r="CQ1371" s="15"/>
      <c r="CR1371" s="15"/>
      <c r="CS1371" s="15"/>
      <c r="CT1371" s="15"/>
      <c r="CU1371" s="15"/>
      <c r="CV1371" s="15"/>
      <c r="CW1371" s="15"/>
      <c r="CX1371" s="15"/>
      <c r="CY1371" s="15"/>
      <c r="CZ1371" s="15"/>
      <c r="DA1371" s="15"/>
      <c r="DB1371" s="15"/>
      <c r="DC1371" s="15"/>
      <c r="DD1371" s="15"/>
      <c r="DE1371" s="15"/>
      <c r="DF1371" s="15"/>
      <c r="DG1371" s="15"/>
      <c r="DH1371" s="15"/>
      <c r="DI1371" s="15"/>
      <c r="DJ1371" s="15"/>
      <c r="DK1371" s="15"/>
      <c r="DL1371" s="15"/>
      <c r="DM1371" s="15"/>
      <c r="DN1371" s="15"/>
      <c r="DO1371" s="15"/>
      <c r="DP1371" s="15"/>
      <c r="DQ1371" s="15"/>
    </row>
    <row r="1372" spans="3:121" s="5" customFormat="1">
      <c r="C1372" s="13"/>
      <c r="D1372" s="12"/>
      <c r="E1372" s="12"/>
      <c r="F1372" s="12"/>
      <c r="G1372" s="12"/>
      <c r="H1372" s="12"/>
      <c r="I1372" s="12"/>
      <c r="J1372" s="12"/>
      <c r="K1372" s="12"/>
      <c r="L1372" s="12"/>
      <c r="M1372" s="12"/>
      <c r="N1372" s="12"/>
      <c r="O1372" s="12"/>
      <c r="P1372" s="12"/>
      <c r="Q1372" s="12"/>
      <c r="R1372" s="12"/>
      <c r="S1372" s="12"/>
      <c r="T1372" s="12"/>
      <c r="U1372" s="12"/>
      <c r="V1372" s="12"/>
      <c r="W1372" s="12"/>
      <c r="X1372" s="12"/>
      <c r="Y1372" s="12"/>
      <c r="Z1372" s="12"/>
      <c r="AA1372" s="12"/>
      <c r="AB1372" s="12"/>
      <c r="AC1372" s="12"/>
      <c r="AD1372" s="12"/>
      <c r="AE1372" s="12"/>
      <c r="AF1372" s="12"/>
      <c r="BT1372" s="15"/>
      <c r="BU1372" s="15"/>
      <c r="BV1372" s="15"/>
      <c r="BW1372" s="15"/>
      <c r="BX1372" s="15"/>
      <c r="BY1372" s="15"/>
      <c r="BZ1372" s="15"/>
      <c r="CA1372" s="15"/>
      <c r="CB1372" s="15"/>
      <c r="CC1372" s="15"/>
      <c r="CD1372" s="15"/>
      <c r="CE1372" s="15"/>
      <c r="CF1372" s="15"/>
      <c r="CG1372" s="15"/>
      <c r="CH1372" s="15"/>
      <c r="CI1372" s="15"/>
      <c r="CJ1372" s="15"/>
      <c r="CK1372" s="15"/>
      <c r="CL1372" s="15"/>
      <c r="CM1372" s="15"/>
      <c r="CN1372" s="15"/>
      <c r="CO1372" s="15"/>
      <c r="CP1372" s="15"/>
      <c r="CQ1372" s="15"/>
      <c r="CR1372" s="15"/>
      <c r="CS1372" s="15"/>
      <c r="CT1372" s="15"/>
      <c r="CU1372" s="15"/>
      <c r="CV1372" s="15"/>
      <c r="CW1372" s="15"/>
      <c r="CX1372" s="15"/>
      <c r="CY1372" s="15"/>
      <c r="CZ1372" s="15"/>
      <c r="DA1372" s="15"/>
      <c r="DB1372" s="15"/>
      <c r="DC1372" s="15"/>
      <c r="DD1372" s="15"/>
      <c r="DE1372" s="15"/>
      <c r="DF1372" s="15"/>
      <c r="DG1372" s="15"/>
      <c r="DH1372" s="15"/>
      <c r="DI1372" s="15"/>
      <c r="DJ1372" s="15"/>
      <c r="DK1372" s="15"/>
      <c r="DL1372" s="15"/>
      <c r="DM1372" s="15"/>
      <c r="DN1372" s="15"/>
      <c r="DO1372" s="15"/>
      <c r="DP1372" s="15"/>
      <c r="DQ1372" s="15"/>
    </row>
    <row r="1373" spans="3:121" s="5" customFormat="1">
      <c r="C1373" s="13"/>
      <c r="D1373" s="12"/>
      <c r="E1373" s="12"/>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BT1373" s="15"/>
      <c r="BU1373" s="15"/>
      <c r="BV1373" s="15"/>
      <c r="BW1373" s="15"/>
      <c r="BX1373" s="15"/>
      <c r="BY1373" s="15"/>
      <c r="BZ1373" s="15"/>
      <c r="CA1373" s="15"/>
      <c r="CB1373" s="15"/>
      <c r="CC1373" s="15"/>
      <c r="CD1373" s="15"/>
      <c r="CE1373" s="15"/>
      <c r="CF1373" s="15"/>
      <c r="CG1373" s="15"/>
      <c r="CH1373" s="15"/>
      <c r="CI1373" s="15"/>
      <c r="CJ1373" s="15"/>
      <c r="CK1373" s="15"/>
      <c r="CL1373" s="15"/>
      <c r="CM1373" s="15"/>
      <c r="CN1373" s="15"/>
      <c r="CO1373" s="15"/>
      <c r="CP1373" s="15"/>
      <c r="CQ1373" s="15"/>
      <c r="CR1373" s="15"/>
      <c r="CS1373" s="15"/>
      <c r="CT1373" s="15"/>
      <c r="CU1373" s="15"/>
      <c r="CV1373" s="15"/>
      <c r="CW1373" s="15"/>
      <c r="CX1373" s="15"/>
      <c r="CY1373" s="15"/>
      <c r="CZ1373" s="15"/>
      <c r="DA1373" s="15"/>
      <c r="DB1373" s="15"/>
      <c r="DC1373" s="15"/>
      <c r="DD1373" s="15"/>
      <c r="DE1373" s="15"/>
      <c r="DF1373" s="15"/>
      <c r="DG1373" s="15"/>
      <c r="DH1373" s="15"/>
      <c r="DI1373" s="15"/>
      <c r="DJ1373" s="15"/>
      <c r="DK1373" s="15"/>
      <c r="DL1373" s="15"/>
      <c r="DM1373" s="15"/>
      <c r="DN1373" s="15"/>
      <c r="DO1373" s="15"/>
      <c r="DP1373" s="15"/>
      <c r="DQ1373" s="15"/>
    </row>
    <row r="1374" spans="3:121" s="5" customFormat="1">
      <c r="C1374" s="13"/>
      <c r="D1374" s="12"/>
      <c r="E1374" s="12"/>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BT1374" s="15"/>
      <c r="BU1374" s="15"/>
      <c r="BV1374" s="15"/>
      <c r="BW1374" s="15"/>
      <c r="BX1374" s="15"/>
      <c r="BY1374" s="15"/>
      <c r="BZ1374" s="15"/>
      <c r="CA1374" s="15"/>
      <c r="CB1374" s="15"/>
      <c r="CC1374" s="15"/>
      <c r="CD1374" s="15"/>
      <c r="CE1374" s="15"/>
      <c r="CF1374" s="15"/>
      <c r="CG1374" s="15"/>
      <c r="CH1374" s="15"/>
      <c r="CI1374" s="15"/>
      <c r="CJ1374" s="15"/>
      <c r="CK1374" s="15"/>
      <c r="CL1374" s="15"/>
      <c r="CM1374" s="15"/>
      <c r="CN1374" s="15"/>
      <c r="CO1374" s="15"/>
      <c r="CP1374" s="15"/>
      <c r="CQ1374" s="15"/>
      <c r="CR1374" s="15"/>
      <c r="CS1374" s="15"/>
      <c r="CT1374" s="15"/>
      <c r="CU1374" s="15"/>
      <c r="CV1374" s="15"/>
      <c r="CW1374" s="15"/>
      <c r="CX1374" s="15"/>
      <c r="CY1374" s="15"/>
      <c r="CZ1374" s="15"/>
      <c r="DA1374" s="15"/>
      <c r="DB1374" s="15"/>
      <c r="DC1374" s="15"/>
      <c r="DD1374" s="15"/>
      <c r="DE1374" s="15"/>
      <c r="DF1374" s="15"/>
      <c r="DG1374" s="15"/>
      <c r="DH1374" s="15"/>
      <c r="DI1374" s="15"/>
      <c r="DJ1374" s="15"/>
      <c r="DK1374" s="15"/>
      <c r="DL1374" s="15"/>
      <c r="DM1374" s="15"/>
      <c r="DN1374" s="15"/>
      <c r="DO1374" s="15"/>
      <c r="DP1374" s="15"/>
      <c r="DQ1374" s="15"/>
    </row>
    <row r="1375" spans="3:121" s="5" customFormat="1">
      <c r="C1375" s="13"/>
      <c r="D1375" s="12"/>
      <c r="E1375" s="12"/>
      <c r="F1375" s="12"/>
      <c r="G1375" s="12"/>
      <c r="H1375" s="12"/>
      <c r="I1375" s="12"/>
      <c r="J1375" s="12"/>
      <c r="K1375" s="12"/>
      <c r="L1375" s="12"/>
      <c r="M1375" s="12"/>
      <c r="N1375" s="12"/>
      <c r="O1375" s="12"/>
      <c r="P1375" s="12"/>
      <c r="Q1375" s="12"/>
      <c r="R1375" s="12"/>
      <c r="S1375" s="12"/>
      <c r="T1375" s="12"/>
      <c r="U1375" s="12"/>
      <c r="V1375" s="12"/>
      <c r="W1375" s="12"/>
      <c r="X1375" s="12"/>
      <c r="Y1375" s="12"/>
      <c r="Z1375" s="12"/>
      <c r="AA1375" s="12"/>
      <c r="AB1375" s="12"/>
      <c r="AC1375" s="12"/>
      <c r="AD1375" s="12"/>
      <c r="AE1375" s="12"/>
      <c r="AF1375" s="12"/>
      <c r="BT1375" s="15"/>
      <c r="BU1375" s="15"/>
      <c r="BV1375" s="15"/>
      <c r="BW1375" s="15"/>
      <c r="BX1375" s="15"/>
      <c r="BY1375" s="15"/>
      <c r="BZ1375" s="15"/>
      <c r="CA1375" s="15"/>
      <c r="CB1375" s="15"/>
      <c r="CC1375" s="15"/>
      <c r="CD1375" s="15"/>
      <c r="CE1375" s="15"/>
      <c r="CF1375" s="15"/>
      <c r="CG1375" s="15"/>
      <c r="CH1375" s="15"/>
      <c r="CI1375" s="15"/>
      <c r="CJ1375" s="15"/>
      <c r="CK1375" s="15"/>
      <c r="CL1375" s="15"/>
      <c r="CM1375" s="15"/>
      <c r="CN1375" s="15"/>
      <c r="CO1375" s="15"/>
      <c r="CP1375" s="15"/>
      <c r="CQ1375" s="15"/>
      <c r="CR1375" s="15"/>
      <c r="CS1375" s="15"/>
      <c r="CT1375" s="15"/>
      <c r="CU1375" s="15"/>
      <c r="CV1375" s="15"/>
      <c r="CW1375" s="15"/>
      <c r="CX1375" s="15"/>
      <c r="CY1375" s="15"/>
      <c r="CZ1375" s="15"/>
      <c r="DA1375" s="15"/>
      <c r="DB1375" s="15"/>
      <c r="DC1375" s="15"/>
      <c r="DD1375" s="15"/>
      <c r="DE1375" s="15"/>
      <c r="DF1375" s="15"/>
      <c r="DG1375" s="15"/>
      <c r="DH1375" s="15"/>
      <c r="DI1375" s="15"/>
      <c r="DJ1375" s="15"/>
      <c r="DK1375" s="15"/>
      <c r="DL1375" s="15"/>
      <c r="DM1375" s="15"/>
      <c r="DN1375" s="15"/>
      <c r="DO1375" s="15"/>
      <c r="DP1375" s="15"/>
      <c r="DQ1375" s="15"/>
    </row>
    <row r="1376" spans="3:121" s="5" customFormat="1">
      <c r="C1376" s="13"/>
      <c r="D1376" s="12"/>
      <c r="E1376" s="12"/>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BT1376" s="15"/>
      <c r="BU1376" s="15"/>
      <c r="BV1376" s="15"/>
      <c r="BW1376" s="15"/>
      <c r="BX1376" s="15"/>
      <c r="BY1376" s="15"/>
      <c r="BZ1376" s="15"/>
      <c r="CA1376" s="15"/>
      <c r="CB1376" s="15"/>
      <c r="CC1376" s="15"/>
      <c r="CD1376" s="15"/>
      <c r="CE1376" s="15"/>
      <c r="CF1376" s="15"/>
      <c r="CG1376" s="15"/>
      <c r="CH1376" s="15"/>
      <c r="CI1376" s="15"/>
      <c r="CJ1376" s="15"/>
      <c r="CK1376" s="15"/>
      <c r="CL1376" s="15"/>
      <c r="CM1376" s="15"/>
      <c r="CN1376" s="15"/>
      <c r="CO1376" s="15"/>
      <c r="CP1376" s="15"/>
      <c r="CQ1376" s="15"/>
      <c r="CR1376" s="15"/>
      <c r="CS1376" s="15"/>
      <c r="CT1376" s="15"/>
      <c r="CU1376" s="15"/>
      <c r="CV1376" s="15"/>
      <c r="CW1376" s="15"/>
      <c r="CX1376" s="15"/>
      <c r="CY1376" s="15"/>
      <c r="CZ1376" s="15"/>
      <c r="DA1376" s="15"/>
      <c r="DB1376" s="15"/>
      <c r="DC1376" s="15"/>
      <c r="DD1376" s="15"/>
      <c r="DE1376" s="15"/>
      <c r="DF1376" s="15"/>
      <c r="DG1376" s="15"/>
      <c r="DH1376" s="15"/>
      <c r="DI1376" s="15"/>
      <c r="DJ1376" s="15"/>
      <c r="DK1376" s="15"/>
      <c r="DL1376" s="15"/>
      <c r="DM1376" s="15"/>
      <c r="DN1376" s="15"/>
      <c r="DO1376" s="15"/>
      <c r="DP1376" s="15"/>
      <c r="DQ1376" s="15"/>
    </row>
    <row r="1377" spans="3:121" s="5" customFormat="1">
      <c r="C1377" s="13"/>
      <c r="D1377" s="12"/>
      <c r="E1377" s="12"/>
      <c r="F1377" s="12"/>
      <c r="G1377" s="12"/>
      <c r="H1377" s="12"/>
      <c r="I1377" s="12"/>
      <c r="J1377" s="12"/>
      <c r="K1377" s="12"/>
      <c r="L1377" s="12"/>
      <c r="M1377" s="12"/>
      <c r="N1377" s="12"/>
      <c r="O1377" s="12"/>
      <c r="P1377" s="12"/>
      <c r="Q1377" s="12"/>
      <c r="R1377" s="12"/>
      <c r="S1377" s="12"/>
      <c r="T1377" s="12"/>
      <c r="U1377" s="12"/>
      <c r="V1377" s="12"/>
      <c r="W1377" s="12"/>
      <c r="X1377" s="12"/>
      <c r="Y1377" s="12"/>
      <c r="Z1377" s="12"/>
      <c r="AA1377" s="12"/>
      <c r="AB1377" s="12"/>
      <c r="AC1377" s="12"/>
      <c r="AD1377" s="12"/>
      <c r="AE1377" s="12"/>
      <c r="AF1377" s="12"/>
      <c r="BT1377" s="15"/>
      <c r="BU1377" s="15"/>
      <c r="BV1377" s="15"/>
      <c r="BW1377" s="15"/>
      <c r="BX1377" s="15"/>
      <c r="BY1377" s="15"/>
      <c r="BZ1377" s="15"/>
      <c r="CA1377" s="15"/>
      <c r="CB1377" s="15"/>
      <c r="CC1377" s="15"/>
      <c r="CD1377" s="15"/>
      <c r="CE1377" s="15"/>
      <c r="CF1377" s="15"/>
      <c r="CG1377" s="15"/>
      <c r="CH1377" s="15"/>
      <c r="CI1377" s="15"/>
      <c r="CJ1377" s="15"/>
      <c r="CK1377" s="15"/>
      <c r="CL1377" s="15"/>
      <c r="CM1377" s="15"/>
      <c r="CN1377" s="15"/>
      <c r="CO1377" s="15"/>
      <c r="CP1377" s="15"/>
      <c r="CQ1377" s="15"/>
      <c r="CR1377" s="15"/>
      <c r="CS1377" s="15"/>
      <c r="CT1377" s="15"/>
      <c r="CU1377" s="15"/>
      <c r="CV1377" s="15"/>
      <c r="CW1377" s="15"/>
      <c r="CX1377" s="15"/>
      <c r="CY1377" s="15"/>
      <c r="CZ1377" s="15"/>
      <c r="DA1377" s="15"/>
      <c r="DB1377" s="15"/>
      <c r="DC1377" s="15"/>
      <c r="DD1377" s="15"/>
      <c r="DE1377" s="15"/>
      <c r="DF1377" s="15"/>
      <c r="DG1377" s="15"/>
      <c r="DH1377" s="15"/>
      <c r="DI1377" s="15"/>
      <c r="DJ1377" s="15"/>
      <c r="DK1377" s="15"/>
      <c r="DL1377" s="15"/>
      <c r="DM1377" s="15"/>
      <c r="DN1377" s="15"/>
      <c r="DO1377" s="15"/>
      <c r="DP1377" s="15"/>
      <c r="DQ1377" s="15"/>
    </row>
    <row r="1378" spans="3:121" s="5" customFormat="1">
      <c r="C1378" s="13"/>
      <c r="D1378" s="12"/>
      <c r="E1378" s="12"/>
      <c r="F1378" s="12"/>
      <c r="G1378" s="12"/>
      <c r="H1378" s="12"/>
      <c r="I1378" s="12"/>
      <c r="J1378" s="12"/>
      <c r="K1378" s="12"/>
      <c r="L1378" s="12"/>
      <c r="M1378" s="12"/>
      <c r="N1378" s="12"/>
      <c r="O1378" s="12"/>
      <c r="P1378" s="12"/>
      <c r="Q1378" s="12"/>
      <c r="R1378" s="12"/>
      <c r="S1378" s="12"/>
      <c r="T1378" s="12"/>
      <c r="U1378" s="12"/>
      <c r="V1378" s="12"/>
      <c r="W1378" s="12"/>
      <c r="X1378" s="12"/>
      <c r="Y1378" s="12"/>
      <c r="Z1378" s="12"/>
      <c r="AA1378" s="12"/>
      <c r="AB1378" s="12"/>
      <c r="AC1378" s="12"/>
      <c r="AD1378" s="12"/>
      <c r="AE1378" s="12"/>
      <c r="AF1378" s="12"/>
      <c r="BT1378" s="15"/>
      <c r="BU1378" s="15"/>
      <c r="BV1378" s="15"/>
      <c r="BW1378" s="15"/>
      <c r="BX1378" s="15"/>
      <c r="BY1378" s="15"/>
      <c r="BZ1378" s="15"/>
      <c r="CA1378" s="15"/>
      <c r="CB1378" s="15"/>
      <c r="CC1378" s="15"/>
      <c r="CD1378" s="15"/>
      <c r="CE1378" s="15"/>
      <c r="CF1378" s="15"/>
      <c r="CG1378" s="15"/>
      <c r="CH1378" s="15"/>
      <c r="CI1378" s="15"/>
      <c r="CJ1378" s="15"/>
      <c r="CK1378" s="15"/>
      <c r="CL1378" s="15"/>
      <c r="CM1378" s="15"/>
      <c r="CN1378" s="15"/>
      <c r="CO1378" s="15"/>
      <c r="CP1378" s="15"/>
      <c r="CQ1378" s="15"/>
      <c r="CR1378" s="15"/>
      <c r="CS1378" s="15"/>
      <c r="CT1378" s="15"/>
      <c r="CU1378" s="15"/>
      <c r="CV1378" s="15"/>
      <c r="CW1378" s="15"/>
      <c r="CX1378" s="15"/>
      <c r="CY1378" s="15"/>
      <c r="CZ1378" s="15"/>
      <c r="DA1378" s="15"/>
      <c r="DB1378" s="15"/>
      <c r="DC1378" s="15"/>
      <c r="DD1378" s="15"/>
      <c r="DE1378" s="15"/>
      <c r="DF1378" s="15"/>
      <c r="DG1378" s="15"/>
      <c r="DH1378" s="15"/>
      <c r="DI1378" s="15"/>
      <c r="DJ1378" s="15"/>
      <c r="DK1378" s="15"/>
      <c r="DL1378" s="15"/>
      <c r="DM1378" s="15"/>
      <c r="DN1378" s="15"/>
      <c r="DO1378" s="15"/>
      <c r="DP1378" s="15"/>
      <c r="DQ1378" s="15"/>
    </row>
    <row r="1379" spans="3:121" s="5" customFormat="1">
      <c r="C1379" s="13"/>
      <c r="D1379" s="12"/>
      <c r="E1379" s="12"/>
      <c r="F1379" s="12"/>
      <c r="G1379" s="12"/>
      <c r="H1379" s="12"/>
      <c r="I1379" s="12"/>
      <c r="J1379" s="12"/>
      <c r="K1379" s="12"/>
      <c r="L1379" s="12"/>
      <c r="M1379" s="12"/>
      <c r="N1379" s="12"/>
      <c r="O1379" s="12"/>
      <c r="P1379" s="12"/>
      <c r="Q1379" s="12"/>
      <c r="R1379" s="12"/>
      <c r="S1379" s="12"/>
      <c r="T1379" s="12"/>
      <c r="U1379" s="12"/>
      <c r="V1379" s="12"/>
      <c r="W1379" s="12"/>
      <c r="X1379" s="12"/>
      <c r="Y1379" s="12"/>
      <c r="Z1379" s="12"/>
      <c r="AA1379" s="12"/>
      <c r="AB1379" s="12"/>
      <c r="AC1379" s="12"/>
      <c r="AD1379" s="12"/>
      <c r="AE1379" s="12"/>
      <c r="AF1379" s="12"/>
      <c r="BT1379" s="15"/>
      <c r="BU1379" s="15"/>
      <c r="BV1379" s="15"/>
      <c r="BW1379" s="15"/>
      <c r="BX1379" s="15"/>
      <c r="BY1379" s="15"/>
      <c r="BZ1379" s="15"/>
      <c r="CA1379" s="15"/>
      <c r="CB1379" s="15"/>
      <c r="CC1379" s="15"/>
      <c r="CD1379" s="15"/>
      <c r="CE1379" s="15"/>
      <c r="CF1379" s="15"/>
      <c r="CG1379" s="15"/>
      <c r="CH1379" s="15"/>
      <c r="CI1379" s="15"/>
      <c r="CJ1379" s="15"/>
      <c r="CK1379" s="15"/>
      <c r="CL1379" s="15"/>
      <c r="CM1379" s="15"/>
      <c r="CN1379" s="15"/>
      <c r="CO1379" s="15"/>
      <c r="CP1379" s="15"/>
      <c r="CQ1379" s="15"/>
      <c r="CR1379" s="15"/>
      <c r="CS1379" s="15"/>
      <c r="CT1379" s="15"/>
      <c r="CU1379" s="15"/>
      <c r="CV1379" s="15"/>
      <c r="CW1379" s="15"/>
      <c r="CX1379" s="15"/>
      <c r="CY1379" s="15"/>
      <c r="CZ1379" s="15"/>
      <c r="DA1379" s="15"/>
      <c r="DB1379" s="15"/>
      <c r="DC1379" s="15"/>
      <c r="DD1379" s="15"/>
      <c r="DE1379" s="15"/>
      <c r="DF1379" s="15"/>
      <c r="DG1379" s="15"/>
      <c r="DH1379" s="15"/>
      <c r="DI1379" s="15"/>
      <c r="DJ1379" s="15"/>
      <c r="DK1379" s="15"/>
      <c r="DL1379" s="15"/>
      <c r="DM1379" s="15"/>
      <c r="DN1379" s="15"/>
      <c r="DO1379" s="15"/>
      <c r="DP1379" s="15"/>
      <c r="DQ1379" s="15"/>
    </row>
    <row r="1380" spans="3:121" s="5" customFormat="1">
      <c r="C1380" s="13"/>
      <c r="D1380" s="12"/>
      <c r="E1380" s="12"/>
      <c r="F1380" s="12"/>
      <c r="G1380" s="12"/>
      <c r="H1380" s="12"/>
      <c r="I1380" s="12"/>
      <c r="J1380" s="12"/>
      <c r="K1380" s="12"/>
      <c r="L1380" s="12"/>
      <c r="M1380" s="12"/>
      <c r="N1380" s="12"/>
      <c r="O1380" s="12"/>
      <c r="P1380" s="12"/>
      <c r="Q1380" s="12"/>
      <c r="R1380" s="12"/>
      <c r="S1380" s="12"/>
      <c r="T1380" s="12"/>
      <c r="U1380" s="12"/>
      <c r="V1380" s="12"/>
      <c r="W1380" s="12"/>
      <c r="X1380" s="12"/>
      <c r="Y1380" s="12"/>
      <c r="Z1380" s="12"/>
      <c r="AA1380" s="12"/>
      <c r="AB1380" s="12"/>
      <c r="AC1380" s="12"/>
      <c r="AD1380" s="12"/>
      <c r="AE1380" s="12"/>
      <c r="AF1380" s="12"/>
      <c r="BT1380" s="15"/>
      <c r="BU1380" s="15"/>
      <c r="BV1380" s="15"/>
      <c r="BW1380" s="15"/>
      <c r="BX1380" s="15"/>
      <c r="BY1380" s="15"/>
      <c r="BZ1380" s="15"/>
      <c r="CA1380" s="15"/>
      <c r="CB1380" s="15"/>
      <c r="CC1380" s="15"/>
      <c r="CD1380" s="15"/>
      <c r="CE1380" s="15"/>
      <c r="CF1380" s="15"/>
      <c r="CG1380" s="15"/>
      <c r="CH1380" s="15"/>
      <c r="CI1380" s="15"/>
      <c r="CJ1380" s="15"/>
      <c r="CK1380" s="15"/>
      <c r="CL1380" s="15"/>
      <c r="CM1380" s="15"/>
      <c r="CN1380" s="15"/>
      <c r="CO1380" s="15"/>
      <c r="CP1380" s="15"/>
      <c r="CQ1380" s="15"/>
      <c r="CR1380" s="15"/>
      <c r="CS1380" s="15"/>
      <c r="CT1380" s="15"/>
      <c r="CU1380" s="15"/>
      <c r="CV1380" s="15"/>
      <c r="CW1380" s="15"/>
      <c r="CX1380" s="15"/>
      <c r="CY1380" s="15"/>
      <c r="CZ1380" s="15"/>
      <c r="DA1380" s="15"/>
      <c r="DB1380" s="15"/>
      <c r="DC1380" s="15"/>
      <c r="DD1380" s="15"/>
      <c r="DE1380" s="15"/>
      <c r="DF1380" s="15"/>
      <c r="DG1380" s="15"/>
      <c r="DH1380" s="15"/>
      <c r="DI1380" s="15"/>
      <c r="DJ1380" s="15"/>
      <c r="DK1380" s="15"/>
      <c r="DL1380" s="15"/>
      <c r="DM1380" s="15"/>
      <c r="DN1380" s="15"/>
      <c r="DO1380" s="15"/>
      <c r="DP1380" s="15"/>
      <c r="DQ1380" s="15"/>
    </row>
    <row r="1381" spans="3:121" s="5" customFormat="1">
      <c r="C1381" s="13"/>
      <c r="D1381" s="12"/>
      <c r="E1381" s="12"/>
      <c r="F1381" s="12"/>
      <c r="G1381" s="12"/>
      <c r="H1381" s="12"/>
      <c r="I1381" s="12"/>
      <c r="J1381" s="12"/>
      <c r="K1381" s="12"/>
      <c r="L1381" s="12"/>
      <c r="M1381" s="12"/>
      <c r="N1381" s="12"/>
      <c r="O1381" s="12"/>
      <c r="P1381" s="12"/>
      <c r="Q1381" s="12"/>
      <c r="R1381" s="12"/>
      <c r="S1381" s="12"/>
      <c r="T1381" s="12"/>
      <c r="U1381" s="12"/>
      <c r="V1381" s="12"/>
      <c r="W1381" s="12"/>
      <c r="X1381" s="12"/>
      <c r="Y1381" s="12"/>
      <c r="Z1381" s="12"/>
      <c r="AA1381" s="12"/>
      <c r="AB1381" s="12"/>
      <c r="AC1381" s="12"/>
      <c r="AD1381" s="12"/>
      <c r="AE1381" s="12"/>
      <c r="AF1381" s="12"/>
      <c r="BT1381" s="15"/>
      <c r="BU1381" s="15"/>
      <c r="BV1381" s="15"/>
      <c r="BW1381" s="15"/>
      <c r="BX1381" s="15"/>
      <c r="BY1381" s="15"/>
      <c r="BZ1381" s="15"/>
      <c r="CA1381" s="15"/>
      <c r="CB1381" s="15"/>
      <c r="CC1381" s="15"/>
      <c r="CD1381" s="15"/>
      <c r="CE1381" s="15"/>
      <c r="CF1381" s="15"/>
      <c r="CG1381" s="15"/>
      <c r="CH1381" s="15"/>
      <c r="CI1381" s="15"/>
      <c r="CJ1381" s="15"/>
      <c r="CK1381" s="15"/>
      <c r="CL1381" s="15"/>
      <c r="CM1381" s="15"/>
      <c r="CN1381" s="15"/>
      <c r="CO1381" s="15"/>
      <c r="CP1381" s="15"/>
      <c r="CQ1381" s="15"/>
      <c r="CR1381" s="15"/>
      <c r="CS1381" s="15"/>
      <c r="CT1381" s="15"/>
      <c r="CU1381" s="15"/>
      <c r="CV1381" s="15"/>
      <c r="CW1381" s="15"/>
      <c r="CX1381" s="15"/>
      <c r="CY1381" s="15"/>
      <c r="CZ1381" s="15"/>
      <c r="DA1381" s="15"/>
      <c r="DB1381" s="15"/>
      <c r="DC1381" s="15"/>
      <c r="DD1381" s="15"/>
      <c r="DE1381" s="15"/>
      <c r="DF1381" s="15"/>
      <c r="DG1381" s="15"/>
      <c r="DH1381" s="15"/>
      <c r="DI1381" s="15"/>
      <c r="DJ1381" s="15"/>
      <c r="DK1381" s="15"/>
      <c r="DL1381" s="15"/>
      <c r="DM1381" s="15"/>
      <c r="DN1381" s="15"/>
      <c r="DO1381" s="15"/>
      <c r="DP1381" s="15"/>
      <c r="DQ1381" s="15"/>
    </row>
    <row r="1382" spans="3:121" s="5" customFormat="1">
      <c r="C1382" s="13"/>
      <c r="D1382" s="12"/>
      <c r="E1382" s="12"/>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BT1382" s="15"/>
      <c r="BU1382" s="15"/>
      <c r="BV1382" s="15"/>
      <c r="BW1382" s="15"/>
      <c r="BX1382" s="15"/>
      <c r="BY1382" s="15"/>
      <c r="BZ1382" s="15"/>
      <c r="CA1382" s="15"/>
      <c r="CB1382" s="15"/>
      <c r="CC1382" s="15"/>
      <c r="CD1382" s="15"/>
      <c r="CE1382" s="15"/>
      <c r="CF1382" s="15"/>
      <c r="CG1382" s="15"/>
      <c r="CH1382" s="15"/>
      <c r="CI1382" s="15"/>
      <c r="CJ1382" s="15"/>
      <c r="CK1382" s="15"/>
      <c r="CL1382" s="15"/>
      <c r="CM1382" s="15"/>
      <c r="CN1382" s="15"/>
      <c r="CO1382" s="15"/>
      <c r="CP1382" s="15"/>
      <c r="CQ1382" s="15"/>
      <c r="CR1382" s="15"/>
      <c r="CS1382" s="15"/>
      <c r="CT1382" s="15"/>
      <c r="CU1382" s="15"/>
      <c r="CV1382" s="15"/>
      <c r="CW1382" s="15"/>
      <c r="CX1382" s="15"/>
      <c r="CY1382" s="15"/>
      <c r="CZ1382" s="15"/>
      <c r="DA1382" s="15"/>
      <c r="DB1382" s="15"/>
      <c r="DC1382" s="15"/>
      <c r="DD1382" s="15"/>
      <c r="DE1382" s="15"/>
      <c r="DF1382" s="15"/>
      <c r="DG1382" s="15"/>
      <c r="DH1382" s="15"/>
      <c r="DI1382" s="15"/>
      <c r="DJ1382" s="15"/>
      <c r="DK1382" s="15"/>
      <c r="DL1382" s="15"/>
      <c r="DM1382" s="15"/>
      <c r="DN1382" s="15"/>
      <c r="DO1382" s="15"/>
      <c r="DP1382" s="15"/>
      <c r="DQ1382" s="15"/>
    </row>
    <row r="1383" spans="3:121" s="5" customFormat="1">
      <c r="C1383" s="13"/>
      <c r="D1383" s="12"/>
      <c r="E1383" s="12"/>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BT1383" s="15"/>
      <c r="BU1383" s="15"/>
      <c r="BV1383" s="15"/>
      <c r="BW1383" s="15"/>
      <c r="BX1383" s="15"/>
      <c r="BY1383" s="15"/>
      <c r="BZ1383" s="15"/>
      <c r="CA1383" s="15"/>
      <c r="CB1383" s="15"/>
      <c r="CC1383" s="15"/>
      <c r="CD1383" s="15"/>
      <c r="CE1383" s="15"/>
      <c r="CF1383" s="15"/>
      <c r="CG1383" s="15"/>
      <c r="CH1383" s="15"/>
      <c r="CI1383" s="15"/>
      <c r="CJ1383" s="15"/>
      <c r="CK1383" s="15"/>
      <c r="CL1383" s="15"/>
      <c r="CM1383" s="15"/>
      <c r="CN1383" s="15"/>
      <c r="CO1383" s="15"/>
      <c r="CP1383" s="15"/>
      <c r="CQ1383" s="15"/>
      <c r="CR1383" s="15"/>
      <c r="CS1383" s="15"/>
      <c r="CT1383" s="15"/>
      <c r="CU1383" s="15"/>
      <c r="CV1383" s="15"/>
      <c r="CW1383" s="15"/>
      <c r="CX1383" s="15"/>
      <c r="CY1383" s="15"/>
      <c r="CZ1383" s="15"/>
      <c r="DA1383" s="15"/>
      <c r="DB1383" s="15"/>
      <c r="DC1383" s="15"/>
      <c r="DD1383" s="15"/>
      <c r="DE1383" s="15"/>
      <c r="DF1383" s="15"/>
      <c r="DG1383" s="15"/>
      <c r="DH1383" s="15"/>
      <c r="DI1383" s="15"/>
      <c r="DJ1383" s="15"/>
      <c r="DK1383" s="15"/>
      <c r="DL1383" s="15"/>
      <c r="DM1383" s="15"/>
      <c r="DN1383" s="15"/>
      <c r="DO1383" s="15"/>
      <c r="DP1383" s="15"/>
      <c r="DQ1383" s="15"/>
    </row>
    <row r="1384" spans="3:121" s="5" customFormat="1">
      <c r="C1384" s="13"/>
      <c r="D1384" s="12"/>
      <c r="E1384" s="12"/>
      <c r="F1384" s="12"/>
      <c r="G1384" s="12"/>
      <c r="H1384" s="12"/>
      <c r="I1384" s="12"/>
      <c r="J1384" s="12"/>
      <c r="K1384" s="12"/>
      <c r="L1384" s="12"/>
      <c r="M1384" s="12"/>
      <c r="N1384" s="12"/>
      <c r="O1384" s="12"/>
      <c r="P1384" s="12"/>
      <c r="Q1384" s="12"/>
      <c r="R1384" s="12"/>
      <c r="S1384" s="12"/>
      <c r="T1384" s="12"/>
      <c r="U1384" s="12"/>
      <c r="V1384" s="12"/>
      <c r="W1384" s="12"/>
      <c r="X1384" s="12"/>
      <c r="Y1384" s="12"/>
      <c r="Z1384" s="12"/>
      <c r="AA1384" s="12"/>
      <c r="AB1384" s="12"/>
      <c r="AC1384" s="12"/>
      <c r="AD1384" s="12"/>
      <c r="AE1384" s="12"/>
      <c r="AF1384" s="12"/>
      <c r="BT1384" s="15"/>
      <c r="BU1384" s="15"/>
      <c r="BV1384" s="15"/>
      <c r="BW1384" s="15"/>
      <c r="BX1384" s="15"/>
      <c r="BY1384" s="15"/>
      <c r="BZ1384" s="15"/>
      <c r="CA1384" s="15"/>
      <c r="CB1384" s="15"/>
      <c r="CC1384" s="15"/>
      <c r="CD1384" s="15"/>
      <c r="CE1384" s="15"/>
      <c r="CF1384" s="15"/>
      <c r="CG1384" s="15"/>
      <c r="CH1384" s="15"/>
      <c r="CI1384" s="15"/>
      <c r="CJ1384" s="15"/>
      <c r="CK1384" s="15"/>
      <c r="CL1384" s="15"/>
      <c r="CM1384" s="15"/>
      <c r="CN1384" s="15"/>
      <c r="CO1384" s="15"/>
      <c r="CP1384" s="15"/>
      <c r="CQ1384" s="15"/>
      <c r="CR1384" s="15"/>
      <c r="CS1384" s="15"/>
      <c r="CT1384" s="15"/>
      <c r="CU1384" s="15"/>
      <c r="CV1384" s="15"/>
      <c r="CW1384" s="15"/>
      <c r="CX1384" s="15"/>
      <c r="CY1384" s="15"/>
      <c r="CZ1384" s="15"/>
      <c r="DA1384" s="15"/>
      <c r="DB1384" s="15"/>
      <c r="DC1384" s="15"/>
      <c r="DD1384" s="15"/>
      <c r="DE1384" s="15"/>
      <c r="DF1384" s="15"/>
      <c r="DG1384" s="15"/>
      <c r="DH1384" s="15"/>
      <c r="DI1384" s="15"/>
      <c r="DJ1384" s="15"/>
      <c r="DK1384" s="15"/>
      <c r="DL1384" s="15"/>
      <c r="DM1384" s="15"/>
      <c r="DN1384" s="15"/>
      <c r="DO1384" s="15"/>
      <c r="DP1384" s="15"/>
      <c r="DQ1384" s="15"/>
    </row>
    <row r="1385" spans="3:121" s="5" customFormat="1">
      <c r="C1385" s="13"/>
      <c r="D1385" s="12"/>
      <c r="E1385" s="12"/>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BT1385" s="15"/>
      <c r="BU1385" s="15"/>
      <c r="BV1385" s="15"/>
      <c r="BW1385" s="15"/>
      <c r="BX1385" s="15"/>
      <c r="BY1385" s="15"/>
      <c r="BZ1385" s="15"/>
      <c r="CA1385" s="15"/>
      <c r="CB1385" s="15"/>
      <c r="CC1385" s="15"/>
      <c r="CD1385" s="15"/>
      <c r="CE1385" s="15"/>
      <c r="CF1385" s="15"/>
      <c r="CG1385" s="15"/>
      <c r="CH1385" s="15"/>
      <c r="CI1385" s="15"/>
      <c r="CJ1385" s="15"/>
      <c r="CK1385" s="15"/>
      <c r="CL1385" s="15"/>
      <c r="CM1385" s="15"/>
      <c r="CN1385" s="15"/>
      <c r="CO1385" s="15"/>
      <c r="CP1385" s="15"/>
      <c r="CQ1385" s="15"/>
      <c r="CR1385" s="15"/>
      <c r="CS1385" s="15"/>
      <c r="CT1385" s="15"/>
      <c r="CU1385" s="15"/>
      <c r="CV1385" s="15"/>
      <c r="CW1385" s="15"/>
      <c r="CX1385" s="15"/>
      <c r="CY1385" s="15"/>
      <c r="CZ1385" s="15"/>
      <c r="DA1385" s="15"/>
      <c r="DB1385" s="15"/>
      <c r="DC1385" s="15"/>
      <c r="DD1385" s="15"/>
      <c r="DE1385" s="15"/>
      <c r="DF1385" s="15"/>
      <c r="DG1385" s="15"/>
      <c r="DH1385" s="15"/>
      <c r="DI1385" s="15"/>
      <c r="DJ1385" s="15"/>
      <c r="DK1385" s="15"/>
      <c r="DL1385" s="15"/>
      <c r="DM1385" s="15"/>
      <c r="DN1385" s="15"/>
      <c r="DO1385" s="15"/>
      <c r="DP1385" s="15"/>
      <c r="DQ1385" s="15"/>
    </row>
    <row r="1386" spans="3:121" s="5" customFormat="1">
      <c r="C1386" s="13"/>
      <c r="D1386" s="12"/>
      <c r="E1386" s="12"/>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BT1386" s="15"/>
      <c r="BU1386" s="15"/>
      <c r="BV1386" s="15"/>
      <c r="BW1386" s="15"/>
      <c r="BX1386" s="15"/>
      <c r="BY1386" s="15"/>
      <c r="BZ1386" s="15"/>
      <c r="CA1386" s="15"/>
      <c r="CB1386" s="15"/>
      <c r="CC1386" s="15"/>
      <c r="CD1386" s="15"/>
      <c r="CE1386" s="15"/>
      <c r="CF1386" s="15"/>
      <c r="CG1386" s="15"/>
      <c r="CH1386" s="15"/>
      <c r="CI1386" s="15"/>
      <c r="CJ1386" s="15"/>
      <c r="CK1386" s="15"/>
      <c r="CL1386" s="15"/>
      <c r="CM1386" s="15"/>
      <c r="CN1386" s="15"/>
      <c r="CO1386" s="15"/>
      <c r="CP1386" s="15"/>
      <c r="CQ1386" s="15"/>
      <c r="CR1386" s="15"/>
      <c r="CS1386" s="15"/>
      <c r="CT1386" s="15"/>
      <c r="CU1386" s="15"/>
      <c r="CV1386" s="15"/>
      <c r="CW1386" s="15"/>
      <c r="CX1386" s="15"/>
      <c r="CY1386" s="15"/>
      <c r="CZ1386" s="15"/>
      <c r="DA1386" s="15"/>
      <c r="DB1386" s="15"/>
      <c r="DC1386" s="15"/>
      <c r="DD1386" s="15"/>
      <c r="DE1386" s="15"/>
      <c r="DF1386" s="15"/>
      <c r="DG1386" s="15"/>
      <c r="DH1386" s="15"/>
      <c r="DI1386" s="15"/>
      <c r="DJ1386" s="15"/>
      <c r="DK1386" s="15"/>
      <c r="DL1386" s="15"/>
      <c r="DM1386" s="15"/>
      <c r="DN1386" s="15"/>
      <c r="DO1386" s="15"/>
      <c r="DP1386" s="15"/>
      <c r="DQ1386" s="15"/>
    </row>
    <row r="1387" spans="3:121" s="5" customFormat="1">
      <c r="C1387" s="13"/>
      <c r="D1387" s="12"/>
      <c r="E1387" s="12"/>
      <c r="F1387" s="12"/>
      <c r="G1387" s="12"/>
      <c r="H1387" s="12"/>
      <c r="I1387" s="12"/>
      <c r="J1387" s="12"/>
      <c r="K1387" s="12"/>
      <c r="L1387" s="12"/>
      <c r="M1387" s="12"/>
      <c r="N1387" s="12"/>
      <c r="O1387" s="12"/>
      <c r="P1387" s="12"/>
      <c r="Q1387" s="12"/>
      <c r="R1387" s="12"/>
      <c r="S1387" s="12"/>
      <c r="T1387" s="12"/>
      <c r="U1387" s="12"/>
      <c r="V1387" s="12"/>
      <c r="W1387" s="12"/>
      <c r="X1387" s="12"/>
      <c r="Y1387" s="12"/>
      <c r="Z1387" s="12"/>
      <c r="AA1387" s="12"/>
      <c r="AB1387" s="12"/>
      <c r="AC1387" s="12"/>
      <c r="AD1387" s="12"/>
      <c r="AE1387" s="12"/>
      <c r="AF1387" s="12"/>
      <c r="BT1387" s="15"/>
      <c r="BU1387" s="15"/>
      <c r="BV1387" s="15"/>
      <c r="BW1387" s="15"/>
      <c r="BX1387" s="15"/>
      <c r="BY1387" s="15"/>
      <c r="BZ1387" s="15"/>
      <c r="CA1387" s="15"/>
      <c r="CB1387" s="15"/>
      <c r="CC1387" s="15"/>
      <c r="CD1387" s="15"/>
      <c r="CE1387" s="15"/>
      <c r="CF1387" s="15"/>
      <c r="CG1387" s="15"/>
      <c r="CH1387" s="15"/>
      <c r="CI1387" s="15"/>
      <c r="CJ1387" s="15"/>
      <c r="CK1387" s="15"/>
      <c r="CL1387" s="15"/>
      <c r="CM1387" s="15"/>
      <c r="CN1387" s="15"/>
      <c r="CO1387" s="15"/>
      <c r="CP1387" s="15"/>
      <c r="CQ1387" s="15"/>
      <c r="CR1387" s="15"/>
      <c r="CS1387" s="15"/>
      <c r="CT1387" s="15"/>
      <c r="CU1387" s="15"/>
      <c r="CV1387" s="15"/>
      <c r="CW1387" s="15"/>
      <c r="CX1387" s="15"/>
      <c r="CY1387" s="15"/>
      <c r="CZ1387" s="15"/>
      <c r="DA1387" s="15"/>
      <c r="DB1387" s="15"/>
      <c r="DC1387" s="15"/>
      <c r="DD1387" s="15"/>
      <c r="DE1387" s="15"/>
      <c r="DF1387" s="15"/>
      <c r="DG1387" s="15"/>
      <c r="DH1387" s="15"/>
      <c r="DI1387" s="15"/>
      <c r="DJ1387" s="15"/>
      <c r="DK1387" s="15"/>
      <c r="DL1387" s="15"/>
      <c r="DM1387" s="15"/>
      <c r="DN1387" s="15"/>
      <c r="DO1387" s="15"/>
      <c r="DP1387" s="15"/>
      <c r="DQ1387" s="15"/>
    </row>
    <row r="1388" spans="3:121" s="5" customFormat="1">
      <c r="C1388" s="13"/>
      <c r="D1388" s="12"/>
      <c r="E1388" s="12"/>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BT1388" s="15"/>
      <c r="BU1388" s="15"/>
      <c r="BV1388" s="15"/>
      <c r="BW1388" s="15"/>
      <c r="BX1388" s="15"/>
      <c r="BY1388" s="15"/>
      <c r="BZ1388" s="15"/>
      <c r="CA1388" s="15"/>
      <c r="CB1388" s="15"/>
      <c r="CC1388" s="15"/>
      <c r="CD1388" s="15"/>
      <c r="CE1388" s="15"/>
      <c r="CF1388" s="15"/>
      <c r="CG1388" s="15"/>
      <c r="CH1388" s="15"/>
      <c r="CI1388" s="15"/>
      <c r="CJ1388" s="15"/>
      <c r="CK1388" s="15"/>
      <c r="CL1388" s="15"/>
      <c r="CM1388" s="15"/>
      <c r="CN1388" s="15"/>
      <c r="CO1388" s="15"/>
      <c r="CP1388" s="15"/>
      <c r="CQ1388" s="15"/>
      <c r="CR1388" s="15"/>
      <c r="CS1388" s="15"/>
      <c r="CT1388" s="15"/>
      <c r="CU1388" s="15"/>
      <c r="CV1388" s="15"/>
      <c r="CW1388" s="15"/>
      <c r="CX1388" s="15"/>
      <c r="CY1388" s="15"/>
      <c r="CZ1388" s="15"/>
      <c r="DA1388" s="15"/>
      <c r="DB1388" s="15"/>
      <c r="DC1388" s="15"/>
      <c r="DD1388" s="15"/>
      <c r="DE1388" s="15"/>
      <c r="DF1388" s="15"/>
      <c r="DG1388" s="15"/>
      <c r="DH1388" s="15"/>
      <c r="DI1388" s="15"/>
      <c r="DJ1388" s="15"/>
      <c r="DK1388" s="15"/>
      <c r="DL1388" s="15"/>
      <c r="DM1388" s="15"/>
      <c r="DN1388" s="15"/>
      <c r="DO1388" s="15"/>
      <c r="DP1388" s="15"/>
      <c r="DQ1388" s="15"/>
    </row>
    <row r="1389" spans="3:121" s="5" customFormat="1">
      <c r="C1389" s="13"/>
      <c r="D1389" s="12"/>
      <c r="E1389" s="12"/>
      <c r="F1389" s="12"/>
      <c r="G1389" s="12"/>
      <c r="H1389" s="12"/>
      <c r="I1389" s="12"/>
      <c r="J1389" s="12"/>
      <c r="K1389" s="12"/>
      <c r="L1389" s="12"/>
      <c r="M1389" s="12"/>
      <c r="N1389" s="12"/>
      <c r="O1389" s="12"/>
      <c r="P1389" s="12"/>
      <c r="Q1389" s="12"/>
      <c r="R1389" s="12"/>
      <c r="S1389" s="12"/>
      <c r="T1389" s="12"/>
      <c r="U1389" s="12"/>
      <c r="V1389" s="12"/>
      <c r="W1389" s="12"/>
      <c r="X1389" s="12"/>
      <c r="Y1389" s="12"/>
      <c r="Z1389" s="12"/>
      <c r="AA1389" s="12"/>
      <c r="AB1389" s="12"/>
      <c r="AC1389" s="12"/>
      <c r="AD1389" s="12"/>
      <c r="AE1389" s="12"/>
      <c r="AF1389" s="12"/>
      <c r="BT1389" s="15"/>
      <c r="BU1389" s="15"/>
      <c r="BV1389" s="15"/>
      <c r="BW1389" s="15"/>
      <c r="BX1389" s="15"/>
      <c r="BY1389" s="15"/>
      <c r="BZ1389" s="15"/>
      <c r="CA1389" s="15"/>
      <c r="CB1389" s="15"/>
      <c r="CC1389" s="15"/>
      <c r="CD1389" s="15"/>
      <c r="CE1389" s="15"/>
      <c r="CF1389" s="15"/>
      <c r="CG1389" s="15"/>
      <c r="CH1389" s="15"/>
      <c r="CI1389" s="15"/>
      <c r="CJ1389" s="15"/>
      <c r="CK1389" s="15"/>
      <c r="CL1389" s="15"/>
      <c r="CM1389" s="15"/>
      <c r="CN1389" s="15"/>
      <c r="CO1389" s="15"/>
      <c r="CP1389" s="15"/>
      <c r="CQ1389" s="15"/>
      <c r="CR1389" s="15"/>
      <c r="CS1389" s="15"/>
      <c r="CT1389" s="15"/>
      <c r="CU1389" s="15"/>
      <c r="CV1389" s="15"/>
      <c r="CW1389" s="15"/>
      <c r="CX1389" s="15"/>
      <c r="CY1389" s="15"/>
      <c r="CZ1389" s="15"/>
      <c r="DA1389" s="15"/>
      <c r="DB1389" s="15"/>
      <c r="DC1389" s="15"/>
      <c r="DD1389" s="15"/>
      <c r="DE1389" s="15"/>
      <c r="DF1389" s="15"/>
      <c r="DG1389" s="15"/>
      <c r="DH1389" s="15"/>
      <c r="DI1389" s="15"/>
      <c r="DJ1389" s="15"/>
      <c r="DK1389" s="15"/>
      <c r="DL1389" s="15"/>
      <c r="DM1389" s="15"/>
      <c r="DN1389" s="15"/>
      <c r="DO1389" s="15"/>
      <c r="DP1389" s="15"/>
      <c r="DQ1389" s="15"/>
    </row>
    <row r="1390" spans="3:121" s="5" customFormat="1">
      <c r="C1390" s="13"/>
      <c r="D1390" s="12"/>
      <c r="E1390" s="12"/>
      <c r="F1390" s="12"/>
      <c r="G1390" s="12"/>
      <c r="H1390" s="12"/>
      <c r="I1390" s="12"/>
      <c r="J1390" s="12"/>
      <c r="K1390" s="12"/>
      <c r="L1390" s="12"/>
      <c r="M1390" s="12"/>
      <c r="N1390" s="12"/>
      <c r="O1390" s="12"/>
      <c r="P1390" s="12"/>
      <c r="Q1390" s="12"/>
      <c r="R1390" s="12"/>
      <c r="S1390" s="12"/>
      <c r="T1390" s="12"/>
      <c r="U1390" s="12"/>
      <c r="V1390" s="12"/>
      <c r="W1390" s="12"/>
      <c r="X1390" s="12"/>
      <c r="Y1390" s="12"/>
      <c r="Z1390" s="12"/>
      <c r="AA1390" s="12"/>
      <c r="AB1390" s="12"/>
      <c r="AC1390" s="12"/>
      <c r="AD1390" s="12"/>
      <c r="AE1390" s="12"/>
      <c r="AF1390" s="12"/>
      <c r="BT1390" s="15"/>
      <c r="BU1390" s="15"/>
      <c r="BV1390" s="15"/>
      <c r="BW1390" s="15"/>
      <c r="BX1390" s="15"/>
      <c r="BY1390" s="15"/>
      <c r="BZ1390" s="15"/>
      <c r="CA1390" s="15"/>
      <c r="CB1390" s="15"/>
      <c r="CC1390" s="15"/>
      <c r="CD1390" s="15"/>
      <c r="CE1390" s="15"/>
      <c r="CF1390" s="15"/>
      <c r="CG1390" s="15"/>
      <c r="CH1390" s="15"/>
      <c r="CI1390" s="15"/>
      <c r="CJ1390" s="15"/>
      <c r="CK1390" s="15"/>
      <c r="CL1390" s="15"/>
      <c r="CM1390" s="15"/>
      <c r="CN1390" s="15"/>
      <c r="CO1390" s="15"/>
      <c r="CP1390" s="15"/>
      <c r="CQ1390" s="15"/>
      <c r="CR1390" s="15"/>
      <c r="CS1390" s="15"/>
      <c r="CT1390" s="15"/>
      <c r="CU1390" s="15"/>
      <c r="CV1390" s="15"/>
      <c r="CW1390" s="15"/>
      <c r="CX1390" s="15"/>
      <c r="CY1390" s="15"/>
      <c r="CZ1390" s="15"/>
      <c r="DA1390" s="15"/>
      <c r="DB1390" s="15"/>
      <c r="DC1390" s="15"/>
      <c r="DD1390" s="15"/>
      <c r="DE1390" s="15"/>
      <c r="DF1390" s="15"/>
      <c r="DG1390" s="15"/>
      <c r="DH1390" s="15"/>
      <c r="DI1390" s="15"/>
      <c r="DJ1390" s="15"/>
      <c r="DK1390" s="15"/>
      <c r="DL1390" s="15"/>
      <c r="DM1390" s="15"/>
      <c r="DN1390" s="15"/>
      <c r="DO1390" s="15"/>
      <c r="DP1390" s="15"/>
      <c r="DQ1390" s="15"/>
    </row>
    <row r="1391" spans="3:121" s="5" customFormat="1">
      <c r="C1391" s="13"/>
      <c r="D1391" s="12"/>
      <c r="E1391" s="12"/>
      <c r="F1391" s="12"/>
      <c r="G1391" s="12"/>
      <c r="H1391" s="12"/>
      <c r="I1391" s="12"/>
      <c r="J1391" s="12"/>
      <c r="K1391" s="12"/>
      <c r="L1391" s="12"/>
      <c r="M1391" s="12"/>
      <c r="N1391" s="12"/>
      <c r="O1391" s="12"/>
      <c r="P1391" s="12"/>
      <c r="Q1391" s="12"/>
      <c r="R1391" s="12"/>
      <c r="S1391" s="12"/>
      <c r="T1391" s="12"/>
      <c r="U1391" s="12"/>
      <c r="V1391" s="12"/>
      <c r="W1391" s="12"/>
      <c r="X1391" s="12"/>
      <c r="Y1391" s="12"/>
      <c r="Z1391" s="12"/>
      <c r="AA1391" s="12"/>
      <c r="AB1391" s="12"/>
      <c r="AC1391" s="12"/>
      <c r="AD1391" s="12"/>
      <c r="AE1391" s="12"/>
      <c r="AF1391" s="12"/>
      <c r="BT1391" s="15"/>
      <c r="BU1391" s="15"/>
      <c r="BV1391" s="15"/>
      <c r="BW1391" s="15"/>
      <c r="BX1391" s="15"/>
      <c r="BY1391" s="15"/>
      <c r="BZ1391" s="15"/>
      <c r="CA1391" s="15"/>
      <c r="CB1391" s="15"/>
      <c r="CC1391" s="15"/>
      <c r="CD1391" s="15"/>
      <c r="CE1391" s="15"/>
      <c r="CF1391" s="15"/>
      <c r="CG1391" s="15"/>
      <c r="CH1391" s="15"/>
      <c r="CI1391" s="15"/>
      <c r="CJ1391" s="15"/>
      <c r="CK1391" s="15"/>
      <c r="CL1391" s="15"/>
      <c r="CM1391" s="15"/>
      <c r="CN1391" s="15"/>
      <c r="CO1391" s="15"/>
      <c r="CP1391" s="15"/>
      <c r="CQ1391" s="15"/>
      <c r="CR1391" s="15"/>
      <c r="CS1391" s="15"/>
      <c r="CT1391" s="15"/>
      <c r="CU1391" s="15"/>
      <c r="CV1391" s="15"/>
      <c r="CW1391" s="15"/>
      <c r="CX1391" s="15"/>
      <c r="CY1391" s="15"/>
      <c r="CZ1391" s="15"/>
      <c r="DA1391" s="15"/>
      <c r="DB1391" s="15"/>
      <c r="DC1391" s="15"/>
      <c r="DD1391" s="15"/>
      <c r="DE1391" s="15"/>
      <c r="DF1391" s="15"/>
      <c r="DG1391" s="15"/>
      <c r="DH1391" s="15"/>
      <c r="DI1391" s="15"/>
      <c r="DJ1391" s="15"/>
      <c r="DK1391" s="15"/>
      <c r="DL1391" s="15"/>
      <c r="DM1391" s="15"/>
      <c r="DN1391" s="15"/>
      <c r="DO1391" s="15"/>
      <c r="DP1391" s="15"/>
      <c r="DQ1391" s="15"/>
    </row>
    <row r="1392" spans="3:121" s="5" customFormat="1">
      <c r="C1392" s="13"/>
      <c r="D1392" s="12"/>
      <c r="E1392" s="12"/>
      <c r="F1392" s="12"/>
      <c r="G1392" s="12"/>
      <c r="H1392" s="12"/>
      <c r="I1392" s="12"/>
      <c r="J1392" s="12"/>
      <c r="K1392" s="12"/>
      <c r="L1392" s="12"/>
      <c r="M1392" s="12"/>
      <c r="N1392" s="12"/>
      <c r="O1392" s="12"/>
      <c r="P1392" s="12"/>
      <c r="Q1392" s="12"/>
      <c r="R1392" s="12"/>
      <c r="S1392" s="12"/>
      <c r="T1392" s="12"/>
      <c r="U1392" s="12"/>
      <c r="V1392" s="12"/>
      <c r="W1392" s="12"/>
      <c r="X1392" s="12"/>
      <c r="Y1392" s="12"/>
      <c r="Z1392" s="12"/>
      <c r="AA1392" s="12"/>
      <c r="AB1392" s="12"/>
      <c r="AC1392" s="12"/>
      <c r="AD1392" s="12"/>
      <c r="AE1392" s="12"/>
      <c r="AF1392" s="12"/>
      <c r="BT1392" s="15"/>
      <c r="BU1392" s="15"/>
      <c r="BV1392" s="15"/>
      <c r="BW1392" s="15"/>
      <c r="BX1392" s="15"/>
      <c r="BY1392" s="15"/>
      <c r="BZ1392" s="15"/>
      <c r="CA1392" s="15"/>
      <c r="CB1392" s="15"/>
      <c r="CC1392" s="15"/>
      <c r="CD1392" s="15"/>
      <c r="CE1392" s="15"/>
      <c r="CF1392" s="15"/>
      <c r="CG1392" s="15"/>
      <c r="CH1392" s="15"/>
      <c r="CI1392" s="15"/>
      <c r="CJ1392" s="15"/>
      <c r="CK1392" s="15"/>
      <c r="CL1392" s="15"/>
      <c r="CM1392" s="15"/>
      <c r="CN1392" s="15"/>
      <c r="CO1392" s="15"/>
      <c r="CP1392" s="15"/>
      <c r="CQ1392" s="15"/>
      <c r="CR1392" s="15"/>
      <c r="CS1392" s="15"/>
      <c r="CT1392" s="15"/>
      <c r="CU1392" s="15"/>
      <c r="CV1392" s="15"/>
      <c r="CW1392" s="15"/>
      <c r="CX1392" s="15"/>
      <c r="CY1392" s="15"/>
      <c r="CZ1392" s="15"/>
      <c r="DA1392" s="15"/>
      <c r="DB1392" s="15"/>
      <c r="DC1392" s="15"/>
      <c r="DD1392" s="15"/>
      <c r="DE1392" s="15"/>
      <c r="DF1392" s="15"/>
      <c r="DG1392" s="15"/>
      <c r="DH1392" s="15"/>
      <c r="DI1392" s="15"/>
      <c r="DJ1392" s="15"/>
      <c r="DK1392" s="15"/>
      <c r="DL1392" s="15"/>
      <c r="DM1392" s="15"/>
      <c r="DN1392" s="15"/>
      <c r="DO1392" s="15"/>
      <c r="DP1392" s="15"/>
      <c r="DQ1392" s="15"/>
    </row>
    <row r="1393" spans="3:121" s="5" customFormat="1">
      <c r="C1393" s="13"/>
      <c r="D1393" s="12"/>
      <c r="E1393" s="12"/>
      <c r="F1393" s="12"/>
      <c r="G1393" s="12"/>
      <c r="H1393" s="12"/>
      <c r="I1393" s="12"/>
      <c r="J1393" s="12"/>
      <c r="K1393" s="12"/>
      <c r="L1393" s="12"/>
      <c r="M1393" s="12"/>
      <c r="N1393" s="12"/>
      <c r="O1393" s="12"/>
      <c r="P1393" s="12"/>
      <c r="Q1393" s="12"/>
      <c r="R1393" s="12"/>
      <c r="S1393" s="12"/>
      <c r="T1393" s="12"/>
      <c r="U1393" s="12"/>
      <c r="V1393" s="12"/>
      <c r="W1393" s="12"/>
      <c r="X1393" s="12"/>
      <c r="Y1393" s="12"/>
      <c r="Z1393" s="12"/>
      <c r="AA1393" s="12"/>
      <c r="AB1393" s="12"/>
      <c r="AC1393" s="12"/>
      <c r="AD1393" s="12"/>
      <c r="AE1393" s="12"/>
      <c r="AF1393" s="12"/>
      <c r="BT1393" s="15"/>
      <c r="BU1393" s="15"/>
      <c r="BV1393" s="15"/>
      <c r="BW1393" s="15"/>
      <c r="BX1393" s="15"/>
      <c r="BY1393" s="15"/>
      <c r="BZ1393" s="15"/>
      <c r="CA1393" s="15"/>
      <c r="CB1393" s="15"/>
      <c r="CC1393" s="15"/>
      <c r="CD1393" s="15"/>
      <c r="CE1393" s="15"/>
      <c r="CF1393" s="15"/>
      <c r="CG1393" s="15"/>
      <c r="CH1393" s="15"/>
      <c r="CI1393" s="15"/>
      <c r="CJ1393" s="15"/>
      <c r="CK1393" s="15"/>
      <c r="CL1393" s="15"/>
      <c r="CM1393" s="15"/>
      <c r="CN1393" s="15"/>
      <c r="CO1393" s="15"/>
      <c r="CP1393" s="15"/>
      <c r="CQ1393" s="15"/>
      <c r="CR1393" s="15"/>
      <c r="CS1393" s="15"/>
      <c r="CT1393" s="15"/>
      <c r="CU1393" s="15"/>
      <c r="CV1393" s="15"/>
      <c r="CW1393" s="15"/>
      <c r="CX1393" s="15"/>
      <c r="CY1393" s="15"/>
      <c r="CZ1393" s="15"/>
      <c r="DA1393" s="15"/>
      <c r="DB1393" s="15"/>
      <c r="DC1393" s="15"/>
      <c r="DD1393" s="15"/>
      <c r="DE1393" s="15"/>
      <c r="DF1393" s="15"/>
      <c r="DG1393" s="15"/>
      <c r="DH1393" s="15"/>
      <c r="DI1393" s="15"/>
      <c r="DJ1393" s="15"/>
      <c r="DK1393" s="15"/>
      <c r="DL1393" s="15"/>
      <c r="DM1393" s="15"/>
      <c r="DN1393" s="15"/>
      <c r="DO1393" s="15"/>
      <c r="DP1393" s="15"/>
      <c r="DQ1393" s="15"/>
    </row>
    <row r="1394" spans="3:121" s="5" customFormat="1">
      <c r="C1394" s="13"/>
      <c r="D1394" s="12"/>
      <c r="E1394" s="12"/>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BT1394" s="15"/>
      <c r="BU1394" s="15"/>
      <c r="BV1394" s="15"/>
      <c r="BW1394" s="15"/>
      <c r="BX1394" s="15"/>
      <c r="BY1394" s="15"/>
      <c r="BZ1394" s="15"/>
      <c r="CA1394" s="15"/>
      <c r="CB1394" s="15"/>
      <c r="CC1394" s="15"/>
      <c r="CD1394" s="15"/>
      <c r="CE1394" s="15"/>
      <c r="CF1394" s="15"/>
      <c r="CG1394" s="15"/>
      <c r="CH1394" s="15"/>
      <c r="CI1394" s="15"/>
      <c r="CJ1394" s="15"/>
      <c r="CK1394" s="15"/>
      <c r="CL1394" s="15"/>
      <c r="CM1394" s="15"/>
      <c r="CN1394" s="15"/>
      <c r="CO1394" s="15"/>
      <c r="CP1394" s="15"/>
      <c r="CQ1394" s="15"/>
      <c r="CR1394" s="15"/>
      <c r="CS1394" s="15"/>
      <c r="CT1394" s="15"/>
      <c r="CU1394" s="15"/>
      <c r="CV1394" s="15"/>
      <c r="CW1394" s="15"/>
      <c r="CX1394" s="15"/>
      <c r="CY1394" s="15"/>
      <c r="CZ1394" s="15"/>
      <c r="DA1394" s="15"/>
      <c r="DB1394" s="15"/>
      <c r="DC1394" s="15"/>
      <c r="DD1394" s="15"/>
      <c r="DE1394" s="15"/>
      <c r="DF1394" s="15"/>
      <c r="DG1394" s="15"/>
      <c r="DH1394" s="15"/>
      <c r="DI1394" s="15"/>
      <c r="DJ1394" s="15"/>
      <c r="DK1394" s="15"/>
      <c r="DL1394" s="15"/>
      <c r="DM1394" s="15"/>
      <c r="DN1394" s="15"/>
      <c r="DO1394" s="15"/>
      <c r="DP1394" s="15"/>
      <c r="DQ1394" s="15"/>
    </row>
    <row r="1395" spans="3:121" s="5" customFormat="1">
      <c r="C1395" s="13"/>
      <c r="D1395" s="12"/>
      <c r="E1395" s="12"/>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BT1395" s="15"/>
      <c r="BU1395" s="15"/>
      <c r="BV1395" s="15"/>
      <c r="BW1395" s="15"/>
      <c r="BX1395" s="15"/>
      <c r="BY1395" s="15"/>
      <c r="BZ1395" s="15"/>
      <c r="CA1395" s="15"/>
      <c r="CB1395" s="15"/>
      <c r="CC1395" s="15"/>
      <c r="CD1395" s="15"/>
      <c r="CE1395" s="15"/>
      <c r="CF1395" s="15"/>
      <c r="CG1395" s="15"/>
      <c r="CH1395" s="15"/>
      <c r="CI1395" s="15"/>
      <c r="CJ1395" s="15"/>
      <c r="CK1395" s="15"/>
      <c r="CL1395" s="15"/>
      <c r="CM1395" s="15"/>
      <c r="CN1395" s="15"/>
      <c r="CO1395" s="15"/>
      <c r="CP1395" s="15"/>
      <c r="CQ1395" s="15"/>
      <c r="CR1395" s="15"/>
      <c r="CS1395" s="15"/>
      <c r="CT1395" s="15"/>
      <c r="CU1395" s="15"/>
      <c r="CV1395" s="15"/>
      <c r="CW1395" s="15"/>
      <c r="CX1395" s="15"/>
      <c r="CY1395" s="15"/>
      <c r="CZ1395" s="15"/>
      <c r="DA1395" s="15"/>
      <c r="DB1395" s="15"/>
      <c r="DC1395" s="15"/>
      <c r="DD1395" s="15"/>
      <c r="DE1395" s="15"/>
      <c r="DF1395" s="15"/>
      <c r="DG1395" s="15"/>
      <c r="DH1395" s="15"/>
      <c r="DI1395" s="15"/>
      <c r="DJ1395" s="15"/>
      <c r="DK1395" s="15"/>
      <c r="DL1395" s="15"/>
      <c r="DM1395" s="15"/>
      <c r="DN1395" s="15"/>
      <c r="DO1395" s="15"/>
      <c r="DP1395" s="15"/>
      <c r="DQ1395" s="15"/>
    </row>
    <row r="1396" spans="3:121" s="5" customFormat="1">
      <c r="C1396" s="13"/>
      <c r="D1396" s="12"/>
      <c r="E1396" s="12"/>
      <c r="F1396" s="12"/>
      <c r="G1396" s="12"/>
      <c r="H1396" s="12"/>
      <c r="I1396" s="12"/>
      <c r="J1396" s="12"/>
      <c r="K1396" s="12"/>
      <c r="L1396" s="12"/>
      <c r="M1396" s="12"/>
      <c r="N1396" s="12"/>
      <c r="O1396" s="12"/>
      <c r="P1396" s="12"/>
      <c r="Q1396" s="12"/>
      <c r="R1396" s="12"/>
      <c r="S1396" s="12"/>
      <c r="T1396" s="12"/>
      <c r="U1396" s="12"/>
      <c r="V1396" s="12"/>
      <c r="W1396" s="12"/>
      <c r="X1396" s="12"/>
      <c r="Y1396" s="12"/>
      <c r="Z1396" s="12"/>
      <c r="AA1396" s="12"/>
      <c r="AB1396" s="12"/>
      <c r="AC1396" s="12"/>
      <c r="AD1396" s="12"/>
      <c r="AE1396" s="12"/>
      <c r="AF1396" s="12"/>
      <c r="BT1396" s="15"/>
      <c r="BU1396" s="15"/>
      <c r="BV1396" s="15"/>
      <c r="BW1396" s="15"/>
      <c r="BX1396" s="15"/>
      <c r="BY1396" s="15"/>
      <c r="BZ1396" s="15"/>
      <c r="CA1396" s="15"/>
      <c r="CB1396" s="15"/>
      <c r="CC1396" s="15"/>
      <c r="CD1396" s="15"/>
      <c r="CE1396" s="15"/>
      <c r="CF1396" s="15"/>
      <c r="CG1396" s="15"/>
      <c r="CH1396" s="15"/>
      <c r="CI1396" s="15"/>
      <c r="CJ1396" s="15"/>
      <c r="CK1396" s="15"/>
      <c r="CL1396" s="15"/>
      <c r="CM1396" s="15"/>
      <c r="CN1396" s="15"/>
      <c r="CO1396" s="15"/>
      <c r="CP1396" s="15"/>
      <c r="CQ1396" s="15"/>
      <c r="CR1396" s="15"/>
      <c r="CS1396" s="15"/>
      <c r="CT1396" s="15"/>
      <c r="CU1396" s="15"/>
      <c r="CV1396" s="15"/>
      <c r="CW1396" s="15"/>
      <c r="CX1396" s="15"/>
      <c r="CY1396" s="15"/>
      <c r="CZ1396" s="15"/>
      <c r="DA1396" s="15"/>
      <c r="DB1396" s="15"/>
      <c r="DC1396" s="15"/>
      <c r="DD1396" s="15"/>
      <c r="DE1396" s="15"/>
      <c r="DF1396" s="15"/>
      <c r="DG1396" s="15"/>
      <c r="DH1396" s="15"/>
      <c r="DI1396" s="15"/>
      <c r="DJ1396" s="15"/>
      <c r="DK1396" s="15"/>
      <c r="DL1396" s="15"/>
      <c r="DM1396" s="15"/>
      <c r="DN1396" s="15"/>
      <c r="DO1396" s="15"/>
      <c r="DP1396" s="15"/>
      <c r="DQ1396" s="15"/>
    </row>
    <row r="1397" spans="3:121" s="5" customFormat="1">
      <c r="C1397" s="13"/>
      <c r="D1397" s="12"/>
      <c r="E1397" s="12"/>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BT1397" s="15"/>
      <c r="BU1397" s="15"/>
      <c r="BV1397" s="15"/>
      <c r="BW1397" s="15"/>
      <c r="BX1397" s="15"/>
      <c r="BY1397" s="15"/>
      <c r="BZ1397" s="15"/>
      <c r="CA1397" s="15"/>
      <c r="CB1397" s="15"/>
      <c r="CC1397" s="15"/>
      <c r="CD1397" s="15"/>
      <c r="CE1397" s="15"/>
      <c r="CF1397" s="15"/>
      <c r="CG1397" s="15"/>
      <c r="CH1397" s="15"/>
      <c r="CI1397" s="15"/>
      <c r="CJ1397" s="15"/>
      <c r="CK1397" s="15"/>
      <c r="CL1397" s="15"/>
      <c r="CM1397" s="15"/>
      <c r="CN1397" s="15"/>
      <c r="CO1397" s="15"/>
      <c r="CP1397" s="15"/>
      <c r="CQ1397" s="15"/>
      <c r="CR1397" s="15"/>
      <c r="CS1397" s="15"/>
      <c r="CT1397" s="15"/>
      <c r="CU1397" s="15"/>
      <c r="CV1397" s="15"/>
      <c r="CW1397" s="15"/>
      <c r="CX1397" s="15"/>
      <c r="CY1397" s="15"/>
      <c r="CZ1397" s="15"/>
      <c r="DA1397" s="15"/>
      <c r="DB1397" s="15"/>
      <c r="DC1397" s="15"/>
      <c r="DD1397" s="15"/>
      <c r="DE1397" s="15"/>
      <c r="DF1397" s="15"/>
      <c r="DG1397" s="15"/>
      <c r="DH1397" s="15"/>
      <c r="DI1397" s="15"/>
      <c r="DJ1397" s="15"/>
      <c r="DK1397" s="15"/>
      <c r="DL1397" s="15"/>
      <c r="DM1397" s="15"/>
      <c r="DN1397" s="15"/>
      <c r="DO1397" s="15"/>
      <c r="DP1397" s="15"/>
      <c r="DQ1397" s="15"/>
    </row>
    <row r="1398" spans="3:121" s="5" customFormat="1">
      <c r="C1398" s="13"/>
      <c r="D1398" s="12"/>
      <c r="E1398" s="12"/>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BT1398" s="15"/>
      <c r="BU1398" s="15"/>
      <c r="BV1398" s="15"/>
      <c r="BW1398" s="15"/>
      <c r="BX1398" s="15"/>
      <c r="BY1398" s="15"/>
      <c r="BZ1398" s="15"/>
      <c r="CA1398" s="15"/>
      <c r="CB1398" s="15"/>
      <c r="CC1398" s="15"/>
      <c r="CD1398" s="15"/>
      <c r="CE1398" s="15"/>
      <c r="CF1398" s="15"/>
      <c r="CG1398" s="15"/>
      <c r="CH1398" s="15"/>
      <c r="CI1398" s="15"/>
      <c r="CJ1398" s="15"/>
      <c r="CK1398" s="15"/>
      <c r="CL1398" s="15"/>
      <c r="CM1398" s="15"/>
      <c r="CN1398" s="15"/>
      <c r="CO1398" s="15"/>
      <c r="CP1398" s="15"/>
      <c r="CQ1398" s="15"/>
      <c r="CR1398" s="15"/>
      <c r="CS1398" s="15"/>
      <c r="CT1398" s="15"/>
      <c r="CU1398" s="15"/>
      <c r="CV1398" s="15"/>
      <c r="CW1398" s="15"/>
      <c r="CX1398" s="15"/>
      <c r="CY1398" s="15"/>
      <c r="CZ1398" s="15"/>
      <c r="DA1398" s="15"/>
      <c r="DB1398" s="15"/>
      <c r="DC1398" s="15"/>
      <c r="DD1398" s="15"/>
      <c r="DE1398" s="15"/>
      <c r="DF1398" s="15"/>
      <c r="DG1398" s="15"/>
      <c r="DH1398" s="15"/>
      <c r="DI1398" s="15"/>
      <c r="DJ1398" s="15"/>
      <c r="DK1398" s="15"/>
      <c r="DL1398" s="15"/>
      <c r="DM1398" s="15"/>
      <c r="DN1398" s="15"/>
      <c r="DO1398" s="15"/>
      <c r="DP1398" s="15"/>
      <c r="DQ1398" s="15"/>
    </row>
    <row r="1399" spans="3:121" s="5" customFormat="1">
      <c r="C1399" s="13"/>
      <c r="D1399" s="12"/>
      <c r="E1399" s="12"/>
      <c r="F1399" s="12"/>
      <c r="G1399" s="12"/>
      <c r="H1399" s="12"/>
      <c r="I1399" s="12"/>
      <c r="J1399" s="12"/>
      <c r="K1399" s="12"/>
      <c r="L1399" s="12"/>
      <c r="M1399" s="12"/>
      <c r="N1399" s="12"/>
      <c r="O1399" s="12"/>
      <c r="P1399" s="12"/>
      <c r="Q1399" s="12"/>
      <c r="R1399" s="12"/>
      <c r="S1399" s="12"/>
      <c r="T1399" s="12"/>
      <c r="U1399" s="12"/>
      <c r="V1399" s="12"/>
      <c r="W1399" s="12"/>
      <c r="X1399" s="12"/>
      <c r="Y1399" s="12"/>
      <c r="Z1399" s="12"/>
      <c r="AA1399" s="12"/>
      <c r="AB1399" s="12"/>
      <c r="AC1399" s="12"/>
      <c r="AD1399" s="12"/>
      <c r="AE1399" s="12"/>
      <c r="AF1399" s="12"/>
      <c r="BT1399" s="15"/>
      <c r="BU1399" s="15"/>
      <c r="BV1399" s="15"/>
      <c r="BW1399" s="15"/>
      <c r="BX1399" s="15"/>
      <c r="BY1399" s="15"/>
      <c r="BZ1399" s="15"/>
      <c r="CA1399" s="15"/>
      <c r="CB1399" s="15"/>
      <c r="CC1399" s="15"/>
      <c r="CD1399" s="15"/>
      <c r="CE1399" s="15"/>
      <c r="CF1399" s="15"/>
      <c r="CG1399" s="15"/>
      <c r="CH1399" s="15"/>
      <c r="CI1399" s="15"/>
      <c r="CJ1399" s="15"/>
      <c r="CK1399" s="15"/>
      <c r="CL1399" s="15"/>
      <c r="CM1399" s="15"/>
      <c r="CN1399" s="15"/>
      <c r="CO1399" s="15"/>
      <c r="CP1399" s="15"/>
      <c r="CQ1399" s="15"/>
      <c r="CR1399" s="15"/>
      <c r="CS1399" s="15"/>
      <c r="CT1399" s="15"/>
      <c r="CU1399" s="15"/>
      <c r="CV1399" s="15"/>
      <c r="CW1399" s="15"/>
      <c r="CX1399" s="15"/>
      <c r="CY1399" s="15"/>
      <c r="CZ1399" s="15"/>
      <c r="DA1399" s="15"/>
      <c r="DB1399" s="15"/>
      <c r="DC1399" s="15"/>
      <c r="DD1399" s="15"/>
      <c r="DE1399" s="15"/>
      <c r="DF1399" s="15"/>
      <c r="DG1399" s="15"/>
      <c r="DH1399" s="15"/>
      <c r="DI1399" s="15"/>
      <c r="DJ1399" s="15"/>
      <c r="DK1399" s="15"/>
      <c r="DL1399" s="15"/>
      <c r="DM1399" s="15"/>
      <c r="DN1399" s="15"/>
      <c r="DO1399" s="15"/>
      <c r="DP1399" s="15"/>
      <c r="DQ1399" s="15"/>
    </row>
    <row r="1400" spans="3:121" s="5" customFormat="1">
      <c r="C1400" s="13"/>
      <c r="D1400" s="12"/>
      <c r="E1400" s="12"/>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BT1400" s="15"/>
      <c r="BU1400" s="15"/>
      <c r="BV1400" s="15"/>
      <c r="BW1400" s="15"/>
      <c r="BX1400" s="15"/>
      <c r="BY1400" s="15"/>
      <c r="BZ1400" s="15"/>
      <c r="CA1400" s="15"/>
      <c r="CB1400" s="15"/>
      <c r="CC1400" s="15"/>
      <c r="CD1400" s="15"/>
      <c r="CE1400" s="15"/>
      <c r="CF1400" s="15"/>
      <c r="CG1400" s="15"/>
      <c r="CH1400" s="15"/>
      <c r="CI1400" s="15"/>
      <c r="CJ1400" s="15"/>
      <c r="CK1400" s="15"/>
      <c r="CL1400" s="15"/>
      <c r="CM1400" s="15"/>
      <c r="CN1400" s="15"/>
      <c r="CO1400" s="15"/>
      <c r="CP1400" s="15"/>
      <c r="CQ1400" s="15"/>
      <c r="CR1400" s="15"/>
      <c r="CS1400" s="15"/>
      <c r="CT1400" s="15"/>
      <c r="CU1400" s="15"/>
      <c r="CV1400" s="15"/>
      <c r="CW1400" s="15"/>
      <c r="CX1400" s="15"/>
      <c r="CY1400" s="15"/>
      <c r="CZ1400" s="15"/>
      <c r="DA1400" s="15"/>
      <c r="DB1400" s="15"/>
      <c r="DC1400" s="15"/>
      <c r="DD1400" s="15"/>
      <c r="DE1400" s="15"/>
      <c r="DF1400" s="15"/>
      <c r="DG1400" s="15"/>
      <c r="DH1400" s="15"/>
      <c r="DI1400" s="15"/>
      <c r="DJ1400" s="15"/>
      <c r="DK1400" s="15"/>
      <c r="DL1400" s="15"/>
      <c r="DM1400" s="15"/>
      <c r="DN1400" s="15"/>
      <c r="DO1400" s="15"/>
      <c r="DP1400" s="15"/>
      <c r="DQ1400" s="15"/>
    </row>
    <row r="1401" spans="3:121" s="5" customFormat="1">
      <c r="C1401" s="13"/>
      <c r="D1401" s="12"/>
      <c r="E1401" s="12"/>
      <c r="F1401" s="12"/>
      <c r="G1401" s="12"/>
      <c r="H1401" s="12"/>
      <c r="I1401" s="12"/>
      <c r="J1401" s="12"/>
      <c r="K1401" s="12"/>
      <c r="L1401" s="12"/>
      <c r="M1401" s="12"/>
      <c r="N1401" s="12"/>
      <c r="O1401" s="12"/>
      <c r="P1401" s="12"/>
      <c r="Q1401" s="12"/>
      <c r="R1401" s="12"/>
      <c r="S1401" s="12"/>
      <c r="T1401" s="12"/>
      <c r="U1401" s="12"/>
      <c r="V1401" s="12"/>
      <c r="W1401" s="12"/>
      <c r="X1401" s="12"/>
      <c r="Y1401" s="12"/>
      <c r="Z1401" s="12"/>
      <c r="AA1401" s="12"/>
      <c r="AB1401" s="12"/>
      <c r="AC1401" s="12"/>
      <c r="AD1401" s="12"/>
      <c r="AE1401" s="12"/>
      <c r="AF1401" s="12"/>
      <c r="BT1401" s="15"/>
      <c r="BU1401" s="15"/>
      <c r="BV1401" s="15"/>
      <c r="BW1401" s="15"/>
      <c r="BX1401" s="15"/>
      <c r="BY1401" s="15"/>
      <c r="BZ1401" s="15"/>
      <c r="CA1401" s="15"/>
      <c r="CB1401" s="15"/>
      <c r="CC1401" s="15"/>
      <c r="CD1401" s="15"/>
      <c r="CE1401" s="15"/>
      <c r="CF1401" s="15"/>
      <c r="CG1401" s="15"/>
      <c r="CH1401" s="15"/>
      <c r="CI1401" s="15"/>
      <c r="CJ1401" s="15"/>
      <c r="CK1401" s="15"/>
      <c r="CL1401" s="15"/>
      <c r="CM1401" s="15"/>
      <c r="CN1401" s="15"/>
      <c r="CO1401" s="15"/>
      <c r="CP1401" s="15"/>
      <c r="CQ1401" s="15"/>
      <c r="CR1401" s="15"/>
      <c r="CS1401" s="15"/>
      <c r="CT1401" s="15"/>
      <c r="CU1401" s="15"/>
      <c r="CV1401" s="15"/>
      <c r="CW1401" s="15"/>
      <c r="CX1401" s="15"/>
      <c r="CY1401" s="15"/>
      <c r="CZ1401" s="15"/>
      <c r="DA1401" s="15"/>
      <c r="DB1401" s="15"/>
      <c r="DC1401" s="15"/>
      <c r="DD1401" s="15"/>
      <c r="DE1401" s="15"/>
      <c r="DF1401" s="15"/>
      <c r="DG1401" s="15"/>
      <c r="DH1401" s="15"/>
      <c r="DI1401" s="15"/>
      <c r="DJ1401" s="15"/>
      <c r="DK1401" s="15"/>
      <c r="DL1401" s="15"/>
      <c r="DM1401" s="15"/>
      <c r="DN1401" s="15"/>
      <c r="DO1401" s="15"/>
      <c r="DP1401" s="15"/>
      <c r="DQ1401" s="15"/>
    </row>
    <row r="1402" spans="3:121" s="5" customFormat="1">
      <c r="C1402" s="13"/>
      <c r="D1402" s="12"/>
      <c r="E1402" s="12"/>
      <c r="F1402" s="12"/>
      <c r="G1402" s="12"/>
      <c r="H1402" s="12"/>
      <c r="I1402" s="12"/>
      <c r="J1402" s="12"/>
      <c r="K1402" s="12"/>
      <c r="L1402" s="12"/>
      <c r="M1402" s="12"/>
      <c r="N1402" s="12"/>
      <c r="O1402" s="12"/>
      <c r="P1402" s="12"/>
      <c r="Q1402" s="12"/>
      <c r="R1402" s="12"/>
      <c r="S1402" s="12"/>
      <c r="T1402" s="12"/>
      <c r="U1402" s="12"/>
      <c r="V1402" s="12"/>
      <c r="W1402" s="12"/>
      <c r="X1402" s="12"/>
      <c r="Y1402" s="12"/>
      <c r="Z1402" s="12"/>
      <c r="AA1402" s="12"/>
      <c r="AB1402" s="12"/>
      <c r="AC1402" s="12"/>
      <c r="AD1402" s="12"/>
      <c r="AE1402" s="12"/>
      <c r="AF1402" s="12"/>
      <c r="BT1402" s="15"/>
      <c r="BU1402" s="15"/>
      <c r="BV1402" s="15"/>
      <c r="BW1402" s="15"/>
      <c r="BX1402" s="15"/>
      <c r="BY1402" s="15"/>
      <c r="BZ1402" s="15"/>
      <c r="CA1402" s="15"/>
      <c r="CB1402" s="15"/>
      <c r="CC1402" s="15"/>
      <c r="CD1402" s="15"/>
      <c r="CE1402" s="15"/>
      <c r="CF1402" s="15"/>
      <c r="CG1402" s="15"/>
      <c r="CH1402" s="15"/>
      <c r="CI1402" s="15"/>
      <c r="CJ1402" s="15"/>
      <c r="CK1402" s="15"/>
      <c r="CL1402" s="15"/>
      <c r="CM1402" s="15"/>
      <c r="CN1402" s="15"/>
      <c r="CO1402" s="15"/>
      <c r="CP1402" s="15"/>
      <c r="CQ1402" s="15"/>
      <c r="CR1402" s="15"/>
      <c r="CS1402" s="15"/>
      <c r="CT1402" s="15"/>
      <c r="CU1402" s="15"/>
      <c r="CV1402" s="15"/>
      <c r="CW1402" s="15"/>
      <c r="CX1402" s="15"/>
      <c r="CY1402" s="15"/>
      <c r="CZ1402" s="15"/>
      <c r="DA1402" s="15"/>
      <c r="DB1402" s="15"/>
      <c r="DC1402" s="15"/>
      <c r="DD1402" s="15"/>
      <c r="DE1402" s="15"/>
      <c r="DF1402" s="15"/>
      <c r="DG1402" s="15"/>
      <c r="DH1402" s="15"/>
      <c r="DI1402" s="15"/>
      <c r="DJ1402" s="15"/>
      <c r="DK1402" s="15"/>
      <c r="DL1402" s="15"/>
      <c r="DM1402" s="15"/>
      <c r="DN1402" s="15"/>
      <c r="DO1402" s="15"/>
      <c r="DP1402" s="15"/>
      <c r="DQ1402" s="15"/>
    </row>
    <row r="1403" spans="3:121" s="5" customFormat="1">
      <c r="C1403" s="13"/>
      <c r="D1403" s="12"/>
      <c r="E1403" s="12"/>
      <c r="F1403" s="12"/>
      <c r="G1403" s="12"/>
      <c r="H1403" s="12"/>
      <c r="I1403" s="12"/>
      <c r="J1403" s="12"/>
      <c r="K1403" s="12"/>
      <c r="L1403" s="12"/>
      <c r="M1403" s="12"/>
      <c r="N1403" s="12"/>
      <c r="O1403" s="12"/>
      <c r="P1403" s="12"/>
      <c r="Q1403" s="12"/>
      <c r="R1403" s="12"/>
      <c r="S1403" s="12"/>
      <c r="T1403" s="12"/>
      <c r="U1403" s="12"/>
      <c r="V1403" s="12"/>
      <c r="W1403" s="12"/>
      <c r="X1403" s="12"/>
      <c r="Y1403" s="12"/>
      <c r="Z1403" s="12"/>
      <c r="AA1403" s="12"/>
      <c r="AB1403" s="12"/>
      <c r="AC1403" s="12"/>
      <c r="AD1403" s="12"/>
      <c r="AE1403" s="12"/>
      <c r="AF1403" s="12"/>
      <c r="BT1403" s="15"/>
      <c r="BU1403" s="15"/>
      <c r="BV1403" s="15"/>
      <c r="BW1403" s="15"/>
      <c r="BX1403" s="15"/>
      <c r="BY1403" s="15"/>
      <c r="BZ1403" s="15"/>
      <c r="CA1403" s="15"/>
      <c r="CB1403" s="15"/>
      <c r="CC1403" s="15"/>
      <c r="CD1403" s="15"/>
      <c r="CE1403" s="15"/>
      <c r="CF1403" s="15"/>
      <c r="CG1403" s="15"/>
      <c r="CH1403" s="15"/>
      <c r="CI1403" s="15"/>
      <c r="CJ1403" s="15"/>
      <c r="CK1403" s="15"/>
      <c r="CL1403" s="15"/>
      <c r="CM1403" s="15"/>
      <c r="CN1403" s="15"/>
      <c r="CO1403" s="15"/>
      <c r="CP1403" s="15"/>
      <c r="CQ1403" s="15"/>
      <c r="CR1403" s="15"/>
      <c r="CS1403" s="15"/>
      <c r="CT1403" s="15"/>
      <c r="CU1403" s="15"/>
      <c r="CV1403" s="15"/>
      <c r="CW1403" s="15"/>
      <c r="CX1403" s="15"/>
      <c r="CY1403" s="15"/>
      <c r="CZ1403" s="15"/>
      <c r="DA1403" s="15"/>
      <c r="DB1403" s="15"/>
      <c r="DC1403" s="15"/>
      <c r="DD1403" s="15"/>
      <c r="DE1403" s="15"/>
      <c r="DF1403" s="15"/>
      <c r="DG1403" s="15"/>
      <c r="DH1403" s="15"/>
      <c r="DI1403" s="15"/>
      <c r="DJ1403" s="15"/>
      <c r="DK1403" s="15"/>
      <c r="DL1403" s="15"/>
      <c r="DM1403" s="15"/>
      <c r="DN1403" s="15"/>
      <c r="DO1403" s="15"/>
      <c r="DP1403" s="15"/>
      <c r="DQ1403" s="15"/>
    </row>
    <row r="1404" spans="3:121" s="5" customFormat="1">
      <c r="C1404" s="13"/>
      <c r="D1404" s="12"/>
      <c r="E1404" s="12"/>
      <c r="F1404" s="12"/>
      <c r="G1404" s="12"/>
      <c r="H1404" s="12"/>
      <c r="I1404" s="12"/>
      <c r="J1404" s="12"/>
      <c r="K1404" s="12"/>
      <c r="L1404" s="12"/>
      <c r="M1404" s="12"/>
      <c r="N1404" s="12"/>
      <c r="O1404" s="12"/>
      <c r="P1404" s="12"/>
      <c r="Q1404" s="12"/>
      <c r="R1404" s="12"/>
      <c r="S1404" s="12"/>
      <c r="T1404" s="12"/>
      <c r="U1404" s="12"/>
      <c r="V1404" s="12"/>
      <c r="W1404" s="12"/>
      <c r="X1404" s="12"/>
      <c r="Y1404" s="12"/>
      <c r="Z1404" s="12"/>
      <c r="AA1404" s="12"/>
      <c r="AB1404" s="12"/>
      <c r="AC1404" s="12"/>
      <c r="AD1404" s="12"/>
      <c r="AE1404" s="12"/>
      <c r="AF1404" s="12"/>
      <c r="BT1404" s="15"/>
      <c r="BU1404" s="15"/>
      <c r="BV1404" s="15"/>
      <c r="BW1404" s="15"/>
      <c r="BX1404" s="15"/>
      <c r="BY1404" s="15"/>
      <c r="BZ1404" s="15"/>
      <c r="CA1404" s="15"/>
      <c r="CB1404" s="15"/>
      <c r="CC1404" s="15"/>
      <c r="CD1404" s="15"/>
      <c r="CE1404" s="15"/>
      <c r="CF1404" s="15"/>
      <c r="CG1404" s="15"/>
      <c r="CH1404" s="15"/>
      <c r="CI1404" s="15"/>
      <c r="CJ1404" s="15"/>
      <c r="CK1404" s="15"/>
      <c r="CL1404" s="15"/>
      <c r="CM1404" s="15"/>
      <c r="CN1404" s="15"/>
      <c r="CO1404" s="15"/>
      <c r="CP1404" s="15"/>
      <c r="CQ1404" s="15"/>
      <c r="CR1404" s="15"/>
      <c r="CS1404" s="15"/>
      <c r="CT1404" s="15"/>
      <c r="CU1404" s="15"/>
      <c r="CV1404" s="15"/>
      <c r="CW1404" s="15"/>
      <c r="CX1404" s="15"/>
      <c r="CY1404" s="15"/>
      <c r="CZ1404" s="15"/>
      <c r="DA1404" s="15"/>
      <c r="DB1404" s="15"/>
      <c r="DC1404" s="15"/>
      <c r="DD1404" s="15"/>
      <c r="DE1404" s="15"/>
      <c r="DF1404" s="15"/>
      <c r="DG1404" s="15"/>
      <c r="DH1404" s="15"/>
      <c r="DI1404" s="15"/>
      <c r="DJ1404" s="15"/>
      <c r="DK1404" s="15"/>
      <c r="DL1404" s="15"/>
      <c r="DM1404" s="15"/>
      <c r="DN1404" s="15"/>
      <c r="DO1404" s="15"/>
      <c r="DP1404" s="15"/>
      <c r="DQ1404" s="15"/>
    </row>
    <row r="1405" spans="3:121" s="5" customFormat="1">
      <c r="C1405" s="13"/>
      <c r="D1405" s="12"/>
      <c r="E1405" s="12"/>
      <c r="F1405" s="12"/>
      <c r="G1405" s="12"/>
      <c r="H1405" s="12"/>
      <c r="I1405" s="12"/>
      <c r="J1405" s="12"/>
      <c r="K1405" s="12"/>
      <c r="L1405" s="12"/>
      <c r="M1405" s="12"/>
      <c r="N1405" s="12"/>
      <c r="O1405" s="12"/>
      <c r="P1405" s="12"/>
      <c r="Q1405" s="12"/>
      <c r="R1405" s="12"/>
      <c r="S1405" s="12"/>
      <c r="T1405" s="12"/>
      <c r="U1405" s="12"/>
      <c r="V1405" s="12"/>
      <c r="W1405" s="12"/>
      <c r="X1405" s="12"/>
      <c r="Y1405" s="12"/>
      <c r="Z1405" s="12"/>
      <c r="AA1405" s="12"/>
      <c r="AB1405" s="12"/>
      <c r="AC1405" s="12"/>
      <c r="AD1405" s="12"/>
      <c r="AE1405" s="12"/>
      <c r="AF1405" s="12"/>
      <c r="BT1405" s="15"/>
      <c r="BU1405" s="15"/>
      <c r="BV1405" s="15"/>
      <c r="BW1405" s="15"/>
      <c r="BX1405" s="15"/>
      <c r="BY1405" s="15"/>
      <c r="BZ1405" s="15"/>
      <c r="CA1405" s="15"/>
      <c r="CB1405" s="15"/>
      <c r="CC1405" s="15"/>
      <c r="CD1405" s="15"/>
      <c r="CE1405" s="15"/>
      <c r="CF1405" s="15"/>
      <c r="CG1405" s="15"/>
      <c r="CH1405" s="15"/>
      <c r="CI1405" s="15"/>
      <c r="CJ1405" s="15"/>
      <c r="CK1405" s="15"/>
      <c r="CL1405" s="15"/>
      <c r="CM1405" s="15"/>
      <c r="CN1405" s="15"/>
      <c r="CO1405" s="15"/>
      <c r="CP1405" s="15"/>
      <c r="CQ1405" s="15"/>
      <c r="CR1405" s="15"/>
      <c r="CS1405" s="15"/>
      <c r="CT1405" s="15"/>
      <c r="CU1405" s="15"/>
      <c r="CV1405" s="15"/>
      <c r="CW1405" s="15"/>
      <c r="CX1405" s="15"/>
      <c r="CY1405" s="15"/>
      <c r="CZ1405" s="15"/>
      <c r="DA1405" s="15"/>
      <c r="DB1405" s="15"/>
      <c r="DC1405" s="15"/>
      <c r="DD1405" s="15"/>
      <c r="DE1405" s="15"/>
      <c r="DF1405" s="15"/>
      <c r="DG1405" s="15"/>
      <c r="DH1405" s="15"/>
      <c r="DI1405" s="15"/>
      <c r="DJ1405" s="15"/>
      <c r="DK1405" s="15"/>
      <c r="DL1405" s="15"/>
      <c r="DM1405" s="15"/>
      <c r="DN1405" s="15"/>
      <c r="DO1405" s="15"/>
      <c r="DP1405" s="15"/>
      <c r="DQ1405" s="15"/>
    </row>
    <row r="1406" spans="3:121" s="5" customFormat="1">
      <c r="C1406" s="13"/>
      <c r="D1406" s="12"/>
      <c r="E1406" s="12"/>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BT1406" s="15"/>
      <c r="BU1406" s="15"/>
      <c r="BV1406" s="15"/>
      <c r="BW1406" s="15"/>
      <c r="BX1406" s="15"/>
      <c r="BY1406" s="15"/>
      <c r="BZ1406" s="15"/>
      <c r="CA1406" s="15"/>
      <c r="CB1406" s="15"/>
      <c r="CC1406" s="15"/>
      <c r="CD1406" s="15"/>
      <c r="CE1406" s="15"/>
      <c r="CF1406" s="15"/>
      <c r="CG1406" s="15"/>
      <c r="CH1406" s="15"/>
      <c r="CI1406" s="15"/>
      <c r="CJ1406" s="15"/>
      <c r="CK1406" s="15"/>
      <c r="CL1406" s="15"/>
      <c r="CM1406" s="15"/>
      <c r="CN1406" s="15"/>
      <c r="CO1406" s="15"/>
      <c r="CP1406" s="15"/>
      <c r="CQ1406" s="15"/>
      <c r="CR1406" s="15"/>
      <c r="CS1406" s="15"/>
      <c r="CT1406" s="15"/>
      <c r="CU1406" s="15"/>
      <c r="CV1406" s="15"/>
      <c r="CW1406" s="15"/>
      <c r="CX1406" s="15"/>
      <c r="CY1406" s="15"/>
      <c r="CZ1406" s="15"/>
      <c r="DA1406" s="15"/>
      <c r="DB1406" s="15"/>
      <c r="DC1406" s="15"/>
      <c r="DD1406" s="15"/>
      <c r="DE1406" s="15"/>
      <c r="DF1406" s="15"/>
      <c r="DG1406" s="15"/>
      <c r="DH1406" s="15"/>
      <c r="DI1406" s="15"/>
      <c r="DJ1406" s="15"/>
      <c r="DK1406" s="15"/>
      <c r="DL1406" s="15"/>
      <c r="DM1406" s="15"/>
      <c r="DN1406" s="15"/>
      <c r="DO1406" s="15"/>
      <c r="DP1406" s="15"/>
      <c r="DQ1406" s="15"/>
    </row>
    <row r="1407" spans="3:121" s="5" customFormat="1">
      <c r="C1407" s="13"/>
      <c r="D1407" s="12"/>
      <c r="E1407" s="12"/>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BT1407" s="15"/>
      <c r="BU1407" s="15"/>
      <c r="BV1407" s="15"/>
      <c r="BW1407" s="15"/>
      <c r="BX1407" s="15"/>
      <c r="BY1407" s="15"/>
      <c r="BZ1407" s="15"/>
      <c r="CA1407" s="15"/>
      <c r="CB1407" s="15"/>
      <c r="CC1407" s="15"/>
      <c r="CD1407" s="15"/>
      <c r="CE1407" s="15"/>
      <c r="CF1407" s="15"/>
      <c r="CG1407" s="15"/>
      <c r="CH1407" s="15"/>
      <c r="CI1407" s="15"/>
      <c r="CJ1407" s="15"/>
      <c r="CK1407" s="15"/>
      <c r="CL1407" s="15"/>
      <c r="CM1407" s="15"/>
      <c r="CN1407" s="15"/>
      <c r="CO1407" s="15"/>
      <c r="CP1407" s="15"/>
      <c r="CQ1407" s="15"/>
      <c r="CR1407" s="15"/>
      <c r="CS1407" s="15"/>
      <c r="CT1407" s="15"/>
      <c r="CU1407" s="15"/>
      <c r="CV1407" s="15"/>
      <c r="CW1407" s="15"/>
      <c r="CX1407" s="15"/>
      <c r="CY1407" s="15"/>
      <c r="CZ1407" s="15"/>
      <c r="DA1407" s="15"/>
      <c r="DB1407" s="15"/>
      <c r="DC1407" s="15"/>
      <c r="DD1407" s="15"/>
      <c r="DE1407" s="15"/>
      <c r="DF1407" s="15"/>
      <c r="DG1407" s="15"/>
      <c r="DH1407" s="15"/>
      <c r="DI1407" s="15"/>
      <c r="DJ1407" s="15"/>
      <c r="DK1407" s="15"/>
      <c r="DL1407" s="15"/>
      <c r="DM1407" s="15"/>
      <c r="DN1407" s="15"/>
      <c r="DO1407" s="15"/>
      <c r="DP1407" s="15"/>
      <c r="DQ1407" s="15"/>
    </row>
    <row r="1408" spans="3:121" s="5" customFormat="1">
      <c r="C1408" s="13"/>
      <c r="D1408" s="12"/>
      <c r="E1408" s="12"/>
      <c r="F1408" s="12"/>
      <c r="G1408" s="12"/>
      <c r="H1408" s="12"/>
      <c r="I1408" s="12"/>
      <c r="J1408" s="12"/>
      <c r="K1408" s="12"/>
      <c r="L1408" s="12"/>
      <c r="M1408" s="12"/>
      <c r="N1408" s="12"/>
      <c r="O1408" s="12"/>
      <c r="P1408" s="12"/>
      <c r="Q1408" s="12"/>
      <c r="R1408" s="12"/>
      <c r="S1408" s="12"/>
      <c r="T1408" s="12"/>
      <c r="U1408" s="12"/>
      <c r="V1408" s="12"/>
      <c r="W1408" s="12"/>
      <c r="X1408" s="12"/>
      <c r="Y1408" s="12"/>
      <c r="Z1408" s="12"/>
      <c r="AA1408" s="12"/>
      <c r="AB1408" s="12"/>
      <c r="AC1408" s="12"/>
      <c r="AD1408" s="12"/>
      <c r="AE1408" s="12"/>
      <c r="AF1408" s="12"/>
      <c r="BT1408" s="15"/>
      <c r="BU1408" s="15"/>
      <c r="BV1408" s="15"/>
      <c r="BW1408" s="15"/>
      <c r="BX1408" s="15"/>
      <c r="BY1408" s="15"/>
      <c r="BZ1408" s="15"/>
      <c r="CA1408" s="15"/>
      <c r="CB1408" s="15"/>
      <c r="CC1408" s="15"/>
      <c r="CD1408" s="15"/>
      <c r="CE1408" s="15"/>
      <c r="CF1408" s="15"/>
      <c r="CG1408" s="15"/>
      <c r="CH1408" s="15"/>
      <c r="CI1408" s="15"/>
      <c r="CJ1408" s="15"/>
      <c r="CK1408" s="15"/>
      <c r="CL1408" s="15"/>
      <c r="CM1408" s="15"/>
      <c r="CN1408" s="15"/>
      <c r="CO1408" s="15"/>
      <c r="CP1408" s="15"/>
      <c r="CQ1408" s="15"/>
      <c r="CR1408" s="15"/>
      <c r="CS1408" s="15"/>
      <c r="CT1408" s="15"/>
      <c r="CU1408" s="15"/>
      <c r="CV1408" s="15"/>
      <c r="CW1408" s="15"/>
      <c r="CX1408" s="15"/>
      <c r="CY1408" s="15"/>
      <c r="CZ1408" s="15"/>
      <c r="DA1408" s="15"/>
      <c r="DB1408" s="15"/>
      <c r="DC1408" s="15"/>
      <c r="DD1408" s="15"/>
      <c r="DE1408" s="15"/>
      <c r="DF1408" s="15"/>
      <c r="DG1408" s="15"/>
      <c r="DH1408" s="15"/>
      <c r="DI1408" s="15"/>
      <c r="DJ1408" s="15"/>
      <c r="DK1408" s="15"/>
      <c r="DL1408" s="15"/>
      <c r="DM1408" s="15"/>
      <c r="DN1408" s="15"/>
      <c r="DO1408" s="15"/>
      <c r="DP1408" s="15"/>
      <c r="DQ1408" s="15"/>
    </row>
    <row r="1409" spans="3:121" s="5" customFormat="1">
      <c r="C1409" s="13"/>
      <c r="D1409" s="12"/>
      <c r="E1409" s="12"/>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BT1409" s="15"/>
      <c r="BU1409" s="15"/>
      <c r="BV1409" s="15"/>
      <c r="BW1409" s="15"/>
      <c r="BX1409" s="15"/>
      <c r="BY1409" s="15"/>
      <c r="BZ1409" s="15"/>
      <c r="CA1409" s="15"/>
      <c r="CB1409" s="15"/>
      <c r="CC1409" s="15"/>
      <c r="CD1409" s="15"/>
      <c r="CE1409" s="15"/>
      <c r="CF1409" s="15"/>
      <c r="CG1409" s="15"/>
      <c r="CH1409" s="15"/>
      <c r="CI1409" s="15"/>
      <c r="CJ1409" s="15"/>
      <c r="CK1409" s="15"/>
      <c r="CL1409" s="15"/>
      <c r="CM1409" s="15"/>
      <c r="CN1409" s="15"/>
      <c r="CO1409" s="15"/>
      <c r="CP1409" s="15"/>
      <c r="CQ1409" s="15"/>
      <c r="CR1409" s="15"/>
      <c r="CS1409" s="15"/>
      <c r="CT1409" s="15"/>
      <c r="CU1409" s="15"/>
      <c r="CV1409" s="15"/>
      <c r="CW1409" s="15"/>
      <c r="CX1409" s="15"/>
      <c r="CY1409" s="15"/>
      <c r="CZ1409" s="15"/>
      <c r="DA1409" s="15"/>
      <c r="DB1409" s="15"/>
      <c r="DC1409" s="15"/>
      <c r="DD1409" s="15"/>
      <c r="DE1409" s="15"/>
      <c r="DF1409" s="15"/>
      <c r="DG1409" s="15"/>
      <c r="DH1409" s="15"/>
      <c r="DI1409" s="15"/>
      <c r="DJ1409" s="15"/>
      <c r="DK1409" s="15"/>
      <c r="DL1409" s="15"/>
      <c r="DM1409" s="15"/>
      <c r="DN1409" s="15"/>
      <c r="DO1409" s="15"/>
      <c r="DP1409" s="15"/>
      <c r="DQ1409" s="15"/>
    </row>
    <row r="1410" spans="3:121" s="5" customFormat="1">
      <c r="C1410" s="13"/>
      <c r="D1410" s="12"/>
      <c r="E1410" s="12"/>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BT1410" s="15"/>
      <c r="BU1410" s="15"/>
      <c r="BV1410" s="15"/>
      <c r="BW1410" s="15"/>
      <c r="BX1410" s="15"/>
      <c r="BY1410" s="15"/>
      <c r="BZ1410" s="15"/>
      <c r="CA1410" s="15"/>
      <c r="CB1410" s="15"/>
      <c r="CC1410" s="15"/>
      <c r="CD1410" s="15"/>
      <c r="CE1410" s="15"/>
      <c r="CF1410" s="15"/>
      <c r="CG1410" s="15"/>
      <c r="CH1410" s="15"/>
      <c r="CI1410" s="15"/>
      <c r="CJ1410" s="15"/>
      <c r="CK1410" s="15"/>
      <c r="CL1410" s="15"/>
      <c r="CM1410" s="15"/>
      <c r="CN1410" s="15"/>
      <c r="CO1410" s="15"/>
      <c r="CP1410" s="15"/>
      <c r="CQ1410" s="15"/>
      <c r="CR1410" s="15"/>
      <c r="CS1410" s="15"/>
      <c r="CT1410" s="15"/>
      <c r="CU1410" s="15"/>
      <c r="CV1410" s="15"/>
      <c r="CW1410" s="15"/>
      <c r="CX1410" s="15"/>
      <c r="CY1410" s="15"/>
      <c r="CZ1410" s="15"/>
      <c r="DA1410" s="15"/>
      <c r="DB1410" s="15"/>
      <c r="DC1410" s="15"/>
      <c r="DD1410" s="15"/>
      <c r="DE1410" s="15"/>
      <c r="DF1410" s="15"/>
      <c r="DG1410" s="15"/>
      <c r="DH1410" s="15"/>
      <c r="DI1410" s="15"/>
      <c r="DJ1410" s="15"/>
      <c r="DK1410" s="15"/>
      <c r="DL1410" s="15"/>
      <c r="DM1410" s="15"/>
      <c r="DN1410" s="15"/>
      <c r="DO1410" s="15"/>
      <c r="DP1410" s="15"/>
      <c r="DQ1410" s="15"/>
    </row>
    <row r="1411" spans="3:121" s="5" customFormat="1">
      <c r="C1411" s="13"/>
      <c r="D1411" s="12"/>
      <c r="E1411" s="12"/>
      <c r="F1411" s="12"/>
      <c r="G1411" s="12"/>
      <c r="H1411" s="12"/>
      <c r="I1411" s="12"/>
      <c r="J1411" s="12"/>
      <c r="K1411" s="12"/>
      <c r="L1411" s="12"/>
      <c r="M1411" s="12"/>
      <c r="N1411" s="12"/>
      <c r="O1411" s="12"/>
      <c r="P1411" s="12"/>
      <c r="Q1411" s="12"/>
      <c r="R1411" s="12"/>
      <c r="S1411" s="12"/>
      <c r="T1411" s="12"/>
      <c r="U1411" s="12"/>
      <c r="V1411" s="12"/>
      <c r="W1411" s="12"/>
      <c r="X1411" s="12"/>
      <c r="Y1411" s="12"/>
      <c r="Z1411" s="12"/>
      <c r="AA1411" s="12"/>
      <c r="AB1411" s="12"/>
      <c r="AC1411" s="12"/>
      <c r="AD1411" s="12"/>
      <c r="AE1411" s="12"/>
      <c r="AF1411" s="12"/>
      <c r="BT1411" s="15"/>
      <c r="BU1411" s="15"/>
      <c r="BV1411" s="15"/>
      <c r="BW1411" s="15"/>
      <c r="BX1411" s="15"/>
      <c r="BY1411" s="15"/>
      <c r="BZ1411" s="15"/>
      <c r="CA1411" s="15"/>
      <c r="CB1411" s="15"/>
      <c r="CC1411" s="15"/>
      <c r="CD1411" s="15"/>
      <c r="CE1411" s="15"/>
      <c r="CF1411" s="15"/>
      <c r="CG1411" s="15"/>
      <c r="CH1411" s="15"/>
      <c r="CI1411" s="15"/>
      <c r="CJ1411" s="15"/>
      <c r="CK1411" s="15"/>
      <c r="CL1411" s="15"/>
      <c r="CM1411" s="15"/>
      <c r="CN1411" s="15"/>
      <c r="CO1411" s="15"/>
      <c r="CP1411" s="15"/>
      <c r="CQ1411" s="15"/>
      <c r="CR1411" s="15"/>
      <c r="CS1411" s="15"/>
      <c r="CT1411" s="15"/>
      <c r="CU1411" s="15"/>
      <c r="CV1411" s="15"/>
      <c r="CW1411" s="15"/>
      <c r="CX1411" s="15"/>
      <c r="CY1411" s="15"/>
      <c r="CZ1411" s="15"/>
      <c r="DA1411" s="15"/>
      <c r="DB1411" s="15"/>
      <c r="DC1411" s="15"/>
      <c r="DD1411" s="15"/>
      <c r="DE1411" s="15"/>
      <c r="DF1411" s="15"/>
      <c r="DG1411" s="15"/>
      <c r="DH1411" s="15"/>
      <c r="DI1411" s="15"/>
      <c r="DJ1411" s="15"/>
      <c r="DK1411" s="15"/>
      <c r="DL1411" s="15"/>
      <c r="DM1411" s="15"/>
      <c r="DN1411" s="15"/>
      <c r="DO1411" s="15"/>
      <c r="DP1411" s="15"/>
      <c r="DQ1411" s="15"/>
    </row>
    <row r="1412" spans="3:121" s="5" customFormat="1">
      <c r="C1412" s="13"/>
      <c r="D1412" s="12"/>
      <c r="E1412" s="12"/>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BT1412" s="15"/>
      <c r="BU1412" s="15"/>
      <c r="BV1412" s="15"/>
      <c r="BW1412" s="15"/>
      <c r="BX1412" s="15"/>
      <c r="BY1412" s="15"/>
      <c r="BZ1412" s="15"/>
      <c r="CA1412" s="15"/>
      <c r="CB1412" s="15"/>
      <c r="CC1412" s="15"/>
      <c r="CD1412" s="15"/>
      <c r="CE1412" s="15"/>
      <c r="CF1412" s="15"/>
      <c r="CG1412" s="15"/>
      <c r="CH1412" s="15"/>
      <c r="CI1412" s="15"/>
      <c r="CJ1412" s="15"/>
      <c r="CK1412" s="15"/>
      <c r="CL1412" s="15"/>
      <c r="CM1412" s="15"/>
      <c r="CN1412" s="15"/>
      <c r="CO1412" s="15"/>
      <c r="CP1412" s="15"/>
      <c r="CQ1412" s="15"/>
      <c r="CR1412" s="15"/>
      <c r="CS1412" s="15"/>
      <c r="CT1412" s="15"/>
      <c r="CU1412" s="15"/>
      <c r="CV1412" s="15"/>
      <c r="CW1412" s="15"/>
      <c r="CX1412" s="15"/>
      <c r="CY1412" s="15"/>
      <c r="CZ1412" s="15"/>
      <c r="DA1412" s="15"/>
      <c r="DB1412" s="15"/>
      <c r="DC1412" s="15"/>
      <c r="DD1412" s="15"/>
      <c r="DE1412" s="15"/>
      <c r="DF1412" s="15"/>
      <c r="DG1412" s="15"/>
      <c r="DH1412" s="15"/>
      <c r="DI1412" s="15"/>
      <c r="DJ1412" s="15"/>
      <c r="DK1412" s="15"/>
      <c r="DL1412" s="15"/>
      <c r="DM1412" s="15"/>
      <c r="DN1412" s="15"/>
      <c r="DO1412" s="15"/>
      <c r="DP1412" s="15"/>
      <c r="DQ1412" s="15"/>
    </row>
    <row r="1413" spans="3:121" s="5" customFormat="1">
      <c r="C1413" s="13"/>
      <c r="D1413" s="12"/>
      <c r="E1413" s="12"/>
      <c r="F1413" s="12"/>
      <c r="G1413" s="12"/>
      <c r="H1413" s="12"/>
      <c r="I1413" s="12"/>
      <c r="J1413" s="12"/>
      <c r="K1413" s="12"/>
      <c r="L1413" s="12"/>
      <c r="M1413" s="12"/>
      <c r="N1413" s="12"/>
      <c r="O1413" s="12"/>
      <c r="P1413" s="12"/>
      <c r="Q1413" s="12"/>
      <c r="R1413" s="12"/>
      <c r="S1413" s="12"/>
      <c r="T1413" s="12"/>
      <c r="U1413" s="12"/>
      <c r="V1413" s="12"/>
      <c r="W1413" s="12"/>
      <c r="X1413" s="12"/>
      <c r="Y1413" s="12"/>
      <c r="Z1413" s="12"/>
      <c r="AA1413" s="12"/>
      <c r="AB1413" s="12"/>
      <c r="AC1413" s="12"/>
      <c r="AD1413" s="12"/>
      <c r="AE1413" s="12"/>
      <c r="AF1413" s="12"/>
      <c r="BT1413" s="15"/>
      <c r="BU1413" s="15"/>
      <c r="BV1413" s="15"/>
      <c r="BW1413" s="15"/>
      <c r="BX1413" s="15"/>
      <c r="BY1413" s="15"/>
      <c r="BZ1413" s="15"/>
      <c r="CA1413" s="15"/>
      <c r="CB1413" s="15"/>
      <c r="CC1413" s="15"/>
      <c r="CD1413" s="15"/>
      <c r="CE1413" s="15"/>
      <c r="CF1413" s="15"/>
      <c r="CG1413" s="15"/>
      <c r="CH1413" s="15"/>
      <c r="CI1413" s="15"/>
      <c r="CJ1413" s="15"/>
      <c r="CK1413" s="15"/>
      <c r="CL1413" s="15"/>
      <c r="CM1413" s="15"/>
      <c r="CN1413" s="15"/>
      <c r="CO1413" s="15"/>
      <c r="CP1413" s="15"/>
      <c r="CQ1413" s="15"/>
      <c r="CR1413" s="15"/>
      <c r="CS1413" s="15"/>
      <c r="CT1413" s="15"/>
      <c r="CU1413" s="15"/>
      <c r="CV1413" s="15"/>
      <c r="CW1413" s="15"/>
      <c r="CX1413" s="15"/>
      <c r="CY1413" s="15"/>
      <c r="CZ1413" s="15"/>
      <c r="DA1413" s="15"/>
      <c r="DB1413" s="15"/>
      <c r="DC1413" s="15"/>
      <c r="DD1413" s="15"/>
      <c r="DE1413" s="15"/>
      <c r="DF1413" s="15"/>
      <c r="DG1413" s="15"/>
      <c r="DH1413" s="15"/>
      <c r="DI1413" s="15"/>
      <c r="DJ1413" s="15"/>
      <c r="DK1413" s="15"/>
      <c r="DL1413" s="15"/>
      <c r="DM1413" s="15"/>
      <c r="DN1413" s="15"/>
      <c r="DO1413" s="15"/>
      <c r="DP1413" s="15"/>
      <c r="DQ1413" s="15"/>
    </row>
    <row r="1414" spans="3:121" s="5" customFormat="1">
      <c r="C1414" s="13"/>
      <c r="D1414" s="12"/>
      <c r="E1414" s="12"/>
      <c r="F1414" s="12"/>
      <c r="G1414" s="12"/>
      <c r="H1414" s="12"/>
      <c r="I1414" s="12"/>
      <c r="J1414" s="12"/>
      <c r="K1414" s="12"/>
      <c r="L1414" s="12"/>
      <c r="M1414" s="12"/>
      <c r="N1414" s="12"/>
      <c r="O1414" s="12"/>
      <c r="P1414" s="12"/>
      <c r="Q1414" s="12"/>
      <c r="R1414" s="12"/>
      <c r="S1414" s="12"/>
      <c r="T1414" s="12"/>
      <c r="U1414" s="12"/>
      <c r="V1414" s="12"/>
      <c r="W1414" s="12"/>
      <c r="X1414" s="12"/>
      <c r="Y1414" s="12"/>
      <c r="Z1414" s="12"/>
      <c r="AA1414" s="12"/>
      <c r="AB1414" s="12"/>
      <c r="AC1414" s="12"/>
      <c r="AD1414" s="12"/>
      <c r="AE1414" s="12"/>
      <c r="AF1414" s="12"/>
      <c r="BT1414" s="15"/>
      <c r="BU1414" s="15"/>
      <c r="BV1414" s="15"/>
      <c r="BW1414" s="15"/>
      <c r="BX1414" s="15"/>
      <c r="BY1414" s="15"/>
      <c r="BZ1414" s="15"/>
      <c r="CA1414" s="15"/>
      <c r="CB1414" s="15"/>
      <c r="CC1414" s="15"/>
      <c r="CD1414" s="15"/>
      <c r="CE1414" s="15"/>
      <c r="CF1414" s="15"/>
      <c r="CG1414" s="15"/>
      <c r="CH1414" s="15"/>
      <c r="CI1414" s="15"/>
      <c r="CJ1414" s="15"/>
      <c r="CK1414" s="15"/>
      <c r="CL1414" s="15"/>
      <c r="CM1414" s="15"/>
      <c r="CN1414" s="15"/>
      <c r="CO1414" s="15"/>
      <c r="CP1414" s="15"/>
      <c r="CQ1414" s="15"/>
      <c r="CR1414" s="15"/>
      <c r="CS1414" s="15"/>
      <c r="CT1414" s="15"/>
      <c r="CU1414" s="15"/>
      <c r="CV1414" s="15"/>
      <c r="CW1414" s="15"/>
      <c r="CX1414" s="15"/>
      <c r="CY1414" s="15"/>
      <c r="CZ1414" s="15"/>
      <c r="DA1414" s="15"/>
      <c r="DB1414" s="15"/>
      <c r="DC1414" s="15"/>
      <c r="DD1414" s="15"/>
      <c r="DE1414" s="15"/>
      <c r="DF1414" s="15"/>
      <c r="DG1414" s="15"/>
      <c r="DH1414" s="15"/>
      <c r="DI1414" s="15"/>
      <c r="DJ1414" s="15"/>
      <c r="DK1414" s="15"/>
      <c r="DL1414" s="15"/>
      <c r="DM1414" s="15"/>
      <c r="DN1414" s="15"/>
      <c r="DO1414" s="15"/>
      <c r="DP1414" s="15"/>
      <c r="DQ1414" s="15"/>
    </row>
    <row r="1415" spans="3:121" s="5" customFormat="1">
      <c r="C1415" s="13"/>
      <c r="D1415" s="12"/>
      <c r="E1415" s="12"/>
      <c r="F1415" s="12"/>
      <c r="G1415" s="12"/>
      <c r="H1415" s="12"/>
      <c r="I1415" s="12"/>
      <c r="J1415" s="12"/>
      <c r="K1415" s="12"/>
      <c r="L1415" s="12"/>
      <c r="M1415" s="12"/>
      <c r="N1415" s="12"/>
      <c r="O1415" s="12"/>
      <c r="P1415" s="12"/>
      <c r="Q1415" s="12"/>
      <c r="R1415" s="12"/>
      <c r="S1415" s="12"/>
      <c r="T1415" s="12"/>
      <c r="U1415" s="12"/>
      <c r="V1415" s="12"/>
      <c r="W1415" s="12"/>
      <c r="X1415" s="12"/>
      <c r="Y1415" s="12"/>
      <c r="Z1415" s="12"/>
      <c r="AA1415" s="12"/>
      <c r="AB1415" s="12"/>
      <c r="AC1415" s="12"/>
      <c r="AD1415" s="12"/>
      <c r="AE1415" s="12"/>
      <c r="AF1415" s="12"/>
      <c r="BT1415" s="15"/>
      <c r="BU1415" s="15"/>
      <c r="BV1415" s="15"/>
      <c r="BW1415" s="15"/>
      <c r="BX1415" s="15"/>
      <c r="BY1415" s="15"/>
      <c r="BZ1415" s="15"/>
      <c r="CA1415" s="15"/>
      <c r="CB1415" s="15"/>
      <c r="CC1415" s="15"/>
      <c r="CD1415" s="15"/>
      <c r="CE1415" s="15"/>
      <c r="CF1415" s="15"/>
      <c r="CG1415" s="15"/>
      <c r="CH1415" s="15"/>
      <c r="CI1415" s="15"/>
      <c r="CJ1415" s="15"/>
      <c r="CK1415" s="15"/>
      <c r="CL1415" s="15"/>
      <c r="CM1415" s="15"/>
      <c r="CN1415" s="15"/>
      <c r="CO1415" s="15"/>
      <c r="CP1415" s="15"/>
      <c r="CQ1415" s="15"/>
      <c r="CR1415" s="15"/>
      <c r="CS1415" s="15"/>
      <c r="CT1415" s="15"/>
      <c r="CU1415" s="15"/>
      <c r="CV1415" s="15"/>
      <c r="CW1415" s="15"/>
      <c r="CX1415" s="15"/>
      <c r="CY1415" s="15"/>
      <c r="CZ1415" s="15"/>
      <c r="DA1415" s="15"/>
      <c r="DB1415" s="15"/>
      <c r="DC1415" s="15"/>
      <c r="DD1415" s="15"/>
      <c r="DE1415" s="15"/>
      <c r="DF1415" s="15"/>
      <c r="DG1415" s="15"/>
      <c r="DH1415" s="15"/>
      <c r="DI1415" s="15"/>
      <c r="DJ1415" s="15"/>
      <c r="DK1415" s="15"/>
      <c r="DL1415" s="15"/>
      <c r="DM1415" s="15"/>
      <c r="DN1415" s="15"/>
      <c r="DO1415" s="15"/>
      <c r="DP1415" s="15"/>
      <c r="DQ1415" s="15"/>
    </row>
    <row r="1416" spans="3:121" s="5" customFormat="1">
      <c r="C1416" s="13"/>
      <c r="D1416" s="12"/>
      <c r="E1416" s="12"/>
      <c r="F1416" s="12"/>
      <c r="G1416" s="12"/>
      <c r="H1416" s="12"/>
      <c r="I1416" s="12"/>
      <c r="J1416" s="12"/>
      <c r="K1416" s="12"/>
      <c r="L1416" s="12"/>
      <c r="M1416" s="12"/>
      <c r="N1416" s="12"/>
      <c r="O1416" s="12"/>
      <c r="P1416" s="12"/>
      <c r="Q1416" s="12"/>
      <c r="R1416" s="12"/>
      <c r="S1416" s="12"/>
      <c r="T1416" s="12"/>
      <c r="U1416" s="12"/>
      <c r="V1416" s="12"/>
      <c r="W1416" s="12"/>
      <c r="X1416" s="12"/>
      <c r="Y1416" s="12"/>
      <c r="Z1416" s="12"/>
      <c r="AA1416" s="12"/>
      <c r="AB1416" s="12"/>
      <c r="AC1416" s="12"/>
      <c r="AD1416" s="12"/>
      <c r="AE1416" s="12"/>
      <c r="AF1416" s="12"/>
      <c r="BT1416" s="15"/>
      <c r="BU1416" s="15"/>
      <c r="BV1416" s="15"/>
      <c r="BW1416" s="15"/>
      <c r="BX1416" s="15"/>
      <c r="BY1416" s="15"/>
      <c r="BZ1416" s="15"/>
      <c r="CA1416" s="15"/>
      <c r="CB1416" s="15"/>
      <c r="CC1416" s="15"/>
      <c r="CD1416" s="15"/>
      <c r="CE1416" s="15"/>
      <c r="CF1416" s="15"/>
      <c r="CG1416" s="15"/>
      <c r="CH1416" s="15"/>
      <c r="CI1416" s="15"/>
      <c r="CJ1416" s="15"/>
      <c r="CK1416" s="15"/>
      <c r="CL1416" s="15"/>
      <c r="CM1416" s="15"/>
      <c r="CN1416" s="15"/>
      <c r="CO1416" s="15"/>
      <c r="CP1416" s="15"/>
      <c r="CQ1416" s="15"/>
      <c r="CR1416" s="15"/>
      <c r="CS1416" s="15"/>
      <c r="CT1416" s="15"/>
      <c r="CU1416" s="15"/>
      <c r="CV1416" s="15"/>
      <c r="CW1416" s="15"/>
      <c r="CX1416" s="15"/>
      <c r="CY1416" s="15"/>
      <c r="CZ1416" s="15"/>
      <c r="DA1416" s="15"/>
      <c r="DB1416" s="15"/>
      <c r="DC1416" s="15"/>
      <c r="DD1416" s="15"/>
      <c r="DE1416" s="15"/>
      <c r="DF1416" s="15"/>
      <c r="DG1416" s="15"/>
      <c r="DH1416" s="15"/>
      <c r="DI1416" s="15"/>
      <c r="DJ1416" s="15"/>
      <c r="DK1416" s="15"/>
      <c r="DL1416" s="15"/>
      <c r="DM1416" s="15"/>
      <c r="DN1416" s="15"/>
      <c r="DO1416" s="15"/>
      <c r="DP1416" s="15"/>
      <c r="DQ1416" s="15"/>
    </row>
    <row r="1417" spans="3:121" s="5" customFormat="1">
      <c r="C1417" s="13"/>
      <c r="D1417" s="12"/>
      <c r="E1417" s="12"/>
      <c r="F1417" s="12"/>
      <c r="G1417" s="12"/>
      <c r="H1417" s="12"/>
      <c r="I1417" s="12"/>
      <c r="J1417" s="12"/>
      <c r="K1417" s="12"/>
      <c r="L1417" s="12"/>
      <c r="M1417" s="12"/>
      <c r="N1417" s="12"/>
      <c r="O1417" s="12"/>
      <c r="P1417" s="12"/>
      <c r="Q1417" s="12"/>
      <c r="R1417" s="12"/>
      <c r="S1417" s="12"/>
      <c r="T1417" s="12"/>
      <c r="U1417" s="12"/>
      <c r="V1417" s="12"/>
      <c r="W1417" s="12"/>
      <c r="X1417" s="12"/>
      <c r="Y1417" s="12"/>
      <c r="Z1417" s="12"/>
      <c r="AA1417" s="12"/>
      <c r="AB1417" s="12"/>
      <c r="AC1417" s="12"/>
      <c r="AD1417" s="12"/>
      <c r="AE1417" s="12"/>
      <c r="AF1417" s="12"/>
      <c r="BT1417" s="15"/>
      <c r="BU1417" s="15"/>
      <c r="BV1417" s="15"/>
      <c r="BW1417" s="15"/>
      <c r="BX1417" s="15"/>
      <c r="BY1417" s="15"/>
      <c r="BZ1417" s="15"/>
      <c r="CA1417" s="15"/>
      <c r="CB1417" s="15"/>
      <c r="CC1417" s="15"/>
      <c r="CD1417" s="15"/>
      <c r="CE1417" s="15"/>
      <c r="CF1417" s="15"/>
      <c r="CG1417" s="15"/>
      <c r="CH1417" s="15"/>
      <c r="CI1417" s="15"/>
      <c r="CJ1417" s="15"/>
      <c r="CK1417" s="15"/>
      <c r="CL1417" s="15"/>
      <c r="CM1417" s="15"/>
      <c r="CN1417" s="15"/>
      <c r="CO1417" s="15"/>
      <c r="CP1417" s="15"/>
      <c r="CQ1417" s="15"/>
      <c r="CR1417" s="15"/>
      <c r="CS1417" s="15"/>
      <c r="CT1417" s="15"/>
      <c r="CU1417" s="15"/>
      <c r="CV1417" s="15"/>
      <c r="CW1417" s="15"/>
      <c r="CX1417" s="15"/>
      <c r="CY1417" s="15"/>
      <c r="CZ1417" s="15"/>
      <c r="DA1417" s="15"/>
      <c r="DB1417" s="15"/>
      <c r="DC1417" s="15"/>
      <c r="DD1417" s="15"/>
      <c r="DE1417" s="15"/>
      <c r="DF1417" s="15"/>
      <c r="DG1417" s="15"/>
      <c r="DH1417" s="15"/>
      <c r="DI1417" s="15"/>
      <c r="DJ1417" s="15"/>
      <c r="DK1417" s="15"/>
      <c r="DL1417" s="15"/>
      <c r="DM1417" s="15"/>
      <c r="DN1417" s="15"/>
      <c r="DO1417" s="15"/>
      <c r="DP1417" s="15"/>
      <c r="DQ1417" s="15"/>
    </row>
    <row r="1418" spans="3:121" s="5" customFormat="1">
      <c r="C1418" s="13"/>
      <c r="D1418" s="12"/>
      <c r="E1418" s="12"/>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BT1418" s="15"/>
      <c r="BU1418" s="15"/>
      <c r="BV1418" s="15"/>
      <c r="BW1418" s="15"/>
      <c r="BX1418" s="15"/>
      <c r="BY1418" s="15"/>
      <c r="BZ1418" s="15"/>
      <c r="CA1418" s="15"/>
      <c r="CB1418" s="15"/>
      <c r="CC1418" s="15"/>
      <c r="CD1418" s="15"/>
      <c r="CE1418" s="15"/>
      <c r="CF1418" s="15"/>
      <c r="CG1418" s="15"/>
      <c r="CH1418" s="15"/>
      <c r="CI1418" s="15"/>
      <c r="CJ1418" s="15"/>
      <c r="CK1418" s="15"/>
      <c r="CL1418" s="15"/>
      <c r="CM1418" s="15"/>
      <c r="CN1418" s="15"/>
      <c r="CO1418" s="15"/>
      <c r="CP1418" s="15"/>
      <c r="CQ1418" s="15"/>
      <c r="CR1418" s="15"/>
      <c r="CS1418" s="15"/>
      <c r="CT1418" s="15"/>
      <c r="CU1418" s="15"/>
      <c r="CV1418" s="15"/>
      <c r="CW1418" s="15"/>
      <c r="CX1418" s="15"/>
      <c r="CY1418" s="15"/>
      <c r="CZ1418" s="15"/>
      <c r="DA1418" s="15"/>
      <c r="DB1418" s="15"/>
      <c r="DC1418" s="15"/>
      <c r="DD1418" s="15"/>
      <c r="DE1418" s="15"/>
      <c r="DF1418" s="15"/>
      <c r="DG1418" s="15"/>
      <c r="DH1418" s="15"/>
      <c r="DI1418" s="15"/>
      <c r="DJ1418" s="15"/>
      <c r="DK1418" s="15"/>
      <c r="DL1418" s="15"/>
      <c r="DM1418" s="15"/>
      <c r="DN1418" s="15"/>
      <c r="DO1418" s="15"/>
      <c r="DP1418" s="15"/>
      <c r="DQ1418" s="15"/>
    </row>
    <row r="1419" spans="3:121" s="5" customFormat="1">
      <c r="C1419" s="13"/>
      <c r="D1419" s="12"/>
      <c r="E1419" s="12"/>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BT1419" s="15"/>
      <c r="BU1419" s="15"/>
      <c r="BV1419" s="15"/>
      <c r="BW1419" s="15"/>
      <c r="BX1419" s="15"/>
      <c r="BY1419" s="15"/>
      <c r="BZ1419" s="15"/>
      <c r="CA1419" s="15"/>
      <c r="CB1419" s="15"/>
      <c r="CC1419" s="15"/>
      <c r="CD1419" s="15"/>
      <c r="CE1419" s="15"/>
      <c r="CF1419" s="15"/>
      <c r="CG1419" s="15"/>
      <c r="CH1419" s="15"/>
      <c r="CI1419" s="15"/>
      <c r="CJ1419" s="15"/>
      <c r="CK1419" s="15"/>
      <c r="CL1419" s="15"/>
      <c r="CM1419" s="15"/>
      <c r="CN1419" s="15"/>
      <c r="CO1419" s="15"/>
      <c r="CP1419" s="15"/>
      <c r="CQ1419" s="15"/>
      <c r="CR1419" s="15"/>
      <c r="CS1419" s="15"/>
      <c r="CT1419" s="15"/>
      <c r="CU1419" s="15"/>
      <c r="CV1419" s="15"/>
      <c r="CW1419" s="15"/>
      <c r="CX1419" s="15"/>
      <c r="CY1419" s="15"/>
      <c r="CZ1419" s="15"/>
      <c r="DA1419" s="15"/>
      <c r="DB1419" s="15"/>
      <c r="DC1419" s="15"/>
      <c r="DD1419" s="15"/>
      <c r="DE1419" s="15"/>
      <c r="DF1419" s="15"/>
      <c r="DG1419" s="15"/>
      <c r="DH1419" s="15"/>
      <c r="DI1419" s="15"/>
      <c r="DJ1419" s="15"/>
      <c r="DK1419" s="15"/>
      <c r="DL1419" s="15"/>
      <c r="DM1419" s="15"/>
      <c r="DN1419" s="15"/>
      <c r="DO1419" s="15"/>
      <c r="DP1419" s="15"/>
      <c r="DQ1419" s="15"/>
    </row>
    <row r="1420" spans="3:121" s="5" customFormat="1">
      <c r="C1420" s="13"/>
      <c r="D1420" s="12"/>
      <c r="E1420" s="12"/>
      <c r="F1420" s="12"/>
      <c r="G1420" s="12"/>
      <c r="H1420" s="12"/>
      <c r="I1420" s="12"/>
      <c r="J1420" s="12"/>
      <c r="K1420" s="12"/>
      <c r="L1420" s="12"/>
      <c r="M1420" s="12"/>
      <c r="N1420" s="12"/>
      <c r="O1420" s="12"/>
      <c r="P1420" s="12"/>
      <c r="Q1420" s="12"/>
      <c r="R1420" s="12"/>
      <c r="S1420" s="12"/>
      <c r="T1420" s="12"/>
      <c r="U1420" s="12"/>
      <c r="V1420" s="12"/>
      <c r="W1420" s="12"/>
      <c r="X1420" s="12"/>
      <c r="Y1420" s="12"/>
      <c r="Z1420" s="12"/>
      <c r="AA1420" s="12"/>
      <c r="AB1420" s="12"/>
      <c r="AC1420" s="12"/>
      <c r="AD1420" s="12"/>
      <c r="AE1420" s="12"/>
      <c r="AF1420" s="12"/>
      <c r="BT1420" s="15"/>
      <c r="BU1420" s="15"/>
      <c r="BV1420" s="15"/>
      <c r="BW1420" s="15"/>
      <c r="BX1420" s="15"/>
      <c r="BY1420" s="15"/>
      <c r="BZ1420" s="15"/>
      <c r="CA1420" s="15"/>
      <c r="CB1420" s="15"/>
      <c r="CC1420" s="15"/>
      <c r="CD1420" s="15"/>
      <c r="CE1420" s="15"/>
      <c r="CF1420" s="15"/>
      <c r="CG1420" s="15"/>
      <c r="CH1420" s="15"/>
      <c r="CI1420" s="15"/>
      <c r="CJ1420" s="15"/>
      <c r="CK1420" s="15"/>
      <c r="CL1420" s="15"/>
      <c r="CM1420" s="15"/>
      <c r="CN1420" s="15"/>
      <c r="CO1420" s="15"/>
      <c r="CP1420" s="15"/>
      <c r="CQ1420" s="15"/>
      <c r="CR1420" s="15"/>
      <c r="CS1420" s="15"/>
      <c r="CT1420" s="15"/>
      <c r="CU1420" s="15"/>
      <c r="CV1420" s="15"/>
      <c r="CW1420" s="15"/>
      <c r="CX1420" s="15"/>
      <c r="CY1420" s="15"/>
      <c r="CZ1420" s="15"/>
      <c r="DA1420" s="15"/>
      <c r="DB1420" s="15"/>
      <c r="DC1420" s="15"/>
      <c r="DD1420" s="15"/>
      <c r="DE1420" s="15"/>
      <c r="DF1420" s="15"/>
      <c r="DG1420" s="15"/>
      <c r="DH1420" s="15"/>
      <c r="DI1420" s="15"/>
      <c r="DJ1420" s="15"/>
      <c r="DK1420" s="15"/>
      <c r="DL1420" s="15"/>
      <c r="DM1420" s="15"/>
      <c r="DN1420" s="15"/>
      <c r="DO1420" s="15"/>
      <c r="DP1420" s="15"/>
      <c r="DQ1420" s="15"/>
    </row>
    <row r="1421" spans="3:121" s="5" customFormat="1">
      <c r="C1421" s="13"/>
      <c r="D1421" s="12"/>
      <c r="E1421" s="12"/>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BT1421" s="15"/>
      <c r="BU1421" s="15"/>
      <c r="BV1421" s="15"/>
      <c r="BW1421" s="15"/>
      <c r="BX1421" s="15"/>
      <c r="BY1421" s="15"/>
      <c r="BZ1421" s="15"/>
      <c r="CA1421" s="15"/>
      <c r="CB1421" s="15"/>
      <c r="CC1421" s="15"/>
      <c r="CD1421" s="15"/>
      <c r="CE1421" s="15"/>
      <c r="CF1421" s="15"/>
      <c r="CG1421" s="15"/>
      <c r="CH1421" s="15"/>
      <c r="CI1421" s="15"/>
      <c r="CJ1421" s="15"/>
      <c r="CK1421" s="15"/>
      <c r="CL1421" s="15"/>
      <c r="CM1421" s="15"/>
      <c r="CN1421" s="15"/>
      <c r="CO1421" s="15"/>
      <c r="CP1421" s="15"/>
      <c r="CQ1421" s="15"/>
      <c r="CR1421" s="15"/>
      <c r="CS1421" s="15"/>
      <c r="CT1421" s="15"/>
      <c r="CU1421" s="15"/>
      <c r="CV1421" s="15"/>
      <c r="CW1421" s="15"/>
      <c r="CX1421" s="15"/>
      <c r="CY1421" s="15"/>
      <c r="CZ1421" s="15"/>
      <c r="DA1421" s="15"/>
      <c r="DB1421" s="15"/>
      <c r="DC1421" s="15"/>
      <c r="DD1421" s="15"/>
      <c r="DE1421" s="15"/>
      <c r="DF1421" s="15"/>
      <c r="DG1421" s="15"/>
      <c r="DH1421" s="15"/>
      <c r="DI1421" s="15"/>
      <c r="DJ1421" s="15"/>
      <c r="DK1421" s="15"/>
      <c r="DL1421" s="15"/>
      <c r="DM1421" s="15"/>
      <c r="DN1421" s="15"/>
      <c r="DO1421" s="15"/>
      <c r="DP1421" s="15"/>
      <c r="DQ1421" s="15"/>
    </row>
    <row r="1422" spans="3:121" s="5" customFormat="1">
      <c r="C1422" s="13"/>
      <c r="D1422" s="12"/>
      <c r="E1422" s="12"/>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BT1422" s="15"/>
      <c r="BU1422" s="15"/>
      <c r="BV1422" s="15"/>
      <c r="BW1422" s="15"/>
      <c r="BX1422" s="15"/>
      <c r="BY1422" s="15"/>
      <c r="BZ1422" s="15"/>
      <c r="CA1422" s="15"/>
      <c r="CB1422" s="15"/>
      <c r="CC1422" s="15"/>
      <c r="CD1422" s="15"/>
      <c r="CE1422" s="15"/>
      <c r="CF1422" s="15"/>
      <c r="CG1422" s="15"/>
      <c r="CH1422" s="15"/>
      <c r="CI1422" s="15"/>
      <c r="CJ1422" s="15"/>
      <c r="CK1422" s="15"/>
      <c r="CL1422" s="15"/>
      <c r="CM1422" s="15"/>
      <c r="CN1422" s="15"/>
      <c r="CO1422" s="15"/>
      <c r="CP1422" s="15"/>
      <c r="CQ1422" s="15"/>
      <c r="CR1422" s="15"/>
      <c r="CS1422" s="15"/>
      <c r="CT1422" s="15"/>
      <c r="CU1422" s="15"/>
      <c r="CV1422" s="15"/>
      <c r="CW1422" s="15"/>
      <c r="CX1422" s="15"/>
      <c r="CY1422" s="15"/>
      <c r="CZ1422" s="15"/>
      <c r="DA1422" s="15"/>
      <c r="DB1422" s="15"/>
      <c r="DC1422" s="15"/>
      <c r="DD1422" s="15"/>
      <c r="DE1422" s="15"/>
      <c r="DF1422" s="15"/>
      <c r="DG1422" s="15"/>
      <c r="DH1422" s="15"/>
      <c r="DI1422" s="15"/>
      <c r="DJ1422" s="15"/>
      <c r="DK1422" s="15"/>
      <c r="DL1422" s="15"/>
      <c r="DM1422" s="15"/>
      <c r="DN1422" s="15"/>
      <c r="DO1422" s="15"/>
      <c r="DP1422" s="15"/>
      <c r="DQ1422" s="15"/>
    </row>
    <row r="1423" spans="3:121" s="5" customFormat="1">
      <c r="C1423" s="13"/>
      <c r="D1423" s="12"/>
      <c r="E1423" s="12"/>
      <c r="F1423" s="12"/>
      <c r="G1423" s="12"/>
      <c r="H1423" s="12"/>
      <c r="I1423" s="12"/>
      <c r="J1423" s="12"/>
      <c r="K1423" s="12"/>
      <c r="L1423" s="12"/>
      <c r="M1423" s="12"/>
      <c r="N1423" s="12"/>
      <c r="O1423" s="12"/>
      <c r="P1423" s="12"/>
      <c r="Q1423" s="12"/>
      <c r="R1423" s="12"/>
      <c r="S1423" s="12"/>
      <c r="T1423" s="12"/>
      <c r="U1423" s="12"/>
      <c r="V1423" s="12"/>
      <c r="W1423" s="12"/>
      <c r="X1423" s="12"/>
      <c r="Y1423" s="12"/>
      <c r="Z1423" s="12"/>
      <c r="AA1423" s="12"/>
      <c r="AB1423" s="12"/>
      <c r="AC1423" s="12"/>
      <c r="AD1423" s="12"/>
      <c r="AE1423" s="12"/>
      <c r="AF1423" s="12"/>
      <c r="BT1423" s="15"/>
      <c r="BU1423" s="15"/>
      <c r="BV1423" s="15"/>
      <c r="BW1423" s="15"/>
      <c r="BX1423" s="15"/>
      <c r="BY1423" s="15"/>
      <c r="BZ1423" s="15"/>
      <c r="CA1423" s="15"/>
      <c r="CB1423" s="15"/>
      <c r="CC1423" s="15"/>
      <c r="CD1423" s="15"/>
      <c r="CE1423" s="15"/>
      <c r="CF1423" s="15"/>
      <c r="CG1423" s="15"/>
      <c r="CH1423" s="15"/>
      <c r="CI1423" s="15"/>
      <c r="CJ1423" s="15"/>
      <c r="CK1423" s="15"/>
      <c r="CL1423" s="15"/>
      <c r="CM1423" s="15"/>
      <c r="CN1423" s="15"/>
      <c r="CO1423" s="15"/>
      <c r="CP1423" s="15"/>
      <c r="CQ1423" s="15"/>
      <c r="CR1423" s="15"/>
      <c r="CS1423" s="15"/>
      <c r="CT1423" s="15"/>
      <c r="CU1423" s="15"/>
      <c r="CV1423" s="15"/>
      <c r="CW1423" s="15"/>
      <c r="CX1423" s="15"/>
      <c r="CY1423" s="15"/>
      <c r="CZ1423" s="15"/>
      <c r="DA1423" s="15"/>
      <c r="DB1423" s="15"/>
      <c r="DC1423" s="15"/>
      <c r="DD1423" s="15"/>
      <c r="DE1423" s="15"/>
      <c r="DF1423" s="15"/>
      <c r="DG1423" s="15"/>
      <c r="DH1423" s="15"/>
      <c r="DI1423" s="15"/>
      <c r="DJ1423" s="15"/>
      <c r="DK1423" s="15"/>
      <c r="DL1423" s="15"/>
      <c r="DM1423" s="15"/>
      <c r="DN1423" s="15"/>
      <c r="DO1423" s="15"/>
      <c r="DP1423" s="15"/>
      <c r="DQ1423" s="15"/>
    </row>
    <row r="1424" spans="3:121" s="5" customFormat="1">
      <c r="C1424" s="13"/>
      <c r="D1424" s="12"/>
      <c r="E1424" s="12"/>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BT1424" s="15"/>
      <c r="BU1424" s="15"/>
      <c r="BV1424" s="15"/>
      <c r="BW1424" s="15"/>
      <c r="BX1424" s="15"/>
      <c r="BY1424" s="15"/>
      <c r="BZ1424" s="15"/>
      <c r="CA1424" s="15"/>
      <c r="CB1424" s="15"/>
      <c r="CC1424" s="15"/>
      <c r="CD1424" s="15"/>
      <c r="CE1424" s="15"/>
      <c r="CF1424" s="15"/>
      <c r="CG1424" s="15"/>
      <c r="CH1424" s="15"/>
      <c r="CI1424" s="15"/>
      <c r="CJ1424" s="15"/>
      <c r="CK1424" s="15"/>
      <c r="CL1424" s="15"/>
      <c r="CM1424" s="15"/>
      <c r="CN1424" s="15"/>
      <c r="CO1424" s="15"/>
      <c r="CP1424" s="15"/>
      <c r="CQ1424" s="15"/>
      <c r="CR1424" s="15"/>
      <c r="CS1424" s="15"/>
      <c r="CT1424" s="15"/>
      <c r="CU1424" s="15"/>
      <c r="CV1424" s="15"/>
      <c r="CW1424" s="15"/>
      <c r="CX1424" s="15"/>
      <c r="CY1424" s="15"/>
      <c r="CZ1424" s="15"/>
      <c r="DA1424" s="15"/>
      <c r="DB1424" s="15"/>
      <c r="DC1424" s="15"/>
      <c r="DD1424" s="15"/>
      <c r="DE1424" s="15"/>
      <c r="DF1424" s="15"/>
      <c r="DG1424" s="15"/>
      <c r="DH1424" s="15"/>
      <c r="DI1424" s="15"/>
      <c r="DJ1424" s="15"/>
      <c r="DK1424" s="15"/>
      <c r="DL1424" s="15"/>
      <c r="DM1424" s="15"/>
      <c r="DN1424" s="15"/>
      <c r="DO1424" s="15"/>
      <c r="DP1424" s="15"/>
      <c r="DQ1424" s="15"/>
    </row>
    <row r="1425" spans="3:121" s="5" customFormat="1">
      <c r="C1425" s="13"/>
      <c r="D1425" s="12"/>
      <c r="E1425" s="12"/>
      <c r="F1425" s="12"/>
      <c r="G1425" s="12"/>
      <c r="H1425" s="12"/>
      <c r="I1425" s="12"/>
      <c r="J1425" s="12"/>
      <c r="K1425" s="12"/>
      <c r="L1425" s="12"/>
      <c r="M1425" s="12"/>
      <c r="N1425" s="12"/>
      <c r="O1425" s="12"/>
      <c r="P1425" s="12"/>
      <c r="Q1425" s="12"/>
      <c r="R1425" s="12"/>
      <c r="S1425" s="12"/>
      <c r="T1425" s="12"/>
      <c r="U1425" s="12"/>
      <c r="V1425" s="12"/>
      <c r="W1425" s="12"/>
      <c r="X1425" s="12"/>
      <c r="Y1425" s="12"/>
      <c r="Z1425" s="12"/>
      <c r="AA1425" s="12"/>
      <c r="AB1425" s="12"/>
      <c r="AC1425" s="12"/>
      <c r="AD1425" s="12"/>
      <c r="AE1425" s="12"/>
      <c r="AF1425" s="12"/>
      <c r="BT1425" s="15"/>
      <c r="BU1425" s="15"/>
      <c r="BV1425" s="15"/>
      <c r="BW1425" s="15"/>
      <c r="BX1425" s="15"/>
      <c r="BY1425" s="15"/>
      <c r="BZ1425" s="15"/>
      <c r="CA1425" s="15"/>
      <c r="CB1425" s="15"/>
      <c r="CC1425" s="15"/>
      <c r="CD1425" s="15"/>
      <c r="CE1425" s="15"/>
      <c r="CF1425" s="15"/>
      <c r="CG1425" s="15"/>
      <c r="CH1425" s="15"/>
      <c r="CI1425" s="15"/>
      <c r="CJ1425" s="15"/>
      <c r="CK1425" s="15"/>
      <c r="CL1425" s="15"/>
      <c r="CM1425" s="15"/>
      <c r="CN1425" s="15"/>
      <c r="CO1425" s="15"/>
      <c r="CP1425" s="15"/>
      <c r="CQ1425" s="15"/>
      <c r="CR1425" s="15"/>
      <c r="CS1425" s="15"/>
      <c r="CT1425" s="15"/>
      <c r="CU1425" s="15"/>
      <c r="CV1425" s="15"/>
      <c r="CW1425" s="15"/>
      <c r="CX1425" s="15"/>
      <c r="CY1425" s="15"/>
      <c r="CZ1425" s="15"/>
      <c r="DA1425" s="15"/>
      <c r="DB1425" s="15"/>
      <c r="DC1425" s="15"/>
      <c r="DD1425" s="15"/>
      <c r="DE1425" s="15"/>
      <c r="DF1425" s="15"/>
      <c r="DG1425" s="15"/>
      <c r="DH1425" s="15"/>
      <c r="DI1425" s="15"/>
      <c r="DJ1425" s="15"/>
      <c r="DK1425" s="15"/>
      <c r="DL1425" s="15"/>
      <c r="DM1425" s="15"/>
      <c r="DN1425" s="15"/>
      <c r="DO1425" s="15"/>
      <c r="DP1425" s="15"/>
      <c r="DQ1425" s="15"/>
    </row>
    <row r="1426" spans="3:121" s="5" customFormat="1">
      <c r="C1426" s="13"/>
      <c r="D1426" s="12"/>
      <c r="E1426" s="12"/>
      <c r="F1426" s="12"/>
      <c r="G1426" s="12"/>
      <c r="H1426" s="12"/>
      <c r="I1426" s="12"/>
      <c r="J1426" s="12"/>
      <c r="K1426" s="12"/>
      <c r="L1426" s="12"/>
      <c r="M1426" s="12"/>
      <c r="N1426" s="12"/>
      <c r="O1426" s="12"/>
      <c r="P1426" s="12"/>
      <c r="Q1426" s="12"/>
      <c r="R1426" s="12"/>
      <c r="S1426" s="12"/>
      <c r="T1426" s="12"/>
      <c r="U1426" s="12"/>
      <c r="V1426" s="12"/>
      <c r="W1426" s="12"/>
      <c r="X1426" s="12"/>
      <c r="Y1426" s="12"/>
      <c r="Z1426" s="12"/>
      <c r="AA1426" s="12"/>
      <c r="AB1426" s="12"/>
      <c r="AC1426" s="12"/>
      <c r="AD1426" s="12"/>
      <c r="AE1426" s="12"/>
      <c r="AF1426" s="12"/>
      <c r="BT1426" s="15"/>
      <c r="BU1426" s="15"/>
      <c r="BV1426" s="15"/>
      <c r="BW1426" s="15"/>
      <c r="BX1426" s="15"/>
      <c r="BY1426" s="15"/>
      <c r="BZ1426" s="15"/>
      <c r="CA1426" s="15"/>
      <c r="CB1426" s="15"/>
      <c r="CC1426" s="15"/>
      <c r="CD1426" s="15"/>
      <c r="CE1426" s="15"/>
      <c r="CF1426" s="15"/>
      <c r="CG1426" s="15"/>
      <c r="CH1426" s="15"/>
      <c r="CI1426" s="15"/>
      <c r="CJ1426" s="15"/>
      <c r="CK1426" s="15"/>
      <c r="CL1426" s="15"/>
      <c r="CM1426" s="15"/>
      <c r="CN1426" s="15"/>
      <c r="CO1426" s="15"/>
      <c r="CP1426" s="15"/>
      <c r="CQ1426" s="15"/>
      <c r="CR1426" s="15"/>
      <c r="CS1426" s="15"/>
      <c r="CT1426" s="15"/>
      <c r="CU1426" s="15"/>
      <c r="CV1426" s="15"/>
      <c r="CW1426" s="15"/>
      <c r="CX1426" s="15"/>
      <c r="CY1426" s="15"/>
      <c r="CZ1426" s="15"/>
      <c r="DA1426" s="15"/>
      <c r="DB1426" s="15"/>
      <c r="DC1426" s="15"/>
      <c r="DD1426" s="15"/>
      <c r="DE1426" s="15"/>
      <c r="DF1426" s="15"/>
      <c r="DG1426" s="15"/>
      <c r="DH1426" s="15"/>
      <c r="DI1426" s="15"/>
      <c r="DJ1426" s="15"/>
      <c r="DK1426" s="15"/>
      <c r="DL1426" s="15"/>
      <c r="DM1426" s="15"/>
      <c r="DN1426" s="15"/>
      <c r="DO1426" s="15"/>
      <c r="DP1426" s="15"/>
      <c r="DQ1426" s="15"/>
    </row>
    <row r="1427" spans="3:121" s="5" customFormat="1">
      <c r="C1427" s="13"/>
      <c r="D1427" s="12"/>
      <c r="E1427" s="12"/>
      <c r="F1427" s="12"/>
      <c r="G1427" s="12"/>
      <c r="H1427" s="12"/>
      <c r="I1427" s="12"/>
      <c r="J1427" s="12"/>
      <c r="K1427" s="12"/>
      <c r="L1427" s="12"/>
      <c r="M1427" s="12"/>
      <c r="N1427" s="12"/>
      <c r="O1427" s="12"/>
      <c r="P1427" s="12"/>
      <c r="Q1427" s="12"/>
      <c r="R1427" s="12"/>
      <c r="S1427" s="12"/>
      <c r="T1427" s="12"/>
      <c r="U1427" s="12"/>
      <c r="V1427" s="12"/>
      <c r="W1427" s="12"/>
      <c r="X1427" s="12"/>
      <c r="Y1427" s="12"/>
      <c r="Z1427" s="12"/>
      <c r="AA1427" s="12"/>
      <c r="AB1427" s="12"/>
      <c r="AC1427" s="12"/>
      <c r="AD1427" s="12"/>
      <c r="AE1427" s="12"/>
      <c r="AF1427" s="12"/>
      <c r="BT1427" s="15"/>
      <c r="BU1427" s="15"/>
      <c r="BV1427" s="15"/>
      <c r="BW1427" s="15"/>
      <c r="BX1427" s="15"/>
      <c r="BY1427" s="15"/>
      <c r="BZ1427" s="15"/>
      <c r="CA1427" s="15"/>
      <c r="CB1427" s="15"/>
      <c r="CC1427" s="15"/>
      <c r="CD1427" s="15"/>
      <c r="CE1427" s="15"/>
      <c r="CF1427" s="15"/>
      <c r="CG1427" s="15"/>
      <c r="CH1427" s="15"/>
      <c r="CI1427" s="15"/>
      <c r="CJ1427" s="15"/>
      <c r="CK1427" s="15"/>
      <c r="CL1427" s="15"/>
      <c r="CM1427" s="15"/>
      <c r="CN1427" s="15"/>
      <c r="CO1427" s="15"/>
      <c r="CP1427" s="15"/>
      <c r="CQ1427" s="15"/>
      <c r="CR1427" s="15"/>
      <c r="CS1427" s="15"/>
      <c r="CT1427" s="15"/>
      <c r="CU1427" s="15"/>
      <c r="CV1427" s="15"/>
      <c r="CW1427" s="15"/>
      <c r="CX1427" s="15"/>
      <c r="CY1427" s="15"/>
      <c r="CZ1427" s="15"/>
      <c r="DA1427" s="15"/>
      <c r="DB1427" s="15"/>
      <c r="DC1427" s="15"/>
      <c r="DD1427" s="15"/>
      <c r="DE1427" s="15"/>
      <c r="DF1427" s="15"/>
      <c r="DG1427" s="15"/>
      <c r="DH1427" s="15"/>
      <c r="DI1427" s="15"/>
      <c r="DJ1427" s="15"/>
      <c r="DK1427" s="15"/>
      <c r="DL1427" s="15"/>
      <c r="DM1427" s="15"/>
      <c r="DN1427" s="15"/>
      <c r="DO1427" s="15"/>
      <c r="DP1427" s="15"/>
      <c r="DQ1427" s="15"/>
    </row>
    <row r="1428" spans="3:121" s="5" customFormat="1">
      <c r="C1428" s="13"/>
      <c r="D1428" s="12"/>
      <c r="E1428" s="12"/>
      <c r="F1428" s="12"/>
      <c r="G1428" s="12"/>
      <c r="H1428" s="12"/>
      <c r="I1428" s="12"/>
      <c r="J1428" s="12"/>
      <c r="K1428" s="12"/>
      <c r="L1428" s="12"/>
      <c r="M1428" s="12"/>
      <c r="N1428" s="12"/>
      <c r="O1428" s="12"/>
      <c r="P1428" s="12"/>
      <c r="Q1428" s="12"/>
      <c r="R1428" s="12"/>
      <c r="S1428" s="12"/>
      <c r="T1428" s="12"/>
      <c r="U1428" s="12"/>
      <c r="V1428" s="12"/>
      <c r="W1428" s="12"/>
      <c r="X1428" s="12"/>
      <c r="Y1428" s="12"/>
      <c r="Z1428" s="12"/>
      <c r="AA1428" s="12"/>
      <c r="AB1428" s="12"/>
      <c r="AC1428" s="12"/>
      <c r="AD1428" s="12"/>
      <c r="AE1428" s="12"/>
      <c r="AF1428" s="12"/>
      <c r="BT1428" s="15"/>
      <c r="BU1428" s="15"/>
      <c r="BV1428" s="15"/>
      <c r="BW1428" s="15"/>
      <c r="BX1428" s="15"/>
      <c r="BY1428" s="15"/>
      <c r="BZ1428" s="15"/>
      <c r="CA1428" s="15"/>
      <c r="CB1428" s="15"/>
      <c r="CC1428" s="15"/>
      <c r="CD1428" s="15"/>
      <c r="CE1428" s="15"/>
      <c r="CF1428" s="15"/>
      <c r="CG1428" s="15"/>
      <c r="CH1428" s="15"/>
      <c r="CI1428" s="15"/>
      <c r="CJ1428" s="15"/>
      <c r="CK1428" s="15"/>
      <c r="CL1428" s="15"/>
      <c r="CM1428" s="15"/>
      <c r="CN1428" s="15"/>
      <c r="CO1428" s="15"/>
      <c r="CP1428" s="15"/>
      <c r="CQ1428" s="15"/>
      <c r="CR1428" s="15"/>
      <c r="CS1428" s="15"/>
      <c r="CT1428" s="15"/>
      <c r="CU1428" s="15"/>
      <c r="CV1428" s="15"/>
      <c r="CW1428" s="15"/>
      <c r="CX1428" s="15"/>
      <c r="CY1428" s="15"/>
      <c r="CZ1428" s="15"/>
      <c r="DA1428" s="15"/>
      <c r="DB1428" s="15"/>
      <c r="DC1428" s="15"/>
      <c r="DD1428" s="15"/>
      <c r="DE1428" s="15"/>
      <c r="DF1428" s="15"/>
      <c r="DG1428" s="15"/>
      <c r="DH1428" s="15"/>
      <c r="DI1428" s="15"/>
      <c r="DJ1428" s="15"/>
      <c r="DK1428" s="15"/>
      <c r="DL1428" s="15"/>
      <c r="DM1428" s="15"/>
      <c r="DN1428" s="15"/>
      <c r="DO1428" s="15"/>
      <c r="DP1428" s="15"/>
      <c r="DQ1428" s="15"/>
    </row>
    <row r="1429" spans="3:121" s="5" customFormat="1">
      <c r="C1429" s="13"/>
      <c r="D1429" s="12"/>
      <c r="E1429" s="12"/>
      <c r="F1429" s="12"/>
      <c r="G1429" s="12"/>
      <c r="H1429" s="12"/>
      <c r="I1429" s="12"/>
      <c r="J1429" s="12"/>
      <c r="K1429" s="12"/>
      <c r="L1429" s="12"/>
      <c r="M1429" s="12"/>
      <c r="N1429" s="12"/>
      <c r="O1429" s="12"/>
      <c r="P1429" s="12"/>
      <c r="Q1429" s="12"/>
      <c r="R1429" s="12"/>
      <c r="S1429" s="12"/>
      <c r="T1429" s="12"/>
      <c r="U1429" s="12"/>
      <c r="V1429" s="12"/>
      <c r="W1429" s="12"/>
      <c r="X1429" s="12"/>
      <c r="Y1429" s="12"/>
      <c r="Z1429" s="12"/>
      <c r="AA1429" s="12"/>
      <c r="AB1429" s="12"/>
      <c r="AC1429" s="12"/>
      <c r="AD1429" s="12"/>
      <c r="AE1429" s="12"/>
      <c r="AF1429" s="12"/>
      <c r="BT1429" s="15"/>
      <c r="BU1429" s="15"/>
      <c r="BV1429" s="15"/>
      <c r="BW1429" s="15"/>
      <c r="BX1429" s="15"/>
      <c r="BY1429" s="15"/>
      <c r="BZ1429" s="15"/>
      <c r="CA1429" s="15"/>
      <c r="CB1429" s="15"/>
      <c r="CC1429" s="15"/>
      <c r="CD1429" s="15"/>
      <c r="CE1429" s="15"/>
      <c r="CF1429" s="15"/>
      <c r="CG1429" s="15"/>
      <c r="CH1429" s="15"/>
      <c r="CI1429" s="15"/>
      <c r="CJ1429" s="15"/>
      <c r="CK1429" s="15"/>
      <c r="CL1429" s="15"/>
      <c r="CM1429" s="15"/>
      <c r="CN1429" s="15"/>
      <c r="CO1429" s="15"/>
      <c r="CP1429" s="15"/>
      <c r="CQ1429" s="15"/>
      <c r="CR1429" s="15"/>
      <c r="CS1429" s="15"/>
      <c r="CT1429" s="15"/>
      <c r="CU1429" s="15"/>
      <c r="CV1429" s="15"/>
      <c r="CW1429" s="15"/>
      <c r="CX1429" s="15"/>
      <c r="CY1429" s="15"/>
      <c r="CZ1429" s="15"/>
      <c r="DA1429" s="15"/>
      <c r="DB1429" s="15"/>
      <c r="DC1429" s="15"/>
      <c r="DD1429" s="15"/>
      <c r="DE1429" s="15"/>
      <c r="DF1429" s="15"/>
      <c r="DG1429" s="15"/>
      <c r="DH1429" s="15"/>
      <c r="DI1429" s="15"/>
      <c r="DJ1429" s="15"/>
      <c r="DK1429" s="15"/>
      <c r="DL1429" s="15"/>
      <c r="DM1429" s="15"/>
      <c r="DN1429" s="15"/>
      <c r="DO1429" s="15"/>
      <c r="DP1429" s="15"/>
      <c r="DQ1429" s="15"/>
    </row>
    <row r="1430" spans="3:121" s="5" customFormat="1">
      <c r="C1430" s="13"/>
      <c r="D1430" s="12"/>
      <c r="E1430" s="12"/>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BT1430" s="15"/>
      <c r="BU1430" s="15"/>
      <c r="BV1430" s="15"/>
      <c r="BW1430" s="15"/>
      <c r="BX1430" s="15"/>
      <c r="BY1430" s="15"/>
      <c r="BZ1430" s="15"/>
      <c r="CA1430" s="15"/>
      <c r="CB1430" s="15"/>
      <c r="CC1430" s="15"/>
      <c r="CD1430" s="15"/>
      <c r="CE1430" s="15"/>
      <c r="CF1430" s="15"/>
      <c r="CG1430" s="15"/>
      <c r="CH1430" s="15"/>
      <c r="CI1430" s="15"/>
      <c r="CJ1430" s="15"/>
      <c r="CK1430" s="15"/>
      <c r="CL1430" s="15"/>
      <c r="CM1430" s="15"/>
      <c r="CN1430" s="15"/>
      <c r="CO1430" s="15"/>
      <c r="CP1430" s="15"/>
      <c r="CQ1430" s="15"/>
      <c r="CR1430" s="15"/>
      <c r="CS1430" s="15"/>
      <c r="CT1430" s="15"/>
      <c r="CU1430" s="15"/>
      <c r="CV1430" s="15"/>
      <c r="CW1430" s="15"/>
      <c r="CX1430" s="15"/>
      <c r="CY1430" s="15"/>
      <c r="CZ1430" s="15"/>
      <c r="DA1430" s="15"/>
      <c r="DB1430" s="15"/>
      <c r="DC1430" s="15"/>
      <c r="DD1430" s="15"/>
      <c r="DE1430" s="15"/>
      <c r="DF1430" s="15"/>
      <c r="DG1430" s="15"/>
      <c r="DH1430" s="15"/>
      <c r="DI1430" s="15"/>
      <c r="DJ1430" s="15"/>
      <c r="DK1430" s="15"/>
      <c r="DL1430" s="15"/>
      <c r="DM1430" s="15"/>
      <c r="DN1430" s="15"/>
      <c r="DO1430" s="15"/>
      <c r="DP1430" s="15"/>
      <c r="DQ1430" s="15"/>
    </row>
    <row r="1431" spans="3:121" s="5" customFormat="1">
      <c r="C1431" s="13"/>
      <c r="D1431" s="12"/>
      <c r="E1431" s="12"/>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BT1431" s="15"/>
      <c r="BU1431" s="15"/>
      <c r="BV1431" s="15"/>
      <c r="BW1431" s="15"/>
      <c r="BX1431" s="15"/>
      <c r="BY1431" s="15"/>
      <c r="BZ1431" s="15"/>
      <c r="CA1431" s="15"/>
      <c r="CB1431" s="15"/>
      <c r="CC1431" s="15"/>
      <c r="CD1431" s="15"/>
      <c r="CE1431" s="15"/>
      <c r="CF1431" s="15"/>
      <c r="CG1431" s="15"/>
      <c r="CH1431" s="15"/>
      <c r="CI1431" s="15"/>
      <c r="CJ1431" s="15"/>
      <c r="CK1431" s="15"/>
      <c r="CL1431" s="15"/>
      <c r="CM1431" s="15"/>
      <c r="CN1431" s="15"/>
      <c r="CO1431" s="15"/>
      <c r="CP1431" s="15"/>
      <c r="CQ1431" s="15"/>
      <c r="CR1431" s="15"/>
      <c r="CS1431" s="15"/>
      <c r="CT1431" s="15"/>
      <c r="CU1431" s="15"/>
      <c r="CV1431" s="15"/>
      <c r="CW1431" s="15"/>
      <c r="CX1431" s="15"/>
      <c r="CY1431" s="15"/>
      <c r="CZ1431" s="15"/>
      <c r="DA1431" s="15"/>
      <c r="DB1431" s="15"/>
      <c r="DC1431" s="15"/>
      <c r="DD1431" s="15"/>
      <c r="DE1431" s="15"/>
      <c r="DF1431" s="15"/>
      <c r="DG1431" s="15"/>
      <c r="DH1431" s="15"/>
      <c r="DI1431" s="15"/>
      <c r="DJ1431" s="15"/>
      <c r="DK1431" s="15"/>
      <c r="DL1431" s="15"/>
      <c r="DM1431" s="15"/>
      <c r="DN1431" s="15"/>
      <c r="DO1431" s="15"/>
      <c r="DP1431" s="15"/>
      <c r="DQ1431" s="15"/>
    </row>
    <row r="1432" spans="3:121" s="5" customFormat="1">
      <c r="C1432" s="13"/>
      <c r="D1432" s="12"/>
      <c r="E1432" s="12"/>
      <c r="F1432" s="12"/>
      <c r="G1432" s="12"/>
      <c r="H1432" s="12"/>
      <c r="I1432" s="12"/>
      <c r="J1432" s="12"/>
      <c r="K1432" s="12"/>
      <c r="L1432" s="12"/>
      <c r="M1432" s="12"/>
      <c r="N1432" s="12"/>
      <c r="O1432" s="12"/>
      <c r="P1432" s="12"/>
      <c r="Q1432" s="12"/>
      <c r="R1432" s="12"/>
      <c r="S1432" s="12"/>
      <c r="T1432" s="12"/>
      <c r="U1432" s="12"/>
      <c r="V1432" s="12"/>
      <c r="W1432" s="12"/>
      <c r="X1432" s="12"/>
      <c r="Y1432" s="12"/>
      <c r="Z1432" s="12"/>
      <c r="AA1432" s="12"/>
      <c r="AB1432" s="12"/>
      <c r="AC1432" s="12"/>
      <c r="AD1432" s="12"/>
      <c r="AE1432" s="12"/>
      <c r="AF1432" s="12"/>
      <c r="BT1432" s="15"/>
      <c r="BU1432" s="15"/>
      <c r="BV1432" s="15"/>
      <c r="BW1432" s="15"/>
      <c r="BX1432" s="15"/>
      <c r="BY1432" s="15"/>
      <c r="BZ1432" s="15"/>
      <c r="CA1432" s="15"/>
      <c r="CB1432" s="15"/>
      <c r="CC1432" s="15"/>
      <c r="CD1432" s="15"/>
      <c r="CE1432" s="15"/>
      <c r="CF1432" s="15"/>
      <c r="CG1432" s="15"/>
      <c r="CH1432" s="15"/>
      <c r="CI1432" s="15"/>
      <c r="CJ1432" s="15"/>
      <c r="CK1432" s="15"/>
      <c r="CL1432" s="15"/>
      <c r="CM1432" s="15"/>
      <c r="CN1432" s="15"/>
      <c r="CO1432" s="15"/>
      <c r="CP1432" s="15"/>
      <c r="CQ1432" s="15"/>
      <c r="CR1432" s="15"/>
      <c r="CS1432" s="15"/>
      <c r="CT1432" s="15"/>
      <c r="CU1432" s="15"/>
      <c r="CV1432" s="15"/>
      <c r="CW1432" s="15"/>
      <c r="CX1432" s="15"/>
      <c r="CY1432" s="15"/>
      <c r="CZ1432" s="15"/>
      <c r="DA1432" s="15"/>
      <c r="DB1432" s="15"/>
      <c r="DC1432" s="15"/>
      <c r="DD1432" s="15"/>
      <c r="DE1432" s="15"/>
      <c r="DF1432" s="15"/>
      <c r="DG1432" s="15"/>
      <c r="DH1432" s="15"/>
      <c r="DI1432" s="15"/>
      <c r="DJ1432" s="15"/>
      <c r="DK1432" s="15"/>
      <c r="DL1432" s="15"/>
      <c r="DM1432" s="15"/>
      <c r="DN1432" s="15"/>
      <c r="DO1432" s="15"/>
      <c r="DP1432" s="15"/>
      <c r="DQ1432" s="15"/>
    </row>
    <row r="1433" spans="3:121" s="5" customFormat="1">
      <c r="C1433" s="13"/>
      <c r="D1433" s="12"/>
      <c r="E1433" s="12"/>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BT1433" s="15"/>
      <c r="BU1433" s="15"/>
      <c r="BV1433" s="15"/>
      <c r="BW1433" s="15"/>
      <c r="BX1433" s="15"/>
      <c r="BY1433" s="15"/>
      <c r="BZ1433" s="15"/>
      <c r="CA1433" s="15"/>
      <c r="CB1433" s="15"/>
      <c r="CC1433" s="15"/>
      <c r="CD1433" s="15"/>
      <c r="CE1433" s="15"/>
      <c r="CF1433" s="15"/>
      <c r="CG1433" s="15"/>
      <c r="CH1433" s="15"/>
      <c r="CI1433" s="15"/>
      <c r="CJ1433" s="15"/>
      <c r="CK1433" s="15"/>
      <c r="CL1433" s="15"/>
      <c r="CM1433" s="15"/>
      <c r="CN1433" s="15"/>
      <c r="CO1433" s="15"/>
      <c r="CP1433" s="15"/>
      <c r="CQ1433" s="15"/>
      <c r="CR1433" s="15"/>
      <c r="CS1433" s="15"/>
      <c r="CT1433" s="15"/>
      <c r="CU1433" s="15"/>
      <c r="CV1433" s="15"/>
      <c r="CW1433" s="15"/>
      <c r="CX1433" s="15"/>
      <c r="CY1433" s="15"/>
      <c r="CZ1433" s="15"/>
      <c r="DA1433" s="15"/>
      <c r="DB1433" s="15"/>
      <c r="DC1433" s="15"/>
      <c r="DD1433" s="15"/>
      <c r="DE1433" s="15"/>
      <c r="DF1433" s="15"/>
      <c r="DG1433" s="15"/>
      <c r="DH1433" s="15"/>
      <c r="DI1433" s="15"/>
      <c r="DJ1433" s="15"/>
      <c r="DK1433" s="15"/>
      <c r="DL1433" s="15"/>
      <c r="DM1433" s="15"/>
      <c r="DN1433" s="15"/>
      <c r="DO1433" s="15"/>
      <c r="DP1433" s="15"/>
      <c r="DQ1433" s="15"/>
    </row>
    <row r="1434" spans="3:121" s="5" customFormat="1">
      <c r="C1434" s="13"/>
      <c r="D1434" s="12"/>
      <c r="E1434" s="12"/>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BT1434" s="15"/>
      <c r="BU1434" s="15"/>
      <c r="BV1434" s="15"/>
      <c r="BW1434" s="15"/>
      <c r="BX1434" s="15"/>
      <c r="BY1434" s="15"/>
      <c r="BZ1434" s="15"/>
      <c r="CA1434" s="15"/>
      <c r="CB1434" s="15"/>
      <c r="CC1434" s="15"/>
      <c r="CD1434" s="15"/>
      <c r="CE1434" s="15"/>
      <c r="CF1434" s="15"/>
      <c r="CG1434" s="15"/>
      <c r="CH1434" s="15"/>
      <c r="CI1434" s="15"/>
      <c r="CJ1434" s="15"/>
      <c r="CK1434" s="15"/>
      <c r="CL1434" s="15"/>
      <c r="CM1434" s="15"/>
      <c r="CN1434" s="15"/>
      <c r="CO1434" s="15"/>
      <c r="CP1434" s="15"/>
      <c r="CQ1434" s="15"/>
      <c r="CR1434" s="15"/>
      <c r="CS1434" s="15"/>
      <c r="CT1434" s="15"/>
      <c r="CU1434" s="15"/>
      <c r="CV1434" s="15"/>
      <c r="CW1434" s="15"/>
      <c r="CX1434" s="15"/>
      <c r="CY1434" s="15"/>
      <c r="CZ1434" s="15"/>
      <c r="DA1434" s="15"/>
      <c r="DB1434" s="15"/>
      <c r="DC1434" s="15"/>
      <c r="DD1434" s="15"/>
      <c r="DE1434" s="15"/>
      <c r="DF1434" s="15"/>
      <c r="DG1434" s="15"/>
      <c r="DH1434" s="15"/>
      <c r="DI1434" s="15"/>
      <c r="DJ1434" s="15"/>
      <c r="DK1434" s="15"/>
      <c r="DL1434" s="15"/>
      <c r="DM1434" s="15"/>
      <c r="DN1434" s="15"/>
      <c r="DO1434" s="15"/>
      <c r="DP1434" s="15"/>
      <c r="DQ1434" s="15"/>
    </row>
    <row r="1435" spans="3:121" s="5" customFormat="1">
      <c r="C1435" s="13"/>
      <c r="D1435" s="12"/>
      <c r="E1435" s="12"/>
      <c r="F1435" s="12"/>
      <c r="G1435" s="12"/>
      <c r="H1435" s="12"/>
      <c r="I1435" s="12"/>
      <c r="J1435" s="12"/>
      <c r="K1435" s="12"/>
      <c r="L1435" s="12"/>
      <c r="M1435" s="12"/>
      <c r="N1435" s="12"/>
      <c r="O1435" s="12"/>
      <c r="P1435" s="12"/>
      <c r="Q1435" s="12"/>
      <c r="R1435" s="12"/>
      <c r="S1435" s="12"/>
      <c r="T1435" s="12"/>
      <c r="U1435" s="12"/>
      <c r="V1435" s="12"/>
      <c r="W1435" s="12"/>
      <c r="X1435" s="12"/>
      <c r="Y1435" s="12"/>
      <c r="Z1435" s="12"/>
      <c r="AA1435" s="12"/>
      <c r="AB1435" s="12"/>
      <c r="AC1435" s="12"/>
      <c r="AD1435" s="12"/>
      <c r="AE1435" s="12"/>
      <c r="AF1435" s="12"/>
      <c r="BT1435" s="15"/>
      <c r="BU1435" s="15"/>
      <c r="BV1435" s="15"/>
      <c r="BW1435" s="15"/>
      <c r="BX1435" s="15"/>
      <c r="BY1435" s="15"/>
      <c r="BZ1435" s="15"/>
      <c r="CA1435" s="15"/>
      <c r="CB1435" s="15"/>
      <c r="CC1435" s="15"/>
      <c r="CD1435" s="15"/>
      <c r="CE1435" s="15"/>
      <c r="CF1435" s="15"/>
      <c r="CG1435" s="15"/>
      <c r="CH1435" s="15"/>
      <c r="CI1435" s="15"/>
      <c r="CJ1435" s="15"/>
      <c r="CK1435" s="15"/>
      <c r="CL1435" s="15"/>
      <c r="CM1435" s="15"/>
      <c r="CN1435" s="15"/>
      <c r="CO1435" s="15"/>
      <c r="CP1435" s="15"/>
      <c r="CQ1435" s="15"/>
      <c r="CR1435" s="15"/>
      <c r="CS1435" s="15"/>
      <c r="CT1435" s="15"/>
      <c r="CU1435" s="15"/>
      <c r="CV1435" s="15"/>
      <c r="CW1435" s="15"/>
      <c r="CX1435" s="15"/>
      <c r="CY1435" s="15"/>
      <c r="CZ1435" s="15"/>
      <c r="DA1435" s="15"/>
      <c r="DB1435" s="15"/>
      <c r="DC1435" s="15"/>
      <c r="DD1435" s="15"/>
      <c r="DE1435" s="15"/>
      <c r="DF1435" s="15"/>
      <c r="DG1435" s="15"/>
      <c r="DH1435" s="15"/>
      <c r="DI1435" s="15"/>
      <c r="DJ1435" s="15"/>
      <c r="DK1435" s="15"/>
      <c r="DL1435" s="15"/>
      <c r="DM1435" s="15"/>
      <c r="DN1435" s="15"/>
      <c r="DO1435" s="15"/>
      <c r="DP1435" s="15"/>
      <c r="DQ1435" s="15"/>
    </row>
    <row r="1436" spans="3:121" s="5" customFormat="1">
      <c r="C1436" s="13"/>
      <c r="D1436" s="12"/>
      <c r="E1436" s="12"/>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BT1436" s="15"/>
      <c r="BU1436" s="15"/>
      <c r="BV1436" s="15"/>
      <c r="BW1436" s="15"/>
      <c r="BX1436" s="15"/>
      <c r="BY1436" s="15"/>
      <c r="BZ1436" s="15"/>
      <c r="CA1436" s="15"/>
      <c r="CB1436" s="15"/>
      <c r="CC1436" s="15"/>
      <c r="CD1436" s="15"/>
      <c r="CE1436" s="15"/>
      <c r="CF1436" s="15"/>
      <c r="CG1436" s="15"/>
      <c r="CH1436" s="15"/>
      <c r="CI1436" s="15"/>
      <c r="CJ1436" s="15"/>
      <c r="CK1436" s="15"/>
      <c r="CL1436" s="15"/>
      <c r="CM1436" s="15"/>
      <c r="CN1436" s="15"/>
      <c r="CO1436" s="15"/>
      <c r="CP1436" s="15"/>
      <c r="CQ1436" s="15"/>
      <c r="CR1436" s="15"/>
      <c r="CS1436" s="15"/>
      <c r="CT1436" s="15"/>
      <c r="CU1436" s="15"/>
      <c r="CV1436" s="15"/>
      <c r="CW1436" s="15"/>
      <c r="CX1436" s="15"/>
      <c r="CY1436" s="15"/>
      <c r="CZ1436" s="15"/>
      <c r="DA1436" s="15"/>
      <c r="DB1436" s="15"/>
      <c r="DC1436" s="15"/>
      <c r="DD1436" s="15"/>
      <c r="DE1436" s="15"/>
      <c r="DF1436" s="15"/>
      <c r="DG1436" s="15"/>
      <c r="DH1436" s="15"/>
      <c r="DI1436" s="15"/>
      <c r="DJ1436" s="15"/>
      <c r="DK1436" s="15"/>
      <c r="DL1436" s="15"/>
      <c r="DM1436" s="15"/>
      <c r="DN1436" s="15"/>
      <c r="DO1436" s="15"/>
      <c r="DP1436" s="15"/>
      <c r="DQ1436" s="15"/>
    </row>
    <row r="1437" spans="3:121" s="5" customFormat="1">
      <c r="C1437" s="13"/>
      <c r="D1437" s="12"/>
      <c r="E1437" s="12"/>
      <c r="F1437" s="12"/>
      <c r="G1437" s="12"/>
      <c r="H1437" s="12"/>
      <c r="I1437" s="12"/>
      <c r="J1437" s="12"/>
      <c r="K1437" s="12"/>
      <c r="L1437" s="12"/>
      <c r="M1437" s="12"/>
      <c r="N1437" s="12"/>
      <c r="O1437" s="12"/>
      <c r="P1437" s="12"/>
      <c r="Q1437" s="12"/>
      <c r="R1437" s="12"/>
      <c r="S1437" s="12"/>
      <c r="T1437" s="12"/>
      <c r="U1437" s="12"/>
      <c r="V1437" s="12"/>
      <c r="W1437" s="12"/>
      <c r="X1437" s="12"/>
      <c r="Y1437" s="12"/>
      <c r="Z1437" s="12"/>
      <c r="AA1437" s="12"/>
      <c r="AB1437" s="12"/>
      <c r="AC1437" s="12"/>
      <c r="AD1437" s="12"/>
      <c r="AE1437" s="12"/>
      <c r="AF1437" s="12"/>
      <c r="BT1437" s="15"/>
      <c r="BU1437" s="15"/>
      <c r="BV1437" s="15"/>
      <c r="BW1437" s="15"/>
      <c r="BX1437" s="15"/>
      <c r="BY1437" s="15"/>
      <c r="BZ1437" s="15"/>
      <c r="CA1437" s="15"/>
      <c r="CB1437" s="15"/>
      <c r="CC1437" s="15"/>
      <c r="CD1437" s="15"/>
      <c r="CE1437" s="15"/>
      <c r="CF1437" s="15"/>
      <c r="CG1437" s="15"/>
      <c r="CH1437" s="15"/>
      <c r="CI1437" s="15"/>
      <c r="CJ1437" s="15"/>
      <c r="CK1437" s="15"/>
      <c r="CL1437" s="15"/>
      <c r="CM1437" s="15"/>
      <c r="CN1437" s="15"/>
      <c r="CO1437" s="15"/>
      <c r="CP1437" s="15"/>
      <c r="CQ1437" s="15"/>
      <c r="CR1437" s="15"/>
      <c r="CS1437" s="15"/>
      <c r="CT1437" s="15"/>
      <c r="CU1437" s="15"/>
      <c r="CV1437" s="15"/>
      <c r="CW1437" s="15"/>
      <c r="CX1437" s="15"/>
      <c r="CY1437" s="15"/>
      <c r="CZ1437" s="15"/>
      <c r="DA1437" s="15"/>
      <c r="DB1437" s="15"/>
      <c r="DC1437" s="15"/>
      <c r="DD1437" s="15"/>
      <c r="DE1437" s="15"/>
      <c r="DF1437" s="15"/>
      <c r="DG1437" s="15"/>
      <c r="DH1437" s="15"/>
      <c r="DI1437" s="15"/>
      <c r="DJ1437" s="15"/>
      <c r="DK1437" s="15"/>
      <c r="DL1437" s="15"/>
      <c r="DM1437" s="15"/>
      <c r="DN1437" s="15"/>
      <c r="DO1437" s="15"/>
      <c r="DP1437" s="15"/>
      <c r="DQ1437" s="15"/>
    </row>
    <row r="1438" spans="3:121" s="5" customFormat="1">
      <c r="C1438" s="13"/>
      <c r="D1438" s="12"/>
      <c r="E1438" s="12"/>
      <c r="F1438" s="12"/>
      <c r="G1438" s="12"/>
      <c r="H1438" s="12"/>
      <c r="I1438" s="12"/>
      <c r="J1438" s="12"/>
      <c r="K1438" s="12"/>
      <c r="L1438" s="12"/>
      <c r="M1438" s="12"/>
      <c r="N1438" s="12"/>
      <c r="O1438" s="12"/>
      <c r="P1438" s="12"/>
      <c r="Q1438" s="12"/>
      <c r="R1438" s="12"/>
      <c r="S1438" s="12"/>
      <c r="T1438" s="12"/>
      <c r="U1438" s="12"/>
      <c r="V1438" s="12"/>
      <c r="W1438" s="12"/>
      <c r="X1438" s="12"/>
      <c r="Y1438" s="12"/>
      <c r="Z1438" s="12"/>
      <c r="AA1438" s="12"/>
      <c r="AB1438" s="12"/>
      <c r="AC1438" s="12"/>
      <c r="AD1438" s="12"/>
      <c r="AE1438" s="12"/>
      <c r="AF1438" s="12"/>
      <c r="BT1438" s="15"/>
      <c r="BU1438" s="15"/>
      <c r="BV1438" s="15"/>
      <c r="BW1438" s="15"/>
      <c r="BX1438" s="15"/>
      <c r="BY1438" s="15"/>
      <c r="BZ1438" s="15"/>
      <c r="CA1438" s="15"/>
      <c r="CB1438" s="15"/>
      <c r="CC1438" s="15"/>
      <c r="CD1438" s="15"/>
      <c r="CE1438" s="15"/>
      <c r="CF1438" s="15"/>
      <c r="CG1438" s="15"/>
      <c r="CH1438" s="15"/>
      <c r="CI1438" s="15"/>
      <c r="CJ1438" s="15"/>
      <c r="CK1438" s="15"/>
      <c r="CL1438" s="15"/>
      <c r="CM1438" s="15"/>
      <c r="CN1438" s="15"/>
      <c r="CO1438" s="15"/>
      <c r="CP1438" s="15"/>
      <c r="CQ1438" s="15"/>
      <c r="CR1438" s="15"/>
      <c r="CS1438" s="15"/>
      <c r="CT1438" s="15"/>
      <c r="CU1438" s="15"/>
      <c r="CV1438" s="15"/>
      <c r="CW1438" s="15"/>
      <c r="CX1438" s="15"/>
      <c r="CY1438" s="15"/>
      <c r="CZ1438" s="15"/>
      <c r="DA1438" s="15"/>
      <c r="DB1438" s="15"/>
      <c r="DC1438" s="15"/>
      <c r="DD1438" s="15"/>
      <c r="DE1438" s="15"/>
      <c r="DF1438" s="15"/>
      <c r="DG1438" s="15"/>
      <c r="DH1438" s="15"/>
      <c r="DI1438" s="15"/>
      <c r="DJ1438" s="15"/>
      <c r="DK1438" s="15"/>
      <c r="DL1438" s="15"/>
      <c r="DM1438" s="15"/>
      <c r="DN1438" s="15"/>
      <c r="DO1438" s="15"/>
      <c r="DP1438" s="15"/>
      <c r="DQ1438" s="15"/>
    </row>
    <row r="1439" spans="3:121" s="5" customFormat="1">
      <c r="C1439" s="13"/>
      <c r="D1439" s="12"/>
      <c r="E1439" s="12"/>
      <c r="F1439" s="12"/>
      <c r="G1439" s="12"/>
      <c r="H1439" s="12"/>
      <c r="I1439" s="12"/>
      <c r="J1439" s="12"/>
      <c r="K1439" s="12"/>
      <c r="L1439" s="12"/>
      <c r="M1439" s="12"/>
      <c r="N1439" s="12"/>
      <c r="O1439" s="12"/>
      <c r="P1439" s="12"/>
      <c r="Q1439" s="12"/>
      <c r="R1439" s="12"/>
      <c r="S1439" s="12"/>
      <c r="T1439" s="12"/>
      <c r="U1439" s="12"/>
      <c r="V1439" s="12"/>
      <c r="W1439" s="12"/>
      <c r="X1439" s="12"/>
      <c r="Y1439" s="12"/>
      <c r="Z1439" s="12"/>
      <c r="AA1439" s="12"/>
      <c r="AB1439" s="12"/>
      <c r="AC1439" s="12"/>
      <c r="AD1439" s="12"/>
      <c r="AE1439" s="12"/>
      <c r="AF1439" s="12"/>
      <c r="BT1439" s="15"/>
      <c r="BU1439" s="15"/>
      <c r="BV1439" s="15"/>
      <c r="BW1439" s="15"/>
      <c r="BX1439" s="15"/>
      <c r="BY1439" s="15"/>
      <c r="BZ1439" s="15"/>
      <c r="CA1439" s="15"/>
      <c r="CB1439" s="15"/>
      <c r="CC1439" s="15"/>
      <c r="CD1439" s="15"/>
      <c r="CE1439" s="15"/>
      <c r="CF1439" s="15"/>
      <c r="CG1439" s="15"/>
      <c r="CH1439" s="15"/>
      <c r="CI1439" s="15"/>
      <c r="CJ1439" s="15"/>
      <c r="CK1439" s="15"/>
      <c r="CL1439" s="15"/>
      <c r="CM1439" s="15"/>
      <c r="CN1439" s="15"/>
      <c r="CO1439" s="15"/>
      <c r="CP1439" s="15"/>
      <c r="CQ1439" s="15"/>
      <c r="CR1439" s="15"/>
      <c r="CS1439" s="15"/>
      <c r="CT1439" s="15"/>
      <c r="CU1439" s="15"/>
      <c r="CV1439" s="15"/>
      <c r="CW1439" s="15"/>
      <c r="CX1439" s="15"/>
      <c r="CY1439" s="15"/>
      <c r="CZ1439" s="15"/>
      <c r="DA1439" s="15"/>
      <c r="DB1439" s="15"/>
      <c r="DC1439" s="15"/>
      <c r="DD1439" s="15"/>
      <c r="DE1439" s="15"/>
      <c r="DF1439" s="15"/>
      <c r="DG1439" s="15"/>
      <c r="DH1439" s="15"/>
      <c r="DI1439" s="15"/>
      <c r="DJ1439" s="15"/>
      <c r="DK1439" s="15"/>
      <c r="DL1439" s="15"/>
      <c r="DM1439" s="15"/>
      <c r="DN1439" s="15"/>
      <c r="DO1439" s="15"/>
      <c r="DP1439" s="15"/>
      <c r="DQ1439" s="15"/>
    </row>
    <row r="1440" spans="3:121" s="5" customFormat="1">
      <c r="C1440" s="13"/>
      <c r="D1440" s="12"/>
      <c r="E1440" s="12"/>
      <c r="F1440" s="12"/>
      <c r="G1440" s="12"/>
      <c r="H1440" s="12"/>
      <c r="I1440" s="12"/>
      <c r="J1440" s="12"/>
      <c r="K1440" s="12"/>
      <c r="L1440" s="12"/>
      <c r="M1440" s="12"/>
      <c r="N1440" s="12"/>
      <c r="O1440" s="12"/>
      <c r="P1440" s="12"/>
      <c r="Q1440" s="12"/>
      <c r="R1440" s="12"/>
      <c r="S1440" s="12"/>
      <c r="T1440" s="12"/>
      <c r="U1440" s="12"/>
      <c r="V1440" s="12"/>
      <c r="W1440" s="12"/>
      <c r="X1440" s="12"/>
      <c r="Y1440" s="12"/>
      <c r="Z1440" s="12"/>
      <c r="AA1440" s="12"/>
      <c r="AB1440" s="12"/>
      <c r="AC1440" s="12"/>
      <c r="AD1440" s="12"/>
      <c r="AE1440" s="12"/>
      <c r="AF1440" s="12"/>
      <c r="BT1440" s="15"/>
      <c r="BU1440" s="15"/>
      <c r="BV1440" s="15"/>
      <c r="BW1440" s="15"/>
      <c r="BX1440" s="15"/>
      <c r="BY1440" s="15"/>
      <c r="BZ1440" s="15"/>
      <c r="CA1440" s="15"/>
      <c r="CB1440" s="15"/>
      <c r="CC1440" s="15"/>
      <c r="CD1440" s="15"/>
      <c r="CE1440" s="15"/>
      <c r="CF1440" s="15"/>
      <c r="CG1440" s="15"/>
      <c r="CH1440" s="15"/>
      <c r="CI1440" s="15"/>
      <c r="CJ1440" s="15"/>
      <c r="CK1440" s="15"/>
      <c r="CL1440" s="15"/>
      <c r="CM1440" s="15"/>
      <c r="CN1440" s="15"/>
      <c r="CO1440" s="15"/>
      <c r="CP1440" s="15"/>
      <c r="CQ1440" s="15"/>
      <c r="CR1440" s="15"/>
      <c r="CS1440" s="15"/>
      <c r="CT1440" s="15"/>
      <c r="CU1440" s="15"/>
      <c r="CV1440" s="15"/>
      <c r="CW1440" s="15"/>
      <c r="CX1440" s="15"/>
      <c r="CY1440" s="15"/>
      <c r="CZ1440" s="15"/>
      <c r="DA1440" s="15"/>
      <c r="DB1440" s="15"/>
      <c r="DC1440" s="15"/>
      <c r="DD1440" s="15"/>
      <c r="DE1440" s="15"/>
      <c r="DF1440" s="15"/>
      <c r="DG1440" s="15"/>
      <c r="DH1440" s="15"/>
      <c r="DI1440" s="15"/>
      <c r="DJ1440" s="15"/>
      <c r="DK1440" s="15"/>
      <c r="DL1440" s="15"/>
      <c r="DM1440" s="15"/>
      <c r="DN1440" s="15"/>
      <c r="DO1440" s="15"/>
      <c r="DP1440" s="15"/>
      <c r="DQ1440" s="15"/>
    </row>
    <row r="1441" spans="3:121" s="5" customFormat="1">
      <c r="C1441" s="13"/>
      <c r="D1441" s="12"/>
      <c r="E1441" s="12"/>
      <c r="F1441" s="12"/>
      <c r="G1441" s="12"/>
      <c r="H1441" s="12"/>
      <c r="I1441" s="12"/>
      <c r="J1441" s="12"/>
      <c r="K1441" s="12"/>
      <c r="L1441" s="12"/>
      <c r="M1441" s="12"/>
      <c r="N1441" s="12"/>
      <c r="O1441" s="12"/>
      <c r="P1441" s="12"/>
      <c r="Q1441" s="12"/>
      <c r="R1441" s="12"/>
      <c r="S1441" s="12"/>
      <c r="T1441" s="12"/>
      <c r="U1441" s="12"/>
      <c r="V1441" s="12"/>
      <c r="W1441" s="12"/>
      <c r="X1441" s="12"/>
      <c r="Y1441" s="12"/>
      <c r="Z1441" s="12"/>
      <c r="AA1441" s="12"/>
      <c r="AB1441" s="12"/>
      <c r="AC1441" s="12"/>
      <c r="AD1441" s="12"/>
      <c r="AE1441" s="12"/>
      <c r="AF1441" s="12"/>
      <c r="BT1441" s="15"/>
      <c r="BU1441" s="15"/>
      <c r="BV1441" s="15"/>
      <c r="BW1441" s="15"/>
      <c r="BX1441" s="15"/>
      <c r="BY1441" s="15"/>
      <c r="BZ1441" s="15"/>
      <c r="CA1441" s="15"/>
      <c r="CB1441" s="15"/>
      <c r="CC1441" s="15"/>
      <c r="CD1441" s="15"/>
      <c r="CE1441" s="15"/>
      <c r="CF1441" s="15"/>
      <c r="CG1441" s="15"/>
      <c r="CH1441" s="15"/>
      <c r="CI1441" s="15"/>
      <c r="CJ1441" s="15"/>
      <c r="CK1441" s="15"/>
      <c r="CL1441" s="15"/>
      <c r="CM1441" s="15"/>
      <c r="CN1441" s="15"/>
      <c r="CO1441" s="15"/>
      <c r="CP1441" s="15"/>
      <c r="CQ1441" s="15"/>
      <c r="CR1441" s="15"/>
      <c r="CS1441" s="15"/>
      <c r="CT1441" s="15"/>
      <c r="CU1441" s="15"/>
      <c r="CV1441" s="15"/>
      <c r="CW1441" s="15"/>
      <c r="CX1441" s="15"/>
      <c r="CY1441" s="15"/>
      <c r="CZ1441" s="15"/>
      <c r="DA1441" s="15"/>
      <c r="DB1441" s="15"/>
      <c r="DC1441" s="15"/>
      <c r="DD1441" s="15"/>
      <c r="DE1441" s="15"/>
      <c r="DF1441" s="15"/>
      <c r="DG1441" s="15"/>
      <c r="DH1441" s="15"/>
      <c r="DI1441" s="15"/>
      <c r="DJ1441" s="15"/>
      <c r="DK1441" s="15"/>
      <c r="DL1441" s="15"/>
      <c r="DM1441" s="15"/>
      <c r="DN1441" s="15"/>
      <c r="DO1441" s="15"/>
      <c r="DP1441" s="15"/>
      <c r="DQ1441" s="15"/>
    </row>
    <row r="1442" spans="3:121" s="5" customFormat="1">
      <c r="C1442" s="13"/>
      <c r="D1442" s="12"/>
      <c r="E1442" s="12"/>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BT1442" s="15"/>
      <c r="BU1442" s="15"/>
      <c r="BV1442" s="15"/>
      <c r="BW1442" s="15"/>
      <c r="BX1442" s="15"/>
      <c r="BY1442" s="15"/>
      <c r="BZ1442" s="15"/>
      <c r="CA1442" s="15"/>
      <c r="CB1442" s="15"/>
      <c r="CC1442" s="15"/>
      <c r="CD1442" s="15"/>
      <c r="CE1442" s="15"/>
      <c r="CF1442" s="15"/>
      <c r="CG1442" s="15"/>
      <c r="CH1442" s="15"/>
      <c r="CI1442" s="15"/>
      <c r="CJ1442" s="15"/>
      <c r="CK1442" s="15"/>
      <c r="CL1442" s="15"/>
      <c r="CM1442" s="15"/>
      <c r="CN1442" s="15"/>
      <c r="CO1442" s="15"/>
      <c r="CP1442" s="15"/>
      <c r="CQ1442" s="15"/>
      <c r="CR1442" s="15"/>
      <c r="CS1442" s="15"/>
      <c r="CT1442" s="15"/>
      <c r="CU1442" s="15"/>
      <c r="CV1442" s="15"/>
      <c r="CW1442" s="15"/>
      <c r="CX1442" s="15"/>
      <c r="CY1442" s="15"/>
      <c r="CZ1442" s="15"/>
      <c r="DA1442" s="15"/>
      <c r="DB1442" s="15"/>
      <c r="DC1442" s="15"/>
      <c r="DD1442" s="15"/>
      <c r="DE1442" s="15"/>
      <c r="DF1442" s="15"/>
      <c r="DG1442" s="15"/>
      <c r="DH1442" s="15"/>
      <c r="DI1442" s="15"/>
      <c r="DJ1442" s="15"/>
      <c r="DK1442" s="15"/>
      <c r="DL1442" s="15"/>
      <c r="DM1442" s="15"/>
      <c r="DN1442" s="15"/>
      <c r="DO1442" s="15"/>
      <c r="DP1442" s="15"/>
      <c r="DQ1442" s="15"/>
    </row>
    <row r="1443" spans="3:121" s="5" customFormat="1">
      <c r="C1443" s="13"/>
      <c r="D1443" s="12"/>
      <c r="E1443" s="12"/>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BT1443" s="15"/>
      <c r="BU1443" s="15"/>
      <c r="BV1443" s="15"/>
      <c r="BW1443" s="15"/>
      <c r="BX1443" s="15"/>
      <c r="BY1443" s="15"/>
      <c r="BZ1443" s="15"/>
      <c r="CA1443" s="15"/>
      <c r="CB1443" s="15"/>
      <c r="CC1443" s="15"/>
      <c r="CD1443" s="15"/>
      <c r="CE1443" s="15"/>
      <c r="CF1443" s="15"/>
      <c r="CG1443" s="15"/>
      <c r="CH1443" s="15"/>
      <c r="CI1443" s="15"/>
      <c r="CJ1443" s="15"/>
      <c r="CK1443" s="15"/>
      <c r="CL1443" s="15"/>
      <c r="CM1443" s="15"/>
      <c r="CN1443" s="15"/>
      <c r="CO1443" s="15"/>
      <c r="CP1443" s="15"/>
      <c r="CQ1443" s="15"/>
      <c r="CR1443" s="15"/>
      <c r="CS1443" s="15"/>
      <c r="CT1443" s="15"/>
      <c r="CU1443" s="15"/>
      <c r="CV1443" s="15"/>
      <c r="CW1443" s="15"/>
      <c r="CX1443" s="15"/>
      <c r="CY1443" s="15"/>
      <c r="CZ1443" s="15"/>
      <c r="DA1443" s="15"/>
      <c r="DB1443" s="15"/>
      <c r="DC1443" s="15"/>
      <c r="DD1443" s="15"/>
      <c r="DE1443" s="15"/>
      <c r="DF1443" s="15"/>
      <c r="DG1443" s="15"/>
      <c r="DH1443" s="15"/>
      <c r="DI1443" s="15"/>
      <c r="DJ1443" s="15"/>
      <c r="DK1443" s="15"/>
      <c r="DL1443" s="15"/>
      <c r="DM1443" s="15"/>
      <c r="DN1443" s="15"/>
      <c r="DO1443" s="15"/>
      <c r="DP1443" s="15"/>
      <c r="DQ1443" s="15"/>
    </row>
    <row r="1444" spans="3:121" s="5" customFormat="1">
      <c r="C1444" s="13"/>
      <c r="D1444" s="12"/>
      <c r="E1444" s="12"/>
      <c r="F1444" s="12"/>
      <c r="G1444" s="12"/>
      <c r="H1444" s="12"/>
      <c r="I1444" s="12"/>
      <c r="J1444" s="12"/>
      <c r="K1444" s="12"/>
      <c r="L1444" s="12"/>
      <c r="M1444" s="12"/>
      <c r="N1444" s="12"/>
      <c r="O1444" s="12"/>
      <c r="P1444" s="12"/>
      <c r="Q1444" s="12"/>
      <c r="R1444" s="12"/>
      <c r="S1444" s="12"/>
      <c r="T1444" s="12"/>
      <c r="U1444" s="12"/>
      <c r="V1444" s="12"/>
      <c r="W1444" s="12"/>
      <c r="X1444" s="12"/>
      <c r="Y1444" s="12"/>
      <c r="Z1444" s="12"/>
      <c r="AA1444" s="12"/>
      <c r="AB1444" s="12"/>
      <c r="AC1444" s="12"/>
      <c r="AD1444" s="12"/>
      <c r="AE1444" s="12"/>
      <c r="AF1444" s="12"/>
      <c r="BT1444" s="15"/>
      <c r="BU1444" s="15"/>
      <c r="BV1444" s="15"/>
      <c r="BW1444" s="15"/>
      <c r="BX1444" s="15"/>
      <c r="BY1444" s="15"/>
      <c r="BZ1444" s="15"/>
      <c r="CA1444" s="15"/>
      <c r="CB1444" s="15"/>
      <c r="CC1444" s="15"/>
      <c r="CD1444" s="15"/>
      <c r="CE1444" s="15"/>
      <c r="CF1444" s="15"/>
      <c r="CG1444" s="15"/>
      <c r="CH1444" s="15"/>
      <c r="CI1444" s="15"/>
      <c r="CJ1444" s="15"/>
      <c r="CK1444" s="15"/>
      <c r="CL1444" s="15"/>
      <c r="CM1444" s="15"/>
      <c r="CN1444" s="15"/>
      <c r="CO1444" s="15"/>
      <c r="CP1444" s="15"/>
      <c r="CQ1444" s="15"/>
      <c r="CR1444" s="15"/>
      <c r="CS1444" s="15"/>
      <c r="CT1444" s="15"/>
      <c r="CU1444" s="15"/>
      <c r="CV1444" s="15"/>
      <c r="CW1444" s="15"/>
      <c r="CX1444" s="15"/>
      <c r="CY1444" s="15"/>
      <c r="CZ1444" s="15"/>
      <c r="DA1444" s="15"/>
      <c r="DB1444" s="15"/>
      <c r="DC1444" s="15"/>
      <c r="DD1444" s="15"/>
      <c r="DE1444" s="15"/>
      <c r="DF1444" s="15"/>
      <c r="DG1444" s="15"/>
      <c r="DH1444" s="15"/>
      <c r="DI1444" s="15"/>
      <c r="DJ1444" s="15"/>
      <c r="DK1444" s="15"/>
      <c r="DL1444" s="15"/>
      <c r="DM1444" s="15"/>
      <c r="DN1444" s="15"/>
      <c r="DO1444" s="15"/>
      <c r="DP1444" s="15"/>
      <c r="DQ1444" s="15"/>
    </row>
    <row r="1445" spans="3:121" s="5" customFormat="1">
      <c r="C1445" s="13"/>
      <c r="D1445" s="12"/>
      <c r="E1445" s="12"/>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BT1445" s="15"/>
      <c r="BU1445" s="15"/>
      <c r="BV1445" s="15"/>
      <c r="BW1445" s="15"/>
      <c r="BX1445" s="15"/>
      <c r="BY1445" s="15"/>
      <c r="BZ1445" s="15"/>
      <c r="CA1445" s="15"/>
      <c r="CB1445" s="15"/>
      <c r="CC1445" s="15"/>
      <c r="CD1445" s="15"/>
      <c r="CE1445" s="15"/>
      <c r="CF1445" s="15"/>
      <c r="CG1445" s="15"/>
      <c r="CH1445" s="15"/>
      <c r="CI1445" s="15"/>
      <c r="CJ1445" s="15"/>
      <c r="CK1445" s="15"/>
      <c r="CL1445" s="15"/>
      <c r="CM1445" s="15"/>
      <c r="CN1445" s="15"/>
      <c r="CO1445" s="15"/>
      <c r="CP1445" s="15"/>
      <c r="CQ1445" s="15"/>
      <c r="CR1445" s="15"/>
      <c r="CS1445" s="15"/>
      <c r="CT1445" s="15"/>
      <c r="CU1445" s="15"/>
      <c r="CV1445" s="15"/>
      <c r="CW1445" s="15"/>
      <c r="CX1445" s="15"/>
      <c r="CY1445" s="15"/>
      <c r="CZ1445" s="15"/>
      <c r="DA1445" s="15"/>
      <c r="DB1445" s="15"/>
      <c r="DC1445" s="15"/>
      <c r="DD1445" s="15"/>
      <c r="DE1445" s="15"/>
      <c r="DF1445" s="15"/>
      <c r="DG1445" s="15"/>
      <c r="DH1445" s="15"/>
      <c r="DI1445" s="15"/>
      <c r="DJ1445" s="15"/>
      <c r="DK1445" s="15"/>
      <c r="DL1445" s="15"/>
      <c r="DM1445" s="15"/>
      <c r="DN1445" s="15"/>
      <c r="DO1445" s="15"/>
      <c r="DP1445" s="15"/>
      <c r="DQ1445" s="15"/>
    </row>
    <row r="1446" spans="3:121" s="5" customFormat="1">
      <c r="C1446" s="13"/>
      <c r="D1446" s="12"/>
      <c r="E1446" s="12"/>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BT1446" s="15"/>
      <c r="BU1446" s="15"/>
      <c r="BV1446" s="15"/>
      <c r="BW1446" s="15"/>
      <c r="BX1446" s="15"/>
      <c r="BY1446" s="15"/>
      <c r="BZ1446" s="15"/>
      <c r="CA1446" s="15"/>
      <c r="CB1446" s="15"/>
      <c r="CC1446" s="15"/>
      <c r="CD1446" s="15"/>
      <c r="CE1446" s="15"/>
      <c r="CF1446" s="15"/>
      <c r="CG1446" s="15"/>
      <c r="CH1446" s="15"/>
      <c r="CI1446" s="15"/>
      <c r="CJ1446" s="15"/>
      <c r="CK1446" s="15"/>
      <c r="CL1446" s="15"/>
      <c r="CM1446" s="15"/>
      <c r="CN1446" s="15"/>
      <c r="CO1446" s="15"/>
      <c r="CP1446" s="15"/>
      <c r="CQ1446" s="15"/>
      <c r="CR1446" s="15"/>
      <c r="CS1446" s="15"/>
      <c r="CT1446" s="15"/>
      <c r="CU1446" s="15"/>
      <c r="CV1446" s="15"/>
      <c r="CW1446" s="15"/>
      <c r="CX1446" s="15"/>
      <c r="CY1446" s="15"/>
      <c r="CZ1446" s="15"/>
      <c r="DA1446" s="15"/>
      <c r="DB1446" s="15"/>
      <c r="DC1446" s="15"/>
      <c r="DD1446" s="15"/>
      <c r="DE1446" s="15"/>
      <c r="DF1446" s="15"/>
      <c r="DG1446" s="15"/>
      <c r="DH1446" s="15"/>
      <c r="DI1446" s="15"/>
      <c r="DJ1446" s="15"/>
      <c r="DK1446" s="15"/>
      <c r="DL1446" s="15"/>
      <c r="DM1446" s="15"/>
      <c r="DN1446" s="15"/>
      <c r="DO1446" s="15"/>
      <c r="DP1446" s="15"/>
      <c r="DQ1446" s="15"/>
    </row>
    <row r="1447" spans="3:121" s="5" customFormat="1">
      <c r="C1447" s="13"/>
      <c r="D1447" s="12"/>
      <c r="E1447" s="12"/>
      <c r="F1447" s="12"/>
      <c r="G1447" s="12"/>
      <c r="H1447" s="12"/>
      <c r="I1447" s="12"/>
      <c r="J1447" s="12"/>
      <c r="K1447" s="12"/>
      <c r="L1447" s="12"/>
      <c r="M1447" s="12"/>
      <c r="N1447" s="12"/>
      <c r="O1447" s="12"/>
      <c r="P1447" s="12"/>
      <c r="Q1447" s="12"/>
      <c r="R1447" s="12"/>
      <c r="S1447" s="12"/>
      <c r="T1447" s="12"/>
      <c r="U1447" s="12"/>
      <c r="V1447" s="12"/>
      <c r="W1447" s="12"/>
      <c r="X1447" s="12"/>
      <c r="Y1447" s="12"/>
      <c r="Z1447" s="12"/>
      <c r="AA1447" s="12"/>
      <c r="AB1447" s="12"/>
      <c r="AC1447" s="12"/>
      <c r="AD1447" s="12"/>
      <c r="AE1447" s="12"/>
      <c r="AF1447" s="12"/>
      <c r="BT1447" s="15"/>
      <c r="BU1447" s="15"/>
      <c r="BV1447" s="15"/>
      <c r="BW1447" s="15"/>
      <c r="BX1447" s="15"/>
      <c r="BY1447" s="15"/>
      <c r="BZ1447" s="15"/>
      <c r="CA1447" s="15"/>
      <c r="CB1447" s="15"/>
      <c r="CC1447" s="15"/>
      <c r="CD1447" s="15"/>
      <c r="CE1447" s="15"/>
      <c r="CF1447" s="15"/>
      <c r="CG1447" s="15"/>
      <c r="CH1447" s="15"/>
      <c r="CI1447" s="15"/>
      <c r="CJ1447" s="15"/>
      <c r="CK1447" s="15"/>
      <c r="CL1447" s="15"/>
      <c r="CM1447" s="15"/>
      <c r="CN1447" s="15"/>
      <c r="CO1447" s="15"/>
      <c r="CP1447" s="15"/>
      <c r="CQ1447" s="15"/>
      <c r="CR1447" s="15"/>
      <c r="CS1447" s="15"/>
      <c r="CT1447" s="15"/>
      <c r="CU1447" s="15"/>
      <c r="CV1447" s="15"/>
      <c r="CW1447" s="15"/>
      <c r="CX1447" s="15"/>
      <c r="CY1447" s="15"/>
      <c r="CZ1447" s="15"/>
      <c r="DA1447" s="15"/>
      <c r="DB1447" s="15"/>
      <c r="DC1447" s="15"/>
      <c r="DD1447" s="15"/>
      <c r="DE1447" s="15"/>
      <c r="DF1447" s="15"/>
      <c r="DG1447" s="15"/>
      <c r="DH1447" s="15"/>
      <c r="DI1447" s="15"/>
      <c r="DJ1447" s="15"/>
      <c r="DK1447" s="15"/>
      <c r="DL1447" s="15"/>
      <c r="DM1447" s="15"/>
      <c r="DN1447" s="15"/>
      <c r="DO1447" s="15"/>
      <c r="DP1447" s="15"/>
      <c r="DQ1447" s="15"/>
    </row>
    <row r="1448" spans="3:121" s="5" customFormat="1">
      <c r="C1448" s="13"/>
      <c r="D1448" s="12"/>
      <c r="E1448" s="12"/>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BT1448" s="15"/>
      <c r="BU1448" s="15"/>
      <c r="BV1448" s="15"/>
      <c r="BW1448" s="15"/>
      <c r="BX1448" s="15"/>
      <c r="BY1448" s="15"/>
      <c r="BZ1448" s="15"/>
      <c r="CA1448" s="15"/>
      <c r="CB1448" s="15"/>
      <c r="CC1448" s="15"/>
      <c r="CD1448" s="15"/>
      <c r="CE1448" s="15"/>
      <c r="CF1448" s="15"/>
      <c r="CG1448" s="15"/>
      <c r="CH1448" s="15"/>
      <c r="CI1448" s="15"/>
      <c r="CJ1448" s="15"/>
      <c r="CK1448" s="15"/>
      <c r="CL1448" s="15"/>
      <c r="CM1448" s="15"/>
      <c r="CN1448" s="15"/>
      <c r="CO1448" s="15"/>
      <c r="CP1448" s="15"/>
      <c r="CQ1448" s="15"/>
      <c r="CR1448" s="15"/>
      <c r="CS1448" s="15"/>
      <c r="CT1448" s="15"/>
      <c r="CU1448" s="15"/>
      <c r="CV1448" s="15"/>
      <c r="CW1448" s="15"/>
      <c r="CX1448" s="15"/>
      <c r="CY1448" s="15"/>
      <c r="CZ1448" s="15"/>
      <c r="DA1448" s="15"/>
      <c r="DB1448" s="15"/>
      <c r="DC1448" s="15"/>
      <c r="DD1448" s="15"/>
      <c r="DE1448" s="15"/>
      <c r="DF1448" s="15"/>
      <c r="DG1448" s="15"/>
      <c r="DH1448" s="15"/>
      <c r="DI1448" s="15"/>
      <c r="DJ1448" s="15"/>
      <c r="DK1448" s="15"/>
      <c r="DL1448" s="15"/>
      <c r="DM1448" s="15"/>
      <c r="DN1448" s="15"/>
      <c r="DO1448" s="15"/>
      <c r="DP1448" s="15"/>
      <c r="DQ1448" s="15"/>
    </row>
    <row r="1449" spans="3:121" s="5" customFormat="1">
      <c r="C1449" s="13"/>
      <c r="D1449" s="12"/>
      <c r="E1449" s="12"/>
      <c r="F1449" s="12"/>
      <c r="G1449" s="12"/>
      <c r="H1449" s="12"/>
      <c r="I1449" s="12"/>
      <c r="J1449" s="12"/>
      <c r="K1449" s="12"/>
      <c r="L1449" s="12"/>
      <c r="M1449" s="12"/>
      <c r="N1449" s="12"/>
      <c r="O1449" s="12"/>
      <c r="P1449" s="12"/>
      <c r="Q1449" s="12"/>
      <c r="R1449" s="12"/>
      <c r="S1449" s="12"/>
      <c r="T1449" s="12"/>
      <c r="U1449" s="12"/>
      <c r="V1449" s="12"/>
      <c r="W1449" s="12"/>
      <c r="X1449" s="12"/>
      <c r="Y1449" s="12"/>
      <c r="Z1449" s="12"/>
      <c r="AA1449" s="12"/>
      <c r="AB1449" s="12"/>
      <c r="AC1449" s="12"/>
      <c r="AD1449" s="12"/>
      <c r="AE1449" s="12"/>
      <c r="AF1449" s="12"/>
      <c r="BT1449" s="15"/>
      <c r="BU1449" s="15"/>
      <c r="BV1449" s="15"/>
      <c r="BW1449" s="15"/>
      <c r="BX1449" s="15"/>
      <c r="BY1449" s="15"/>
      <c r="BZ1449" s="15"/>
      <c r="CA1449" s="15"/>
      <c r="CB1449" s="15"/>
      <c r="CC1449" s="15"/>
      <c r="CD1449" s="15"/>
      <c r="CE1449" s="15"/>
      <c r="CF1449" s="15"/>
      <c r="CG1449" s="15"/>
      <c r="CH1449" s="15"/>
      <c r="CI1449" s="15"/>
      <c r="CJ1449" s="15"/>
      <c r="CK1449" s="15"/>
      <c r="CL1449" s="15"/>
      <c r="CM1449" s="15"/>
      <c r="CN1449" s="15"/>
      <c r="CO1449" s="15"/>
      <c r="CP1449" s="15"/>
      <c r="CQ1449" s="15"/>
      <c r="CR1449" s="15"/>
      <c r="CS1449" s="15"/>
      <c r="CT1449" s="15"/>
      <c r="CU1449" s="15"/>
      <c r="CV1449" s="15"/>
      <c r="CW1449" s="15"/>
      <c r="CX1449" s="15"/>
      <c r="CY1449" s="15"/>
      <c r="CZ1449" s="15"/>
      <c r="DA1449" s="15"/>
      <c r="DB1449" s="15"/>
      <c r="DC1449" s="15"/>
      <c r="DD1449" s="15"/>
      <c r="DE1449" s="15"/>
      <c r="DF1449" s="15"/>
      <c r="DG1449" s="15"/>
      <c r="DH1449" s="15"/>
      <c r="DI1449" s="15"/>
      <c r="DJ1449" s="15"/>
      <c r="DK1449" s="15"/>
      <c r="DL1449" s="15"/>
      <c r="DM1449" s="15"/>
      <c r="DN1449" s="15"/>
      <c r="DO1449" s="15"/>
      <c r="DP1449" s="15"/>
      <c r="DQ1449" s="15"/>
    </row>
    <row r="1450" spans="3:121" s="5" customFormat="1">
      <c r="C1450" s="13"/>
      <c r="D1450" s="12"/>
      <c r="E1450" s="12"/>
      <c r="F1450" s="12"/>
      <c r="G1450" s="12"/>
      <c r="H1450" s="12"/>
      <c r="I1450" s="12"/>
      <c r="J1450" s="12"/>
      <c r="K1450" s="12"/>
      <c r="L1450" s="12"/>
      <c r="M1450" s="12"/>
      <c r="N1450" s="12"/>
      <c r="O1450" s="12"/>
      <c r="P1450" s="12"/>
      <c r="Q1450" s="12"/>
      <c r="R1450" s="12"/>
      <c r="S1450" s="12"/>
      <c r="T1450" s="12"/>
      <c r="U1450" s="12"/>
      <c r="V1450" s="12"/>
      <c r="W1450" s="12"/>
      <c r="X1450" s="12"/>
      <c r="Y1450" s="12"/>
      <c r="Z1450" s="12"/>
      <c r="AA1450" s="12"/>
      <c r="AB1450" s="12"/>
      <c r="AC1450" s="12"/>
      <c r="AD1450" s="12"/>
      <c r="AE1450" s="12"/>
      <c r="AF1450" s="12"/>
      <c r="BT1450" s="15"/>
      <c r="BU1450" s="15"/>
      <c r="BV1450" s="15"/>
      <c r="BW1450" s="15"/>
      <c r="BX1450" s="15"/>
      <c r="BY1450" s="15"/>
      <c r="BZ1450" s="15"/>
      <c r="CA1450" s="15"/>
      <c r="CB1450" s="15"/>
      <c r="CC1450" s="15"/>
      <c r="CD1450" s="15"/>
      <c r="CE1450" s="15"/>
      <c r="CF1450" s="15"/>
      <c r="CG1450" s="15"/>
      <c r="CH1450" s="15"/>
      <c r="CI1450" s="15"/>
      <c r="CJ1450" s="15"/>
      <c r="CK1450" s="15"/>
      <c r="CL1450" s="15"/>
      <c r="CM1450" s="15"/>
      <c r="CN1450" s="15"/>
      <c r="CO1450" s="15"/>
      <c r="CP1450" s="15"/>
      <c r="CQ1450" s="15"/>
      <c r="CR1450" s="15"/>
      <c r="CS1450" s="15"/>
      <c r="CT1450" s="15"/>
      <c r="CU1450" s="15"/>
      <c r="CV1450" s="15"/>
      <c r="CW1450" s="15"/>
      <c r="CX1450" s="15"/>
      <c r="CY1450" s="15"/>
      <c r="CZ1450" s="15"/>
      <c r="DA1450" s="15"/>
      <c r="DB1450" s="15"/>
      <c r="DC1450" s="15"/>
      <c r="DD1450" s="15"/>
      <c r="DE1450" s="15"/>
      <c r="DF1450" s="15"/>
      <c r="DG1450" s="15"/>
      <c r="DH1450" s="15"/>
      <c r="DI1450" s="15"/>
      <c r="DJ1450" s="15"/>
      <c r="DK1450" s="15"/>
      <c r="DL1450" s="15"/>
      <c r="DM1450" s="15"/>
      <c r="DN1450" s="15"/>
      <c r="DO1450" s="15"/>
      <c r="DP1450" s="15"/>
      <c r="DQ1450" s="15"/>
    </row>
    <row r="1451" spans="3:121" s="5" customFormat="1">
      <c r="C1451" s="13"/>
      <c r="D1451" s="12"/>
      <c r="E1451" s="12"/>
      <c r="F1451" s="12"/>
      <c r="G1451" s="12"/>
      <c r="H1451" s="12"/>
      <c r="I1451" s="12"/>
      <c r="J1451" s="12"/>
      <c r="K1451" s="12"/>
      <c r="L1451" s="12"/>
      <c r="M1451" s="12"/>
      <c r="N1451" s="12"/>
      <c r="O1451" s="12"/>
      <c r="P1451" s="12"/>
      <c r="Q1451" s="12"/>
      <c r="R1451" s="12"/>
      <c r="S1451" s="12"/>
      <c r="T1451" s="12"/>
      <c r="U1451" s="12"/>
      <c r="V1451" s="12"/>
      <c r="W1451" s="12"/>
      <c r="X1451" s="12"/>
      <c r="Y1451" s="12"/>
      <c r="Z1451" s="12"/>
      <c r="AA1451" s="12"/>
      <c r="AB1451" s="12"/>
      <c r="AC1451" s="12"/>
      <c r="AD1451" s="12"/>
      <c r="AE1451" s="12"/>
      <c r="AF1451" s="12"/>
      <c r="BT1451" s="15"/>
      <c r="BU1451" s="15"/>
      <c r="BV1451" s="15"/>
      <c r="BW1451" s="15"/>
      <c r="BX1451" s="15"/>
      <c r="BY1451" s="15"/>
      <c r="BZ1451" s="15"/>
      <c r="CA1451" s="15"/>
      <c r="CB1451" s="15"/>
      <c r="CC1451" s="15"/>
      <c r="CD1451" s="15"/>
      <c r="CE1451" s="15"/>
      <c r="CF1451" s="15"/>
      <c r="CG1451" s="15"/>
      <c r="CH1451" s="15"/>
      <c r="CI1451" s="15"/>
      <c r="CJ1451" s="15"/>
      <c r="CK1451" s="15"/>
      <c r="CL1451" s="15"/>
      <c r="CM1451" s="15"/>
      <c r="CN1451" s="15"/>
      <c r="CO1451" s="15"/>
      <c r="CP1451" s="15"/>
      <c r="CQ1451" s="15"/>
      <c r="CR1451" s="15"/>
      <c r="CS1451" s="15"/>
      <c r="CT1451" s="15"/>
      <c r="CU1451" s="15"/>
      <c r="CV1451" s="15"/>
      <c r="CW1451" s="15"/>
      <c r="CX1451" s="15"/>
      <c r="CY1451" s="15"/>
      <c r="CZ1451" s="15"/>
      <c r="DA1451" s="15"/>
      <c r="DB1451" s="15"/>
      <c r="DC1451" s="15"/>
      <c r="DD1451" s="15"/>
      <c r="DE1451" s="15"/>
      <c r="DF1451" s="15"/>
      <c r="DG1451" s="15"/>
      <c r="DH1451" s="15"/>
      <c r="DI1451" s="15"/>
      <c r="DJ1451" s="15"/>
      <c r="DK1451" s="15"/>
      <c r="DL1451" s="15"/>
      <c r="DM1451" s="15"/>
      <c r="DN1451" s="15"/>
      <c r="DO1451" s="15"/>
      <c r="DP1451" s="15"/>
      <c r="DQ1451" s="15"/>
    </row>
    <row r="1452" spans="3:121" s="5" customFormat="1">
      <c r="C1452" s="13"/>
      <c r="D1452" s="12"/>
      <c r="E1452" s="12"/>
      <c r="F1452" s="12"/>
      <c r="G1452" s="12"/>
      <c r="H1452" s="12"/>
      <c r="I1452" s="12"/>
      <c r="J1452" s="12"/>
      <c r="K1452" s="12"/>
      <c r="L1452" s="12"/>
      <c r="M1452" s="12"/>
      <c r="N1452" s="12"/>
      <c r="O1452" s="12"/>
      <c r="P1452" s="12"/>
      <c r="Q1452" s="12"/>
      <c r="R1452" s="12"/>
      <c r="S1452" s="12"/>
      <c r="T1452" s="12"/>
      <c r="U1452" s="12"/>
      <c r="V1452" s="12"/>
      <c r="W1452" s="12"/>
      <c r="X1452" s="12"/>
      <c r="Y1452" s="12"/>
      <c r="Z1452" s="12"/>
      <c r="AA1452" s="12"/>
      <c r="AB1452" s="12"/>
      <c r="AC1452" s="12"/>
      <c r="AD1452" s="12"/>
      <c r="AE1452" s="12"/>
      <c r="AF1452" s="12"/>
      <c r="BT1452" s="15"/>
      <c r="BU1452" s="15"/>
      <c r="BV1452" s="15"/>
      <c r="BW1452" s="15"/>
      <c r="BX1452" s="15"/>
      <c r="BY1452" s="15"/>
      <c r="BZ1452" s="15"/>
      <c r="CA1452" s="15"/>
      <c r="CB1452" s="15"/>
      <c r="CC1452" s="15"/>
      <c r="CD1452" s="15"/>
      <c r="CE1452" s="15"/>
      <c r="CF1452" s="15"/>
      <c r="CG1452" s="15"/>
      <c r="CH1452" s="15"/>
      <c r="CI1452" s="15"/>
      <c r="CJ1452" s="15"/>
      <c r="CK1452" s="15"/>
      <c r="CL1452" s="15"/>
      <c r="CM1452" s="15"/>
      <c r="CN1452" s="15"/>
      <c r="CO1452" s="15"/>
      <c r="CP1452" s="15"/>
      <c r="CQ1452" s="15"/>
      <c r="CR1452" s="15"/>
      <c r="CS1452" s="15"/>
      <c r="CT1452" s="15"/>
      <c r="CU1452" s="15"/>
      <c r="CV1452" s="15"/>
      <c r="CW1452" s="15"/>
      <c r="CX1452" s="15"/>
      <c r="CY1452" s="15"/>
      <c r="CZ1452" s="15"/>
      <c r="DA1452" s="15"/>
      <c r="DB1452" s="15"/>
      <c r="DC1452" s="15"/>
      <c r="DD1452" s="15"/>
      <c r="DE1452" s="15"/>
      <c r="DF1452" s="15"/>
      <c r="DG1452" s="15"/>
      <c r="DH1452" s="15"/>
      <c r="DI1452" s="15"/>
      <c r="DJ1452" s="15"/>
      <c r="DK1452" s="15"/>
      <c r="DL1452" s="15"/>
      <c r="DM1452" s="15"/>
      <c r="DN1452" s="15"/>
      <c r="DO1452" s="15"/>
      <c r="DP1452" s="15"/>
      <c r="DQ1452" s="15"/>
    </row>
    <row r="1453" spans="3:121" s="5" customFormat="1">
      <c r="C1453" s="13"/>
      <c r="D1453" s="12"/>
      <c r="E1453" s="12"/>
      <c r="F1453" s="12"/>
      <c r="G1453" s="12"/>
      <c r="H1453" s="12"/>
      <c r="I1453" s="12"/>
      <c r="J1453" s="12"/>
      <c r="K1453" s="12"/>
      <c r="L1453" s="12"/>
      <c r="M1453" s="12"/>
      <c r="N1453" s="12"/>
      <c r="O1453" s="12"/>
      <c r="P1453" s="12"/>
      <c r="Q1453" s="12"/>
      <c r="R1453" s="12"/>
      <c r="S1453" s="12"/>
      <c r="T1453" s="12"/>
      <c r="U1453" s="12"/>
      <c r="V1453" s="12"/>
      <c r="W1453" s="12"/>
      <c r="X1453" s="12"/>
      <c r="Y1453" s="12"/>
      <c r="Z1453" s="12"/>
      <c r="AA1453" s="12"/>
      <c r="AB1453" s="12"/>
      <c r="AC1453" s="12"/>
      <c r="AD1453" s="12"/>
      <c r="AE1453" s="12"/>
      <c r="AF1453" s="12"/>
      <c r="BT1453" s="15"/>
      <c r="BU1453" s="15"/>
      <c r="BV1453" s="15"/>
      <c r="BW1453" s="15"/>
      <c r="BX1453" s="15"/>
      <c r="BY1453" s="15"/>
      <c r="BZ1453" s="15"/>
      <c r="CA1453" s="15"/>
      <c r="CB1453" s="15"/>
      <c r="CC1453" s="15"/>
      <c r="CD1453" s="15"/>
      <c r="CE1453" s="15"/>
      <c r="CF1453" s="15"/>
      <c r="CG1453" s="15"/>
      <c r="CH1453" s="15"/>
      <c r="CI1453" s="15"/>
      <c r="CJ1453" s="15"/>
      <c r="CK1453" s="15"/>
      <c r="CL1453" s="15"/>
      <c r="CM1453" s="15"/>
      <c r="CN1453" s="15"/>
      <c r="CO1453" s="15"/>
      <c r="CP1453" s="15"/>
      <c r="CQ1453" s="15"/>
      <c r="CR1453" s="15"/>
      <c r="CS1453" s="15"/>
      <c r="CT1453" s="15"/>
      <c r="CU1453" s="15"/>
      <c r="CV1453" s="15"/>
      <c r="CW1453" s="15"/>
      <c r="CX1453" s="15"/>
      <c r="CY1453" s="15"/>
      <c r="CZ1453" s="15"/>
      <c r="DA1453" s="15"/>
      <c r="DB1453" s="15"/>
      <c r="DC1453" s="15"/>
      <c r="DD1453" s="15"/>
      <c r="DE1453" s="15"/>
      <c r="DF1453" s="15"/>
      <c r="DG1453" s="15"/>
      <c r="DH1453" s="15"/>
      <c r="DI1453" s="15"/>
      <c r="DJ1453" s="15"/>
      <c r="DK1453" s="15"/>
      <c r="DL1453" s="15"/>
      <c r="DM1453" s="15"/>
      <c r="DN1453" s="15"/>
      <c r="DO1453" s="15"/>
      <c r="DP1453" s="15"/>
      <c r="DQ1453" s="15"/>
    </row>
    <row r="1454" spans="3:121" s="5" customFormat="1">
      <c r="C1454" s="13"/>
      <c r="D1454" s="12"/>
      <c r="E1454" s="12"/>
      <c r="F1454" s="12"/>
      <c r="G1454" s="12"/>
      <c r="H1454" s="12"/>
      <c r="I1454" s="12"/>
      <c r="J1454" s="12"/>
      <c r="K1454" s="12"/>
      <c r="L1454" s="12"/>
      <c r="M1454" s="12"/>
      <c r="N1454" s="12"/>
      <c r="O1454" s="12"/>
      <c r="P1454" s="12"/>
      <c r="Q1454" s="12"/>
      <c r="R1454" s="12"/>
      <c r="S1454" s="12"/>
      <c r="T1454" s="12"/>
      <c r="U1454" s="12"/>
      <c r="V1454" s="12"/>
      <c r="W1454" s="12"/>
      <c r="X1454" s="12"/>
      <c r="Y1454" s="12"/>
      <c r="Z1454" s="12"/>
      <c r="AA1454" s="12"/>
      <c r="AB1454" s="12"/>
      <c r="AC1454" s="12"/>
      <c r="AD1454" s="12"/>
      <c r="AE1454" s="12"/>
      <c r="AF1454" s="12"/>
      <c r="BT1454" s="15"/>
      <c r="BU1454" s="15"/>
      <c r="BV1454" s="15"/>
      <c r="BW1454" s="15"/>
      <c r="BX1454" s="15"/>
      <c r="BY1454" s="15"/>
      <c r="BZ1454" s="15"/>
      <c r="CA1454" s="15"/>
      <c r="CB1454" s="15"/>
      <c r="CC1454" s="15"/>
      <c r="CD1454" s="15"/>
      <c r="CE1454" s="15"/>
      <c r="CF1454" s="15"/>
      <c r="CG1454" s="15"/>
      <c r="CH1454" s="15"/>
      <c r="CI1454" s="15"/>
      <c r="CJ1454" s="15"/>
      <c r="CK1454" s="15"/>
      <c r="CL1454" s="15"/>
      <c r="CM1454" s="15"/>
      <c r="CN1454" s="15"/>
      <c r="CO1454" s="15"/>
      <c r="CP1454" s="15"/>
      <c r="CQ1454" s="15"/>
      <c r="CR1454" s="15"/>
      <c r="CS1454" s="15"/>
      <c r="CT1454" s="15"/>
      <c r="CU1454" s="15"/>
      <c r="CV1454" s="15"/>
      <c r="CW1454" s="15"/>
      <c r="CX1454" s="15"/>
      <c r="CY1454" s="15"/>
      <c r="CZ1454" s="15"/>
      <c r="DA1454" s="15"/>
      <c r="DB1454" s="15"/>
      <c r="DC1454" s="15"/>
      <c r="DD1454" s="15"/>
      <c r="DE1454" s="15"/>
      <c r="DF1454" s="15"/>
      <c r="DG1454" s="15"/>
      <c r="DH1454" s="15"/>
      <c r="DI1454" s="15"/>
      <c r="DJ1454" s="15"/>
      <c r="DK1454" s="15"/>
      <c r="DL1454" s="15"/>
      <c r="DM1454" s="15"/>
      <c r="DN1454" s="15"/>
      <c r="DO1454" s="15"/>
      <c r="DP1454" s="15"/>
      <c r="DQ1454" s="15"/>
    </row>
    <row r="1455" spans="3:121" s="5" customFormat="1">
      <c r="C1455" s="13"/>
      <c r="D1455" s="12"/>
      <c r="E1455" s="12"/>
      <c r="F1455" s="12"/>
      <c r="G1455" s="12"/>
      <c r="H1455" s="12"/>
      <c r="I1455" s="12"/>
      <c r="J1455" s="12"/>
      <c r="K1455" s="12"/>
      <c r="L1455" s="12"/>
      <c r="M1455" s="12"/>
      <c r="N1455" s="12"/>
      <c r="O1455" s="12"/>
      <c r="P1455" s="12"/>
      <c r="Q1455" s="12"/>
      <c r="R1455" s="12"/>
      <c r="S1455" s="12"/>
      <c r="T1455" s="12"/>
      <c r="U1455" s="12"/>
      <c r="V1455" s="12"/>
      <c r="W1455" s="12"/>
      <c r="X1455" s="12"/>
      <c r="Y1455" s="12"/>
      <c r="Z1455" s="12"/>
      <c r="AA1455" s="12"/>
      <c r="AB1455" s="12"/>
      <c r="AC1455" s="12"/>
      <c r="AD1455" s="12"/>
      <c r="AE1455" s="12"/>
      <c r="AF1455" s="12"/>
      <c r="BT1455" s="15"/>
      <c r="BU1455" s="15"/>
      <c r="BV1455" s="15"/>
      <c r="BW1455" s="15"/>
      <c r="BX1455" s="15"/>
      <c r="BY1455" s="15"/>
      <c r="BZ1455" s="15"/>
      <c r="CA1455" s="15"/>
      <c r="CB1455" s="15"/>
      <c r="CC1455" s="15"/>
      <c r="CD1455" s="15"/>
      <c r="CE1455" s="15"/>
      <c r="CF1455" s="15"/>
      <c r="CG1455" s="15"/>
      <c r="CH1455" s="15"/>
      <c r="CI1455" s="15"/>
      <c r="CJ1455" s="15"/>
      <c r="CK1455" s="15"/>
      <c r="CL1455" s="15"/>
      <c r="CM1455" s="15"/>
      <c r="CN1455" s="15"/>
      <c r="CO1455" s="15"/>
      <c r="CP1455" s="15"/>
      <c r="CQ1455" s="15"/>
      <c r="CR1455" s="15"/>
      <c r="CS1455" s="15"/>
      <c r="CT1455" s="15"/>
      <c r="CU1455" s="15"/>
      <c r="CV1455" s="15"/>
      <c r="CW1455" s="15"/>
      <c r="CX1455" s="15"/>
      <c r="CY1455" s="15"/>
      <c r="CZ1455" s="15"/>
      <c r="DA1455" s="15"/>
      <c r="DB1455" s="15"/>
      <c r="DC1455" s="15"/>
      <c r="DD1455" s="15"/>
      <c r="DE1455" s="15"/>
      <c r="DF1455" s="15"/>
      <c r="DG1455" s="15"/>
      <c r="DH1455" s="15"/>
      <c r="DI1455" s="15"/>
      <c r="DJ1455" s="15"/>
      <c r="DK1455" s="15"/>
      <c r="DL1455" s="15"/>
      <c r="DM1455" s="15"/>
      <c r="DN1455" s="15"/>
      <c r="DO1455" s="15"/>
      <c r="DP1455" s="15"/>
      <c r="DQ1455" s="15"/>
    </row>
    <row r="1456" spans="3:121" s="5" customFormat="1">
      <c r="C1456" s="13"/>
      <c r="D1456" s="12"/>
      <c r="E1456" s="12"/>
      <c r="F1456" s="12"/>
      <c r="G1456" s="12"/>
      <c r="H1456" s="12"/>
      <c r="I1456" s="12"/>
      <c r="J1456" s="12"/>
      <c r="K1456" s="12"/>
      <c r="L1456" s="12"/>
      <c r="M1456" s="12"/>
      <c r="N1456" s="12"/>
      <c r="O1456" s="12"/>
      <c r="P1456" s="12"/>
      <c r="Q1456" s="12"/>
      <c r="R1456" s="12"/>
      <c r="S1456" s="12"/>
      <c r="T1456" s="12"/>
      <c r="U1456" s="12"/>
      <c r="V1456" s="12"/>
      <c r="W1456" s="12"/>
      <c r="X1456" s="12"/>
      <c r="Y1456" s="12"/>
      <c r="Z1456" s="12"/>
      <c r="AA1456" s="12"/>
      <c r="AB1456" s="12"/>
      <c r="AC1456" s="12"/>
      <c r="AD1456" s="12"/>
      <c r="AE1456" s="12"/>
      <c r="AF1456" s="12"/>
      <c r="BT1456" s="15"/>
      <c r="BU1456" s="15"/>
      <c r="BV1456" s="15"/>
      <c r="BW1456" s="15"/>
      <c r="BX1456" s="15"/>
      <c r="BY1456" s="15"/>
      <c r="BZ1456" s="15"/>
      <c r="CA1456" s="15"/>
      <c r="CB1456" s="15"/>
      <c r="CC1456" s="15"/>
      <c r="CD1456" s="15"/>
      <c r="CE1456" s="15"/>
      <c r="CF1456" s="15"/>
      <c r="CG1456" s="15"/>
      <c r="CH1456" s="15"/>
      <c r="CI1456" s="15"/>
      <c r="CJ1456" s="15"/>
      <c r="CK1456" s="15"/>
      <c r="CL1456" s="15"/>
      <c r="CM1456" s="15"/>
      <c r="CN1456" s="15"/>
      <c r="CO1456" s="15"/>
      <c r="CP1456" s="15"/>
      <c r="CQ1456" s="15"/>
      <c r="CR1456" s="15"/>
      <c r="CS1456" s="15"/>
      <c r="CT1456" s="15"/>
      <c r="CU1456" s="15"/>
      <c r="CV1456" s="15"/>
      <c r="CW1456" s="15"/>
      <c r="CX1456" s="15"/>
      <c r="CY1456" s="15"/>
      <c r="CZ1456" s="15"/>
      <c r="DA1456" s="15"/>
      <c r="DB1456" s="15"/>
      <c r="DC1456" s="15"/>
      <c r="DD1456" s="15"/>
      <c r="DE1456" s="15"/>
      <c r="DF1456" s="15"/>
      <c r="DG1456" s="15"/>
      <c r="DH1456" s="15"/>
      <c r="DI1456" s="15"/>
      <c r="DJ1456" s="15"/>
      <c r="DK1456" s="15"/>
      <c r="DL1456" s="15"/>
      <c r="DM1456" s="15"/>
      <c r="DN1456" s="15"/>
      <c r="DO1456" s="15"/>
      <c r="DP1456" s="15"/>
      <c r="DQ1456" s="15"/>
    </row>
    <row r="1457" spans="3:121" s="5" customFormat="1">
      <c r="C1457" s="13"/>
      <c r="D1457" s="12"/>
      <c r="E1457" s="12"/>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BT1457" s="15"/>
      <c r="BU1457" s="15"/>
      <c r="BV1457" s="15"/>
      <c r="BW1457" s="15"/>
      <c r="BX1457" s="15"/>
      <c r="BY1457" s="15"/>
      <c r="BZ1457" s="15"/>
      <c r="CA1457" s="15"/>
      <c r="CB1457" s="15"/>
      <c r="CC1457" s="15"/>
      <c r="CD1457" s="15"/>
      <c r="CE1457" s="15"/>
      <c r="CF1457" s="15"/>
      <c r="CG1457" s="15"/>
      <c r="CH1457" s="15"/>
      <c r="CI1457" s="15"/>
      <c r="CJ1457" s="15"/>
      <c r="CK1457" s="15"/>
      <c r="CL1457" s="15"/>
      <c r="CM1457" s="15"/>
      <c r="CN1457" s="15"/>
      <c r="CO1457" s="15"/>
      <c r="CP1457" s="15"/>
      <c r="CQ1457" s="15"/>
      <c r="CR1457" s="15"/>
      <c r="CS1457" s="15"/>
      <c r="CT1457" s="15"/>
      <c r="CU1457" s="15"/>
      <c r="CV1457" s="15"/>
      <c r="CW1457" s="15"/>
      <c r="CX1457" s="15"/>
      <c r="CY1457" s="15"/>
      <c r="CZ1457" s="15"/>
      <c r="DA1457" s="15"/>
      <c r="DB1457" s="15"/>
      <c r="DC1457" s="15"/>
      <c r="DD1457" s="15"/>
      <c r="DE1457" s="15"/>
      <c r="DF1457" s="15"/>
      <c r="DG1457" s="15"/>
      <c r="DH1457" s="15"/>
      <c r="DI1457" s="15"/>
      <c r="DJ1457" s="15"/>
      <c r="DK1457" s="15"/>
      <c r="DL1457" s="15"/>
      <c r="DM1457" s="15"/>
      <c r="DN1457" s="15"/>
      <c r="DO1457" s="15"/>
      <c r="DP1457" s="15"/>
      <c r="DQ1457" s="15"/>
    </row>
    <row r="1458" spans="3:121" s="5" customFormat="1">
      <c r="C1458" s="13"/>
      <c r="D1458" s="12"/>
      <c r="E1458" s="12"/>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BT1458" s="15"/>
      <c r="BU1458" s="15"/>
      <c r="BV1458" s="15"/>
      <c r="BW1458" s="15"/>
      <c r="BX1458" s="15"/>
      <c r="BY1458" s="15"/>
      <c r="BZ1458" s="15"/>
      <c r="CA1458" s="15"/>
      <c r="CB1458" s="15"/>
      <c r="CC1458" s="15"/>
      <c r="CD1458" s="15"/>
      <c r="CE1458" s="15"/>
      <c r="CF1458" s="15"/>
      <c r="CG1458" s="15"/>
      <c r="CH1458" s="15"/>
      <c r="CI1458" s="15"/>
      <c r="CJ1458" s="15"/>
      <c r="CK1458" s="15"/>
      <c r="CL1458" s="15"/>
      <c r="CM1458" s="15"/>
      <c r="CN1458" s="15"/>
      <c r="CO1458" s="15"/>
      <c r="CP1458" s="15"/>
      <c r="CQ1458" s="15"/>
      <c r="CR1458" s="15"/>
      <c r="CS1458" s="15"/>
      <c r="CT1458" s="15"/>
      <c r="CU1458" s="15"/>
      <c r="CV1458" s="15"/>
      <c r="CW1458" s="15"/>
      <c r="CX1458" s="15"/>
      <c r="CY1458" s="15"/>
      <c r="CZ1458" s="15"/>
      <c r="DA1458" s="15"/>
      <c r="DB1458" s="15"/>
      <c r="DC1458" s="15"/>
      <c r="DD1458" s="15"/>
      <c r="DE1458" s="15"/>
      <c r="DF1458" s="15"/>
      <c r="DG1458" s="15"/>
      <c r="DH1458" s="15"/>
      <c r="DI1458" s="15"/>
      <c r="DJ1458" s="15"/>
      <c r="DK1458" s="15"/>
      <c r="DL1458" s="15"/>
      <c r="DM1458" s="15"/>
      <c r="DN1458" s="15"/>
      <c r="DO1458" s="15"/>
      <c r="DP1458" s="15"/>
      <c r="DQ1458" s="15"/>
    </row>
    <row r="1459" spans="3:121">
      <c r="D1459" s="12"/>
      <c r="E1459" s="12"/>
      <c r="F1459" s="12"/>
      <c r="G1459" s="12"/>
      <c r="H1459" s="12"/>
      <c r="I1459" s="12"/>
    </row>
  </sheetData>
  <conditionalFormatting sqref="A77:XFD306 AG4:XFD76">
    <cfRule type="expression" dxfId="2" priority="3">
      <formula>MOD(ROW(),2)=1</formula>
    </cfRule>
  </conditionalFormatting>
  <conditionalFormatting sqref="A77:XFD105 AG4:XFD76">
    <cfRule type="expression" dxfId="1" priority="1">
      <formula>MOD(ROW(),2)=1</formula>
    </cfRule>
    <cfRule type="expression" dxfId="0" priority="2">
      <formula>MOD(ROW(),2)=1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22AA6-0B2E-AC4C-AF07-97A3523B17A5}">
  <dimension ref="A1:BI3"/>
  <sheetViews>
    <sheetView workbookViewId="0">
      <selection activeCell="B4" sqref="B4"/>
    </sheetView>
  </sheetViews>
  <sheetFormatPr baseColWidth="10" defaultRowHeight="15"/>
  <cols>
    <col min="1" max="1" width="24.5" bestFit="1" customWidth="1"/>
  </cols>
  <sheetData>
    <row r="1" spans="1:61">
      <c r="A1" t="s">
        <v>0</v>
      </c>
      <c r="B1" t="s">
        <v>1</v>
      </c>
      <c r="C1" t="s">
        <v>171</v>
      </c>
      <c r="D1" t="s">
        <v>2</v>
      </c>
      <c r="E1" t="s">
        <v>3</v>
      </c>
      <c r="F1" t="s">
        <v>5</v>
      </c>
      <c r="G1" t="s">
        <v>6</v>
      </c>
      <c r="H1" t="s">
        <v>7</v>
      </c>
      <c r="I1" t="s">
        <v>8</v>
      </c>
      <c r="J1" t="s">
        <v>9</v>
      </c>
      <c r="K1" t="s">
        <v>11</v>
      </c>
      <c r="L1" t="s">
        <v>12</v>
      </c>
      <c r="M1" t="s">
        <v>13</v>
      </c>
      <c r="N1" t="s">
        <v>14</v>
      </c>
      <c r="O1" t="s">
        <v>17</v>
      </c>
      <c r="P1" t="s">
        <v>16</v>
      </c>
      <c r="Q1" t="s">
        <v>18</v>
      </c>
      <c r="R1" t="s">
        <v>20</v>
      </c>
      <c r="S1" t="s">
        <v>21</v>
      </c>
      <c r="T1" t="s">
        <v>22</v>
      </c>
      <c r="U1" t="s">
        <v>23</v>
      </c>
      <c r="V1" t="s">
        <v>24</v>
      </c>
      <c r="W1" t="s">
        <v>25</v>
      </c>
      <c r="X1" t="s">
        <v>27</v>
      </c>
      <c r="Y1" t="s">
        <v>28</v>
      </c>
      <c r="Z1" t="s">
        <v>29</v>
      </c>
      <c r="AA1" t="s">
        <v>30</v>
      </c>
      <c r="AB1" t="s">
        <v>31</v>
      </c>
      <c r="AC1" t="s">
        <v>32</v>
      </c>
      <c r="AD1" t="s">
        <v>33</v>
      </c>
      <c r="AE1" t="s">
        <v>34</v>
      </c>
      <c r="AF1" t="s">
        <v>35</v>
      </c>
      <c r="AG1" t="s">
        <v>37</v>
      </c>
      <c r="AH1" t="s">
        <v>36</v>
      </c>
      <c r="AI1" t="s">
        <v>38</v>
      </c>
      <c r="AJ1" t="s">
        <v>39</v>
      </c>
      <c r="AK1" t="s">
        <v>40</v>
      </c>
      <c r="AL1" t="s">
        <v>41</v>
      </c>
      <c r="AM1" t="s">
        <v>42</v>
      </c>
      <c r="AN1" t="s">
        <v>44</v>
      </c>
      <c r="AO1" t="s">
        <v>45</v>
      </c>
      <c r="AP1" t="s">
        <v>46</v>
      </c>
      <c r="AQ1" t="s">
        <v>48</v>
      </c>
      <c r="AR1" t="s">
        <v>49</v>
      </c>
      <c r="AS1" t="s">
        <v>50</v>
      </c>
      <c r="AT1" t="s">
        <v>51</v>
      </c>
      <c r="AU1" t="s">
        <v>52</v>
      </c>
      <c r="AV1" t="s">
        <v>53</v>
      </c>
      <c r="AW1" t="s">
        <v>317</v>
      </c>
      <c r="AX1" t="s">
        <v>56</v>
      </c>
      <c r="AY1" t="s">
        <v>57</v>
      </c>
      <c r="AZ1" t="s">
        <v>58</v>
      </c>
      <c r="BA1" t="s">
        <v>59</v>
      </c>
      <c r="BB1" t="s">
        <v>60</v>
      </c>
      <c r="BC1" t="s">
        <v>61</v>
      </c>
      <c r="BD1" t="s">
        <v>62</v>
      </c>
      <c r="BE1" t="s">
        <v>63</v>
      </c>
      <c r="BF1" t="s">
        <v>65</v>
      </c>
      <c r="BG1" t="s">
        <v>67</v>
      </c>
      <c r="BH1" t="s">
        <v>68</v>
      </c>
      <c r="BI1" t="s">
        <v>69</v>
      </c>
    </row>
    <row r="2" spans="1:61">
      <c r="A2" t="s">
        <v>135</v>
      </c>
      <c r="B2" t="s">
        <v>71</v>
      </c>
      <c r="C2" t="s">
        <v>398</v>
      </c>
      <c r="D2" t="s">
        <v>72</v>
      </c>
      <c r="E2" t="s">
        <v>398</v>
      </c>
      <c r="F2" t="s">
        <v>412</v>
      </c>
      <c r="G2" t="s">
        <v>413</v>
      </c>
      <c r="H2" t="s">
        <v>75</v>
      </c>
      <c r="I2" t="s">
        <v>72</v>
      </c>
      <c r="J2" t="s">
        <v>414</v>
      </c>
      <c r="K2" t="s">
        <v>77</v>
      </c>
      <c r="L2" t="s">
        <v>78</v>
      </c>
      <c r="M2" t="s">
        <v>131</v>
      </c>
      <c r="N2" t="s">
        <v>132</v>
      </c>
      <c r="O2" t="s">
        <v>81</v>
      </c>
      <c r="P2" t="s">
        <v>80</v>
      </c>
      <c r="Q2" t="s">
        <v>72</v>
      </c>
      <c r="R2" t="s">
        <v>82</v>
      </c>
      <c r="S2" t="s">
        <v>83</v>
      </c>
      <c r="T2" t="s">
        <v>102</v>
      </c>
      <c r="U2" t="s">
        <v>414</v>
      </c>
      <c r="V2" t="s">
        <v>76</v>
      </c>
      <c r="W2" t="s">
        <v>75</v>
      </c>
      <c r="X2" t="s">
        <v>84</v>
      </c>
      <c r="Y2" t="s">
        <v>88</v>
      </c>
      <c r="Z2" t="s">
        <v>405</v>
      </c>
      <c r="AA2" t="s">
        <v>103</v>
      </c>
      <c r="AB2" t="s">
        <v>405</v>
      </c>
      <c r="AC2" t="s">
        <v>80</v>
      </c>
      <c r="AD2" t="s">
        <v>72</v>
      </c>
      <c r="AE2" t="s">
        <v>102</v>
      </c>
      <c r="AF2" t="s">
        <v>102</v>
      </c>
      <c r="AG2" t="s">
        <v>414</v>
      </c>
      <c r="AH2" t="s">
        <v>415</v>
      </c>
      <c r="AI2" t="s">
        <v>133</v>
      </c>
      <c r="AJ2" t="s">
        <v>134</v>
      </c>
      <c r="AK2" t="s">
        <v>416</v>
      </c>
      <c r="AL2" t="s">
        <v>84</v>
      </c>
      <c r="AM2" t="s">
        <v>82</v>
      </c>
      <c r="AN2" t="s">
        <v>78</v>
      </c>
      <c r="AO2" t="s">
        <v>414</v>
      </c>
      <c r="AP2" t="s">
        <v>398</v>
      </c>
      <c r="AQ2" t="s">
        <v>88</v>
      </c>
      <c r="AR2" t="s">
        <v>415</v>
      </c>
      <c r="AS2" t="s">
        <v>76</v>
      </c>
      <c r="AT2" t="s">
        <v>88</v>
      </c>
      <c r="AU2" t="s">
        <v>80</v>
      </c>
      <c r="AV2" t="s">
        <v>417</v>
      </c>
      <c r="AW2" t="s">
        <v>82</v>
      </c>
      <c r="AX2" t="s">
        <v>412</v>
      </c>
      <c r="AY2" t="s">
        <v>76</v>
      </c>
      <c r="AZ2" t="s">
        <v>76</v>
      </c>
      <c r="BA2" t="s">
        <v>88</v>
      </c>
      <c r="BB2" t="s">
        <v>415</v>
      </c>
      <c r="BC2" t="s">
        <v>82</v>
      </c>
      <c r="BD2" t="s">
        <v>415</v>
      </c>
      <c r="BE2" t="s">
        <v>82</v>
      </c>
      <c r="BF2" t="s">
        <v>86</v>
      </c>
      <c r="BG2" t="s">
        <v>83</v>
      </c>
      <c r="BH2" t="s">
        <v>414</v>
      </c>
      <c r="BI2" t="s">
        <v>71</v>
      </c>
    </row>
    <row r="3" spans="1:61">
      <c r="A3" t="s">
        <v>138</v>
      </c>
      <c r="B3">
        <v>78</v>
      </c>
      <c r="C3">
        <v>163</v>
      </c>
      <c r="D3">
        <v>113</v>
      </c>
      <c r="E3">
        <v>108</v>
      </c>
      <c r="F3">
        <v>71</v>
      </c>
      <c r="G3">
        <v>124</v>
      </c>
      <c r="H3">
        <v>58</v>
      </c>
      <c r="I3">
        <v>57</v>
      </c>
      <c r="J3">
        <v>122</v>
      </c>
      <c r="K3">
        <v>179</v>
      </c>
      <c r="L3">
        <v>70</v>
      </c>
      <c r="M3">
        <v>111</v>
      </c>
      <c r="N3">
        <v>124</v>
      </c>
      <c r="O3">
        <v>138</v>
      </c>
      <c r="P3">
        <v>1</v>
      </c>
      <c r="Q3">
        <v>56</v>
      </c>
      <c r="R3">
        <v>80</v>
      </c>
      <c r="S3">
        <v>88</v>
      </c>
      <c r="T3">
        <v>76</v>
      </c>
      <c r="U3">
        <v>120</v>
      </c>
      <c r="V3">
        <v>106</v>
      </c>
      <c r="W3">
        <v>55</v>
      </c>
      <c r="X3">
        <v>51</v>
      </c>
      <c r="Y3">
        <v>36</v>
      </c>
      <c r="Z3">
        <v>70</v>
      </c>
      <c r="AA3">
        <v>96</v>
      </c>
      <c r="AB3">
        <v>50</v>
      </c>
      <c r="AC3">
        <v>83</v>
      </c>
      <c r="AD3">
        <v>94</v>
      </c>
      <c r="AE3">
        <v>150</v>
      </c>
      <c r="AF3">
        <v>152</v>
      </c>
      <c r="AG3">
        <v>164</v>
      </c>
      <c r="AH3">
        <v>138</v>
      </c>
      <c r="AI3">
        <v>84</v>
      </c>
      <c r="AJ3">
        <v>40.4</v>
      </c>
      <c r="AK3">
        <v>180</v>
      </c>
      <c r="AL3">
        <v>36</v>
      </c>
      <c r="AM3">
        <v>88</v>
      </c>
      <c r="AN3">
        <v>206</v>
      </c>
      <c r="AO3">
        <v>107</v>
      </c>
      <c r="AP3">
        <v>46</v>
      </c>
      <c r="AQ3">
        <v>47</v>
      </c>
      <c r="AR3">
        <v>41</v>
      </c>
      <c r="AS3">
        <v>92</v>
      </c>
      <c r="AT3">
        <v>78</v>
      </c>
      <c r="AU3">
        <v>101</v>
      </c>
      <c r="AV3">
        <v>78</v>
      </c>
      <c r="AW3">
        <v>71</v>
      </c>
      <c r="AX3">
        <v>21</v>
      </c>
      <c r="AY3">
        <v>48</v>
      </c>
      <c r="AZ3">
        <v>87</v>
      </c>
      <c r="BA3">
        <v>54</v>
      </c>
      <c r="BB3">
        <v>139</v>
      </c>
      <c r="BC3">
        <v>42</v>
      </c>
      <c r="BD3">
        <v>89</v>
      </c>
      <c r="BE3">
        <v>132</v>
      </c>
      <c r="BF3">
        <v>45</v>
      </c>
      <c r="BG3">
        <v>67</v>
      </c>
      <c r="BH3">
        <v>135</v>
      </c>
      <c r="BI3">
        <v>110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6DCF1-C45F-403F-B6C5-E42CCF079819}">
  <sheetPr>
    <tabColor theme="7" tint="0.59999389629810485"/>
  </sheetPr>
  <dimension ref="A1:BQ1241"/>
  <sheetViews>
    <sheetView zoomScale="68" zoomScaleNormal="68" workbookViewId="0">
      <selection activeCell="C1" sqref="A1:C62"/>
    </sheetView>
  </sheetViews>
  <sheetFormatPr baseColWidth="10" defaultColWidth="9.1640625" defaultRowHeight="15"/>
  <cols>
    <col min="1" max="1" width="26.5" style="50" customWidth="1"/>
    <col min="2" max="2" width="34.33203125" style="49" customWidth="1"/>
    <col min="3" max="3" width="17.5" style="49" customWidth="1"/>
    <col min="4" max="69" width="9.1640625" style="37"/>
    <col min="70" max="16384" width="9.1640625" style="46"/>
  </cols>
  <sheetData>
    <row r="1" spans="1:69" s="45" customFormat="1" ht="42.75" customHeight="1">
      <c r="A1" t="s">
        <v>143</v>
      </c>
      <c r="B1" t="s">
        <v>156</v>
      </c>
      <c r="C1"/>
      <c r="D1"/>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row>
    <row r="2" spans="1:69">
      <c r="A2" t="s">
        <v>0</v>
      </c>
      <c r="B2" t="s">
        <v>135</v>
      </c>
      <c r="C2" t="s">
        <v>138</v>
      </c>
      <c r="D2"/>
    </row>
    <row r="3" spans="1:69">
      <c r="A3" t="s">
        <v>1</v>
      </c>
      <c r="B3" t="s">
        <v>71</v>
      </c>
      <c r="C3">
        <v>78</v>
      </c>
      <c r="D3"/>
    </row>
    <row r="4" spans="1:69">
      <c r="A4" t="s">
        <v>171</v>
      </c>
      <c r="B4" t="s">
        <v>398</v>
      </c>
      <c r="C4">
        <v>163</v>
      </c>
      <c r="D4"/>
    </row>
    <row r="5" spans="1:69">
      <c r="A5" t="s">
        <v>2</v>
      </c>
      <c r="B5" t="s">
        <v>72</v>
      </c>
      <c r="C5">
        <v>113</v>
      </c>
      <c r="D5"/>
    </row>
    <row r="6" spans="1:69">
      <c r="A6" t="s">
        <v>3</v>
      </c>
      <c r="B6" t="s">
        <v>398</v>
      </c>
      <c r="C6">
        <v>108</v>
      </c>
      <c r="D6"/>
    </row>
    <row r="7" spans="1:69">
      <c r="A7" t="s">
        <v>5</v>
      </c>
      <c r="B7" t="s">
        <v>412</v>
      </c>
      <c r="C7">
        <v>71</v>
      </c>
      <c r="D7"/>
    </row>
    <row r="8" spans="1:69">
      <c r="A8" t="s">
        <v>6</v>
      </c>
      <c r="B8" t="s">
        <v>413</v>
      </c>
      <c r="C8">
        <v>124</v>
      </c>
      <c r="D8"/>
    </row>
    <row r="9" spans="1:69">
      <c r="A9" t="s">
        <v>7</v>
      </c>
      <c r="B9" t="s">
        <v>75</v>
      </c>
      <c r="C9">
        <v>58</v>
      </c>
      <c r="D9"/>
    </row>
    <row r="10" spans="1:69">
      <c r="A10" t="s">
        <v>8</v>
      </c>
      <c r="B10" t="s">
        <v>72</v>
      </c>
      <c r="C10">
        <v>57</v>
      </c>
      <c r="D10"/>
    </row>
    <row r="11" spans="1:69">
      <c r="A11" t="s">
        <v>9</v>
      </c>
      <c r="B11" t="s">
        <v>414</v>
      </c>
      <c r="C11">
        <v>122</v>
      </c>
      <c r="D11"/>
    </row>
    <row r="12" spans="1:69">
      <c r="A12" t="s">
        <v>11</v>
      </c>
      <c r="B12" t="s">
        <v>77</v>
      </c>
      <c r="C12">
        <v>179</v>
      </c>
      <c r="D12"/>
    </row>
    <row r="13" spans="1:69">
      <c r="A13" t="s">
        <v>12</v>
      </c>
      <c r="B13" t="s">
        <v>78</v>
      </c>
      <c r="C13">
        <v>70</v>
      </c>
      <c r="D13"/>
    </row>
    <row r="14" spans="1:69">
      <c r="A14" t="s">
        <v>13</v>
      </c>
      <c r="B14" t="s">
        <v>131</v>
      </c>
      <c r="C14">
        <v>111</v>
      </c>
      <c r="D14"/>
    </row>
    <row r="15" spans="1:69">
      <c r="A15" t="s">
        <v>14</v>
      </c>
      <c r="B15" t="s">
        <v>132</v>
      </c>
      <c r="C15">
        <v>124</v>
      </c>
      <c r="D15"/>
    </row>
    <row r="16" spans="1:69">
      <c r="A16" t="s">
        <v>17</v>
      </c>
      <c r="B16" t="s">
        <v>81</v>
      </c>
      <c r="C16">
        <v>138</v>
      </c>
      <c r="D16"/>
    </row>
    <row r="17" spans="1:4">
      <c r="A17" t="s">
        <v>16</v>
      </c>
      <c r="B17" t="s">
        <v>80</v>
      </c>
      <c r="C17">
        <v>1</v>
      </c>
      <c r="D17"/>
    </row>
    <row r="18" spans="1:4">
      <c r="A18" t="s">
        <v>18</v>
      </c>
      <c r="B18" t="s">
        <v>72</v>
      </c>
      <c r="C18">
        <v>56</v>
      </c>
      <c r="D18"/>
    </row>
    <row r="19" spans="1:4">
      <c r="A19" t="s">
        <v>20</v>
      </c>
      <c r="B19" t="s">
        <v>82</v>
      </c>
      <c r="C19">
        <v>80</v>
      </c>
      <c r="D19"/>
    </row>
    <row r="20" spans="1:4">
      <c r="A20" t="s">
        <v>21</v>
      </c>
      <c r="B20" t="s">
        <v>83</v>
      </c>
      <c r="C20">
        <v>88</v>
      </c>
      <c r="D20"/>
    </row>
    <row r="21" spans="1:4">
      <c r="A21" t="s">
        <v>22</v>
      </c>
      <c r="B21" t="s">
        <v>102</v>
      </c>
      <c r="C21">
        <v>76</v>
      </c>
      <c r="D21"/>
    </row>
    <row r="22" spans="1:4">
      <c r="A22" t="s">
        <v>23</v>
      </c>
      <c r="B22" t="s">
        <v>414</v>
      </c>
      <c r="C22">
        <v>120</v>
      </c>
      <c r="D22"/>
    </row>
    <row r="23" spans="1:4">
      <c r="A23" t="s">
        <v>24</v>
      </c>
      <c r="B23" t="s">
        <v>76</v>
      </c>
      <c r="C23">
        <v>106</v>
      </c>
      <c r="D23"/>
    </row>
    <row r="24" spans="1:4">
      <c r="A24" t="s">
        <v>25</v>
      </c>
      <c r="B24" t="s">
        <v>75</v>
      </c>
      <c r="C24">
        <v>55</v>
      </c>
      <c r="D24"/>
    </row>
    <row r="25" spans="1:4">
      <c r="A25" t="s">
        <v>27</v>
      </c>
      <c r="B25" t="s">
        <v>84</v>
      </c>
      <c r="C25">
        <v>51</v>
      </c>
      <c r="D25"/>
    </row>
    <row r="26" spans="1:4">
      <c r="A26" t="s">
        <v>28</v>
      </c>
      <c r="B26" t="s">
        <v>88</v>
      </c>
      <c r="C26">
        <v>36</v>
      </c>
      <c r="D26"/>
    </row>
    <row r="27" spans="1:4">
      <c r="A27" t="s">
        <v>29</v>
      </c>
      <c r="B27" t="s">
        <v>405</v>
      </c>
      <c r="C27">
        <v>70</v>
      </c>
      <c r="D27"/>
    </row>
    <row r="28" spans="1:4">
      <c r="A28" t="s">
        <v>30</v>
      </c>
      <c r="B28" t="s">
        <v>103</v>
      </c>
      <c r="C28">
        <v>96</v>
      </c>
      <c r="D28"/>
    </row>
    <row r="29" spans="1:4">
      <c r="A29" t="s">
        <v>31</v>
      </c>
      <c r="B29" t="s">
        <v>405</v>
      </c>
      <c r="C29">
        <v>50</v>
      </c>
      <c r="D29"/>
    </row>
    <row r="30" spans="1:4">
      <c r="A30" t="s">
        <v>32</v>
      </c>
      <c r="B30" t="s">
        <v>80</v>
      </c>
      <c r="C30">
        <v>83</v>
      </c>
      <c r="D30"/>
    </row>
    <row r="31" spans="1:4">
      <c r="A31" t="s">
        <v>33</v>
      </c>
      <c r="B31" t="s">
        <v>72</v>
      </c>
      <c r="C31">
        <v>94</v>
      </c>
      <c r="D31"/>
    </row>
    <row r="32" spans="1:4">
      <c r="A32" t="s">
        <v>34</v>
      </c>
      <c r="B32" t="s">
        <v>102</v>
      </c>
      <c r="C32">
        <v>150</v>
      </c>
      <c r="D32"/>
    </row>
    <row r="33" spans="1:4">
      <c r="A33" t="s">
        <v>35</v>
      </c>
      <c r="B33" t="s">
        <v>102</v>
      </c>
      <c r="C33">
        <v>152</v>
      </c>
      <c r="D33"/>
    </row>
    <row r="34" spans="1:4">
      <c r="A34" t="s">
        <v>37</v>
      </c>
      <c r="B34" t="s">
        <v>414</v>
      </c>
      <c r="C34">
        <v>164</v>
      </c>
      <c r="D34"/>
    </row>
    <row r="35" spans="1:4">
      <c r="A35" t="s">
        <v>36</v>
      </c>
      <c r="B35" t="s">
        <v>415</v>
      </c>
      <c r="C35">
        <v>138</v>
      </c>
      <c r="D35"/>
    </row>
    <row r="36" spans="1:4">
      <c r="A36" t="s">
        <v>38</v>
      </c>
      <c r="B36" t="s">
        <v>133</v>
      </c>
      <c r="C36">
        <v>84</v>
      </c>
      <c r="D36"/>
    </row>
    <row r="37" spans="1:4">
      <c r="A37" t="s">
        <v>39</v>
      </c>
      <c r="B37" t="s">
        <v>134</v>
      </c>
      <c r="C37">
        <v>40.4</v>
      </c>
      <c r="D37"/>
    </row>
    <row r="38" spans="1:4">
      <c r="A38" t="s">
        <v>40</v>
      </c>
      <c r="B38" t="s">
        <v>416</v>
      </c>
      <c r="C38">
        <v>180</v>
      </c>
      <c r="D38"/>
    </row>
    <row r="39" spans="1:4">
      <c r="A39" t="s">
        <v>41</v>
      </c>
      <c r="B39" t="s">
        <v>84</v>
      </c>
      <c r="C39">
        <v>36</v>
      </c>
      <c r="D39"/>
    </row>
    <row r="40" spans="1:4">
      <c r="A40" t="s">
        <v>42</v>
      </c>
      <c r="B40" t="s">
        <v>82</v>
      </c>
      <c r="C40">
        <v>88</v>
      </c>
      <c r="D40"/>
    </row>
    <row r="41" spans="1:4">
      <c r="A41" t="s">
        <v>44</v>
      </c>
      <c r="B41" t="s">
        <v>78</v>
      </c>
      <c r="C41">
        <v>206</v>
      </c>
      <c r="D41"/>
    </row>
    <row r="42" spans="1:4">
      <c r="A42" t="s">
        <v>45</v>
      </c>
      <c r="B42" t="s">
        <v>414</v>
      </c>
      <c r="C42">
        <v>107</v>
      </c>
      <c r="D42"/>
    </row>
    <row r="43" spans="1:4">
      <c r="A43" t="s">
        <v>46</v>
      </c>
      <c r="B43" t="s">
        <v>398</v>
      </c>
      <c r="C43">
        <v>46</v>
      </c>
      <c r="D43"/>
    </row>
    <row r="44" spans="1:4">
      <c r="A44" t="s">
        <v>48</v>
      </c>
      <c r="B44" t="s">
        <v>88</v>
      </c>
      <c r="C44">
        <v>47</v>
      </c>
      <c r="D44"/>
    </row>
    <row r="45" spans="1:4">
      <c r="A45" t="s">
        <v>49</v>
      </c>
      <c r="B45" t="s">
        <v>415</v>
      </c>
      <c r="C45">
        <v>41</v>
      </c>
      <c r="D45"/>
    </row>
    <row r="46" spans="1:4">
      <c r="A46" t="s">
        <v>50</v>
      </c>
      <c r="B46" t="s">
        <v>76</v>
      </c>
      <c r="C46">
        <v>92</v>
      </c>
      <c r="D46"/>
    </row>
    <row r="47" spans="1:4">
      <c r="A47" t="s">
        <v>51</v>
      </c>
      <c r="B47" t="s">
        <v>88</v>
      </c>
      <c r="C47">
        <v>78</v>
      </c>
      <c r="D47"/>
    </row>
    <row r="48" spans="1:4">
      <c r="A48" t="s">
        <v>52</v>
      </c>
      <c r="B48" t="s">
        <v>80</v>
      </c>
      <c r="C48">
        <v>101</v>
      </c>
      <c r="D48"/>
    </row>
    <row r="49" spans="1:4">
      <c r="A49" t="s">
        <v>53</v>
      </c>
      <c r="B49" t="s">
        <v>417</v>
      </c>
      <c r="C49">
        <v>78</v>
      </c>
      <c r="D49"/>
    </row>
    <row r="50" spans="1:4">
      <c r="A50" t="s">
        <v>317</v>
      </c>
      <c r="B50" t="s">
        <v>82</v>
      </c>
      <c r="C50">
        <v>71</v>
      </c>
      <c r="D50"/>
    </row>
    <row r="51" spans="1:4">
      <c r="A51" t="s">
        <v>56</v>
      </c>
      <c r="B51" t="s">
        <v>412</v>
      </c>
      <c r="C51">
        <v>21</v>
      </c>
      <c r="D51"/>
    </row>
    <row r="52" spans="1:4">
      <c r="A52" t="s">
        <v>57</v>
      </c>
      <c r="B52" t="s">
        <v>76</v>
      </c>
      <c r="C52">
        <v>48</v>
      </c>
      <c r="D52"/>
    </row>
    <row r="53" spans="1:4">
      <c r="A53" t="s">
        <v>58</v>
      </c>
      <c r="B53" t="s">
        <v>76</v>
      </c>
      <c r="C53">
        <v>87</v>
      </c>
      <c r="D53"/>
    </row>
    <row r="54" spans="1:4">
      <c r="A54" t="s">
        <v>59</v>
      </c>
      <c r="B54" t="s">
        <v>88</v>
      </c>
      <c r="C54">
        <v>54</v>
      </c>
      <c r="D54"/>
    </row>
    <row r="55" spans="1:4">
      <c r="A55" t="s">
        <v>60</v>
      </c>
      <c r="B55" t="s">
        <v>415</v>
      </c>
      <c r="C55">
        <v>139</v>
      </c>
      <c r="D55"/>
    </row>
    <row r="56" spans="1:4">
      <c r="A56" t="s">
        <v>61</v>
      </c>
      <c r="B56" t="s">
        <v>82</v>
      </c>
      <c r="C56">
        <v>42</v>
      </c>
      <c r="D56"/>
    </row>
    <row r="57" spans="1:4">
      <c r="A57" t="s">
        <v>62</v>
      </c>
      <c r="B57" t="s">
        <v>415</v>
      </c>
      <c r="C57">
        <v>89</v>
      </c>
      <c r="D57"/>
    </row>
    <row r="58" spans="1:4">
      <c r="A58" t="s">
        <v>63</v>
      </c>
      <c r="B58" t="s">
        <v>82</v>
      </c>
      <c r="C58">
        <v>132</v>
      </c>
      <c r="D58"/>
    </row>
    <row r="59" spans="1:4">
      <c r="A59" t="s">
        <v>65</v>
      </c>
      <c r="B59" t="s">
        <v>86</v>
      </c>
      <c r="C59">
        <v>45</v>
      </c>
      <c r="D59"/>
    </row>
    <row r="60" spans="1:4">
      <c r="A60" t="s">
        <v>67</v>
      </c>
      <c r="B60" t="s">
        <v>83</v>
      </c>
      <c r="C60">
        <v>67</v>
      </c>
      <c r="D60"/>
    </row>
    <row r="61" spans="1:4">
      <c r="A61" t="s">
        <v>68</v>
      </c>
      <c r="B61" t="s">
        <v>414</v>
      </c>
      <c r="C61">
        <v>135</v>
      </c>
      <c r="D61"/>
    </row>
    <row r="62" spans="1:4">
      <c r="A62" t="s">
        <v>69</v>
      </c>
      <c r="B62" t="s">
        <v>71</v>
      </c>
      <c r="C62">
        <v>110</v>
      </c>
      <c r="D62"/>
    </row>
    <row r="63" spans="1:4" s="37" customFormat="1">
      <c r="A63" t="s">
        <v>466</v>
      </c>
      <c r="B63"/>
      <c r="C63"/>
      <c r="D63"/>
    </row>
    <row r="64" spans="1:4" s="37" customFormat="1">
      <c r="A64"/>
      <c r="B64" t="str">
        <f ca="1">IFERROR(VLOOKUP($B64, '[1]Indicator Data'!$A$5:$I$90, COLUMN(#REF!),FALSE),"")</f>
        <v/>
      </c>
      <c r="C64" t="str">
        <f ca="1">IFERROR(VLOOKUP($B64, '[1]Indicator Data'!$A$5:$I$90, COLUMN(#REF!),FALSE),"")</f>
        <v/>
      </c>
      <c r="D64"/>
    </row>
    <row r="65" spans="1:3" s="37" customFormat="1">
      <c r="B65" s="47"/>
      <c r="C65" s="47"/>
    </row>
    <row r="66" spans="1:3" s="37" customFormat="1">
      <c r="B66" s="47"/>
      <c r="C66" s="47"/>
    </row>
    <row r="67" spans="1:3" s="37" customFormat="1">
      <c r="B67" s="47"/>
      <c r="C67" s="47"/>
    </row>
    <row r="68" spans="1:3" s="37" customFormat="1">
      <c r="A68" s="37" t="s">
        <v>70</v>
      </c>
      <c r="B68" s="47"/>
      <c r="C68" s="47"/>
    </row>
    <row r="69" spans="1:3" s="37" customFormat="1">
      <c r="B69" s="47"/>
      <c r="C69" s="47"/>
    </row>
    <row r="70" spans="1:3" s="37" customFormat="1">
      <c r="B70" s="47"/>
      <c r="C70" s="47"/>
    </row>
    <row r="71" spans="1:3" s="37" customFormat="1">
      <c r="B71" s="47"/>
      <c r="C71" s="47"/>
    </row>
    <row r="72" spans="1:3" s="37" customFormat="1">
      <c r="B72" s="47"/>
      <c r="C72" s="47"/>
    </row>
    <row r="73" spans="1:3" s="37" customFormat="1">
      <c r="B73" s="47"/>
      <c r="C73" s="47"/>
    </row>
    <row r="74" spans="1:3" s="37" customFormat="1">
      <c r="B74" s="47"/>
      <c r="C74" s="47"/>
    </row>
    <row r="75" spans="1:3" s="37" customFormat="1">
      <c r="B75" s="47"/>
      <c r="C75" s="47"/>
    </row>
    <row r="76" spans="1:3" s="37" customFormat="1">
      <c r="B76" s="47"/>
      <c r="C76" s="47"/>
    </row>
    <row r="77" spans="1:3" s="37" customFormat="1">
      <c r="B77" s="47"/>
      <c r="C77" s="47"/>
    </row>
    <row r="78" spans="1:3" s="37" customFormat="1">
      <c r="B78" s="47"/>
      <c r="C78" s="47"/>
    </row>
    <row r="79" spans="1:3" s="37" customFormat="1">
      <c r="B79" s="47"/>
      <c r="C79" s="47"/>
    </row>
    <row r="80" spans="1:3" s="37" customFormat="1">
      <c r="B80" s="47"/>
      <c r="C80" s="47"/>
    </row>
    <row r="81" spans="2:3" s="37" customFormat="1">
      <c r="B81" s="47"/>
      <c r="C81" s="47"/>
    </row>
    <row r="82" spans="2:3" s="37" customFormat="1">
      <c r="B82" s="47"/>
      <c r="C82" s="47"/>
    </row>
    <row r="83" spans="2:3" s="37" customFormat="1">
      <c r="B83" s="47"/>
      <c r="C83" s="47"/>
    </row>
    <row r="84" spans="2:3" s="37" customFormat="1">
      <c r="B84" s="47"/>
      <c r="C84" s="47"/>
    </row>
    <row r="85" spans="2:3" s="37" customFormat="1">
      <c r="B85" s="47"/>
      <c r="C85" s="47"/>
    </row>
    <row r="86" spans="2:3" s="37" customFormat="1">
      <c r="B86" s="47"/>
      <c r="C86" s="47"/>
    </row>
    <row r="87" spans="2:3" s="37" customFormat="1">
      <c r="B87" s="47"/>
      <c r="C87" s="47"/>
    </row>
    <row r="88" spans="2:3" s="37" customFormat="1">
      <c r="B88" s="47"/>
      <c r="C88" s="47"/>
    </row>
    <row r="89" spans="2:3" s="37" customFormat="1">
      <c r="B89" s="47"/>
      <c r="C89" s="47"/>
    </row>
    <row r="90" spans="2:3" s="37" customFormat="1">
      <c r="B90" s="47"/>
      <c r="C90" s="47"/>
    </row>
    <row r="91" spans="2:3" s="37" customFormat="1">
      <c r="B91" s="47"/>
      <c r="C91" s="47"/>
    </row>
    <row r="92" spans="2:3" s="37" customFormat="1">
      <c r="B92" s="47"/>
      <c r="C92" s="47"/>
    </row>
    <row r="93" spans="2:3" s="37" customFormat="1">
      <c r="B93" s="47"/>
      <c r="C93" s="47"/>
    </row>
    <row r="94" spans="2:3" s="37" customFormat="1">
      <c r="B94" s="47"/>
      <c r="C94" s="47"/>
    </row>
    <row r="95" spans="2:3" s="37" customFormat="1">
      <c r="B95" s="47"/>
      <c r="C95" s="47"/>
    </row>
    <row r="96" spans="2:3" s="37" customFormat="1">
      <c r="B96" s="47"/>
      <c r="C96" s="47"/>
    </row>
    <row r="97" spans="2:3" s="37" customFormat="1">
      <c r="B97" s="47"/>
      <c r="C97" s="47"/>
    </row>
    <row r="98" spans="2:3" s="37" customFormat="1">
      <c r="B98" s="47"/>
      <c r="C98" s="47"/>
    </row>
    <row r="99" spans="2:3" s="37" customFormat="1">
      <c r="B99" s="47"/>
      <c r="C99" s="47"/>
    </row>
    <row r="100" spans="2:3" s="37" customFormat="1">
      <c r="B100" s="47"/>
      <c r="C100" s="47"/>
    </row>
    <row r="101" spans="2:3" s="37" customFormat="1">
      <c r="B101" s="47"/>
      <c r="C101" s="47"/>
    </row>
    <row r="102" spans="2:3" s="37" customFormat="1">
      <c r="B102" s="47"/>
      <c r="C102" s="47"/>
    </row>
    <row r="103" spans="2:3" s="37" customFormat="1">
      <c r="B103" s="47"/>
      <c r="C103" s="47"/>
    </row>
    <row r="104" spans="2:3" s="37" customFormat="1">
      <c r="B104" s="47"/>
      <c r="C104" s="47"/>
    </row>
    <row r="105" spans="2:3" s="37" customFormat="1">
      <c r="B105" s="47"/>
      <c r="C105" s="47"/>
    </row>
    <row r="106" spans="2:3" s="37" customFormat="1">
      <c r="B106" s="47"/>
      <c r="C106" s="47"/>
    </row>
    <row r="107" spans="2:3" s="37" customFormat="1">
      <c r="B107" s="47"/>
      <c r="C107" s="47"/>
    </row>
    <row r="108" spans="2:3" s="37" customFormat="1">
      <c r="B108" s="47"/>
      <c r="C108" s="47"/>
    </row>
    <row r="109" spans="2:3" s="37" customFormat="1">
      <c r="B109" s="47"/>
      <c r="C109" s="47"/>
    </row>
    <row r="110" spans="2:3" s="37" customFormat="1">
      <c r="B110" s="47"/>
      <c r="C110" s="47"/>
    </row>
    <row r="111" spans="2:3" s="37" customFormat="1">
      <c r="B111" s="47"/>
      <c r="C111" s="47"/>
    </row>
    <row r="112" spans="2:3" s="37" customFormat="1">
      <c r="B112" s="47"/>
      <c r="C112" s="47"/>
    </row>
    <row r="113" spans="2:3" s="37" customFormat="1">
      <c r="B113" s="47"/>
      <c r="C113" s="47"/>
    </row>
    <row r="114" spans="2:3" s="37" customFormat="1">
      <c r="B114" s="47"/>
      <c r="C114" s="47"/>
    </row>
    <row r="115" spans="2:3" s="37" customFormat="1">
      <c r="B115" s="47"/>
      <c r="C115" s="47"/>
    </row>
    <row r="116" spans="2:3" s="37" customFormat="1">
      <c r="B116" s="47"/>
      <c r="C116" s="47"/>
    </row>
    <row r="117" spans="2:3" s="37" customFormat="1">
      <c r="B117" s="47"/>
      <c r="C117" s="47"/>
    </row>
    <row r="118" spans="2:3" s="37" customFormat="1">
      <c r="B118" s="47"/>
      <c r="C118" s="47"/>
    </row>
    <row r="119" spans="2:3" s="37" customFormat="1">
      <c r="B119" s="47"/>
      <c r="C119" s="47"/>
    </row>
    <row r="120" spans="2:3" s="37" customFormat="1">
      <c r="B120" s="47"/>
      <c r="C120" s="47"/>
    </row>
    <row r="121" spans="2:3" s="37" customFormat="1">
      <c r="B121" s="47"/>
      <c r="C121" s="47"/>
    </row>
    <row r="122" spans="2:3" s="37" customFormat="1">
      <c r="B122" s="47"/>
      <c r="C122" s="47"/>
    </row>
    <row r="123" spans="2:3" s="37" customFormat="1">
      <c r="B123" s="47"/>
      <c r="C123" s="47"/>
    </row>
    <row r="124" spans="2:3" s="37" customFormat="1">
      <c r="B124" s="47"/>
      <c r="C124" s="47"/>
    </row>
    <row r="125" spans="2:3" s="37" customFormat="1">
      <c r="B125" s="47"/>
      <c r="C125" s="47"/>
    </row>
    <row r="126" spans="2:3" s="37" customFormat="1">
      <c r="B126" s="47"/>
      <c r="C126" s="47"/>
    </row>
    <row r="127" spans="2:3" s="37" customFormat="1">
      <c r="B127" s="47"/>
      <c r="C127" s="47"/>
    </row>
    <row r="128" spans="2:3" s="37" customFormat="1">
      <c r="B128" s="47"/>
      <c r="C128" s="47"/>
    </row>
    <row r="129" spans="2:3" s="37" customFormat="1">
      <c r="B129" s="47"/>
      <c r="C129" s="47"/>
    </row>
    <row r="130" spans="2:3" s="37" customFormat="1">
      <c r="B130" s="47"/>
      <c r="C130" s="47"/>
    </row>
    <row r="131" spans="2:3" s="37" customFormat="1">
      <c r="B131" s="47"/>
      <c r="C131" s="47"/>
    </row>
    <row r="132" spans="2:3" s="37" customFormat="1">
      <c r="B132" s="47"/>
      <c r="C132" s="47"/>
    </row>
    <row r="133" spans="2:3" s="37" customFormat="1">
      <c r="B133" s="47"/>
      <c r="C133" s="47"/>
    </row>
    <row r="134" spans="2:3" s="37" customFormat="1">
      <c r="B134" s="47"/>
      <c r="C134" s="47"/>
    </row>
    <row r="135" spans="2:3" s="37" customFormat="1">
      <c r="B135" s="47"/>
      <c r="C135" s="47"/>
    </row>
    <row r="136" spans="2:3" s="37" customFormat="1">
      <c r="B136" s="47"/>
      <c r="C136" s="47"/>
    </row>
    <row r="137" spans="2:3" s="37" customFormat="1">
      <c r="B137" s="47"/>
      <c r="C137" s="47"/>
    </row>
    <row r="138" spans="2:3" s="37" customFormat="1">
      <c r="B138" s="47"/>
      <c r="C138" s="47"/>
    </row>
    <row r="139" spans="2:3" s="37" customFormat="1">
      <c r="B139" s="47"/>
      <c r="C139" s="47"/>
    </row>
    <row r="140" spans="2:3" s="37" customFormat="1">
      <c r="B140" s="47"/>
      <c r="C140" s="47"/>
    </row>
    <row r="141" spans="2:3" s="37" customFormat="1">
      <c r="B141" s="47"/>
      <c r="C141" s="47"/>
    </row>
    <row r="142" spans="2:3" s="37" customFormat="1">
      <c r="B142" s="47"/>
      <c r="C142" s="47"/>
    </row>
    <row r="143" spans="2:3" s="37" customFormat="1">
      <c r="B143" s="47"/>
      <c r="C143" s="47"/>
    </row>
    <row r="144" spans="2:3" s="37" customFormat="1">
      <c r="B144" s="47"/>
      <c r="C144" s="47"/>
    </row>
    <row r="145" spans="2:3" s="37" customFormat="1">
      <c r="B145" s="47"/>
      <c r="C145" s="47"/>
    </row>
    <row r="146" spans="2:3" s="37" customFormat="1">
      <c r="B146" s="47"/>
      <c r="C146" s="47"/>
    </row>
    <row r="147" spans="2:3" s="37" customFormat="1">
      <c r="B147" s="47"/>
      <c r="C147" s="47"/>
    </row>
    <row r="148" spans="2:3" s="37" customFormat="1">
      <c r="B148" s="47"/>
      <c r="C148" s="47"/>
    </row>
    <row r="149" spans="2:3" s="37" customFormat="1">
      <c r="B149" s="47"/>
      <c r="C149" s="47"/>
    </row>
    <row r="150" spans="2:3" s="37" customFormat="1">
      <c r="B150" s="47"/>
      <c r="C150" s="47"/>
    </row>
    <row r="151" spans="2:3" s="37" customFormat="1">
      <c r="B151" s="47"/>
      <c r="C151" s="47"/>
    </row>
    <row r="152" spans="2:3" s="37" customFormat="1">
      <c r="B152" s="47"/>
      <c r="C152" s="47"/>
    </row>
    <row r="153" spans="2:3" s="37" customFormat="1">
      <c r="B153" s="47"/>
      <c r="C153" s="47"/>
    </row>
    <row r="154" spans="2:3" s="37" customFormat="1">
      <c r="B154" s="47"/>
      <c r="C154" s="47"/>
    </row>
    <row r="155" spans="2:3" s="37" customFormat="1">
      <c r="B155" s="47"/>
      <c r="C155" s="47"/>
    </row>
    <row r="156" spans="2:3" s="37" customFormat="1">
      <c r="B156" s="47"/>
      <c r="C156" s="47"/>
    </row>
    <row r="157" spans="2:3" s="37" customFormat="1">
      <c r="B157" s="47"/>
      <c r="C157" s="47"/>
    </row>
    <row r="158" spans="2:3" s="37" customFormat="1">
      <c r="B158" s="47"/>
      <c r="C158" s="47"/>
    </row>
    <row r="159" spans="2:3" s="37" customFormat="1">
      <c r="B159" s="47"/>
      <c r="C159" s="47"/>
    </row>
    <row r="160" spans="2:3" s="37" customFormat="1">
      <c r="B160" s="47"/>
      <c r="C160" s="47"/>
    </row>
    <row r="161" spans="2:3" s="37" customFormat="1">
      <c r="B161" s="47"/>
      <c r="C161" s="47"/>
    </row>
    <row r="162" spans="2:3" s="37" customFormat="1">
      <c r="B162" s="47"/>
      <c r="C162" s="47"/>
    </row>
    <row r="163" spans="2:3" s="37" customFormat="1">
      <c r="B163" s="47"/>
      <c r="C163" s="47"/>
    </row>
    <row r="164" spans="2:3" s="37" customFormat="1">
      <c r="B164" s="47"/>
      <c r="C164" s="47"/>
    </row>
    <row r="165" spans="2:3" s="37" customFormat="1">
      <c r="B165" s="47"/>
      <c r="C165" s="47"/>
    </row>
    <row r="166" spans="2:3" s="37" customFormat="1">
      <c r="B166" s="47"/>
      <c r="C166" s="47"/>
    </row>
    <row r="167" spans="2:3" s="37" customFormat="1">
      <c r="B167" s="47"/>
      <c r="C167" s="47"/>
    </row>
    <row r="168" spans="2:3" s="37" customFormat="1">
      <c r="B168" s="47"/>
      <c r="C168" s="47"/>
    </row>
    <row r="169" spans="2:3" s="37" customFormat="1">
      <c r="B169" s="47"/>
      <c r="C169" s="47"/>
    </row>
    <row r="170" spans="2:3" s="37" customFormat="1">
      <c r="B170" s="47"/>
      <c r="C170" s="47"/>
    </row>
    <row r="171" spans="2:3" s="37" customFormat="1">
      <c r="B171" s="47"/>
      <c r="C171" s="47"/>
    </row>
    <row r="172" spans="2:3" s="37" customFormat="1">
      <c r="B172" s="47"/>
      <c r="C172" s="47"/>
    </row>
    <row r="173" spans="2:3" s="37" customFormat="1">
      <c r="B173" s="47"/>
      <c r="C173" s="47"/>
    </row>
    <row r="174" spans="2:3" s="37" customFormat="1">
      <c r="B174" s="47"/>
      <c r="C174" s="47"/>
    </row>
    <row r="175" spans="2:3" s="37" customFormat="1">
      <c r="B175" s="47"/>
      <c r="C175" s="47"/>
    </row>
    <row r="176" spans="2:3" s="37" customFormat="1">
      <c r="B176" s="47"/>
      <c r="C176" s="47"/>
    </row>
    <row r="177" spans="2:3" s="37" customFormat="1">
      <c r="B177" s="47"/>
      <c r="C177" s="47"/>
    </row>
    <row r="178" spans="2:3" s="37" customFormat="1">
      <c r="B178" s="47"/>
      <c r="C178" s="47"/>
    </row>
    <row r="179" spans="2:3" s="37" customFormat="1">
      <c r="B179" s="47"/>
      <c r="C179" s="47"/>
    </row>
    <row r="180" spans="2:3" s="37" customFormat="1">
      <c r="B180" s="47"/>
      <c r="C180" s="47"/>
    </row>
    <row r="181" spans="2:3" s="37" customFormat="1">
      <c r="B181" s="47"/>
      <c r="C181" s="47"/>
    </row>
    <row r="182" spans="2:3" s="37" customFormat="1">
      <c r="B182" s="47"/>
      <c r="C182" s="47"/>
    </row>
    <row r="183" spans="2:3" s="37" customFormat="1">
      <c r="B183" s="47"/>
      <c r="C183" s="47"/>
    </row>
    <row r="184" spans="2:3" s="37" customFormat="1">
      <c r="B184" s="47"/>
      <c r="C184" s="47"/>
    </row>
    <row r="185" spans="2:3" s="37" customFormat="1">
      <c r="B185" s="47"/>
      <c r="C185" s="47"/>
    </row>
    <row r="186" spans="2:3" s="37" customFormat="1">
      <c r="B186" s="47"/>
      <c r="C186" s="47"/>
    </row>
    <row r="187" spans="2:3" s="37" customFormat="1">
      <c r="B187" s="47"/>
      <c r="C187" s="47"/>
    </row>
    <row r="188" spans="2:3" s="37" customFormat="1">
      <c r="B188" s="47"/>
      <c r="C188" s="47"/>
    </row>
    <row r="189" spans="2:3" s="37" customFormat="1">
      <c r="B189" s="47"/>
      <c r="C189" s="47"/>
    </row>
    <row r="190" spans="2:3" s="37" customFormat="1">
      <c r="B190" s="47"/>
      <c r="C190" s="47"/>
    </row>
    <row r="191" spans="2:3" s="37" customFormat="1">
      <c r="B191" s="47"/>
      <c r="C191" s="47"/>
    </row>
    <row r="192" spans="2:3" s="37" customFormat="1">
      <c r="B192" s="47"/>
      <c r="C192" s="47"/>
    </row>
    <row r="193" spans="2:3" s="37" customFormat="1">
      <c r="B193" s="47"/>
      <c r="C193" s="47"/>
    </row>
    <row r="194" spans="2:3" s="37" customFormat="1">
      <c r="B194" s="47"/>
      <c r="C194" s="47"/>
    </row>
    <row r="195" spans="2:3" s="37" customFormat="1">
      <c r="B195" s="47"/>
      <c r="C195" s="47"/>
    </row>
    <row r="196" spans="2:3" s="37" customFormat="1">
      <c r="B196" s="47"/>
      <c r="C196" s="47"/>
    </row>
    <row r="197" spans="2:3" s="37" customFormat="1">
      <c r="B197" s="47"/>
      <c r="C197" s="47"/>
    </row>
    <row r="198" spans="2:3" s="37" customFormat="1">
      <c r="B198" s="47"/>
      <c r="C198" s="47"/>
    </row>
    <row r="199" spans="2:3" s="37" customFormat="1">
      <c r="B199" s="47"/>
      <c r="C199" s="47"/>
    </row>
    <row r="200" spans="2:3" s="37" customFormat="1">
      <c r="B200" s="47"/>
      <c r="C200" s="47"/>
    </row>
    <row r="201" spans="2:3" s="37" customFormat="1">
      <c r="B201" s="47"/>
      <c r="C201" s="47"/>
    </row>
    <row r="202" spans="2:3" s="37" customFormat="1">
      <c r="B202" s="47"/>
      <c r="C202" s="47"/>
    </row>
    <row r="203" spans="2:3" s="37" customFormat="1">
      <c r="B203" s="47"/>
      <c r="C203" s="47"/>
    </row>
    <row r="204" spans="2:3" s="37" customFormat="1">
      <c r="B204" s="47"/>
      <c r="C204" s="47"/>
    </row>
    <row r="205" spans="2:3" s="37" customFormat="1">
      <c r="B205" s="47"/>
      <c r="C205" s="47"/>
    </row>
    <row r="206" spans="2:3" s="37" customFormat="1">
      <c r="B206" s="47"/>
      <c r="C206" s="47"/>
    </row>
    <row r="207" spans="2:3" s="37" customFormat="1">
      <c r="B207" s="47"/>
      <c r="C207" s="47"/>
    </row>
    <row r="208" spans="2:3" s="37" customFormat="1">
      <c r="B208" s="47"/>
      <c r="C208" s="47"/>
    </row>
    <row r="209" spans="2:3" s="37" customFormat="1">
      <c r="B209" s="47"/>
      <c r="C209" s="47"/>
    </row>
    <row r="210" spans="2:3" s="37" customFormat="1">
      <c r="B210" s="47"/>
      <c r="C210" s="47"/>
    </row>
    <row r="211" spans="2:3" s="37" customFormat="1">
      <c r="B211" s="47"/>
      <c r="C211" s="47"/>
    </row>
    <row r="212" spans="2:3" s="37" customFormat="1">
      <c r="B212" s="47"/>
      <c r="C212" s="47"/>
    </row>
    <row r="213" spans="2:3" s="37" customFormat="1">
      <c r="B213" s="47"/>
      <c r="C213" s="47"/>
    </row>
    <row r="214" spans="2:3" s="37" customFormat="1">
      <c r="B214" s="47"/>
      <c r="C214" s="47"/>
    </row>
    <row r="215" spans="2:3" s="37" customFormat="1">
      <c r="B215" s="47"/>
      <c r="C215" s="47"/>
    </row>
    <row r="216" spans="2:3" s="37" customFormat="1">
      <c r="B216" s="47"/>
      <c r="C216" s="47"/>
    </row>
    <row r="217" spans="2:3" s="37" customFormat="1">
      <c r="B217" s="47"/>
      <c r="C217" s="47"/>
    </row>
    <row r="218" spans="2:3" s="37" customFormat="1">
      <c r="B218" s="47"/>
      <c r="C218" s="47"/>
    </row>
    <row r="219" spans="2:3" s="37" customFormat="1">
      <c r="B219" s="47"/>
      <c r="C219" s="47"/>
    </row>
    <row r="220" spans="2:3" s="37" customFormat="1">
      <c r="B220" s="47"/>
      <c r="C220" s="47"/>
    </row>
    <row r="221" spans="2:3" s="37" customFormat="1">
      <c r="B221" s="47"/>
      <c r="C221" s="47"/>
    </row>
    <row r="222" spans="2:3" s="37" customFormat="1">
      <c r="B222" s="47"/>
      <c r="C222" s="47"/>
    </row>
    <row r="223" spans="2:3" s="37" customFormat="1">
      <c r="B223" s="47"/>
      <c r="C223" s="47"/>
    </row>
    <row r="224" spans="2:3" s="37" customFormat="1">
      <c r="B224" s="47"/>
      <c r="C224" s="47"/>
    </row>
    <row r="225" spans="2:3" s="37" customFormat="1">
      <c r="B225" s="47"/>
      <c r="C225" s="47"/>
    </row>
    <row r="226" spans="2:3" s="37" customFormat="1">
      <c r="B226" s="47"/>
      <c r="C226" s="47"/>
    </row>
    <row r="227" spans="2:3" s="37" customFormat="1">
      <c r="B227" s="47"/>
      <c r="C227" s="47"/>
    </row>
    <row r="228" spans="2:3" s="37" customFormat="1">
      <c r="B228" s="47"/>
      <c r="C228" s="47"/>
    </row>
    <row r="229" spans="2:3" s="37" customFormat="1">
      <c r="B229" s="47"/>
      <c r="C229" s="47"/>
    </row>
    <row r="230" spans="2:3" s="37" customFormat="1">
      <c r="B230" s="47"/>
      <c r="C230" s="47"/>
    </row>
    <row r="231" spans="2:3" s="37" customFormat="1">
      <c r="B231" s="47"/>
      <c r="C231" s="47"/>
    </row>
    <row r="232" spans="2:3" s="37" customFormat="1">
      <c r="B232" s="47"/>
      <c r="C232" s="47"/>
    </row>
    <row r="233" spans="2:3" s="37" customFormat="1">
      <c r="B233" s="47"/>
      <c r="C233" s="47"/>
    </row>
    <row r="234" spans="2:3" s="37" customFormat="1">
      <c r="B234" s="47"/>
      <c r="C234" s="47"/>
    </row>
    <row r="235" spans="2:3" s="37" customFormat="1">
      <c r="B235" s="47"/>
      <c r="C235" s="47"/>
    </row>
    <row r="236" spans="2:3" s="37" customFormat="1">
      <c r="B236" s="47"/>
      <c r="C236" s="47"/>
    </row>
    <row r="237" spans="2:3" s="37" customFormat="1">
      <c r="B237" s="47"/>
      <c r="C237" s="47"/>
    </row>
    <row r="238" spans="2:3" s="37" customFormat="1">
      <c r="B238" s="47"/>
      <c r="C238" s="47"/>
    </row>
    <row r="239" spans="2:3" s="37" customFormat="1">
      <c r="B239" s="47"/>
      <c r="C239" s="47"/>
    </row>
    <row r="240" spans="2:3" s="37" customFormat="1">
      <c r="B240" s="47"/>
      <c r="C240" s="47"/>
    </row>
    <row r="241" spans="2:3" s="37" customFormat="1">
      <c r="B241" s="47"/>
      <c r="C241" s="47"/>
    </row>
    <row r="242" spans="2:3" s="37" customFormat="1">
      <c r="B242" s="47"/>
      <c r="C242" s="47"/>
    </row>
    <row r="243" spans="2:3" s="37" customFormat="1">
      <c r="B243" s="47"/>
      <c r="C243" s="47"/>
    </row>
    <row r="244" spans="2:3" s="37" customFormat="1">
      <c r="B244" s="47"/>
      <c r="C244" s="47"/>
    </row>
    <row r="245" spans="2:3" s="37" customFormat="1">
      <c r="B245" s="47"/>
      <c r="C245" s="47"/>
    </row>
    <row r="246" spans="2:3" s="37" customFormat="1">
      <c r="B246" s="47"/>
      <c r="C246" s="47"/>
    </row>
    <row r="247" spans="2:3" s="37" customFormat="1">
      <c r="B247" s="47"/>
      <c r="C247" s="47"/>
    </row>
    <row r="248" spans="2:3" s="37" customFormat="1">
      <c r="B248" s="47"/>
      <c r="C248" s="47"/>
    </row>
    <row r="249" spans="2:3" s="37" customFormat="1">
      <c r="B249" s="47"/>
      <c r="C249" s="47"/>
    </row>
    <row r="250" spans="2:3" s="37" customFormat="1">
      <c r="B250" s="47"/>
      <c r="C250" s="47"/>
    </row>
    <row r="251" spans="2:3" s="37" customFormat="1">
      <c r="B251" s="47"/>
      <c r="C251" s="47"/>
    </row>
    <row r="252" spans="2:3" s="37" customFormat="1">
      <c r="B252" s="47"/>
      <c r="C252" s="47"/>
    </row>
    <row r="253" spans="2:3" s="37" customFormat="1">
      <c r="B253" s="47"/>
      <c r="C253" s="47"/>
    </row>
    <row r="254" spans="2:3" s="37" customFormat="1">
      <c r="B254" s="47"/>
      <c r="C254" s="47"/>
    </row>
    <row r="255" spans="2:3" s="37" customFormat="1">
      <c r="B255" s="47"/>
      <c r="C255" s="47"/>
    </row>
    <row r="256" spans="2:3" s="37" customFormat="1">
      <c r="B256" s="47"/>
      <c r="C256" s="47"/>
    </row>
    <row r="257" spans="2:3" s="37" customFormat="1">
      <c r="B257" s="47"/>
      <c r="C257" s="47"/>
    </row>
    <row r="258" spans="2:3" s="37" customFormat="1">
      <c r="B258" s="47"/>
      <c r="C258" s="47"/>
    </row>
    <row r="259" spans="2:3" s="37" customFormat="1">
      <c r="B259" s="47"/>
      <c r="C259" s="47"/>
    </row>
    <row r="260" spans="2:3" s="37" customFormat="1">
      <c r="B260" s="47"/>
      <c r="C260" s="47"/>
    </row>
    <row r="261" spans="2:3" s="37" customFormat="1">
      <c r="B261" s="47"/>
      <c r="C261" s="47"/>
    </row>
    <row r="262" spans="2:3" s="37" customFormat="1">
      <c r="B262" s="47"/>
      <c r="C262" s="47"/>
    </row>
    <row r="263" spans="2:3" s="37" customFormat="1">
      <c r="B263" s="47"/>
      <c r="C263" s="47"/>
    </row>
    <row r="264" spans="2:3" s="37" customFormat="1">
      <c r="B264" s="47"/>
      <c r="C264" s="47"/>
    </row>
    <row r="265" spans="2:3" s="37" customFormat="1">
      <c r="B265" s="47"/>
      <c r="C265" s="47"/>
    </row>
    <row r="266" spans="2:3" s="37" customFormat="1">
      <c r="B266" s="47"/>
      <c r="C266" s="47"/>
    </row>
    <row r="267" spans="2:3" s="37" customFormat="1">
      <c r="B267" s="47"/>
      <c r="C267" s="47"/>
    </row>
    <row r="268" spans="2:3" s="37" customFormat="1">
      <c r="B268" s="47"/>
      <c r="C268" s="47"/>
    </row>
    <row r="269" spans="2:3" s="37" customFormat="1">
      <c r="B269" s="47"/>
      <c r="C269" s="47"/>
    </row>
    <row r="270" spans="2:3" s="37" customFormat="1">
      <c r="B270" s="47"/>
      <c r="C270" s="47"/>
    </row>
    <row r="271" spans="2:3" s="37" customFormat="1">
      <c r="B271" s="47"/>
      <c r="C271" s="47"/>
    </row>
    <row r="272" spans="2:3" s="37" customFormat="1">
      <c r="B272" s="47"/>
      <c r="C272" s="47"/>
    </row>
    <row r="273" spans="2:3" s="37" customFormat="1">
      <c r="B273" s="47"/>
      <c r="C273" s="47"/>
    </row>
    <row r="274" spans="2:3" s="37" customFormat="1">
      <c r="B274" s="47"/>
      <c r="C274" s="47"/>
    </row>
    <row r="275" spans="2:3" s="37" customFormat="1">
      <c r="B275" s="47"/>
      <c r="C275" s="47"/>
    </row>
    <row r="276" spans="2:3" s="37" customFormat="1">
      <c r="B276" s="47"/>
      <c r="C276" s="47"/>
    </row>
    <row r="277" spans="2:3" s="37" customFormat="1">
      <c r="B277" s="47"/>
      <c r="C277" s="47"/>
    </row>
    <row r="278" spans="2:3" s="37" customFormat="1">
      <c r="B278" s="47"/>
      <c r="C278" s="47"/>
    </row>
    <row r="279" spans="2:3" s="37" customFormat="1">
      <c r="B279" s="47"/>
      <c r="C279" s="47"/>
    </row>
    <row r="280" spans="2:3" s="37" customFormat="1">
      <c r="B280" s="47"/>
      <c r="C280" s="47"/>
    </row>
    <row r="281" spans="2:3" s="37" customFormat="1">
      <c r="B281" s="47"/>
      <c r="C281" s="47"/>
    </row>
    <row r="282" spans="2:3" s="37" customFormat="1">
      <c r="B282" s="47"/>
      <c r="C282" s="47"/>
    </row>
    <row r="283" spans="2:3" s="37" customFormat="1">
      <c r="B283" s="47"/>
      <c r="C283" s="47"/>
    </row>
    <row r="284" spans="2:3" s="37" customFormat="1">
      <c r="B284" s="47"/>
      <c r="C284" s="47"/>
    </row>
    <row r="285" spans="2:3" s="37" customFormat="1">
      <c r="B285" s="47"/>
      <c r="C285" s="47"/>
    </row>
    <row r="286" spans="2:3" s="37" customFormat="1">
      <c r="B286" s="47"/>
      <c r="C286" s="47"/>
    </row>
    <row r="287" spans="2:3" s="37" customFormat="1">
      <c r="B287" s="47"/>
      <c r="C287" s="47"/>
    </row>
    <row r="288" spans="2:3" s="37" customFormat="1">
      <c r="B288" s="47"/>
      <c r="C288" s="47"/>
    </row>
    <row r="289" spans="2:3" s="37" customFormat="1">
      <c r="B289" s="47"/>
      <c r="C289" s="47"/>
    </row>
    <row r="290" spans="2:3" s="37" customFormat="1">
      <c r="B290" s="47"/>
      <c r="C290" s="47"/>
    </row>
    <row r="291" spans="2:3" s="37" customFormat="1">
      <c r="B291" s="47"/>
      <c r="C291" s="47"/>
    </row>
    <row r="292" spans="2:3" s="37" customFormat="1">
      <c r="B292" s="47"/>
      <c r="C292" s="47"/>
    </row>
    <row r="293" spans="2:3" s="37" customFormat="1">
      <c r="B293" s="47"/>
      <c r="C293" s="47"/>
    </row>
    <row r="294" spans="2:3" s="37" customFormat="1">
      <c r="B294" s="47"/>
      <c r="C294" s="47"/>
    </row>
    <row r="295" spans="2:3" s="37" customFormat="1">
      <c r="B295" s="47"/>
      <c r="C295" s="47"/>
    </row>
    <row r="296" spans="2:3" s="37" customFormat="1">
      <c r="B296" s="47"/>
      <c r="C296" s="47"/>
    </row>
    <row r="297" spans="2:3" s="37" customFormat="1">
      <c r="B297" s="47"/>
      <c r="C297" s="47"/>
    </row>
    <row r="298" spans="2:3" s="37" customFormat="1">
      <c r="B298" s="47"/>
      <c r="C298" s="47"/>
    </row>
    <row r="299" spans="2:3" s="37" customFormat="1">
      <c r="B299" s="47"/>
      <c r="C299" s="47"/>
    </row>
    <row r="300" spans="2:3" s="37" customFormat="1">
      <c r="B300" s="47"/>
      <c r="C300" s="47"/>
    </row>
    <row r="301" spans="2:3" s="37" customFormat="1">
      <c r="B301" s="47"/>
      <c r="C301" s="47"/>
    </row>
    <row r="302" spans="2:3" s="37" customFormat="1">
      <c r="B302" s="47"/>
      <c r="C302" s="47"/>
    </row>
    <row r="303" spans="2:3" s="37" customFormat="1">
      <c r="B303" s="47"/>
      <c r="C303" s="47"/>
    </row>
    <row r="304" spans="2:3" s="37" customFormat="1">
      <c r="B304" s="47"/>
      <c r="C304" s="47"/>
    </row>
    <row r="305" spans="2:3" s="37" customFormat="1">
      <c r="B305" s="47"/>
      <c r="C305" s="47"/>
    </row>
    <row r="306" spans="2:3" s="37" customFormat="1">
      <c r="B306" s="47"/>
      <c r="C306" s="47"/>
    </row>
    <row r="307" spans="2:3" s="37" customFormat="1">
      <c r="B307" s="47"/>
      <c r="C307" s="47"/>
    </row>
    <row r="308" spans="2:3" s="37" customFormat="1">
      <c r="B308" s="47"/>
      <c r="C308" s="47"/>
    </row>
    <row r="309" spans="2:3" s="37" customFormat="1">
      <c r="B309" s="47"/>
      <c r="C309" s="47"/>
    </row>
    <row r="310" spans="2:3" s="37" customFormat="1">
      <c r="B310" s="47"/>
      <c r="C310" s="47"/>
    </row>
    <row r="311" spans="2:3" s="37" customFormat="1">
      <c r="B311" s="47"/>
      <c r="C311" s="47"/>
    </row>
    <row r="312" spans="2:3" s="37" customFormat="1">
      <c r="B312" s="47"/>
      <c r="C312" s="47"/>
    </row>
    <row r="313" spans="2:3" s="37" customFormat="1">
      <c r="B313" s="47"/>
      <c r="C313" s="47"/>
    </row>
    <row r="314" spans="2:3" s="37" customFormat="1">
      <c r="B314" s="47"/>
      <c r="C314" s="47"/>
    </row>
    <row r="315" spans="2:3" s="37" customFormat="1">
      <c r="B315" s="47"/>
      <c r="C315" s="47"/>
    </row>
    <row r="316" spans="2:3" s="37" customFormat="1">
      <c r="B316" s="47"/>
      <c r="C316" s="47"/>
    </row>
    <row r="317" spans="2:3" s="37" customFormat="1">
      <c r="B317" s="47"/>
      <c r="C317" s="47"/>
    </row>
    <row r="318" spans="2:3" s="37" customFormat="1">
      <c r="B318" s="47"/>
      <c r="C318" s="47"/>
    </row>
    <row r="319" spans="2:3" s="37" customFormat="1">
      <c r="B319" s="47"/>
      <c r="C319" s="47"/>
    </row>
    <row r="320" spans="2:3" s="37" customFormat="1">
      <c r="B320" s="47"/>
      <c r="C320" s="47"/>
    </row>
    <row r="321" spans="2:3" s="37" customFormat="1">
      <c r="B321" s="47"/>
      <c r="C321" s="47"/>
    </row>
    <row r="322" spans="2:3" s="37" customFormat="1">
      <c r="B322" s="47"/>
      <c r="C322" s="47"/>
    </row>
    <row r="323" spans="2:3" s="37" customFormat="1">
      <c r="B323" s="47"/>
      <c r="C323" s="47"/>
    </row>
    <row r="324" spans="2:3" s="37" customFormat="1">
      <c r="B324" s="47"/>
      <c r="C324" s="47"/>
    </row>
    <row r="325" spans="2:3" s="37" customFormat="1">
      <c r="B325" s="47"/>
      <c r="C325" s="47"/>
    </row>
    <row r="326" spans="2:3" s="37" customFormat="1">
      <c r="B326" s="47"/>
      <c r="C326" s="47"/>
    </row>
    <row r="327" spans="2:3" s="37" customFormat="1">
      <c r="B327" s="47"/>
      <c r="C327" s="47"/>
    </row>
    <row r="328" spans="2:3" s="37" customFormat="1">
      <c r="B328" s="47"/>
      <c r="C328" s="47"/>
    </row>
    <row r="329" spans="2:3" s="37" customFormat="1">
      <c r="B329" s="47"/>
      <c r="C329" s="47"/>
    </row>
    <row r="330" spans="2:3" s="37" customFormat="1">
      <c r="B330" s="47"/>
      <c r="C330" s="47"/>
    </row>
    <row r="331" spans="2:3" s="37" customFormat="1">
      <c r="B331" s="47"/>
      <c r="C331" s="47"/>
    </row>
    <row r="332" spans="2:3" s="37" customFormat="1">
      <c r="B332" s="47"/>
      <c r="C332" s="47"/>
    </row>
    <row r="333" spans="2:3" s="37" customFormat="1">
      <c r="B333" s="47"/>
      <c r="C333" s="47"/>
    </row>
    <row r="334" spans="2:3" s="37" customFormat="1">
      <c r="B334" s="47"/>
      <c r="C334" s="47"/>
    </row>
    <row r="335" spans="2:3" s="37" customFormat="1">
      <c r="B335" s="47"/>
      <c r="C335" s="47"/>
    </row>
    <row r="336" spans="2:3" s="37" customFormat="1">
      <c r="B336" s="47"/>
      <c r="C336" s="47"/>
    </row>
    <row r="337" spans="2:3" s="37" customFormat="1">
      <c r="B337" s="47"/>
      <c r="C337" s="47"/>
    </row>
    <row r="338" spans="2:3" s="37" customFormat="1">
      <c r="B338" s="47"/>
      <c r="C338" s="47"/>
    </row>
    <row r="339" spans="2:3" s="37" customFormat="1">
      <c r="B339" s="47"/>
      <c r="C339" s="47"/>
    </row>
    <row r="340" spans="2:3" s="37" customFormat="1">
      <c r="B340" s="47"/>
      <c r="C340" s="47"/>
    </row>
    <row r="341" spans="2:3" s="37" customFormat="1">
      <c r="B341" s="47"/>
      <c r="C341" s="47"/>
    </row>
    <row r="342" spans="2:3" s="37" customFormat="1">
      <c r="B342" s="47"/>
      <c r="C342" s="47"/>
    </row>
    <row r="343" spans="2:3" s="37" customFormat="1">
      <c r="B343" s="47"/>
      <c r="C343" s="47"/>
    </row>
    <row r="344" spans="2:3" s="37" customFormat="1">
      <c r="B344" s="47"/>
      <c r="C344" s="47"/>
    </row>
    <row r="345" spans="2:3" s="37" customFormat="1">
      <c r="B345" s="47"/>
      <c r="C345" s="47"/>
    </row>
    <row r="346" spans="2:3" s="37" customFormat="1">
      <c r="B346" s="47"/>
      <c r="C346" s="47"/>
    </row>
    <row r="347" spans="2:3" s="37" customFormat="1">
      <c r="B347" s="47"/>
      <c r="C347" s="47"/>
    </row>
    <row r="348" spans="2:3" s="37" customFormat="1">
      <c r="B348" s="47"/>
      <c r="C348" s="47"/>
    </row>
    <row r="349" spans="2:3" s="37" customFormat="1">
      <c r="B349" s="47"/>
      <c r="C349" s="47"/>
    </row>
    <row r="350" spans="2:3" s="37" customFormat="1">
      <c r="B350" s="47"/>
      <c r="C350" s="47"/>
    </row>
    <row r="351" spans="2:3" s="37" customFormat="1">
      <c r="B351" s="47"/>
      <c r="C351" s="47"/>
    </row>
    <row r="352" spans="2:3" s="37" customFormat="1">
      <c r="B352" s="47"/>
      <c r="C352" s="47"/>
    </row>
    <row r="353" spans="2:3" s="37" customFormat="1">
      <c r="B353" s="47"/>
      <c r="C353" s="47"/>
    </row>
    <row r="354" spans="2:3" s="37" customFormat="1">
      <c r="B354" s="47"/>
      <c r="C354" s="47"/>
    </row>
    <row r="355" spans="2:3" s="37" customFormat="1">
      <c r="B355" s="47"/>
      <c r="C355" s="47"/>
    </row>
    <row r="356" spans="2:3" s="37" customFormat="1">
      <c r="B356" s="47"/>
      <c r="C356" s="47"/>
    </row>
    <row r="357" spans="2:3" s="37" customFormat="1">
      <c r="B357" s="47"/>
      <c r="C357" s="47"/>
    </row>
    <row r="358" spans="2:3" s="37" customFormat="1">
      <c r="B358" s="47"/>
      <c r="C358" s="47"/>
    </row>
    <row r="359" spans="2:3" s="37" customFormat="1">
      <c r="B359" s="47"/>
      <c r="C359" s="47"/>
    </row>
    <row r="360" spans="2:3" s="37" customFormat="1">
      <c r="B360" s="47"/>
      <c r="C360" s="47"/>
    </row>
    <row r="361" spans="2:3" s="37" customFormat="1">
      <c r="B361" s="47"/>
      <c r="C361" s="47"/>
    </row>
    <row r="362" spans="2:3" s="37" customFormat="1">
      <c r="B362" s="47"/>
      <c r="C362" s="47"/>
    </row>
    <row r="363" spans="2:3" s="37" customFormat="1">
      <c r="B363" s="47"/>
      <c r="C363" s="47"/>
    </row>
    <row r="364" spans="2:3" s="37" customFormat="1">
      <c r="B364" s="47"/>
      <c r="C364" s="47"/>
    </row>
    <row r="365" spans="2:3" s="37" customFormat="1">
      <c r="B365" s="47"/>
      <c r="C365" s="47"/>
    </row>
    <row r="366" spans="2:3" s="37" customFormat="1">
      <c r="B366" s="47"/>
      <c r="C366" s="47"/>
    </row>
    <row r="367" spans="2:3" s="37" customFormat="1">
      <c r="B367" s="47"/>
      <c r="C367" s="47"/>
    </row>
    <row r="368" spans="2:3" s="37" customFormat="1">
      <c r="B368" s="47"/>
      <c r="C368" s="47"/>
    </row>
    <row r="369" spans="2:3" s="37" customFormat="1">
      <c r="B369" s="47"/>
      <c r="C369" s="47"/>
    </row>
    <row r="370" spans="2:3" s="37" customFormat="1">
      <c r="B370" s="47"/>
      <c r="C370" s="47"/>
    </row>
    <row r="371" spans="2:3" s="37" customFormat="1">
      <c r="B371" s="47"/>
      <c r="C371" s="47"/>
    </row>
    <row r="372" spans="2:3" s="37" customFormat="1">
      <c r="B372" s="47"/>
      <c r="C372" s="47"/>
    </row>
    <row r="373" spans="2:3" s="37" customFormat="1">
      <c r="B373" s="47"/>
      <c r="C373" s="47"/>
    </row>
    <row r="374" spans="2:3" s="37" customFormat="1">
      <c r="B374" s="47"/>
      <c r="C374" s="47"/>
    </row>
    <row r="375" spans="2:3" s="37" customFormat="1">
      <c r="B375" s="47"/>
      <c r="C375" s="47"/>
    </row>
    <row r="376" spans="2:3" s="37" customFormat="1">
      <c r="B376" s="47"/>
      <c r="C376" s="47"/>
    </row>
    <row r="377" spans="2:3" s="37" customFormat="1">
      <c r="B377" s="47"/>
      <c r="C377" s="47"/>
    </row>
    <row r="378" spans="2:3" s="37" customFormat="1">
      <c r="B378" s="47"/>
      <c r="C378" s="47"/>
    </row>
    <row r="379" spans="2:3" s="37" customFormat="1">
      <c r="B379" s="47"/>
      <c r="C379" s="47"/>
    </row>
    <row r="380" spans="2:3" s="37" customFormat="1">
      <c r="B380" s="47"/>
      <c r="C380" s="47"/>
    </row>
    <row r="381" spans="2:3" s="37" customFormat="1">
      <c r="B381" s="47"/>
      <c r="C381" s="47"/>
    </row>
    <row r="382" spans="2:3" s="37" customFormat="1">
      <c r="B382" s="47"/>
      <c r="C382" s="47"/>
    </row>
    <row r="383" spans="2:3" s="37" customFormat="1">
      <c r="B383" s="47"/>
      <c r="C383" s="47"/>
    </row>
    <row r="384" spans="2:3" s="37" customFormat="1">
      <c r="B384" s="47"/>
      <c r="C384" s="47"/>
    </row>
    <row r="385" spans="2:3" s="37" customFormat="1">
      <c r="B385" s="47"/>
      <c r="C385" s="47"/>
    </row>
    <row r="386" spans="2:3" s="37" customFormat="1">
      <c r="B386" s="47"/>
      <c r="C386" s="47"/>
    </row>
    <row r="387" spans="2:3" s="37" customFormat="1">
      <c r="B387" s="47"/>
      <c r="C387" s="47"/>
    </row>
    <row r="388" spans="2:3" s="37" customFormat="1">
      <c r="B388" s="47"/>
      <c r="C388" s="47"/>
    </row>
    <row r="389" spans="2:3" s="37" customFormat="1">
      <c r="B389" s="47"/>
      <c r="C389" s="47"/>
    </row>
    <row r="390" spans="2:3" s="37" customFormat="1">
      <c r="B390" s="47"/>
      <c r="C390" s="47"/>
    </row>
    <row r="391" spans="2:3" s="37" customFormat="1">
      <c r="B391" s="47"/>
      <c r="C391" s="47"/>
    </row>
    <row r="392" spans="2:3" s="37" customFormat="1">
      <c r="B392" s="47"/>
      <c r="C392" s="47"/>
    </row>
    <row r="393" spans="2:3" s="37" customFormat="1">
      <c r="B393" s="47"/>
      <c r="C393" s="47"/>
    </row>
    <row r="394" spans="2:3" s="37" customFormat="1">
      <c r="B394" s="47"/>
      <c r="C394" s="47"/>
    </row>
    <row r="395" spans="2:3" s="37" customFormat="1">
      <c r="B395" s="47"/>
      <c r="C395" s="47"/>
    </row>
    <row r="396" spans="2:3" s="37" customFormat="1">
      <c r="B396" s="47"/>
      <c r="C396" s="47"/>
    </row>
    <row r="397" spans="2:3" s="37" customFormat="1">
      <c r="B397" s="47"/>
      <c r="C397" s="47"/>
    </row>
    <row r="398" spans="2:3" s="37" customFormat="1">
      <c r="B398" s="47"/>
      <c r="C398" s="47"/>
    </row>
    <row r="399" spans="2:3" s="37" customFormat="1">
      <c r="B399" s="47"/>
      <c r="C399" s="47"/>
    </row>
    <row r="400" spans="2:3" s="37" customFormat="1">
      <c r="B400" s="47"/>
      <c r="C400" s="47"/>
    </row>
    <row r="401" spans="2:3" s="37" customFormat="1">
      <c r="B401" s="47"/>
      <c r="C401" s="47"/>
    </row>
    <row r="402" spans="2:3" s="37" customFormat="1">
      <c r="B402" s="47"/>
      <c r="C402" s="47"/>
    </row>
    <row r="403" spans="2:3" s="37" customFormat="1">
      <c r="B403" s="47"/>
      <c r="C403" s="47"/>
    </row>
    <row r="404" spans="2:3" s="37" customFormat="1">
      <c r="B404" s="47"/>
      <c r="C404" s="47"/>
    </row>
    <row r="405" spans="2:3" s="37" customFormat="1">
      <c r="B405" s="47"/>
      <c r="C405" s="47"/>
    </row>
    <row r="406" spans="2:3" s="37" customFormat="1">
      <c r="B406" s="47"/>
      <c r="C406" s="47"/>
    </row>
    <row r="407" spans="2:3" s="37" customFormat="1">
      <c r="B407" s="47"/>
      <c r="C407" s="47"/>
    </row>
    <row r="408" spans="2:3" s="37" customFormat="1">
      <c r="B408" s="47"/>
      <c r="C408" s="47"/>
    </row>
    <row r="409" spans="2:3" s="37" customFormat="1">
      <c r="B409" s="47"/>
      <c r="C409" s="47"/>
    </row>
    <row r="410" spans="2:3" s="37" customFormat="1">
      <c r="B410" s="47"/>
      <c r="C410" s="47"/>
    </row>
    <row r="411" spans="2:3" s="37" customFormat="1">
      <c r="B411" s="47"/>
      <c r="C411" s="47"/>
    </row>
    <row r="412" spans="2:3" s="37" customFormat="1">
      <c r="B412" s="47"/>
      <c r="C412" s="47"/>
    </row>
    <row r="413" spans="2:3" s="37" customFormat="1">
      <c r="B413" s="47"/>
      <c r="C413" s="47"/>
    </row>
    <row r="414" spans="2:3" s="37" customFormat="1">
      <c r="B414" s="47"/>
      <c r="C414" s="47"/>
    </row>
    <row r="415" spans="2:3" s="37" customFormat="1">
      <c r="B415" s="47"/>
      <c r="C415" s="47"/>
    </row>
    <row r="416" spans="2:3" s="37" customFormat="1">
      <c r="B416" s="47"/>
      <c r="C416" s="47"/>
    </row>
    <row r="417" spans="2:3" s="37" customFormat="1">
      <c r="B417" s="47"/>
      <c r="C417" s="47"/>
    </row>
    <row r="418" spans="2:3" s="37" customFormat="1">
      <c r="B418" s="47"/>
      <c r="C418" s="47"/>
    </row>
    <row r="419" spans="2:3" s="37" customFormat="1">
      <c r="B419" s="47"/>
      <c r="C419" s="47"/>
    </row>
    <row r="420" spans="2:3" s="37" customFormat="1">
      <c r="B420" s="47"/>
      <c r="C420" s="47"/>
    </row>
    <row r="421" spans="2:3" s="37" customFormat="1">
      <c r="B421" s="47"/>
      <c r="C421" s="47"/>
    </row>
    <row r="422" spans="2:3" s="37" customFormat="1">
      <c r="B422" s="47"/>
      <c r="C422" s="47"/>
    </row>
    <row r="423" spans="2:3" s="37" customFormat="1">
      <c r="B423" s="47"/>
      <c r="C423" s="47"/>
    </row>
    <row r="424" spans="2:3" s="37" customFormat="1">
      <c r="B424" s="47"/>
      <c r="C424" s="47"/>
    </row>
    <row r="425" spans="2:3" s="37" customFormat="1">
      <c r="B425" s="47"/>
      <c r="C425" s="47"/>
    </row>
    <row r="426" spans="2:3" s="37" customFormat="1">
      <c r="B426" s="47"/>
      <c r="C426" s="47"/>
    </row>
    <row r="427" spans="2:3" s="37" customFormat="1">
      <c r="B427" s="47"/>
      <c r="C427" s="47"/>
    </row>
    <row r="428" spans="2:3" s="37" customFormat="1">
      <c r="B428" s="47"/>
      <c r="C428" s="47"/>
    </row>
    <row r="429" spans="2:3" s="37" customFormat="1">
      <c r="B429" s="47"/>
      <c r="C429" s="47"/>
    </row>
    <row r="430" spans="2:3" s="37" customFormat="1">
      <c r="B430" s="47"/>
      <c r="C430" s="47"/>
    </row>
    <row r="431" spans="2:3" s="37" customFormat="1">
      <c r="B431" s="47"/>
      <c r="C431" s="47"/>
    </row>
    <row r="432" spans="2:3" s="37" customFormat="1">
      <c r="B432" s="47"/>
      <c r="C432" s="47"/>
    </row>
    <row r="433" spans="2:3" s="37" customFormat="1">
      <c r="B433" s="47"/>
      <c r="C433" s="47"/>
    </row>
    <row r="434" spans="2:3" s="37" customFormat="1">
      <c r="B434" s="47"/>
      <c r="C434" s="47"/>
    </row>
    <row r="435" spans="2:3" s="37" customFormat="1">
      <c r="B435" s="47"/>
      <c r="C435" s="47"/>
    </row>
    <row r="436" spans="2:3" s="37" customFormat="1">
      <c r="B436" s="47"/>
      <c r="C436" s="47"/>
    </row>
    <row r="437" spans="2:3" s="37" customFormat="1">
      <c r="B437" s="47"/>
      <c r="C437" s="47"/>
    </row>
    <row r="438" spans="2:3" s="37" customFormat="1">
      <c r="B438" s="47"/>
      <c r="C438" s="47"/>
    </row>
    <row r="439" spans="2:3" s="37" customFormat="1">
      <c r="B439" s="47"/>
      <c r="C439" s="47"/>
    </row>
    <row r="440" spans="2:3" s="37" customFormat="1">
      <c r="B440" s="47"/>
      <c r="C440" s="47"/>
    </row>
    <row r="441" spans="2:3" s="37" customFormat="1">
      <c r="B441" s="47"/>
      <c r="C441" s="47"/>
    </row>
    <row r="442" spans="2:3" s="37" customFormat="1">
      <c r="B442" s="47"/>
      <c r="C442" s="47"/>
    </row>
    <row r="443" spans="2:3" s="37" customFormat="1">
      <c r="B443" s="47"/>
      <c r="C443" s="47"/>
    </row>
    <row r="444" spans="2:3" s="37" customFormat="1">
      <c r="B444" s="47"/>
      <c r="C444" s="47"/>
    </row>
    <row r="445" spans="2:3" s="37" customFormat="1">
      <c r="B445" s="47"/>
      <c r="C445" s="47"/>
    </row>
    <row r="446" spans="2:3" s="37" customFormat="1">
      <c r="B446" s="47"/>
      <c r="C446" s="47"/>
    </row>
    <row r="447" spans="2:3" s="37" customFormat="1">
      <c r="B447" s="47"/>
      <c r="C447" s="47"/>
    </row>
    <row r="448" spans="2:3" s="37" customFormat="1">
      <c r="B448" s="47"/>
      <c r="C448" s="47"/>
    </row>
    <row r="449" spans="2:3" s="37" customFormat="1">
      <c r="B449" s="47"/>
      <c r="C449" s="47"/>
    </row>
    <row r="450" spans="2:3" s="37" customFormat="1">
      <c r="B450" s="47"/>
      <c r="C450" s="47"/>
    </row>
    <row r="451" spans="2:3" s="37" customFormat="1">
      <c r="B451" s="47"/>
      <c r="C451" s="47"/>
    </row>
    <row r="452" spans="2:3" s="37" customFormat="1">
      <c r="B452" s="47"/>
      <c r="C452" s="47"/>
    </row>
    <row r="453" spans="2:3" s="37" customFormat="1">
      <c r="B453" s="47"/>
      <c r="C453" s="47"/>
    </row>
    <row r="454" spans="2:3" s="37" customFormat="1">
      <c r="B454" s="47"/>
      <c r="C454" s="47"/>
    </row>
    <row r="455" spans="2:3" s="37" customFormat="1">
      <c r="B455" s="47"/>
      <c r="C455" s="47"/>
    </row>
    <row r="456" spans="2:3" s="37" customFormat="1">
      <c r="B456" s="47"/>
      <c r="C456" s="47"/>
    </row>
    <row r="457" spans="2:3" s="37" customFormat="1">
      <c r="B457" s="47"/>
      <c r="C457" s="47"/>
    </row>
    <row r="458" spans="2:3" s="37" customFormat="1">
      <c r="B458" s="47"/>
      <c r="C458" s="47"/>
    </row>
    <row r="459" spans="2:3" s="37" customFormat="1">
      <c r="B459" s="47"/>
      <c r="C459" s="47"/>
    </row>
    <row r="460" spans="2:3" s="37" customFormat="1">
      <c r="B460" s="47"/>
      <c r="C460" s="47"/>
    </row>
    <row r="461" spans="2:3" s="37" customFormat="1">
      <c r="B461" s="47"/>
      <c r="C461" s="47"/>
    </row>
    <row r="462" spans="2:3" s="37" customFormat="1">
      <c r="B462" s="47"/>
      <c r="C462" s="47"/>
    </row>
    <row r="463" spans="2:3" s="37" customFormat="1">
      <c r="B463" s="47"/>
      <c r="C463" s="47"/>
    </row>
    <row r="464" spans="2:3" s="37" customFormat="1">
      <c r="B464" s="47"/>
      <c r="C464" s="47"/>
    </row>
    <row r="465" spans="2:3" s="37" customFormat="1">
      <c r="B465" s="47"/>
      <c r="C465" s="47"/>
    </row>
    <row r="466" spans="2:3" s="37" customFormat="1">
      <c r="B466" s="47"/>
      <c r="C466" s="47"/>
    </row>
    <row r="467" spans="2:3" s="37" customFormat="1">
      <c r="B467" s="47"/>
      <c r="C467" s="47"/>
    </row>
    <row r="468" spans="2:3" s="37" customFormat="1">
      <c r="B468" s="47"/>
      <c r="C468" s="47"/>
    </row>
    <row r="469" spans="2:3" s="37" customFormat="1">
      <c r="B469" s="47"/>
      <c r="C469" s="47"/>
    </row>
    <row r="470" spans="2:3" s="37" customFormat="1">
      <c r="B470" s="47"/>
      <c r="C470" s="47"/>
    </row>
    <row r="471" spans="2:3" s="37" customFormat="1">
      <c r="B471" s="47"/>
      <c r="C471" s="47"/>
    </row>
    <row r="472" spans="2:3" s="37" customFormat="1">
      <c r="B472" s="47"/>
      <c r="C472" s="47"/>
    </row>
    <row r="473" spans="2:3" s="37" customFormat="1">
      <c r="B473" s="47"/>
      <c r="C473" s="47"/>
    </row>
    <row r="474" spans="2:3" s="37" customFormat="1">
      <c r="B474" s="47"/>
      <c r="C474" s="47"/>
    </row>
    <row r="475" spans="2:3" s="37" customFormat="1">
      <c r="B475" s="47"/>
      <c r="C475" s="47"/>
    </row>
    <row r="476" spans="2:3" s="37" customFormat="1">
      <c r="B476" s="47"/>
      <c r="C476" s="47"/>
    </row>
    <row r="477" spans="2:3" s="37" customFormat="1">
      <c r="B477" s="47"/>
      <c r="C477" s="47"/>
    </row>
    <row r="478" spans="2:3" s="37" customFormat="1">
      <c r="B478" s="47"/>
      <c r="C478" s="47"/>
    </row>
    <row r="479" spans="2:3" s="37" customFormat="1">
      <c r="B479" s="47"/>
      <c r="C479" s="47"/>
    </row>
    <row r="480" spans="2:3" s="37" customFormat="1">
      <c r="B480" s="47"/>
      <c r="C480" s="47"/>
    </row>
    <row r="481" spans="2:3" s="37" customFormat="1">
      <c r="B481" s="47"/>
      <c r="C481" s="47"/>
    </row>
    <row r="482" spans="2:3" s="37" customFormat="1">
      <c r="B482" s="47"/>
      <c r="C482" s="47"/>
    </row>
    <row r="483" spans="2:3" s="37" customFormat="1">
      <c r="B483" s="47"/>
      <c r="C483" s="47"/>
    </row>
    <row r="484" spans="2:3" s="37" customFormat="1">
      <c r="B484" s="47"/>
      <c r="C484" s="47"/>
    </row>
    <row r="485" spans="2:3" s="37" customFormat="1">
      <c r="B485" s="47"/>
      <c r="C485" s="47"/>
    </row>
    <row r="486" spans="2:3" s="37" customFormat="1">
      <c r="B486" s="47"/>
      <c r="C486" s="47"/>
    </row>
    <row r="487" spans="2:3" s="37" customFormat="1">
      <c r="B487" s="47"/>
      <c r="C487" s="47"/>
    </row>
    <row r="488" spans="2:3" s="37" customFormat="1">
      <c r="B488" s="47"/>
      <c r="C488" s="47"/>
    </row>
    <row r="489" spans="2:3" s="37" customFormat="1">
      <c r="B489" s="47"/>
      <c r="C489" s="47"/>
    </row>
    <row r="490" spans="2:3" s="37" customFormat="1">
      <c r="B490" s="47"/>
      <c r="C490" s="47"/>
    </row>
    <row r="491" spans="2:3" s="37" customFormat="1">
      <c r="B491" s="47"/>
      <c r="C491" s="47"/>
    </row>
    <row r="492" spans="2:3" s="37" customFormat="1">
      <c r="B492" s="47"/>
      <c r="C492" s="47"/>
    </row>
    <row r="493" spans="2:3" s="37" customFormat="1">
      <c r="B493" s="47"/>
      <c r="C493" s="47"/>
    </row>
    <row r="494" spans="2:3" s="37" customFormat="1">
      <c r="B494" s="47"/>
      <c r="C494" s="47"/>
    </row>
    <row r="495" spans="2:3" s="37" customFormat="1">
      <c r="B495" s="47"/>
      <c r="C495" s="47"/>
    </row>
    <row r="496" spans="2:3" s="37" customFormat="1">
      <c r="B496" s="47"/>
      <c r="C496" s="47"/>
    </row>
    <row r="497" spans="2:3" s="37" customFormat="1">
      <c r="B497" s="47"/>
      <c r="C497" s="47"/>
    </row>
    <row r="498" spans="2:3" s="37" customFormat="1">
      <c r="B498" s="47"/>
      <c r="C498" s="47"/>
    </row>
    <row r="499" spans="2:3" s="37" customFormat="1">
      <c r="B499" s="47"/>
      <c r="C499" s="47"/>
    </row>
    <row r="500" spans="2:3" s="37" customFormat="1">
      <c r="B500" s="47"/>
      <c r="C500" s="47"/>
    </row>
    <row r="501" spans="2:3" s="37" customFormat="1">
      <c r="B501" s="47"/>
      <c r="C501" s="47"/>
    </row>
    <row r="502" spans="2:3" s="37" customFormat="1">
      <c r="B502" s="47"/>
      <c r="C502" s="47"/>
    </row>
    <row r="503" spans="2:3" s="37" customFormat="1">
      <c r="B503" s="47"/>
      <c r="C503" s="47"/>
    </row>
    <row r="504" spans="2:3" s="37" customFormat="1">
      <c r="B504" s="47"/>
      <c r="C504" s="47"/>
    </row>
    <row r="505" spans="2:3" s="37" customFormat="1">
      <c r="B505" s="47"/>
      <c r="C505" s="47"/>
    </row>
    <row r="506" spans="2:3" s="37" customFormat="1">
      <c r="B506" s="47"/>
      <c r="C506" s="47"/>
    </row>
    <row r="507" spans="2:3" s="37" customFormat="1">
      <c r="B507" s="47"/>
      <c r="C507" s="47"/>
    </row>
    <row r="508" spans="2:3" s="37" customFormat="1">
      <c r="B508" s="47"/>
      <c r="C508" s="47"/>
    </row>
    <row r="509" spans="2:3" s="37" customFormat="1">
      <c r="B509" s="47"/>
      <c r="C509" s="47"/>
    </row>
    <row r="510" spans="2:3" s="37" customFormat="1">
      <c r="B510" s="47"/>
      <c r="C510" s="47"/>
    </row>
    <row r="511" spans="2:3" s="37" customFormat="1">
      <c r="B511" s="47"/>
      <c r="C511" s="47"/>
    </row>
    <row r="512" spans="2:3" s="37" customFormat="1">
      <c r="B512" s="47"/>
      <c r="C512" s="47"/>
    </row>
    <row r="513" spans="2:3" s="37" customFormat="1">
      <c r="B513" s="47"/>
      <c r="C513" s="47"/>
    </row>
    <row r="514" spans="2:3" s="37" customFormat="1">
      <c r="B514" s="47"/>
      <c r="C514" s="47"/>
    </row>
    <row r="515" spans="2:3" s="37" customFormat="1">
      <c r="B515" s="47"/>
      <c r="C515" s="47"/>
    </row>
    <row r="516" spans="2:3" s="37" customFormat="1">
      <c r="B516" s="47"/>
      <c r="C516" s="47"/>
    </row>
    <row r="517" spans="2:3" s="37" customFormat="1">
      <c r="B517" s="47"/>
      <c r="C517" s="47"/>
    </row>
    <row r="518" spans="2:3" s="37" customFormat="1">
      <c r="B518" s="47"/>
      <c r="C518" s="47"/>
    </row>
    <row r="519" spans="2:3" s="37" customFormat="1">
      <c r="B519" s="47"/>
      <c r="C519" s="47"/>
    </row>
    <row r="520" spans="2:3" s="37" customFormat="1">
      <c r="B520" s="47"/>
      <c r="C520" s="47"/>
    </row>
    <row r="521" spans="2:3" s="37" customFormat="1">
      <c r="B521" s="47"/>
      <c r="C521" s="47"/>
    </row>
    <row r="522" spans="2:3" s="37" customFormat="1">
      <c r="B522" s="47"/>
      <c r="C522" s="47"/>
    </row>
    <row r="523" spans="2:3" s="37" customFormat="1">
      <c r="B523" s="47"/>
      <c r="C523" s="47"/>
    </row>
    <row r="524" spans="2:3" s="37" customFormat="1">
      <c r="B524" s="47"/>
      <c r="C524" s="47"/>
    </row>
    <row r="525" spans="2:3" s="37" customFormat="1">
      <c r="B525" s="47"/>
      <c r="C525" s="47"/>
    </row>
    <row r="526" spans="2:3" s="37" customFormat="1">
      <c r="B526" s="47"/>
      <c r="C526" s="47"/>
    </row>
    <row r="527" spans="2:3" s="37" customFormat="1">
      <c r="B527" s="47"/>
      <c r="C527" s="47"/>
    </row>
    <row r="528" spans="2:3" s="37" customFormat="1">
      <c r="B528" s="47"/>
      <c r="C528" s="47"/>
    </row>
    <row r="529" spans="2:3" s="37" customFormat="1">
      <c r="B529" s="47"/>
      <c r="C529" s="47"/>
    </row>
    <row r="530" spans="2:3" s="37" customFormat="1">
      <c r="B530" s="47"/>
      <c r="C530" s="47"/>
    </row>
    <row r="531" spans="2:3" s="37" customFormat="1">
      <c r="B531" s="47"/>
      <c r="C531" s="47"/>
    </row>
    <row r="532" spans="2:3" s="37" customFormat="1">
      <c r="B532" s="47"/>
      <c r="C532" s="47"/>
    </row>
    <row r="533" spans="2:3" s="37" customFormat="1">
      <c r="B533" s="47"/>
      <c r="C533" s="47"/>
    </row>
    <row r="534" spans="2:3" s="37" customFormat="1">
      <c r="B534" s="47"/>
      <c r="C534" s="47"/>
    </row>
    <row r="535" spans="2:3" s="37" customFormat="1">
      <c r="B535" s="47"/>
      <c r="C535" s="47"/>
    </row>
    <row r="536" spans="2:3" s="37" customFormat="1">
      <c r="B536" s="47"/>
      <c r="C536" s="47"/>
    </row>
    <row r="537" spans="2:3" s="37" customFormat="1">
      <c r="B537" s="47"/>
      <c r="C537" s="47"/>
    </row>
    <row r="538" spans="2:3" s="37" customFormat="1">
      <c r="B538" s="47"/>
      <c r="C538" s="47"/>
    </row>
    <row r="539" spans="2:3" s="37" customFormat="1">
      <c r="B539" s="47"/>
      <c r="C539" s="47"/>
    </row>
    <row r="540" spans="2:3" s="37" customFormat="1">
      <c r="B540" s="47"/>
      <c r="C540" s="47"/>
    </row>
    <row r="541" spans="2:3" s="37" customFormat="1">
      <c r="B541" s="47"/>
      <c r="C541" s="47"/>
    </row>
    <row r="542" spans="2:3" s="37" customFormat="1">
      <c r="B542" s="47"/>
      <c r="C542" s="47"/>
    </row>
    <row r="543" spans="2:3" s="37" customFormat="1">
      <c r="B543" s="47"/>
      <c r="C543" s="47"/>
    </row>
    <row r="544" spans="2:3" s="37" customFormat="1">
      <c r="B544" s="47"/>
      <c r="C544" s="47"/>
    </row>
    <row r="545" spans="2:3" s="37" customFormat="1">
      <c r="B545" s="47"/>
      <c r="C545" s="47"/>
    </row>
    <row r="546" spans="2:3" s="37" customFormat="1">
      <c r="B546" s="47"/>
      <c r="C546" s="47"/>
    </row>
    <row r="547" spans="2:3" s="37" customFormat="1">
      <c r="B547" s="47"/>
      <c r="C547" s="47"/>
    </row>
    <row r="548" spans="2:3" s="37" customFormat="1">
      <c r="B548" s="47"/>
      <c r="C548" s="47"/>
    </row>
    <row r="549" spans="2:3" s="37" customFormat="1">
      <c r="B549" s="47"/>
      <c r="C549" s="47"/>
    </row>
    <row r="550" spans="2:3" s="37" customFormat="1">
      <c r="B550" s="47"/>
      <c r="C550" s="47"/>
    </row>
    <row r="551" spans="2:3" s="37" customFormat="1">
      <c r="B551" s="47"/>
      <c r="C551" s="47"/>
    </row>
    <row r="552" spans="2:3" s="37" customFormat="1">
      <c r="B552" s="47"/>
      <c r="C552" s="47"/>
    </row>
    <row r="553" spans="2:3" s="37" customFormat="1">
      <c r="B553" s="47"/>
      <c r="C553" s="47"/>
    </row>
    <row r="554" spans="2:3" s="37" customFormat="1">
      <c r="B554" s="47"/>
      <c r="C554" s="47"/>
    </row>
    <row r="555" spans="2:3" s="37" customFormat="1">
      <c r="B555" s="47"/>
      <c r="C555" s="47"/>
    </row>
    <row r="556" spans="2:3" s="37" customFormat="1">
      <c r="B556" s="47"/>
      <c r="C556" s="47"/>
    </row>
    <row r="557" spans="2:3" s="37" customFormat="1">
      <c r="B557" s="47"/>
      <c r="C557" s="47"/>
    </row>
    <row r="558" spans="2:3" s="37" customFormat="1">
      <c r="B558" s="47"/>
      <c r="C558" s="47"/>
    </row>
    <row r="559" spans="2:3" s="37" customFormat="1">
      <c r="B559" s="47"/>
      <c r="C559" s="47"/>
    </row>
    <row r="560" spans="2:3" s="37" customFormat="1">
      <c r="B560" s="47"/>
      <c r="C560" s="47"/>
    </row>
    <row r="561" spans="2:3" s="37" customFormat="1">
      <c r="B561" s="47"/>
      <c r="C561" s="47"/>
    </row>
    <row r="562" spans="2:3" s="37" customFormat="1">
      <c r="B562" s="47"/>
      <c r="C562" s="47"/>
    </row>
    <row r="563" spans="2:3" s="37" customFormat="1">
      <c r="B563" s="47"/>
      <c r="C563" s="47"/>
    </row>
    <row r="564" spans="2:3" s="37" customFormat="1">
      <c r="B564" s="47"/>
      <c r="C564" s="47"/>
    </row>
    <row r="565" spans="2:3" s="37" customFormat="1">
      <c r="B565" s="47"/>
      <c r="C565" s="47"/>
    </row>
    <row r="566" spans="2:3" s="37" customFormat="1">
      <c r="B566" s="47"/>
      <c r="C566" s="47"/>
    </row>
    <row r="567" spans="2:3" s="37" customFormat="1">
      <c r="B567" s="47"/>
      <c r="C567" s="47"/>
    </row>
    <row r="568" spans="2:3" s="37" customFormat="1">
      <c r="B568" s="47"/>
      <c r="C568" s="47"/>
    </row>
    <row r="569" spans="2:3" s="37" customFormat="1">
      <c r="B569" s="47"/>
      <c r="C569" s="47"/>
    </row>
    <row r="570" spans="2:3" s="37" customFormat="1">
      <c r="B570" s="47"/>
      <c r="C570" s="47"/>
    </row>
    <row r="571" spans="2:3" s="37" customFormat="1">
      <c r="B571" s="47"/>
      <c r="C571" s="47"/>
    </row>
    <row r="572" spans="2:3" s="37" customFormat="1">
      <c r="B572" s="47"/>
      <c r="C572" s="47"/>
    </row>
    <row r="573" spans="2:3" s="37" customFormat="1">
      <c r="B573" s="47"/>
      <c r="C573" s="47"/>
    </row>
    <row r="574" spans="2:3" s="37" customFormat="1">
      <c r="B574" s="47"/>
      <c r="C574" s="47"/>
    </row>
    <row r="575" spans="2:3" s="37" customFormat="1">
      <c r="B575" s="47"/>
      <c r="C575" s="47"/>
    </row>
    <row r="576" spans="2:3" s="37" customFormat="1">
      <c r="B576" s="47"/>
      <c r="C576" s="47"/>
    </row>
    <row r="577" spans="2:3" s="37" customFormat="1">
      <c r="B577" s="47"/>
      <c r="C577" s="47"/>
    </row>
    <row r="578" spans="2:3" s="37" customFormat="1">
      <c r="B578" s="47"/>
      <c r="C578" s="47"/>
    </row>
    <row r="579" spans="2:3" s="37" customFormat="1">
      <c r="B579" s="47"/>
      <c r="C579" s="47"/>
    </row>
    <row r="580" spans="2:3" s="37" customFormat="1">
      <c r="B580" s="47"/>
      <c r="C580" s="47"/>
    </row>
    <row r="581" spans="2:3" s="37" customFormat="1">
      <c r="B581" s="47"/>
      <c r="C581" s="47"/>
    </row>
    <row r="582" spans="2:3" s="37" customFormat="1">
      <c r="B582" s="47"/>
      <c r="C582" s="47"/>
    </row>
    <row r="583" spans="2:3" s="37" customFormat="1">
      <c r="B583" s="47"/>
      <c r="C583" s="47"/>
    </row>
    <row r="584" spans="2:3" s="37" customFormat="1">
      <c r="B584" s="47"/>
      <c r="C584" s="47"/>
    </row>
    <row r="585" spans="2:3" s="37" customFormat="1">
      <c r="B585" s="47"/>
      <c r="C585" s="47"/>
    </row>
    <row r="586" spans="2:3" s="37" customFormat="1">
      <c r="B586" s="48"/>
      <c r="C586" s="48"/>
    </row>
    <row r="587" spans="2:3" s="37" customFormat="1">
      <c r="B587" s="48"/>
      <c r="C587" s="48"/>
    </row>
    <row r="588" spans="2:3" s="37" customFormat="1">
      <c r="B588" s="48"/>
      <c r="C588" s="48"/>
    </row>
    <row r="589" spans="2:3" s="37" customFormat="1">
      <c r="B589" s="48"/>
      <c r="C589" s="48"/>
    </row>
    <row r="590" spans="2:3" s="37" customFormat="1">
      <c r="B590" s="48"/>
      <c r="C590" s="48"/>
    </row>
    <row r="591" spans="2:3" s="37" customFormat="1">
      <c r="B591" s="48"/>
      <c r="C591" s="48"/>
    </row>
    <row r="592" spans="2:3" s="37" customFormat="1">
      <c r="B592" s="48"/>
      <c r="C592" s="48"/>
    </row>
    <row r="593" spans="2:3" s="37" customFormat="1">
      <c r="B593" s="48"/>
      <c r="C593" s="48"/>
    </row>
    <row r="594" spans="2:3" s="37" customFormat="1">
      <c r="B594" s="48"/>
      <c r="C594" s="48"/>
    </row>
    <row r="595" spans="2:3" s="37" customFormat="1">
      <c r="B595" s="48"/>
      <c r="C595" s="48"/>
    </row>
    <row r="596" spans="2:3" s="37" customFormat="1">
      <c r="B596" s="48"/>
      <c r="C596" s="48"/>
    </row>
    <row r="597" spans="2:3" s="37" customFormat="1">
      <c r="B597" s="48"/>
      <c r="C597" s="48"/>
    </row>
    <row r="598" spans="2:3" s="37" customFormat="1">
      <c r="B598" s="48"/>
      <c r="C598" s="48"/>
    </row>
    <row r="599" spans="2:3" s="37" customFormat="1">
      <c r="B599" s="48"/>
      <c r="C599" s="48"/>
    </row>
    <row r="600" spans="2:3" s="37" customFormat="1">
      <c r="B600" s="48"/>
      <c r="C600" s="48"/>
    </row>
    <row r="601" spans="2:3" s="37" customFormat="1">
      <c r="B601" s="48"/>
      <c r="C601" s="48"/>
    </row>
    <row r="602" spans="2:3" s="37" customFormat="1">
      <c r="B602" s="48"/>
      <c r="C602" s="48"/>
    </row>
    <row r="603" spans="2:3" s="37" customFormat="1">
      <c r="B603" s="48"/>
      <c r="C603" s="48"/>
    </row>
    <row r="604" spans="2:3" s="37" customFormat="1">
      <c r="B604" s="48"/>
      <c r="C604" s="48"/>
    </row>
    <row r="605" spans="2:3" s="37" customFormat="1">
      <c r="B605" s="48"/>
      <c r="C605" s="48"/>
    </row>
    <row r="606" spans="2:3" s="37" customFormat="1">
      <c r="B606" s="48"/>
      <c r="C606" s="48"/>
    </row>
    <row r="607" spans="2:3" s="37" customFormat="1">
      <c r="B607" s="48"/>
      <c r="C607" s="48"/>
    </row>
    <row r="608" spans="2:3" s="37" customFormat="1">
      <c r="B608" s="48"/>
      <c r="C608" s="48"/>
    </row>
    <row r="609" spans="2:3" s="37" customFormat="1">
      <c r="B609" s="48"/>
      <c r="C609" s="48"/>
    </row>
    <row r="610" spans="2:3" s="37" customFormat="1">
      <c r="B610" s="48"/>
      <c r="C610" s="48"/>
    </row>
    <row r="611" spans="2:3" s="37" customFormat="1">
      <c r="B611" s="48"/>
      <c r="C611" s="48"/>
    </row>
    <row r="612" spans="2:3" s="37" customFormat="1">
      <c r="B612" s="48"/>
      <c r="C612" s="48"/>
    </row>
    <row r="613" spans="2:3" s="37" customFormat="1">
      <c r="B613" s="48"/>
      <c r="C613" s="48"/>
    </row>
    <row r="614" spans="2:3" s="37" customFormat="1">
      <c r="B614" s="48"/>
      <c r="C614" s="48"/>
    </row>
    <row r="615" spans="2:3" s="37" customFormat="1">
      <c r="B615" s="48"/>
      <c r="C615" s="48"/>
    </row>
    <row r="616" spans="2:3" s="37" customFormat="1">
      <c r="B616" s="48"/>
      <c r="C616" s="48"/>
    </row>
    <row r="617" spans="2:3" s="37" customFormat="1">
      <c r="B617" s="48"/>
      <c r="C617" s="48"/>
    </row>
    <row r="618" spans="2:3" s="37" customFormat="1">
      <c r="B618" s="48"/>
      <c r="C618" s="48"/>
    </row>
    <row r="619" spans="2:3" s="37" customFormat="1">
      <c r="B619" s="48"/>
      <c r="C619" s="48"/>
    </row>
    <row r="620" spans="2:3" s="37" customFormat="1">
      <c r="B620" s="48"/>
      <c r="C620" s="48"/>
    </row>
    <row r="621" spans="2:3" s="37" customFormat="1">
      <c r="B621" s="48"/>
      <c r="C621" s="48"/>
    </row>
    <row r="622" spans="2:3" s="37" customFormat="1">
      <c r="B622" s="48"/>
      <c r="C622" s="48"/>
    </row>
    <row r="623" spans="2:3" s="37" customFormat="1">
      <c r="B623" s="48"/>
      <c r="C623" s="48"/>
    </row>
    <row r="624" spans="2:3" s="37" customFormat="1">
      <c r="B624" s="48"/>
      <c r="C624" s="48"/>
    </row>
    <row r="625" spans="2:3" s="37" customFormat="1">
      <c r="B625" s="48"/>
      <c r="C625" s="48"/>
    </row>
    <row r="626" spans="2:3" s="37" customFormat="1">
      <c r="B626" s="48"/>
      <c r="C626" s="48"/>
    </row>
    <row r="627" spans="2:3" s="37" customFormat="1">
      <c r="B627" s="48"/>
      <c r="C627" s="48"/>
    </row>
    <row r="628" spans="2:3" s="37" customFormat="1">
      <c r="B628" s="48"/>
      <c r="C628" s="48"/>
    </row>
    <row r="629" spans="2:3" s="37" customFormat="1">
      <c r="B629" s="48"/>
      <c r="C629" s="48"/>
    </row>
    <row r="630" spans="2:3" s="37" customFormat="1">
      <c r="B630" s="48"/>
      <c r="C630" s="48"/>
    </row>
    <row r="631" spans="2:3" s="37" customFormat="1">
      <c r="B631" s="49"/>
      <c r="C631" s="49"/>
    </row>
    <row r="632" spans="2:3" s="37" customFormat="1">
      <c r="B632" s="49"/>
      <c r="C632" s="49"/>
    </row>
    <row r="633" spans="2:3" s="37" customFormat="1">
      <c r="B633" s="49"/>
      <c r="C633" s="49"/>
    </row>
    <row r="634" spans="2:3" s="37" customFormat="1">
      <c r="B634" s="49"/>
      <c r="C634" s="49"/>
    </row>
    <row r="635" spans="2:3" s="37" customFormat="1">
      <c r="B635" s="49"/>
      <c r="C635" s="49"/>
    </row>
    <row r="636" spans="2:3" s="37" customFormat="1">
      <c r="B636" s="49"/>
      <c r="C636" s="49"/>
    </row>
    <row r="637" spans="2:3" s="37" customFormat="1">
      <c r="B637" s="49"/>
      <c r="C637" s="49"/>
    </row>
    <row r="638" spans="2:3" s="37" customFormat="1">
      <c r="B638" s="49"/>
      <c r="C638" s="49"/>
    </row>
    <row r="639" spans="2:3" s="37" customFormat="1">
      <c r="B639" s="49"/>
      <c r="C639" s="49"/>
    </row>
    <row r="640" spans="2:3" s="37" customFormat="1">
      <c r="B640" s="49"/>
      <c r="C640" s="49"/>
    </row>
    <row r="641" spans="2:3" s="37" customFormat="1">
      <c r="B641" s="49"/>
      <c r="C641" s="49"/>
    </row>
    <row r="642" spans="2:3" s="37" customFormat="1">
      <c r="B642" s="49"/>
      <c r="C642" s="49"/>
    </row>
    <row r="643" spans="2:3" s="37" customFormat="1">
      <c r="B643" s="49"/>
      <c r="C643" s="49"/>
    </row>
    <row r="644" spans="2:3" s="37" customFormat="1">
      <c r="B644" s="49"/>
      <c r="C644" s="49"/>
    </row>
    <row r="645" spans="2:3" s="37" customFormat="1">
      <c r="B645" s="49"/>
      <c r="C645" s="49"/>
    </row>
    <row r="646" spans="2:3" s="37" customFormat="1">
      <c r="B646" s="49"/>
      <c r="C646" s="49"/>
    </row>
    <row r="647" spans="2:3" s="37" customFormat="1">
      <c r="B647" s="49"/>
      <c r="C647" s="49"/>
    </row>
    <row r="648" spans="2:3" s="37" customFormat="1">
      <c r="B648" s="49"/>
      <c r="C648" s="49"/>
    </row>
    <row r="649" spans="2:3" s="37" customFormat="1">
      <c r="B649" s="49"/>
      <c r="C649" s="49"/>
    </row>
    <row r="650" spans="2:3" s="37" customFormat="1">
      <c r="B650" s="49"/>
      <c r="C650" s="49"/>
    </row>
    <row r="651" spans="2:3" s="37" customFormat="1">
      <c r="B651" s="49"/>
      <c r="C651" s="49"/>
    </row>
    <row r="652" spans="2:3" s="37" customFormat="1">
      <c r="B652" s="49"/>
      <c r="C652" s="49"/>
    </row>
    <row r="653" spans="2:3" s="37" customFormat="1">
      <c r="B653" s="49"/>
      <c r="C653" s="49"/>
    </row>
    <row r="654" spans="2:3" s="37" customFormat="1">
      <c r="B654" s="49"/>
      <c r="C654" s="49"/>
    </row>
    <row r="655" spans="2:3" s="37" customFormat="1">
      <c r="B655" s="49"/>
      <c r="C655" s="49"/>
    </row>
    <row r="656" spans="2:3" s="37" customFormat="1">
      <c r="B656" s="49"/>
      <c r="C656" s="49"/>
    </row>
    <row r="657" spans="2:3" s="37" customFormat="1">
      <c r="B657" s="49"/>
      <c r="C657" s="49"/>
    </row>
    <row r="658" spans="2:3" s="37" customFormat="1">
      <c r="B658" s="49"/>
      <c r="C658" s="49"/>
    </row>
    <row r="659" spans="2:3" s="37" customFormat="1">
      <c r="B659" s="49"/>
      <c r="C659" s="49"/>
    </row>
    <row r="660" spans="2:3" s="37" customFormat="1">
      <c r="B660" s="49"/>
      <c r="C660" s="49"/>
    </row>
    <row r="661" spans="2:3" s="37" customFormat="1">
      <c r="B661" s="49"/>
      <c r="C661" s="49"/>
    </row>
    <row r="662" spans="2:3" s="37" customFormat="1">
      <c r="B662" s="49"/>
      <c r="C662" s="49"/>
    </row>
    <row r="663" spans="2:3" s="37" customFormat="1">
      <c r="B663" s="49"/>
      <c r="C663" s="49"/>
    </row>
    <row r="664" spans="2:3" s="37" customFormat="1">
      <c r="B664" s="49"/>
      <c r="C664" s="49"/>
    </row>
    <row r="665" spans="2:3" s="37" customFormat="1">
      <c r="B665" s="49"/>
      <c r="C665" s="49"/>
    </row>
    <row r="666" spans="2:3" s="37" customFormat="1">
      <c r="B666" s="49"/>
      <c r="C666" s="49"/>
    </row>
    <row r="667" spans="2:3" s="37" customFormat="1">
      <c r="B667" s="49"/>
      <c r="C667" s="49"/>
    </row>
    <row r="668" spans="2:3" s="37" customFormat="1">
      <c r="B668" s="49"/>
      <c r="C668" s="49"/>
    </row>
    <row r="669" spans="2:3" s="37" customFormat="1">
      <c r="B669" s="49"/>
      <c r="C669" s="49"/>
    </row>
    <row r="670" spans="2:3" s="37" customFormat="1">
      <c r="B670" s="49"/>
      <c r="C670" s="49"/>
    </row>
    <row r="671" spans="2:3" s="37" customFormat="1">
      <c r="B671" s="49"/>
      <c r="C671" s="49"/>
    </row>
    <row r="672" spans="2:3" s="37" customFormat="1">
      <c r="B672" s="49"/>
      <c r="C672" s="49"/>
    </row>
    <row r="673" spans="2:3" s="37" customFormat="1">
      <c r="B673" s="49"/>
      <c r="C673" s="49"/>
    </row>
    <row r="674" spans="2:3" s="37" customFormat="1">
      <c r="B674" s="49"/>
      <c r="C674" s="49"/>
    </row>
    <row r="675" spans="2:3" s="37" customFormat="1">
      <c r="B675" s="49"/>
      <c r="C675" s="49"/>
    </row>
    <row r="676" spans="2:3" s="37" customFormat="1">
      <c r="B676" s="49"/>
      <c r="C676" s="49"/>
    </row>
    <row r="677" spans="2:3" s="37" customFormat="1">
      <c r="B677" s="49"/>
      <c r="C677" s="49"/>
    </row>
    <row r="678" spans="2:3" s="37" customFormat="1">
      <c r="B678" s="49"/>
      <c r="C678" s="49"/>
    </row>
    <row r="679" spans="2:3" s="37" customFormat="1">
      <c r="B679" s="49"/>
      <c r="C679" s="49"/>
    </row>
    <row r="680" spans="2:3" s="37" customFormat="1">
      <c r="B680" s="49"/>
      <c r="C680" s="49"/>
    </row>
    <row r="681" spans="2:3" s="37" customFormat="1">
      <c r="B681" s="49"/>
      <c r="C681" s="49"/>
    </row>
    <row r="682" spans="2:3" s="37" customFormat="1">
      <c r="B682" s="49"/>
      <c r="C682" s="49"/>
    </row>
    <row r="683" spans="2:3" s="37" customFormat="1">
      <c r="B683" s="49"/>
      <c r="C683" s="49"/>
    </row>
    <row r="684" spans="2:3" s="37" customFormat="1">
      <c r="B684" s="49"/>
      <c r="C684" s="49"/>
    </row>
    <row r="685" spans="2:3" s="37" customFormat="1">
      <c r="B685" s="49"/>
      <c r="C685" s="49"/>
    </row>
    <row r="686" spans="2:3" s="37" customFormat="1">
      <c r="B686" s="49"/>
      <c r="C686" s="49"/>
    </row>
    <row r="687" spans="2:3" s="37" customFormat="1">
      <c r="B687" s="49"/>
      <c r="C687" s="49"/>
    </row>
    <row r="688" spans="2:3" s="37" customFormat="1">
      <c r="B688" s="49"/>
      <c r="C688" s="49"/>
    </row>
    <row r="689" spans="2:3" s="37" customFormat="1">
      <c r="B689" s="49"/>
      <c r="C689" s="49"/>
    </row>
    <row r="690" spans="2:3" s="37" customFormat="1">
      <c r="B690" s="49"/>
      <c r="C690" s="49"/>
    </row>
    <row r="691" spans="2:3" s="37" customFormat="1">
      <c r="B691" s="49"/>
      <c r="C691" s="49"/>
    </row>
    <row r="692" spans="2:3" s="37" customFormat="1">
      <c r="B692" s="49"/>
      <c r="C692" s="49"/>
    </row>
    <row r="693" spans="2:3" s="37" customFormat="1">
      <c r="B693" s="49"/>
      <c r="C693" s="49"/>
    </row>
    <row r="694" spans="2:3" s="37" customFormat="1">
      <c r="B694" s="49"/>
      <c r="C694" s="49"/>
    </row>
    <row r="695" spans="2:3" s="37" customFormat="1">
      <c r="B695" s="49"/>
      <c r="C695" s="49"/>
    </row>
    <row r="696" spans="2:3" s="37" customFormat="1">
      <c r="B696" s="49"/>
      <c r="C696" s="49"/>
    </row>
    <row r="697" spans="2:3" s="37" customFormat="1">
      <c r="B697" s="49"/>
      <c r="C697" s="49"/>
    </row>
    <row r="698" spans="2:3" s="37" customFormat="1">
      <c r="B698" s="49"/>
      <c r="C698" s="49"/>
    </row>
    <row r="699" spans="2:3" s="37" customFormat="1">
      <c r="B699" s="49"/>
      <c r="C699" s="49"/>
    </row>
    <row r="700" spans="2:3" s="37" customFormat="1">
      <c r="B700" s="49"/>
      <c r="C700" s="49"/>
    </row>
    <row r="701" spans="2:3" s="37" customFormat="1">
      <c r="B701" s="49"/>
      <c r="C701" s="49"/>
    </row>
    <row r="702" spans="2:3" s="37" customFormat="1">
      <c r="B702" s="49"/>
      <c r="C702" s="49"/>
    </row>
    <row r="703" spans="2:3" s="37" customFormat="1">
      <c r="B703" s="49"/>
      <c r="C703" s="49"/>
    </row>
    <row r="704" spans="2:3" s="37" customFormat="1">
      <c r="B704" s="49"/>
      <c r="C704" s="49"/>
    </row>
    <row r="705" spans="2:3" s="37" customFormat="1">
      <c r="B705" s="49"/>
      <c r="C705" s="49"/>
    </row>
    <row r="706" spans="2:3" s="37" customFormat="1">
      <c r="B706" s="49"/>
      <c r="C706" s="49"/>
    </row>
    <row r="707" spans="2:3" s="37" customFormat="1">
      <c r="B707" s="49"/>
      <c r="C707" s="49"/>
    </row>
    <row r="708" spans="2:3" s="37" customFormat="1">
      <c r="B708" s="49"/>
      <c r="C708" s="49"/>
    </row>
    <row r="709" spans="2:3" s="37" customFormat="1">
      <c r="B709" s="49"/>
      <c r="C709" s="49"/>
    </row>
    <row r="710" spans="2:3" s="37" customFormat="1">
      <c r="B710" s="49"/>
      <c r="C710" s="49"/>
    </row>
    <row r="711" spans="2:3" s="37" customFormat="1">
      <c r="B711" s="49"/>
      <c r="C711" s="49"/>
    </row>
    <row r="712" spans="2:3" s="37" customFormat="1">
      <c r="B712" s="49"/>
      <c r="C712" s="49"/>
    </row>
    <row r="713" spans="2:3" s="37" customFormat="1">
      <c r="B713" s="49"/>
      <c r="C713" s="49"/>
    </row>
    <row r="714" spans="2:3" s="37" customFormat="1">
      <c r="B714" s="49"/>
      <c r="C714" s="49"/>
    </row>
    <row r="715" spans="2:3" s="37" customFormat="1">
      <c r="B715" s="49"/>
      <c r="C715" s="49"/>
    </row>
    <row r="716" spans="2:3" s="37" customFormat="1">
      <c r="B716" s="49"/>
      <c r="C716" s="49"/>
    </row>
    <row r="717" spans="2:3" s="37" customFormat="1">
      <c r="B717" s="49"/>
      <c r="C717" s="49"/>
    </row>
    <row r="718" spans="2:3" s="37" customFormat="1">
      <c r="B718" s="49"/>
      <c r="C718" s="49"/>
    </row>
    <row r="719" spans="2:3" s="37" customFormat="1">
      <c r="B719" s="49"/>
      <c r="C719" s="49"/>
    </row>
    <row r="720" spans="2:3" s="37" customFormat="1">
      <c r="B720" s="49"/>
      <c r="C720" s="49"/>
    </row>
    <row r="721" spans="2:3" s="37" customFormat="1">
      <c r="B721" s="49"/>
      <c r="C721" s="49"/>
    </row>
    <row r="722" spans="2:3" s="37" customFormat="1">
      <c r="B722" s="49"/>
      <c r="C722" s="49"/>
    </row>
    <row r="723" spans="2:3" s="37" customFormat="1">
      <c r="B723" s="49"/>
      <c r="C723" s="49"/>
    </row>
    <row r="724" spans="2:3" s="37" customFormat="1">
      <c r="B724" s="49"/>
      <c r="C724" s="49"/>
    </row>
    <row r="725" spans="2:3" s="37" customFormat="1">
      <c r="B725" s="49"/>
      <c r="C725" s="49"/>
    </row>
    <row r="726" spans="2:3" s="37" customFormat="1">
      <c r="B726" s="49"/>
      <c r="C726" s="49"/>
    </row>
    <row r="727" spans="2:3" s="37" customFormat="1">
      <c r="B727" s="49"/>
      <c r="C727" s="49"/>
    </row>
    <row r="728" spans="2:3" s="37" customFormat="1">
      <c r="B728" s="49"/>
      <c r="C728" s="49"/>
    </row>
    <row r="729" spans="2:3" s="37" customFormat="1">
      <c r="B729" s="49"/>
      <c r="C729" s="49"/>
    </row>
    <row r="730" spans="2:3" s="37" customFormat="1">
      <c r="B730" s="49"/>
      <c r="C730" s="49"/>
    </row>
    <row r="731" spans="2:3" s="37" customFormat="1">
      <c r="B731" s="49"/>
      <c r="C731" s="49"/>
    </row>
    <row r="732" spans="2:3" s="37" customFormat="1">
      <c r="B732" s="49"/>
      <c r="C732" s="49"/>
    </row>
    <row r="733" spans="2:3" s="37" customFormat="1">
      <c r="B733" s="49"/>
      <c r="C733" s="49"/>
    </row>
    <row r="734" spans="2:3" s="37" customFormat="1">
      <c r="B734" s="49"/>
      <c r="C734" s="49"/>
    </row>
    <row r="735" spans="2:3" s="37" customFormat="1">
      <c r="B735" s="49"/>
      <c r="C735" s="49"/>
    </row>
    <row r="736" spans="2:3" s="37" customFormat="1">
      <c r="B736" s="49"/>
      <c r="C736" s="49"/>
    </row>
    <row r="737" spans="2:3" s="37" customFormat="1">
      <c r="B737" s="49"/>
      <c r="C737" s="49"/>
    </row>
    <row r="738" spans="2:3" s="37" customFormat="1">
      <c r="B738" s="49"/>
      <c r="C738" s="49"/>
    </row>
    <row r="739" spans="2:3" s="37" customFormat="1">
      <c r="B739" s="49"/>
      <c r="C739" s="49"/>
    </row>
    <row r="740" spans="2:3" s="37" customFormat="1">
      <c r="B740" s="49"/>
      <c r="C740" s="49"/>
    </row>
    <row r="741" spans="2:3" s="37" customFormat="1">
      <c r="B741" s="49"/>
      <c r="C741" s="49"/>
    </row>
    <row r="742" spans="2:3" s="37" customFormat="1">
      <c r="B742" s="49"/>
      <c r="C742" s="49"/>
    </row>
    <row r="743" spans="2:3" s="37" customFormat="1">
      <c r="B743" s="49"/>
      <c r="C743" s="49"/>
    </row>
    <row r="744" spans="2:3" s="37" customFormat="1">
      <c r="B744" s="49"/>
      <c r="C744" s="49"/>
    </row>
    <row r="745" spans="2:3" s="37" customFormat="1">
      <c r="B745" s="49"/>
      <c r="C745" s="49"/>
    </row>
    <row r="746" spans="2:3" s="37" customFormat="1">
      <c r="B746" s="49"/>
      <c r="C746" s="49"/>
    </row>
    <row r="747" spans="2:3" s="37" customFormat="1">
      <c r="B747" s="49"/>
      <c r="C747" s="49"/>
    </row>
    <row r="748" spans="2:3" s="37" customFormat="1">
      <c r="B748" s="49"/>
      <c r="C748" s="49"/>
    </row>
    <row r="749" spans="2:3" s="37" customFormat="1">
      <c r="B749" s="49"/>
      <c r="C749" s="49"/>
    </row>
    <row r="750" spans="2:3" s="37" customFormat="1">
      <c r="B750" s="49"/>
      <c r="C750" s="49"/>
    </row>
    <row r="751" spans="2:3" s="37" customFormat="1">
      <c r="B751" s="49"/>
      <c r="C751" s="49"/>
    </row>
    <row r="752" spans="2:3" s="37" customFormat="1">
      <c r="B752" s="49"/>
      <c r="C752" s="49"/>
    </row>
    <row r="753" spans="2:3" s="37" customFormat="1">
      <c r="B753" s="49"/>
      <c r="C753" s="49"/>
    </row>
    <row r="754" spans="2:3" s="37" customFormat="1">
      <c r="B754" s="49"/>
      <c r="C754" s="49"/>
    </row>
    <row r="755" spans="2:3" s="37" customFormat="1">
      <c r="B755" s="49"/>
      <c r="C755" s="49"/>
    </row>
    <row r="756" spans="2:3" s="37" customFormat="1">
      <c r="B756" s="49"/>
      <c r="C756" s="49"/>
    </row>
    <row r="757" spans="2:3" s="37" customFormat="1">
      <c r="B757" s="49"/>
      <c r="C757" s="49"/>
    </row>
    <row r="758" spans="2:3" s="37" customFormat="1">
      <c r="B758" s="49"/>
      <c r="C758" s="49"/>
    </row>
    <row r="759" spans="2:3" s="37" customFormat="1">
      <c r="B759" s="49"/>
      <c r="C759" s="49"/>
    </row>
    <row r="760" spans="2:3" s="37" customFormat="1">
      <c r="B760" s="49"/>
      <c r="C760" s="49"/>
    </row>
    <row r="761" spans="2:3" s="37" customFormat="1">
      <c r="B761" s="49"/>
      <c r="C761" s="49"/>
    </row>
    <row r="762" spans="2:3" s="37" customFormat="1">
      <c r="B762" s="49"/>
      <c r="C762" s="49"/>
    </row>
    <row r="763" spans="2:3" s="37" customFormat="1">
      <c r="B763" s="49"/>
      <c r="C763" s="49"/>
    </row>
    <row r="764" spans="2:3" s="37" customFormat="1">
      <c r="B764" s="49"/>
      <c r="C764" s="49"/>
    </row>
    <row r="765" spans="2:3" s="37" customFormat="1">
      <c r="B765" s="49"/>
      <c r="C765" s="49"/>
    </row>
    <row r="766" spans="2:3" s="37" customFormat="1">
      <c r="B766" s="49"/>
      <c r="C766" s="49"/>
    </row>
    <row r="767" spans="2:3" s="37" customFormat="1">
      <c r="B767" s="49"/>
      <c r="C767" s="49"/>
    </row>
    <row r="768" spans="2:3" s="37" customFormat="1">
      <c r="B768" s="49"/>
      <c r="C768" s="49"/>
    </row>
    <row r="769" spans="2:3" s="37" customFormat="1">
      <c r="B769" s="49"/>
      <c r="C769" s="49"/>
    </row>
    <row r="770" spans="2:3" s="37" customFormat="1">
      <c r="B770" s="49"/>
      <c r="C770" s="49"/>
    </row>
    <row r="771" spans="2:3" s="37" customFormat="1">
      <c r="B771" s="49"/>
      <c r="C771" s="49"/>
    </row>
    <row r="772" spans="2:3" s="37" customFormat="1">
      <c r="B772" s="49"/>
      <c r="C772" s="49"/>
    </row>
    <row r="773" spans="2:3" s="37" customFormat="1">
      <c r="B773" s="49"/>
      <c r="C773" s="49"/>
    </row>
    <row r="774" spans="2:3" s="37" customFormat="1">
      <c r="B774" s="49"/>
      <c r="C774" s="49"/>
    </row>
    <row r="775" spans="2:3" s="37" customFormat="1">
      <c r="B775" s="49"/>
      <c r="C775" s="49"/>
    </row>
    <row r="776" spans="2:3" s="37" customFormat="1">
      <c r="B776" s="49"/>
      <c r="C776" s="49"/>
    </row>
    <row r="777" spans="2:3" s="37" customFormat="1">
      <c r="B777" s="49"/>
      <c r="C777" s="49"/>
    </row>
    <row r="778" spans="2:3" s="37" customFormat="1">
      <c r="B778" s="49"/>
      <c r="C778" s="49"/>
    </row>
    <row r="779" spans="2:3" s="37" customFormat="1">
      <c r="B779" s="49"/>
      <c r="C779" s="49"/>
    </row>
    <row r="780" spans="2:3" s="37" customFormat="1">
      <c r="B780" s="49"/>
      <c r="C780" s="49"/>
    </row>
    <row r="781" spans="2:3" s="37" customFormat="1">
      <c r="B781" s="49"/>
      <c r="C781" s="49"/>
    </row>
    <row r="782" spans="2:3" s="37" customFormat="1">
      <c r="B782" s="49"/>
      <c r="C782" s="49"/>
    </row>
    <row r="783" spans="2:3" s="37" customFormat="1">
      <c r="B783" s="49"/>
      <c r="C783" s="49"/>
    </row>
    <row r="784" spans="2:3" s="37" customFormat="1">
      <c r="B784" s="49"/>
      <c r="C784" s="49"/>
    </row>
    <row r="785" spans="2:3" s="37" customFormat="1">
      <c r="B785" s="49"/>
      <c r="C785" s="49"/>
    </row>
    <row r="786" spans="2:3" s="37" customFormat="1">
      <c r="B786" s="49"/>
      <c r="C786" s="49"/>
    </row>
    <row r="787" spans="2:3" s="37" customFormat="1">
      <c r="B787" s="49"/>
      <c r="C787" s="49"/>
    </row>
    <row r="788" spans="2:3" s="37" customFormat="1">
      <c r="B788" s="49"/>
      <c r="C788" s="49"/>
    </row>
    <row r="789" spans="2:3" s="37" customFormat="1">
      <c r="B789" s="49"/>
      <c r="C789" s="49"/>
    </row>
    <row r="790" spans="2:3" s="37" customFormat="1">
      <c r="B790" s="49"/>
      <c r="C790" s="49"/>
    </row>
    <row r="791" spans="2:3" s="37" customFormat="1">
      <c r="B791" s="49"/>
      <c r="C791" s="49"/>
    </row>
    <row r="792" spans="2:3" s="37" customFormat="1">
      <c r="B792" s="49"/>
      <c r="C792" s="49"/>
    </row>
    <row r="793" spans="2:3" s="37" customFormat="1">
      <c r="B793" s="49"/>
      <c r="C793" s="49"/>
    </row>
    <row r="794" spans="2:3" s="37" customFormat="1">
      <c r="B794" s="49"/>
      <c r="C794" s="49"/>
    </row>
    <row r="795" spans="2:3" s="37" customFormat="1">
      <c r="B795" s="49"/>
      <c r="C795" s="49"/>
    </row>
    <row r="796" spans="2:3" s="37" customFormat="1">
      <c r="B796" s="49"/>
      <c r="C796" s="49"/>
    </row>
    <row r="797" spans="2:3" s="37" customFormat="1">
      <c r="B797" s="49"/>
      <c r="C797" s="49"/>
    </row>
    <row r="798" spans="2:3" s="37" customFormat="1">
      <c r="B798" s="49"/>
      <c r="C798" s="49"/>
    </row>
    <row r="799" spans="2:3" s="37" customFormat="1">
      <c r="B799" s="49"/>
      <c r="C799" s="49"/>
    </row>
    <row r="800" spans="2:3" s="37" customFormat="1">
      <c r="B800" s="49"/>
      <c r="C800" s="49"/>
    </row>
    <row r="801" spans="2:3" s="37" customFormat="1">
      <c r="B801" s="49"/>
      <c r="C801" s="49"/>
    </row>
    <row r="802" spans="2:3" s="37" customFormat="1">
      <c r="B802" s="49"/>
      <c r="C802" s="49"/>
    </row>
    <row r="803" spans="2:3" s="37" customFormat="1">
      <c r="B803" s="49"/>
      <c r="C803" s="49"/>
    </row>
    <row r="804" spans="2:3" s="37" customFormat="1">
      <c r="B804" s="49"/>
      <c r="C804" s="49"/>
    </row>
    <row r="805" spans="2:3" s="37" customFormat="1">
      <c r="B805" s="49"/>
      <c r="C805" s="49"/>
    </row>
    <row r="806" spans="2:3" s="37" customFormat="1">
      <c r="B806" s="49"/>
      <c r="C806" s="49"/>
    </row>
    <row r="807" spans="2:3" s="37" customFormat="1">
      <c r="B807" s="49"/>
      <c r="C807" s="49"/>
    </row>
    <row r="808" spans="2:3" s="37" customFormat="1">
      <c r="B808" s="49"/>
      <c r="C808" s="49"/>
    </row>
    <row r="809" spans="2:3" s="37" customFormat="1">
      <c r="B809" s="49"/>
      <c r="C809" s="49"/>
    </row>
    <row r="810" spans="2:3" s="37" customFormat="1">
      <c r="B810" s="49"/>
      <c r="C810" s="49"/>
    </row>
    <row r="811" spans="2:3" s="37" customFormat="1">
      <c r="B811" s="49"/>
      <c r="C811" s="49"/>
    </row>
    <row r="812" spans="2:3" s="37" customFormat="1">
      <c r="B812" s="49"/>
      <c r="C812" s="49"/>
    </row>
    <row r="813" spans="2:3" s="37" customFormat="1">
      <c r="B813" s="49"/>
      <c r="C813" s="49"/>
    </row>
    <row r="814" spans="2:3" s="37" customFormat="1">
      <c r="B814" s="49"/>
      <c r="C814" s="49"/>
    </row>
    <row r="815" spans="2:3" s="37" customFormat="1">
      <c r="B815" s="49"/>
      <c r="C815" s="49"/>
    </row>
    <row r="816" spans="2:3" s="37" customFormat="1">
      <c r="B816" s="49"/>
      <c r="C816" s="49"/>
    </row>
    <row r="817" spans="2:3" s="37" customFormat="1">
      <c r="B817" s="49"/>
      <c r="C817" s="49"/>
    </row>
    <row r="818" spans="2:3" s="37" customFormat="1">
      <c r="B818" s="49"/>
      <c r="C818" s="49"/>
    </row>
    <row r="819" spans="2:3" s="37" customFormat="1">
      <c r="B819" s="49"/>
      <c r="C819" s="49"/>
    </row>
    <row r="820" spans="2:3" s="37" customFormat="1">
      <c r="B820" s="49"/>
      <c r="C820" s="49"/>
    </row>
    <row r="821" spans="2:3" s="37" customFormat="1">
      <c r="B821" s="49"/>
      <c r="C821" s="49"/>
    </row>
    <row r="822" spans="2:3" s="37" customFormat="1">
      <c r="B822" s="49"/>
      <c r="C822" s="49"/>
    </row>
    <row r="823" spans="2:3" s="37" customFormat="1">
      <c r="B823" s="49"/>
      <c r="C823" s="49"/>
    </row>
    <row r="824" spans="2:3" s="37" customFormat="1">
      <c r="B824" s="49"/>
      <c r="C824" s="49"/>
    </row>
    <row r="825" spans="2:3" s="37" customFormat="1">
      <c r="B825" s="49"/>
      <c r="C825" s="49"/>
    </row>
    <row r="826" spans="2:3" s="37" customFormat="1">
      <c r="B826" s="49"/>
      <c r="C826" s="49"/>
    </row>
    <row r="827" spans="2:3" s="37" customFormat="1">
      <c r="B827" s="49"/>
      <c r="C827" s="49"/>
    </row>
    <row r="828" spans="2:3" s="37" customFormat="1">
      <c r="B828" s="49"/>
      <c r="C828" s="49"/>
    </row>
    <row r="829" spans="2:3" s="37" customFormat="1">
      <c r="B829" s="49"/>
      <c r="C829" s="49"/>
    </row>
    <row r="830" spans="2:3" s="37" customFormat="1">
      <c r="B830" s="49"/>
      <c r="C830" s="49"/>
    </row>
    <row r="831" spans="2:3" s="37" customFormat="1">
      <c r="B831" s="49"/>
      <c r="C831" s="49"/>
    </row>
    <row r="832" spans="2:3" s="37" customFormat="1">
      <c r="B832" s="49"/>
      <c r="C832" s="49"/>
    </row>
    <row r="833" spans="2:3" s="37" customFormat="1">
      <c r="B833" s="49"/>
      <c r="C833" s="49"/>
    </row>
    <row r="834" spans="2:3" s="37" customFormat="1">
      <c r="B834" s="49"/>
      <c r="C834" s="49"/>
    </row>
    <row r="835" spans="2:3" s="37" customFormat="1">
      <c r="B835" s="49"/>
      <c r="C835" s="49"/>
    </row>
    <row r="836" spans="2:3" s="37" customFormat="1">
      <c r="B836" s="49"/>
      <c r="C836" s="49"/>
    </row>
    <row r="837" spans="2:3" s="37" customFormat="1">
      <c r="B837" s="49"/>
      <c r="C837" s="49"/>
    </row>
    <row r="838" spans="2:3" s="37" customFormat="1">
      <c r="B838" s="49"/>
      <c r="C838" s="49"/>
    </row>
    <row r="839" spans="2:3" s="37" customFormat="1">
      <c r="B839" s="49"/>
      <c r="C839" s="49"/>
    </row>
    <row r="840" spans="2:3" s="37" customFormat="1">
      <c r="B840" s="49"/>
      <c r="C840" s="49"/>
    </row>
    <row r="841" spans="2:3" s="37" customFormat="1">
      <c r="B841" s="49"/>
      <c r="C841" s="49"/>
    </row>
    <row r="842" spans="2:3" s="37" customFormat="1">
      <c r="B842" s="49"/>
      <c r="C842" s="49"/>
    </row>
    <row r="843" spans="2:3" s="37" customFormat="1">
      <c r="B843" s="49"/>
      <c r="C843" s="49"/>
    </row>
    <row r="844" spans="2:3" s="37" customFormat="1">
      <c r="B844" s="49"/>
      <c r="C844" s="49"/>
    </row>
    <row r="845" spans="2:3" s="37" customFormat="1">
      <c r="B845" s="49"/>
      <c r="C845" s="49"/>
    </row>
    <row r="846" spans="2:3" s="37" customFormat="1">
      <c r="B846" s="49"/>
      <c r="C846" s="49"/>
    </row>
    <row r="847" spans="2:3" s="37" customFormat="1">
      <c r="B847" s="49"/>
      <c r="C847" s="49"/>
    </row>
    <row r="848" spans="2:3" s="37" customFormat="1">
      <c r="B848" s="49"/>
      <c r="C848" s="49"/>
    </row>
    <row r="849" spans="2:3" s="37" customFormat="1">
      <c r="B849" s="49"/>
      <c r="C849" s="49"/>
    </row>
    <row r="850" spans="2:3" s="37" customFormat="1">
      <c r="B850" s="49"/>
      <c r="C850" s="49"/>
    </row>
    <row r="851" spans="2:3" s="37" customFormat="1">
      <c r="B851" s="49"/>
      <c r="C851" s="49"/>
    </row>
    <row r="852" spans="2:3" s="37" customFormat="1">
      <c r="B852" s="49"/>
      <c r="C852" s="49"/>
    </row>
    <row r="853" spans="2:3" s="37" customFormat="1">
      <c r="B853" s="49"/>
      <c r="C853" s="49"/>
    </row>
    <row r="854" spans="2:3" s="37" customFormat="1">
      <c r="B854" s="49"/>
      <c r="C854" s="49"/>
    </row>
    <row r="855" spans="2:3" s="37" customFormat="1">
      <c r="B855" s="49"/>
      <c r="C855" s="49"/>
    </row>
    <row r="856" spans="2:3" s="37" customFormat="1">
      <c r="B856" s="49"/>
      <c r="C856" s="49"/>
    </row>
    <row r="857" spans="2:3" s="37" customFormat="1">
      <c r="B857" s="49"/>
      <c r="C857" s="49"/>
    </row>
    <row r="858" spans="2:3" s="37" customFormat="1">
      <c r="B858" s="49"/>
      <c r="C858" s="49"/>
    </row>
    <row r="859" spans="2:3" s="37" customFormat="1">
      <c r="B859" s="49"/>
      <c r="C859" s="49"/>
    </row>
    <row r="860" spans="2:3" s="37" customFormat="1">
      <c r="B860" s="49"/>
      <c r="C860" s="49"/>
    </row>
    <row r="861" spans="2:3" s="37" customFormat="1">
      <c r="B861" s="49"/>
      <c r="C861" s="49"/>
    </row>
    <row r="862" spans="2:3" s="37" customFormat="1">
      <c r="B862" s="49"/>
      <c r="C862" s="49"/>
    </row>
    <row r="863" spans="2:3" s="37" customFormat="1">
      <c r="B863" s="49"/>
      <c r="C863" s="49"/>
    </row>
    <row r="864" spans="2:3" s="37" customFormat="1">
      <c r="B864" s="49"/>
      <c r="C864" s="49"/>
    </row>
    <row r="865" spans="2:3" s="37" customFormat="1">
      <c r="B865" s="49"/>
      <c r="C865" s="49"/>
    </row>
    <row r="866" spans="2:3" s="37" customFormat="1">
      <c r="B866" s="49"/>
      <c r="C866" s="49"/>
    </row>
    <row r="867" spans="2:3" s="37" customFormat="1">
      <c r="B867" s="49"/>
      <c r="C867" s="49"/>
    </row>
    <row r="868" spans="2:3" s="37" customFormat="1">
      <c r="B868" s="49"/>
      <c r="C868" s="49"/>
    </row>
    <row r="869" spans="2:3" s="37" customFormat="1">
      <c r="B869" s="49"/>
      <c r="C869" s="49"/>
    </row>
    <row r="870" spans="2:3" s="37" customFormat="1">
      <c r="B870" s="49"/>
      <c r="C870" s="49"/>
    </row>
    <row r="871" spans="2:3" s="37" customFormat="1">
      <c r="B871" s="49"/>
      <c r="C871" s="49"/>
    </row>
    <row r="872" spans="2:3" s="37" customFormat="1">
      <c r="B872" s="49"/>
      <c r="C872" s="49"/>
    </row>
    <row r="873" spans="2:3" s="37" customFormat="1">
      <c r="B873" s="49"/>
      <c r="C873" s="49"/>
    </row>
    <row r="874" spans="2:3" s="37" customFormat="1">
      <c r="B874" s="49"/>
      <c r="C874" s="49"/>
    </row>
    <row r="875" spans="2:3" s="37" customFormat="1">
      <c r="B875" s="49"/>
      <c r="C875" s="49"/>
    </row>
    <row r="876" spans="2:3" s="37" customFormat="1">
      <c r="B876" s="49"/>
      <c r="C876" s="49"/>
    </row>
    <row r="877" spans="2:3" s="37" customFormat="1">
      <c r="B877" s="49"/>
      <c r="C877" s="49"/>
    </row>
    <row r="878" spans="2:3" s="37" customFormat="1">
      <c r="B878" s="49"/>
      <c r="C878" s="49"/>
    </row>
    <row r="879" spans="2:3" s="37" customFormat="1">
      <c r="B879" s="49"/>
      <c r="C879" s="49"/>
    </row>
    <row r="880" spans="2:3" s="37" customFormat="1">
      <c r="B880" s="49"/>
      <c r="C880" s="49"/>
    </row>
    <row r="881" spans="2:3" s="37" customFormat="1">
      <c r="B881" s="49"/>
      <c r="C881" s="49"/>
    </row>
    <row r="882" spans="2:3" s="37" customFormat="1">
      <c r="B882" s="49"/>
      <c r="C882" s="49"/>
    </row>
    <row r="883" spans="2:3" s="37" customFormat="1">
      <c r="B883" s="49"/>
      <c r="C883" s="49"/>
    </row>
    <row r="884" spans="2:3" s="37" customFormat="1">
      <c r="B884" s="49"/>
      <c r="C884" s="49"/>
    </row>
    <row r="885" spans="2:3" s="37" customFormat="1">
      <c r="B885" s="49"/>
      <c r="C885" s="49"/>
    </row>
    <row r="886" spans="2:3" s="37" customFormat="1">
      <c r="B886" s="49"/>
      <c r="C886" s="49"/>
    </row>
    <row r="887" spans="2:3" s="37" customFormat="1">
      <c r="B887" s="49"/>
      <c r="C887" s="49"/>
    </row>
    <row r="888" spans="2:3" s="37" customFormat="1">
      <c r="B888" s="49"/>
      <c r="C888" s="49"/>
    </row>
    <row r="889" spans="2:3" s="37" customFormat="1">
      <c r="B889" s="49"/>
      <c r="C889" s="49"/>
    </row>
    <row r="890" spans="2:3" s="37" customFormat="1">
      <c r="B890" s="49"/>
      <c r="C890" s="49"/>
    </row>
    <row r="891" spans="2:3" s="37" customFormat="1">
      <c r="B891" s="49"/>
      <c r="C891" s="49"/>
    </row>
    <row r="892" spans="2:3" s="37" customFormat="1">
      <c r="B892" s="49"/>
      <c r="C892" s="49"/>
    </row>
    <row r="893" spans="2:3" s="37" customFormat="1">
      <c r="B893" s="49"/>
      <c r="C893" s="49"/>
    </row>
    <row r="894" spans="2:3" s="37" customFormat="1">
      <c r="B894" s="49"/>
      <c r="C894" s="49"/>
    </row>
    <row r="895" spans="2:3" s="37" customFormat="1">
      <c r="B895" s="49"/>
      <c r="C895" s="49"/>
    </row>
    <row r="896" spans="2:3" s="37" customFormat="1">
      <c r="B896" s="49"/>
      <c r="C896" s="49"/>
    </row>
    <row r="897" spans="2:3" s="37" customFormat="1">
      <c r="B897" s="49"/>
      <c r="C897" s="49"/>
    </row>
    <row r="898" spans="2:3" s="37" customFormat="1">
      <c r="B898" s="49"/>
      <c r="C898" s="49"/>
    </row>
    <row r="899" spans="2:3" s="37" customFormat="1">
      <c r="B899" s="49"/>
      <c r="C899" s="49"/>
    </row>
    <row r="900" spans="2:3" s="37" customFormat="1">
      <c r="B900" s="49"/>
      <c r="C900" s="49"/>
    </row>
    <row r="901" spans="2:3" s="37" customFormat="1">
      <c r="B901" s="49"/>
      <c r="C901" s="49"/>
    </row>
    <row r="902" spans="2:3" s="37" customFormat="1">
      <c r="B902" s="49"/>
      <c r="C902" s="49"/>
    </row>
    <row r="903" spans="2:3" s="37" customFormat="1">
      <c r="B903" s="49"/>
      <c r="C903" s="49"/>
    </row>
    <row r="904" spans="2:3" s="37" customFormat="1">
      <c r="B904" s="49"/>
      <c r="C904" s="49"/>
    </row>
    <row r="905" spans="2:3" s="37" customFormat="1">
      <c r="B905" s="49"/>
      <c r="C905" s="49"/>
    </row>
    <row r="906" spans="2:3" s="37" customFormat="1">
      <c r="B906" s="49"/>
      <c r="C906" s="49"/>
    </row>
    <row r="907" spans="2:3" s="37" customFormat="1">
      <c r="B907" s="49"/>
      <c r="C907" s="49"/>
    </row>
    <row r="908" spans="2:3" s="37" customFormat="1">
      <c r="B908" s="49"/>
      <c r="C908" s="49"/>
    </row>
    <row r="909" spans="2:3" s="37" customFormat="1">
      <c r="B909" s="49"/>
      <c r="C909" s="49"/>
    </row>
    <row r="910" spans="2:3" s="37" customFormat="1">
      <c r="B910" s="49"/>
      <c r="C910" s="49"/>
    </row>
    <row r="911" spans="2:3" s="37" customFormat="1">
      <c r="B911" s="49"/>
      <c r="C911" s="49"/>
    </row>
    <row r="912" spans="2:3" s="37" customFormat="1">
      <c r="B912" s="49"/>
      <c r="C912" s="49"/>
    </row>
    <row r="913" spans="2:3" s="37" customFormat="1">
      <c r="B913" s="49"/>
      <c r="C913" s="49"/>
    </row>
    <row r="914" spans="2:3" s="37" customFormat="1">
      <c r="B914" s="49"/>
      <c r="C914" s="49"/>
    </row>
    <row r="915" spans="2:3" s="37" customFormat="1">
      <c r="B915" s="49"/>
      <c r="C915" s="49"/>
    </row>
    <row r="916" spans="2:3" s="37" customFormat="1">
      <c r="B916" s="49"/>
      <c r="C916" s="49"/>
    </row>
    <row r="917" spans="2:3" s="37" customFormat="1">
      <c r="B917" s="49"/>
      <c r="C917" s="49"/>
    </row>
    <row r="918" spans="2:3" s="37" customFormat="1">
      <c r="B918" s="49"/>
      <c r="C918" s="49"/>
    </row>
    <row r="919" spans="2:3" s="37" customFormat="1">
      <c r="B919" s="49"/>
      <c r="C919" s="49"/>
    </row>
    <row r="920" spans="2:3" s="37" customFormat="1">
      <c r="B920" s="49"/>
      <c r="C920" s="49"/>
    </row>
    <row r="921" spans="2:3" s="37" customFormat="1">
      <c r="B921" s="49"/>
      <c r="C921" s="49"/>
    </row>
    <row r="922" spans="2:3" s="37" customFormat="1">
      <c r="B922" s="49"/>
      <c r="C922" s="49"/>
    </row>
    <row r="923" spans="2:3" s="37" customFormat="1">
      <c r="B923" s="49"/>
      <c r="C923" s="49"/>
    </row>
    <row r="924" spans="2:3" s="37" customFormat="1">
      <c r="B924" s="49"/>
      <c r="C924" s="49"/>
    </row>
    <row r="925" spans="2:3" s="37" customFormat="1">
      <c r="B925" s="49"/>
      <c r="C925" s="49"/>
    </row>
    <row r="926" spans="2:3" s="37" customFormat="1">
      <c r="B926" s="49"/>
      <c r="C926" s="49"/>
    </row>
    <row r="927" spans="2:3" s="37" customFormat="1">
      <c r="B927" s="49"/>
      <c r="C927" s="49"/>
    </row>
    <row r="928" spans="2:3" s="37" customFormat="1">
      <c r="B928" s="49"/>
      <c r="C928" s="49"/>
    </row>
    <row r="929" spans="2:3" s="37" customFormat="1">
      <c r="B929" s="49"/>
      <c r="C929" s="49"/>
    </row>
    <row r="930" spans="2:3" s="37" customFormat="1">
      <c r="B930" s="49"/>
      <c r="C930" s="49"/>
    </row>
    <row r="931" spans="2:3" s="37" customFormat="1">
      <c r="B931" s="49"/>
      <c r="C931" s="49"/>
    </row>
    <row r="932" spans="2:3" s="37" customFormat="1">
      <c r="B932" s="49"/>
      <c r="C932" s="49"/>
    </row>
    <row r="933" spans="2:3" s="37" customFormat="1">
      <c r="B933" s="49"/>
      <c r="C933" s="49"/>
    </row>
    <row r="934" spans="2:3" s="37" customFormat="1">
      <c r="B934" s="49"/>
      <c r="C934" s="49"/>
    </row>
    <row r="935" spans="2:3" s="37" customFormat="1">
      <c r="B935" s="49"/>
      <c r="C935" s="49"/>
    </row>
    <row r="936" spans="2:3" s="37" customFormat="1">
      <c r="B936" s="49"/>
      <c r="C936" s="49"/>
    </row>
    <row r="937" spans="2:3" s="37" customFormat="1">
      <c r="B937" s="49"/>
      <c r="C937" s="49"/>
    </row>
    <row r="938" spans="2:3" s="37" customFormat="1">
      <c r="B938" s="49"/>
      <c r="C938" s="49"/>
    </row>
    <row r="939" spans="2:3" s="37" customFormat="1">
      <c r="B939" s="49"/>
      <c r="C939" s="49"/>
    </row>
    <row r="940" spans="2:3" s="37" customFormat="1">
      <c r="B940" s="49"/>
      <c r="C940" s="49"/>
    </row>
    <row r="941" spans="2:3" s="37" customFormat="1">
      <c r="B941" s="49"/>
      <c r="C941" s="49"/>
    </row>
    <row r="942" spans="2:3" s="37" customFormat="1">
      <c r="B942" s="49"/>
      <c r="C942" s="49"/>
    </row>
    <row r="943" spans="2:3" s="37" customFormat="1">
      <c r="B943" s="49"/>
      <c r="C943" s="49"/>
    </row>
    <row r="944" spans="2:3" s="37" customFormat="1">
      <c r="B944" s="49"/>
      <c r="C944" s="49"/>
    </row>
    <row r="945" spans="2:3" s="37" customFormat="1">
      <c r="B945" s="49"/>
      <c r="C945" s="49"/>
    </row>
    <row r="946" spans="2:3" s="37" customFormat="1">
      <c r="B946" s="49"/>
      <c r="C946" s="49"/>
    </row>
    <row r="947" spans="2:3" s="37" customFormat="1">
      <c r="B947" s="49"/>
      <c r="C947" s="49"/>
    </row>
    <row r="948" spans="2:3" s="37" customFormat="1">
      <c r="B948" s="49"/>
      <c r="C948" s="49"/>
    </row>
    <row r="949" spans="2:3" s="37" customFormat="1">
      <c r="B949" s="49"/>
      <c r="C949" s="49"/>
    </row>
    <row r="950" spans="2:3" s="37" customFormat="1">
      <c r="B950" s="49"/>
      <c r="C950" s="49"/>
    </row>
    <row r="951" spans="2:3" s="37" customFormat="1">
      <c r="B951" s="49"/>
      <c r="C951" s="49"/>
    </row>
    <row r="952" spans="2:3" s="37" customFormat="1">
      <c r="B952" s="49"/>
      <c r="C952" s="49"/>
    </row>
    <row r="953" spans="2:3" s="37" customFormat="1">
      <c r="B953" s="49"/>
      <c r="C953" s="49"/>
    </row>
    <row r="954" spans="2:3" s="37" customFormat="1">
      <c r="B954" s="49"/>
      <c r="C954" s="49"/>
    </row>
    <row r="955" spans="2:3" s="37" customFormat="1">
      <c r="B955" s="49"/>
      <c r="C955" s="49"/>
    </row>
    <row r="956" spans="2:3" s="37" customFormat="1">
      <c r="B956" s="49"/>
      <c r="C956" s="49"/>
    </row>
    <row r="957" spans="2:3" s="37" customFormat="1">
      <c r="B957" s="49"/>
      <c r="C957" s="49"/>
    </row>
    <row r="958" spans="2:3" s="37" customFormat="1">
      <c r="B958" s="49"/>
      <c r="C958" s="49"/>
    </row>
    <row r="959" spans="2:3" s="37" customFormat="1">
      <c r="B959" s="49"/>
      <c r="C959" s="49"/>
    </row>
    <row r="960" spans="2:3" s="37" customFormat="1">
      <c r="B960" s="49"/>
      <c r="C960" s="49"/>
    </row>
    <row r="961" spans="2:3" s="37" customFormat="1">
      <c r="B961" s="49"/>
      <c r="C961" s="49"/>
    </row>
    <row r="962" spans="2:3" s="37" customFormat="1">
      <c r="B962" s="49"/>
      <c r="C962" s="49"/>
    </row>
    <row r="963" spans="2:3" s="37" customFormat="1">
      <c r="B963" s="49"/>
      <c r="C963" s="49"/>
    </row>
    <row r="964" spans="2:3" s="37" customFormat="1">
      <c r="B964" s="49"/>
      <c r="C964" s="49"/>
    </row>
    <row r="965" spans="2:3" s="37" customFormat="1">
      <c r="B965" s="49"/>
      <c r="C965" s="49"/>
    </row>
    <row r="966" spans="2:3" s="37" customFormat="1">
      <c r="B966" s="49"/>
      <c r="C966" s="49"/>
    </row>
    <row r="967" spans="2:3" s="37" customFormat="1">
      <c r="B967" s="49"/>
      <c r="C967" s="49"/>
    </row>
    <row r="968" spans="2:3" s="37" customFormat="1">
      <c r="B968" s="49"/>
      <c r="C968" s="49"/>
    </row>
    <row r="969" spans="2:3" s="37" customFormat="1">
      <c r="B969" s="49"/>
      <c r="C969" s="49"/>
    </row>
    <row r="970" spans="2:3" s="37" customFormat="1">
      <c r="B970" s="49"/>
      <c r="C970" s="49"/>
    </row>
    <row r="971" spans="2:3" s="37" customFormat="1">
      <c r="B971" s="49"/>
      <c r="C971" s="49"/>
    </row>
    <row r="972" spans="2:3" s="37" customFormat="1">
      <c r="B972" s="49"/>
      <c r="C972" s="49"/>
    </row>
    <row r="973" spans="2:3" s="37" customFormat="1">
      <c r="B973" s="49"/>
      <c r="C973" s="49"/>
    </row>
    <row r="974" spans="2:3" s="37" customFormat="1">
      <c r="B974" s="49"/>
      <c r="C974" s="49"/>
    </row>
    <row r="975" spans="2:3" s="37" customFormat="1">
      <c r="B975" s="49"/>
      <c r="C975" s="49"/>
    </row>
    <row r="976" spans="2:3" s="37" customFormat="1">
      <c r="B976" s="49"/>
      <c r="C976" s="49"/>
    </row>
    <row r="977" spans="2:3" s="37" customFormat="1">
      <c r="B977" s="49"/>
      <c r="C977" s="49"/>
    </row>
    <row r="978" spans="2:3" s="37" customFormat="1">
      <c r="B978" s="49"/>
      <c r="C978" s="49"/>
    </row>
    <row r="979" spans="2:3" s="37" customFormat="1">
      <c r="B979" s="49"/>
      <c r="C979" s="49"/>
    </row>
    <row r="980" spans="2:3" s="37" customFormat="1">
      <c r="B980" s="49"/>
      <c r="C980" s="49"/>
    </row>
    <row r="981" spans="2:3" s="37" customFormat="1">
      <c r="B981" s="49"/>
      <c r="C981" s="49"/>
    </row>
    <row r="982" spans="2:3" s="37" customFormat="1">
      <c r="B982" s="49"/>
      <c r="C982" s="49"/>
    </row>
    <row r="983" spans="2:3" s="37" customFormat="1">
      <c r="B983" s="49"/>
      <c r="C983" s="49"/>
    </row>
    <row r="984" spans="2:3" s="37" customFormat="1">
      <c r="B984" s="49"/>
      <c r="C984" s="49"/>
    </row>
    <row r="985" spans="2:3" s="37" customFormat="1">
      <c r="B985" s="49"/>
      <c r="C985" s="49"/>
    </row>
    <row r="986" spans="2:3" s="37" customFormat="1">
      <c r="B986" s="49"/>
      <c r="C986" s="49"/>
    </row>
    <row r="987" spans="2:3" s="37" customFormat="1">
      <c r="B987" s="49"/>
      <c r="C987" s="49"/>
    </row>
    <row r="988" spans="2:3" s="37" customFormat="1">
      <c r="B988" s="49"/>
      <c r="C988" s="49"/>
    </row>
    <row r="989" spans="2:3" s="37" customFormat="1">
      <c r="B989" s="49"/>
      <c r="C989" s="49"/>
    </row>
    <row r="990" spans="2:3" s="37" customFormat="1">
      <c r="B990" s="49"/>
      <c r="C990" s="49"/>
    </row>
    <row r="991" spans="2:3" s="37" customFormat="1">
      <c r="B991" s="49"/>
      <c r="C991" s="49"/>
    </row>
    <row r="992" spans="2:3" s="37" customFormat="1">
      <c r="B992" s="49"/>
      <c r="C992" s="49"/>
    </row>
    <row r="993" spans="2:3" s="37" customFormat="1">
      <c r="B993" s="49"/>
      <c r="C993" s="49"/>
    </row>
    <row r="994" spans="2:3" s="37" customFormat="1">
      <c r="B994" s="49"/>
      <c r="C994" s="49"/>
    </row>
    <row r="995" spans="2:3" s="37" customFormat="1">
      <c r="B995" s="49"/>
      <c r="C995" s="49"/>
    </row>
    <row r="996" spans="2:3" s="37" customFormat="1">
      <c r="B996" s="49"/>
      <c r="C996" s="49"/>
    </row>
    <row r="997" spans="2:3" s="37" customFormat="1">
      <c r="B997" s="49"/>
      <c r="C997" s="49"/>
    </row>
    <row r="998" spans="2:3" s="37" customFormat="1">
      <c r="B998" s="49"/>
      <c r="C998" s="49"/>
    </row>
    <row r="999" spans="2:3" s="37" customFormat="1">
      <c r="B999" s="49"/>
      <c r="C999" s="49"/>
    </row>
    <row r="1000" spans="2:3" s="37" customFormat="1">
      <c r="B1000" s="49"/>
      <c r="C1000" s="49"/>
    </row>
    <row r="1001" spans="2:3" s="37" customFormat="1">
      <c r="B1001" s="49"/>
      <c r="C1001" s="49"/>
    </row>
    <row r="1002" spans="2:3" s="37" customFormat="1">
      <c r="B1002" s="49"/>
      <c r="C1002" s="49"/>
    </row>
    <row r="1003" spans="2:3" s="37" customFormat="1">
      <c r="B1003" s="49"/>
      <c r="C1003" s="49"/>
    </row>
    <row r="1004" spans="2:3" s="37" customFormat="1">
      <c r="B1004" s="49"/>
      <c r="C1004" s="49"/>
    </row>
    <row r="1005" spans="2:3" s="37" customFormat="1">
      <c r="B1005" s="49"/>
      <c r="C1005" s="49"/>
    </row>
    <row r="1006" spans="2:3" s="37" customFormat="1">
      <c r="B1006" s="49"/>
      <c r="C1006" s="49"/>
    </row>
    <row r="1007" spans="2:3" s="37" customFormat="1">
      <c r="B1007" s="49"/>
      <c r="C1007" s="49"/>
    </row>
    <row r="1008" spans="2:3" s="37" customFormat="1">
      <c r="B1008" s="49"/>
      <c r="C1008" s="49"/>
    </row>
    <row r="1009" spans="2:3" s="37" customFormat="1">
      <c r="B1009" s="49"/>
      <c r="C1009" s="49"/>
    </row>
    <row r="1010" spans="2:3" s="37" customFormat="1">
      <c r="B1010" s="49"/>
      <c r="C1010" s="49"/>
    </row>
    <row r="1011" spans="2:3" s="37" customFormat="1">
      <c r="B1011" s="49"/>
      <c r="C1011" s="49"/>
    </row>
    <row r="1012" spans="2:3" s="37" customFormat="1">
      <c r="B1012" s="49"/>
      <c r="C1012" s="49"/>
    </row>
    <row r="1013" spans="2:3" s="37" customFormat="1">
      <c r="B1013" s="49"/>
      <c r="C1013" s="49"/>
    </row>
    <row r="1014" spans="2:3" s="37" customFormat="1">
      <c r="B1014" s="49"/>
      <c r="C1014" s="49"/>
    </row>
    <row r="1015" spans="2:3" s="37" customFormat="1">
      <c r="B1015" s="49"/>
      <c r="C1015" s="49"/>
    </row>
    <row r="1016" spans="2:3" s="37" customFormat="1">
      <c r="B1016" s="49"/>
      <c r="C1016" s="49"/>
    </row>
    <row r="1017" spans="2:3" s="37" customFormat="1">
      <c r="B1017" s="49"/>
      <c r="C1017" s="49"/>
    </row>
    <row r="1018" spans="2:3" s="37" customFormat="1">
      <c r="B1018" s="49"/>
      <c r="C1018" s="49"/>
    </row>
    <row r="1019" spans="2:3" s="37" customFormat="1">
      <c r="B1019" s="49"/>
      <c r="C1019" s="49"/>
    </row>
    <row r="1020" spans="2:3" s="37" customFormat="1">
      <c r="B1020" s="49"/>
      <c r="C1020" s="49"/>
    </row>
    <row r="1021" spans="2:3" s="37" customFormat="1">
      <c r="B1021" s="49"/>
      <c r="C1021" s="49"/>
    </row>
    <row r="1022" spans="2:3" s="37" customFormat="1">
      <c r="B1022" s="49"/>
      <c r="C1022" s="49"/>
    </row>
    <row r="1023" spans="2:3" s="37" customFormat="1">
      <c r="B1023" s="49"/>
      <c r="C1023" s="49"/>
    </row>
    <row r="1024" spans="2:3" s="37" customFormat="1">
      <c r="B1024" s="49"/>
      <c r="C1024" s="49"/>
    </row>
    <row r="1025" spans="2:3" s="37" customFormat="1">
      <c r="B1025" s="49"/>
      <c r="C1025" s="49"/>
    </row>
    <row r="1026" spans="2:3" s="37" customFormat="1">
      <c r="B1026" s="49"/>
      <c r="C1026" s="49"/>
    </row>
    <row r="1027" spans="2:3" s="37" customFormat="1">
      <c r="B1027" s="49"/>
      <c r="C1027" s="49"/>
    </row>
    <row r="1028" spans="2:3" s="37" customFormat="1">
      <c r="B1028" s="49"/>
      <c r="C1028" s="49"/>
    </row>
    <row r="1029" spans="2:3" s="37" customFormat="1">
      <c r="B1029" s="49"/>
      <c r="C1029" s="49"/>
    </row>
    <row r="1030" spans="2:3" s="37" customFormat="1">
      <c r="B1030" s="49"/>
      <c r="C1030" s="49"/>
    </row>
    <row r="1031" spans="2:3" s="37" customFormat="1">
      <c r="B1031" s="49"/>
      <c r="C1031" s="49"/>
    </row>
    <row r="1032" spans="2:3" s="37" customFormat="1">
      <c r="B1032" s="49"/>
      <c r="C1032" s="49"/>
    </row>
    <row r="1033" spans="2:3" s="37" customFormat="1">
      <c r="B1033" s="49"/>
      <c r="C1033" s="49"/>
    </row>
    <row r="1034" spans="2:3" s="37" customFormat="1">
      <c r="B1034" s="49"/>
      <c r="C1034" s="49"/>
    </row>
    <row r="1035" spans="2:3" s="37" customFormat="1">
      <c r="B1035" s="49"/>
      <c r="C1035" s="49"/>
    </row>
    <row r="1036" spans="2:3" s="37" customFormat="1">
      <c r="B1036" s="49"/>
      <c r="C1036" s="49"/>
    </row>
    <row r="1037" spans="2:3" s="37" customFormat="1">
      <c r="B1037" s="49"/>
      <c r="C1037" s="49"/>
    </row>
    <row r="1038" spans="2:3" s="37" customFormat="1">
      <c r="B1038" s="49"/>
      <c r="C1038" s="49"/>
    </row>
    <row r="1039" spans="2:3" s="37" customFormat="1">
      <c r="B1039" s="49"/>
      <c r="C1039" s="49"/>
    </row>
    <row r="1040" spans="2:3" s="37" customFormat="1">
      <c r="B1040" s="49"/>
      <c r="C1040" s="49"/>
    </row>
    <row r="1041" spans="2:3" s="37" customFormat="1">
      <c r="B1041" s="49"/>
      <c r="C1041" s="49"/>
    </row>
    <row r="1042" spans="2:3" s="37" customFormat="1">
      <c r="B1042" s="49"/>
      <c r="C1042" s="49"/>
    </row>
    <row r="1043" spans="2:3" s="37" customFormat="1">
      <c r="B1043" s="49"/>
      <c r="C1043" s="49"/>
    </row>
    <row r="1044" spans="2:3" s="37" customFormat="1">
      <c r="B1044" s="49"/>
      <c r="C1044" s="49"/>
    </row>
    <row r="1045" spans="2:3" s="37" customFormat="1">
      <c r="B1045" s="49"/>
      <c r="C1045" s="49"/>
    </row>
    <row r="1046" spans="2:3" s="37" customFormat="1">
      <c r="B1046" s="49"/>
      <c r="C1046" s="49"/>
    </row>
    <row r="1047" spans="2:3" s="37" customFormat="1">
      <c r="B1047" s="49"/>
      <c r="C1047" s="49"/>
    </row>
    <row r="1048" spans="2:3" s="37" customFormat="1">
      <c r="B1048" s="49"/>
      <c r="C1048" s="49"/>
    </row>
    <row r="1049" spans="2:3" s="37" customFormat="1">
      <c r="B1049" s="49"/>
      <c r="C1049" s="49"/>
    </row>
    <row r="1050" spans="2:3" s="37" customFormat="1">
      <c r="B1050" s="49"/>
      <c r="C1050" s="49"/>
    </row>
    <row r="1051" spans="2:3" s="37" customFormat="1">
      <c r="B1051" s="49"/>
      <c r="C1051" s="49"/>
    </row>
    <row r="1052" spans="2:3" s="37" customFormat="1">
      <c r="B1052" s="49"/>
      <c r="C1052" s="49"/>
    </row>
    <row r="1053" spans="2:3" s="37" customFormat="1">
      <c r="B1053" s="49"/>
      <c r="C1053" s="49"/>
    </row>
    <row r="1054" spans="2:3" s="37" customFormat="1">
      <c r="B1054" s="49"/>
      <c r="C1054" s="49"/>
    </row>
    <row r="1055" spans="2:3" s="37" customFormat="1">
      <c r="B1055" s="49"/>
      <c r="C1055" s="49"/>
    </row>
    <row r="1056" spans="2:3" s="37" customFormat="1">
      <c r="B1056" s="49"/>
      <c r="C1056" s="49"/>
    </row>
    <row r="1057" spans="2:3" s="37" customFormat="1">
      <c r="B1057" s="49"/>
      <c r="C1057" s="49"/>
    </row>
    <row r="1058" spans="2:3" s="37" customFormat="1">
      <c r="B1058" s="49"/>
      <c r="C1058" s="49"/>
    </row>
    <row r="1059" spans="2:3" s="37" customFormat="1">
      <c r="B1059" s="49"/>
      <c r="C1059" s="49"/>
    </row>
    <row r="1060" spans="2:3" s="37" customFormat="1">
      <c r="B1060" s="49"/>
      <c r="C1060" s="49"/>
    </row>
    <row r="1061" spans="2:3" s="37" customFormat="1">
      <c r="B1061" s="49"/>
      <c r="C1061" s="49"/>
    </row>
    <row r="1062" spans="2:3" s="37" customFormat="1">
      <c r="B1062" s="49"/>
      <c r="C1062" s="49"/>
    </row>
    <row r="1063" spans="2:3" s="37" customFormat="1">
      <c r="B1063" s="49"/>
      <c r="C1063" s="49"/>
    </row>
    <row r="1064" spans="2:3" s="37" customFormat="1">
      <c r="B1064" s="49"/>
      <c r="C1064" s="49"/>
    </row>
    <row r="1065" spans="2:3" s="37" customFormat="1">
      <c r="B1065" s="49"/>
      <c r="C1065" s="49"/>
    </row>
    <row r="1066" spans="2:3" s="37" customFormat="1">
      <c r="B1066" s="49"/>
      <c r="C1066" s="49"/>
    </row>
    <row r="1067" spans="2:3" s="37" customFormat="1">
      <c r="B1067" s="49"/>
      <c r="C1067" s="49"/>
    </row>
    <row r="1068" spans="2:3" s="37" customFormat="1">
      <c r="B1068" s="49"/>
      <c r="C1068" s="49"/>
    </row>
    <row r="1069" spans="2:3" s="37" customFormat="1">
      <c r="B1069" s="49"/>
      <c r="C1069" s="49"/>
    </row>
    <row r="1070" spans="2:3" s="37" customFormat="1">
      <c r="B1070" s="49"/>
      <c r="C1070" s="49"/>
    </row>
    <row r="1071" spans="2:3" s="37" customFormat="1">
      <c r="B1071" s="49"/>
      <c r="C1071" s="49"/>
    </row>
    <row r="1072" spans="2:3" s="37" customFormat="1">
      <c r="B1072" s="49"/>
      <c r="C1072" s="49"/>
    </row>
    <row r="1073" spans="2:3" s="37" customFormat="1">
      <c r="B1073" s="49"/>
      <c r="C1073" s="49"/>
    </row>
    <row r="1074" spans="2:3" s="37" customFormat="1">
      <c r="B1074" s="49"/>
      <c r="C1074" s="49"/>
    </row>
    <row r="1075" spans="2:3" s="37" customFormat="1">
      <c r="B1075" s="49"/>
      <c r="C1075" s="49"/>
    </row>
    <row r="1076" spans="2:3" s="37" customFormat="1">
      <c r="B1076" s="49"/>
      <c r="C1076" s="49"/>
    </row>
    <row r="1077" spans="2:3" s="37" customFormat="1">
      <c r="B1077" s="49"/>
      <c r="C1077" s="49"/>
    </row>
    <row r="1078" spans="2:3" s="37" customFormat="1">
      <c r="B1078" s="49"/>
      <c r="C1078" s="49"/>
    </row>
    <row r="1079" spans="2:3" s="37" customFormat="1">
      <c r="B1079" s="49"/>
      <c r="C1079" s="49"/>
    </row>
    <row r="1080" spans="2:3" s="37" customFormat="1">
      <c r="B1080" s="49"/>
      <c r="C1080" s="49"/>
    </row>
    <row r="1081" spans="2:3" s="37" customFormat="1">
      <c r="B1081" s="49"/>
      <c r="C1081" s="49"/>
    </row>
    <row r="1082" spans="2:3" s="37" customFormat="1">
      <c r="B1082" s="49"/>
      <c r="C1082" s="49"/>
    </row>
    <row r="1083" spans="2:3" s="37" customFormat="1">
      <c r="B1083" s="49"/>
      <c r="C1083" s="49"/>
    </row>
    <row r="1084" spans="2:3" s="37" customFormat="1">
      <c r="B1084" s="49"/>
      <c r="C1084" s="49"/>
    </row>
    <row r="1085" spans="2:3" s="37" customFormat="1">
      <c r="B1085" s="49"/>
      <c r="C1085" s="49"/>
    </row>
    <row r="1086" spans="2:3" s="37" customFormat="1">
      <c r="B1086" s="49"/>
      <c r="C1086" s="49"/>
    </row>
    <row r="1087" spans="2:3" s="37" customFormat="1">
      <c r="B1087" s="49"/>
      <c r="C1087" s="49"/>
    </row>
    <row r="1088" spans="2:3" s="37" customFormat="1">
      <c r="B1088" s="49"/>
      <c r="C1088" s="49"/>
    </row>
    <row r="1089" spans="2:3" s="37" customFormat="1">
      <c r="B1089" s="49"/>
      <c r="C1089" s="49"/>
    </row>
    <row r="1090" spans="2:3" s="37" customFormat="1">
      <c r="B1090" s="49"/>
      <c r="C1090" s="49"/>
    </row>
    <row r="1091" spans="2:3" s="37" customFormat="1">
      <c r="B1091" s="49"/>
      <c r="C1091" s="49"/>
    </row>
    <row r="1092" spans="2:3" s="37" customFormat="1">
      <c r="B1092" s="49"/>
      <c r="C1092" s="49"/>
    </row>
    <row r="1093" spans="2:3" s="37" customFormat="1">
      <c r="B1093" s="49"/>
      <c r="C1093" s="49"/>
    </row>
    <row r="1094" spans="2:3" s="37" customFormat="1">
      <c r="B1094" s="49"/>
      <c r="C1094" s="49"/>
    </row>
    <row r="1095" spans="2:3" s="37" customFormat="1">
      <c r="B1095" s="49"/>
      <c r="C1095" s="49"/>
    </row>
    <row r="1096" spans="2:3" s="37" customFormat="1">
      <c r="B1096" s="49"/>
      <c r="C1096" s="49"/>
    </row>
    <row r="1097" spans="2:3" s="37" customFormat="1">
      <c r="B1097" s="49"/>
      <c r="C1097" s="49"/>
    </row>
    <row r="1098" spans="2:3" s="37" customFormat="1">
      <c r="B1098" s="49"/>
      <c r="C1098" s="49"/>
    </row>
    <row r="1099" spans="2:3" s="37" customFormat="1">
      <c r="B1099" s="49"/>
      <c r="C1099" s="49"/>
    </row>
    <row r="1100" spans="2:3" s="37" customFormat="1">
      <c r="B1100" s="49"/>
      <c r="C1100" s="49"/>
    </row>
    <row r="1101" spans="2:3" s="37" customFormat="1">
      <c r="B1101" s="49"/>
      <c r="C1101" s="49"/>
    </row>
    <row r="1102" spans="2:3" s="37" customFormat="1">
      <c r="B1102" s="49"/>
      <c r="C1102" s="49"/>
    </row>
    <row r="1103" spans="2:3" s="37" customFormat="1">
      <c r="B1103" s="49"/>
      <c r="C1103" s="49"/>
    </row>
    <row r="1104" spans="2:3" s="37" customFormat="1">
      <c r="B1104" s="49"/>
      <c r="C1104" s="49"/>
    </row>
    <row r="1105" spans="2:3" s="37" customFormat="1">
      <c r="B1105" s="49"/>
      <c r="C1105" s="49"/>
    </row>
    <row r="1106" spans="2:3" s="37" customFormat="1">
      <c r="B1106" s="49"/>
      <c r="C1106" s="49"/>
    </row>
    <row r="1107" spans="2:3" s="37" customFormat="1">
      <c r="B1107" s="49"/>
      <c r="C1107" s="49"/>
    </row>
    <row r="1108" spans="2:3" s="37" customFormat="1">
      <c r="B1108" s="49"/>
      <c r="C1108" s="49"/>
    </row>
    <row r="1109" spans="2:3" s="37" customFormat="1">
      <c r="B1109" s="49"/>
      <c r="C1109" s="49"/>
    </row>
    <row r="1110" spans="2:3" s="37" customFormat="1">
      <c r="B1110" s="49"/>
      <c r="C1110" s="49"/>
    </row>
    <row r="1111" spans="2:3" s="37" customFormat="1">
      <c r="B1111" s="49"/>
      <c r="C1111" s="49"/>
    </row>
    <row r="1112" spans="2:3" s="37" customFormat="1">
      <c r="B1112" s="49"/>
      <c r="C1112" s="49"/>
    </row>
    <row r="1113" spans="2:3" s="37" customFormat="1">
      <c r="B1113" s="49"/>
      <c r="C1113" s="49"/>
    </row>
    <row r="1114" spans="2:3" s="37" customFormat="1">
      <c r="B1114" s="49"/>
      <c r="C1114" s="49"/>
    </row>
    <row r="1115" spans="2:3" s="37" customFormat="1">
      <c r="B1115" s="49"/>
      <c r="C1115" s="49"/>
    </row>
    <row r="1116" spans="2:3" s="37" customFormat="1">
      <c r="B1116" s="49"/>
      <c r="C1116" s="49"/>
    </row>
    <row r="1117" spans="2:3" s="37" customFormat="1">
      <c r="B1117" s="49"/>
      <c r="C1117" s="49"/>
    </row>
    <row r="1118" spans="2:3" s="37" customFormat="1">
      <c r="B1118" s="49"/>
      <c r="C1118" s="49"/>
    </row>
    <row r="1119" spans="2:3" s="37" customFormat="1">
      <c r="B1119" s="49"/>
      <c r="C1119" s="49"/>
    </row>
    <row r="1120" spans="2:3" s="37" customFormat="1">
      <c r="B1120" s="49"/>
      <c r="C1120" s="49"/>
    </row>
    <row r="1121" spans="2:3" s="37" customFormat="1">
      <c r="B1121" s="49"/>
      <c r="C1121" s="49"/>
    </row>
    <row r="1122" spans="2:3" s="37" customFormat="1">
      <c r="B1122" s="49"/>
      <c r="C1122" s="49"/>
    </row>
    <row r="1123" spans="2:3" s="37" customFormat="1">
      <c r="B1123" s="49"/>
      <c r="C1123" s="49"/>
    </row>
    <row r="1124" spans="2:3" s="37" customFormat="1">
      <c r="B1124" s="49"/>
      <c r="C1124" s="49"/>
    </row>
    <row r="1125" spans="2:3" s="37" customFormat="1">
      <c r="B1125" s="49"/>
      <c r="C1125" s="49"/>
    </row>
    <row r="1126" spans="2:3" s="37" customFormat="1">
      <c r="B1126" s="49"/>
      <c r="C1126" s="49"/>
    </row>
    <row r="1127" spans="2:3" s="37" customFormat="1">
      <c r="B1127" s="49"/>
      <c r="C1127" s="49"/>
    </row>
    <row r="1128" spans="2:3" s="37" customFormat="1">
      <c r="B1128" s="49"/>
      <c r="C1128" s="49"/>
    </row>
    <row r="1129" spans="2:3" s="37" customFormat="1">
      <c r="B1129" s="49"/>
      <c r="C1129" s="49"/>
    </row>
    <row r="1130" spans="2:3" s="37" customFormat="1">
      <c r="B1130" s="49"/>
      <c r="C1130" s="49"/>
    </row>
    <row r="1131" spans="2:3" s="37" customFormat="1">
      <c r="B1131" s="49"/>
      <c r="C1131" s="49"/>
    </row>
    <row r="1132" spans="2:3" s="37" customFormat="1">
      <c r="B1132" s="49"/>
      <c r="C1132" s="49"/>
    </row>
    <row r="1133" spans="2:3" s="37" customFormat="1">
      <c r="B1133" s="49"/>
      <c r="C1133" s="49"/>
    </row>
    <row r="1134" spans="2:3" s="37" customFormat="1">
      <c r="B1134" s="49"/>
      <c r="C1134" s="49"/>
    </row>
    <row r="1135" spans="2:3" s="37" customFormat="1">
      <c r="B1135" s="49"/>
      <c r="C1135" s="49"/>
    </row>
    <row r="1136" spans="2:3" s="37" customFormat="1">
      <c r="B1136" s="49"/>
      <c r="C1136" s="49"/>
    </row>
    <row r="1137" spans="2:3" s="37" customFormat="1">
      <c r="B1137" s="49"/>
      <c r="C1137" s="49"/>
    </row>
    <row r="1138" spans="2:3" s="37" customFormat="1">
      <c r="B1138" s="49"/>
      <c r="C1138" s="49"/>
    </row>
    <row r="1139" spans="2:3" s="37" customFormat="1">
      <c r="B1139" s="49"/>
      <c r="C1139" s="49"/>
    </row>
    <row r="1140" spans="2:3" s="37" customFormat="1">
      <c r="B1140" s="49"/>
      <c r="C1140" s="49"/>
    </row>
    <row r="1141" spans="2:3" s="37" customFormat="1">
      <c r="B1141" s="49"/>
      <c r="C1141" s="49"/>
    </row>
    <row r="1142" spans="2:3" s="37" customFormat="1">
      <c r="B1142" s="49"/>
      <c r="C1142" s="49"/>
    </row>
    <row r="1143" spans="2:3" s="37" customFormat="1">
      <c r="B1143" s="49"/>
      <c r="C1143" s="49"/>
    </row>
    <row r="1144" spans="2:3" s="37" customFormat="1">
      <c r="B1144" s="49"/>
      <c r="C1144" s="49"/>
    </row>
    <row r="1145" spans="2:3" s="37" customFormat="1">
      <c r="B1145" s="49"/>
      <c r="C1145" s="49"/>
    </row>
    <row r="1146" spans="2:3" s="37" customFormat="1">
      <c r="B1146" s="49"/>
      <c r="C1146" s="49"/>
    </row>
    <row r="1147" spans="2:3" s="37" customFormat="1">
      <c r="B1147" s="49"/>
      <c r="C1147" s="49"/>
    </row>
    <row r="1148" spans="2:3" s="37" customFormat="1">
      <c r="B1148" s="49"/>
      <c r="C1148" s="49"/>
    </row>
    <row r="1149" spans="2:3" s="37" customFormat="1">
      <c r="B1149" s="49"/>
      <c r="C1149" s="49"/>
    </row>
    <row r="1150" spans="2:3" s="37" customFormat="1">
      <c r="B1150" s="49"/>
      <c r="C1150" s="49"/>
    </row>
    <row r="1151" spans="2:3" s="37" customFormat="1">
      <c r="B1151" s="49"/>
      <c r="C1151" s="49"/>
    </row>
    <row r="1152" spans="2:3" s="37" customFormat="1">
      <c r="B1152" s="49"/>
      <c r="C1152" s="49"/>
    </row>
    <row r="1153" spans="2:3" s="37" customFormat="1">
      <c r="B1153" s="49"/>
      <c r="C1153" s="49"/>
    </row>
    <row r="1154" spans="2:3" s="37" customFormat="1">
      <c r="B1154" s="49"/>
      <c r="C1154" s="49"/>
    </row>
    <row r="1155" spans="2:3" s="37" customFormat="1">
      <c r="B1155" s="49"/>
      <c r="C1155" s="49"/>
    </row>
    <row r="1156" spans="2:3" s="37" customFormat="1">
      <c r="B1156" s="49"/>
      <c r="C1156" s="49"/>
    </row>
    <row r="1157" spans="2:3" s="37" customFormat="1">
      <c r="B1157" s="49"/>
      <c r="C1157" s="49"/>
    </row>
    <row r="1158" spans="2:3" s="37" customFormat="1">
      <c r="B1158" s="49"/>
      <c r="C1158" s="49"/>
    </row>
    <row r="1159" spans="2:3" s="37" customFormat="1">
      <c r="B1159" s="49"/>
      <c r="C1159" s="49"/>
    </row>
    <row r="1160" spans="2:3" s="37" customFormat="1">
      <c r="B1160" s="49"/>
      <c r="C1160" s="49"/>
    </row>
    <row r="1161" spans="2:3" s="37" customFormat="1">
      <c r="B1161" s="49"/>
      <c r="C1161" s="49"/>
    </row>
    <row r="1162" spans="2:3" s="37" customFormat="1">
      <c r="B1162" s="49"/>
      <c r="C1162" s="49"/>
    </row>
    <row r="1163" spans="2:3" s="37" customFormat="1">
      <c r="B1163" s="49"/>
      <c r="C1163" s="49"/>
    </row>
    <row r="1164" spans="2:3" s="37" customFormat="1">
      <c r="B1164" s="49"/>
      <c r="C1164" s="49"/>
    </row>
    <row r="1165" spans="2:3" s="37" customFormat="1">
      <c r="B1165" s="49"/>
      <c r="C1165" s="49"/>
    </row>
    <row r="1166" spans="2:3" s="37" customFormat="1">
      <c r="B1166" s="49"/>
      <c r="C1166" s="49"/>
    </row>
    <row r="1167" spans="2:3" s="37" customFormat="1">
      <c r="B1167" s="49"/>
      <c r="C1167" s="49"/>
    </row>
    <row r="1168" spans="2:3" s="37" customFormat="1">
      <c r="B1168" s="49"/>
      <c r="C1168" s="49"/>
    </row>
    <row r="1169" spans="2:3" s="37" customFormat="1">
      <c r="B1169" s="49"/>
      <c r="C1169" s="49"/>
    </row>
    <row r="1170" spans="2:3" s="37" customFormat="1">
      <c r="B1170" s="49"/>
      <c r="C1170" s="49"/>
    </row>
    <row r="1171" spans="2:3" s="37" customFormat="1">
      <c r="B1171" s="49"/>
      <c r="C1171" s="49"/>
    </row>
    <row r="1172" spans="2:3" s="37" customFormat="1">
      <c r="B1172" s="49"/>
      <c r="C1172" s="49"/>
    </row>
    <row r="1173" spans="2:3" s="37" customFormat="1">
      <c r="B1173" s="49"/>
      <c r="C1173" s="49"/>
    </row>
    <row r="1174" spans="2:3" s="37" customFormat="1">
      <c r="B1174" s="49"/>
      <c r="C1174" s="49"/>
    </row>
    <row r="1175" spans="2:3" s="37" customFormat="1">
      <c r="B1175" s="49"/>
      <c r="C1175" s="49"/>
    </row>
    <row r="1176" spans="2:3" s="37" customFormat="1">
      <c r="B1176" s="49"/>
      <c r="C1176" s="49"/>
    </row>
    <row r="1177" spans="2:3" s="37" customFormat="1">
      <c r="B1177" s="49"/>
      <c r="C1177" s="49"/>
    </row>
    <row r="1178" spans="2:3" s="37" customFormat="1">
      <c r="B1178" s="49"/>
      <c r="C1178" s="49"/>
    </row>
    <row r="1179" spans="2:3" s="37" customFormat="1">
      <c r="B1179" s="49"/>
      <c r="C1179" s="49"/>
    </row>
    <row r="1180" spans="2:3" s="37" customFormat="1">
      <c r="B1180" s="49"/>
      <c r="C1180" s="49"/>
    </row>
    <row r="1181" spans="2:3" s="37" customFormat="1">
      <c r="B1181" s="49"/>
      <c r="C1181" s="49"/>
    </row>
    <row r="1182" spans="2:3" s="37" customFormat="1">
      <c r="B1182" s="49"/>
      <c r="C1182" s="49"/>
    </row>
    <row r="1183" spans="2:3" s="37" customFormat="1">
      <c r="B1183" s="49"/>
      <c r="C1183" s="49"/>
    </row>
    <row r="1184" spans="2:3" s="37" customFormat="1">
      <c r="B1184" s="49"/>
      <c r="C1184" s="49"/>
    </row>
    <row r="1185" spans="2:3" s="37" customFormat="1">
      <c r="B1185" s="49"/>
      <c r="C1185" s="49"/>
    </row>
    <row r="1186" spans="2:3" s="37" customFormat="1">
      <c r="B1186" s="49"/>
      <c r="C1186" s="49"/>
    </row>
    <row r="1187" spans="2:3" s="37" customFormat="1">
      <c r="B1187" s="49"/>
      <c r="C1187" s="49"/>
    </row>
    <row r="1188" spans="2:3" s="37" customFormat="1">
      <c r="B1188" s="49"/>
      <c r="C1188" s="49"/>
    </row>
    <row r="1189" spans="2:3" s="37" customFormat="1">
      <c r="B1189" s="49"/>
      <c r="C1189" s="49"/>
    </row>
    <row r="1190" spans="2:3" s="37" customFormat="1">
      <c r="B1190" s="49"/>
      <c r="C1190" s="49"/>
    </row>
    <row r="1191" spans="2:3" s="37" customFormat="1">
      <c r="B1191" s="49"/>
      <c r="C1191" s="49"/>
    </row>
    <row r="1192" spans="2:3" s="37" customFormat="1">
      <c r="B1192" s="49"/>
      <c r="C1192" s="49"/>
    </row>
    <row r="1193" spans="2:3" s="37" customFormat="1">
      <c r="B1193" s="49"/>
      <c r="C1193" s="49"/>
    </row>
    <row r="1194" spans="2:3" s="37" customFormat="1">
      <c r="B1194" s="49"/>
      <c r="C1194" s="49"/>
    </row>
    <row r="1195" spans="2:3" s="37" customFormat="1">
      <c r="B1195" s="49"/>
      <c r="C1195" s="49"/>
    </row>
    <row r="1196" spans="2:3" s="37" customFormat="1">
      <c r="B1196" s="49"/>
      <c r="C1196" s="49"/>
    </row>
    <row r="1197" spans="2:3" s="37" customFormat="1">
      <c r="B1197" s="49"/>
      <c r="C1197" s="49"/>
    </row>
    <row r="1198" spans="2:3" s="37" customFormat="1">
      <c r="B1198" s="49"/>
      <c r="C1198" s="49"/>
    </row>
    <row r="1199" spans="2:3" s="37" customFormat="1">
      <c r="B1199" s="49"/>
      <c r="C1199" s="49"/>
    </row>
    <row r="1200" spans="2:3" s="37" customFormat="1">
      <c r="B1200" s="49"/>
      <c r="C1200" s="49"/>
    </row>
    <row r="1201" spans="2:3" s="37" customFormat="1">
      <c r="B1201" s="49"/>
      <c r="C1201" s="49"/>
    </row>
    <row r="1202" spans="2:3" s="37" customFormat="1">
      <c r="B1202" s="49"/>
      <c r="C1202" s="49"/>
    </row>
    <row r="1203" spans="2:3" s="37" customFormat="1">
      <c r="B1203" s="49"/>
      <c r="C1203" s="49"/>
    </row>
    <row r="1204" spans="2:3" s="37" customFormat="1">
      <c r="B1204" s="49"/>
      <c r="C1204" s="49"/>
    </row>
    <row r="1205" spans="2:3" s="37" customFormat="1">
      <c r="B1205" s="49"/>
      <c r="C1205" s="49"/>
    </row>
    <row r="1206" spans="2:3" s="37" customFormat="1">
      <c r="B1206" s="49"/>
      <c r="C1206" s="49"/>
    </row>
    <row r="1207" spans="2:3" s="37" customFormat="1">
      <c r="B1207" s="49"/>
      <c r="C1207" s="49"/>
    </row>
    <row r="1208" spans="2:3" s="37" customFormat="1">
      <c r="B1208" s="49"/>
      <c r="C1208" s="49"/>
    </row>
    <row r="1209" spans="2:3" s="37" customFormat="1">
      <c r="B1209" s="49"/>
      <c r="C1209" s="49"/>
    </row>
    <row r="1210" spans="2:3" s="37" customFormat="1">
      <c r="B1210" s="49"/>
      <c r="C1210" s="49"/>
    </row>
    <row r="1211" spans="2:3" s="37" customFormat="1">
      <c r="B1211" s="49"/>
      <c r="C1211" s="49"/>
    </row>
    <row r="1212" spans="2:3" s="37" customFormat="1">
      <c r="B1212" s="49"/>
      <c r="C1212" s="49"/>
    </row>
    <row r="1213" spans="2:3" s="37" customFormat="1">
      <c r="B1213" s="49"/>
      <c r="C1213" s="49"/>
    </row>
    <row r="1214" spans="2:3" s="37" customFormat="1">
      <c r="B1214" s="49"/>
      <c r="C1214" s="49"/>
    </row>
    <row r="1215" spans="2:3" s="37" customFormat="1">
      <c r="B1215" s="49"/>
      <c r="C1215" s="49"/>
    </row>
    <row r="1216" spans="2:3" s="37" customFormat="1">
      <c r="B1216" s="49"/>
      <c r="C1216" s="49"/>
    </row>
    <row r="1217" spans="2:3" s="37" customFormat="1">
      <c r="B1217" s="49"/>
      <c r="C1217" s="49"/>
    </row>
    <row r="1218" spans="2:3" s="37" customFormat="1">
      <c r="B1218" s="49"/>
      <c r="C1218" s="49"/>
    </row>
    <row r="1219" spans="2:3" s="37" customFormat="1">
      <c r="B1219" s="49"/>
      <c r="C1219" s="49"/>
    </row>
    <row r="1220" spans="2:3" s="37" customFormat="1">
      <c r="B1220" s="49"/>
      <c r="C1220" s="49"/>
    </row>
    <row r="1221" spans="2:3" s="37" customFormat="1">
      <c r="B1221" s="49"/>
      <c r="C1221" s="49"/>
    </row>
    <row r="1222" spans="2:3" s="37" customFormat="1">
      <c r="B1222" s="49"/>
      <c r="C1222" s="49"/>
    </row>
    <row r="1223" spans="2:3" s="37" customFormat="1">
      <c r="B1223" s="49"/>
      <c r="C1223" s="49"/>
    </row>
    <row r="1224" spans="2:3" s="37" customFormat="1">
      <c r="B1224" s="49"/>
      <c r="C1224" s="49"/>
    </row>
    <row r="1225" spans="2:3" s="37" customFormat="1">
      <c r="B1225" s="49"/>
      <c r="C1225" s="49"/>
    </row>
    <row r="1226" spans="2:3" s="37" customFormat="1">
      <c r="B1226" s="49"/>
      <c r="C1226" s="49"/>
    </row>
    <row r="1227" spans="2:3" s="37" customFormat="1">
      <c r="B1227" s="49"/>
      <c r="C1227" s="49"/>
    </row>
    <row r="1228" spans="2:3" s="37" customFormat="1">
      <c r="B1228" s="49"/>
      <c r="C1228" s="49"/>
    </row>
    <row r="1229" spans="2:3" s="37" customFormat="1">
      <c r="B1229" s="49"/>
      <c r="C1229" s="49"/>
    </row>
    <row r="1230" spans="2:3" s="37" customFormat="1">
      <c r="B1230" s="49"/>
      <c r="C1230" s="49"/>
    </row>
    <row r="1231" spans="2:3" s="37" customFormat="1">
      <c r="B1231" s="49"/>
      <c r="C1231" s="49"/>
    </row>
    <row r="1232" spans="2:3" s="37" customFormat="1">
      <c r="B1232" s="49"/>
      <c r="C1232" s="49"/>
    </row>
    <row r="1233" spans="2:3" s="37" customFormat="1">
      <c r="B1233" s="49"/>
      <c r="C1233" s="49"/>
    </row>
    <row r="1234" spans="2:3" s="37" customFormat="1">
      <c r="B1234" s="49"/>
      <c r="C1234" s="49"/>
    </row>
    <row r="1235" spans="2:3" s="37" customFormat="1">
      <c r="B1235" s="49"/>
      <c r="C1235" s="49"/>
    </row>
    <row r="1236" spans="2:3" s="37" customFormat="1">
      <c r="B1236" s="49"/>
      <c r="C1236" s="49"/>
    </row>
    <row r="1237" spans="2:3" s="37" customFormat="1">
      <c r="B1237" s="49"/>
      <c r="C1237" s="49"/>
    </row>
    <row r="1238" spans="2:3" s="37" customFormat="1">
      <c r="B1238" s="49"/>
      <c r="C1238" s="49"/>
    </row>
    <row r="1239" spans="2:3" s="37" customFormat="1">
      <c r="B1239" s="49"/>
      <c r="C1239" s="49"/>
    </row>
    <row r="1240" spans="2:3" s="37" customFormat="1">
      <c r="B1240" s="49"/>
      <c r="C1240" s="49"/>
    </row>
    <row r="1241" spans="2:3" s="37" customFormat="1">
      <c r="B1241" s="49"/>
      <c r="C1241"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AYPop Transformed</vt:lpstr>
      <vt:lpstr>Adolescent &amp; Youth Population</vt:lpstr>
      <vt:lpstr>Sheet1</vt:lpstr>
      <vt:lpstr>KLE Transformed</vt:lpstr>
      <vt:lpstr>Key Life Events </vt:lpstr>
      <vt:lpstr>Adolescents &amp; Youth FP Use </vt:lpstr>
      <vt:lpstr>ABR Transformed</vt:lpstr>
      <vt:lpstr>Adolescent Birth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jwilliamson</dc:creator>
  <cp:lastModifiedBy>Mabelle Zhang</cp:lastModifiedBy>
  <dcterms:created xsi:type="dcterms:W3CDTF">2018-10-25T21:08:44Z</dcterms:created>
  <dcterms:modified xsi:type="dcterms:W3CDTF">2020-07-21T20:00:37Z</dcterms:modified>
</cp:coreProperties>
</file>