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" yWindow="-120" windowWidth="14988" windowHeight="7740" tabRatio="499"/>
  </bookViews>
  <sheets>
    <sheet name="TOTAL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Jan" sheetId="13" r:id="rId13"/>
    <sheet name="Sheet1" sheetId="15" r:id="rId14"/>
    <sheet name="Sales" sheetId="14" r:id="rId15"/>
  </sheets>
  <definedNames>
    <definedName name="_xlnm.Print_Area" localSheetId="0">TOTAL!$A$1:$P$67</definedName>
  </definedNames>
  <calcPr calcId="145621"/>
</workbook>
</file>

<file path=xl/calcChain.xml><?xml version="1.0" encoding="utf-8"?>
<calcChain xmlns="http://schemas.openxmlformats.org/spreadsheetml/2006/main">
  <c r="O70" i="1" l="1"/>
  <c r="N70" i="1"/>
  <c r="D54" i="13"/>
  <c r="D45" i="13"/>
  <c r="D44" i="13"/>
  <c r="D43" i="13"/>
  <c r="D42" i="13"/>
  <c r="D9" i="13"/>
  <c r="M70" i="1"/>
  <c r="D85" i="12"/>
  <c r="D77" i="12"/>
  <c r="D76" i="12"/>
  <c r="D75" i="12"/>
  <c r="D74" i="12"/>
  <c r="D73" i="12"/>
  <c r="D7" i="12" l="1"/>
  <c r="L70" i="1"/>
  <c r="D70" i="11"/>
  <c r="D61" i="11"/>
  <c r="D60" i="11"/>
  <c r="D59" i="11"/>
  <c r="D58" i="11"/>
  <c r="D14" i="11"/>
  <c r="D8" i="11"/>
  <c r="K70" i="1"/>
  <c r="D57" i="10"/>
  <c r="D49" i="10"/>
  <c r="D48" i="10"/>
  <c r="D47" i="10"/>
  <c r="D46" i="10"/>
  <c r="D29" i="10"/>
  <c r="D7" i="10"/>
  <c r="J70" i="1"/>
  <c r="D69" i="9"/>
  <c r="D58" i="9"/>
  <c r="D57" i="9"/>
  <c r="D56" i="9"/>
  <c r="D44" i="9"/>
  <c r="D7" i="9"/>
  <c r="I70" i="1"/>
  <c r="D82" i="8"/>
  <c r="D77" i="8"/>
  <c r="D76" i="8"/>
  <c r="D75" i="8"/>
  <c r="D74" i="8"/>
  <c r="D47" i="8" l="1"/>
  <c r="D9" i="8"/>
  <c r="D7" i="8"/>
  <c r="H70" i="1" l="1"/>
  <c r="D69" i="7"/>
  <c r="D68" i="7"/>
  <c r="D67" i="7"/>
  <c r="D66" i="7"/>
  <c r="D38" i="7"/>
  <c r="D8" i="7" l="1"/>
  <c r="G70" i="1"/>
  <c r="D89" i="6"/>
  <c r="D82" i="6"/>
  <c r="D81" i="6"/>
  <c r="D79" i="6"/>
  <c r="D51" i="6"/>
  <c r="D7" i="6"/>
  <c r="F70" i="1"/>
  <c r="D57" i="5"/>
  <c r="D56" i="5"/>
  <c r="D55" i="5"/>
  <c r="D54" i="5"/>
  <c r="D53" i="5"/>
  <c r="D32" i="5"/>
  <c r="D13" i="5"/>
  <c r="D11" i="5"/>
  <c r="E70" i="1"/>
  <c r="D69" i="4"/>
  <c r="D67" i="4"/>
  <c r="D66" i="4"/>
  <c r="D65" i="4"/>
  <c r="D64" i="4"/>
  <c r="D46" i="4"/>
  <c r="D33" i="4"/>
  <c r="D7" i="4"/>
  <c r="D70" i="1"/>
  <c r="D68" i="3"/>
  <c r="D61" i="3" l="1"/>
  <c r="D60" i="3"/>
  <c r="D59" i="3"/>
  <c r="D44" i="3" l="1"/>
  <c r="D40" i="3" l="1"/>
  <c r="F40" i="2" l="1"/>
  <c r="L40" i="2"/>
  <c r="Q40" i="2"/>
  <c r="R40" i="2"/>
  <c r="BA40" i="2"/>
  <c r="D30" i="2" l="1"/>
  <c r="D35" i="2"/>
  <c r="D7" i="3" l="1"/>
  <c r="D9" i="3"/>
  <c r="D9" i="2"/>
  <c r="D7" i="2" l="1"/>
  <c r="F33" i="3" l="1"/>
  <c r="L33" i="3"/>
  <c r="Q33" i="3"/>
  <c r="R33" i="3"/>
  <c r="BA33" i="3"/>
  <c r="F59" i="13" l="1"/>
  <c r="L59" i="13"/>
  <c r="Q59" i="13"/>
  <c r="R59" i="13"/>
  <c r="BA59" i="13"/>
  <c r="F75" i="9"/>
  <c r="L75" i="9"/>
  <c r="Q75" i="9"/>
  <c r="R75" i="9"/>
  <c r="BA75" i="9"/>
  <c r="F19" i="8"/>
  <c r="L19" i="8"/>
  <c r="Q19" i="8"/>
  <c r="R19" i="8"/>
  <c r="BA19" i="8"/>
  <c r="F56" i="5"/>
  <c r="L56" i="5"/>
  <c r="Q56" i="5"/>
  <c r="R56" i="5"/>
  <c r="BA56" i="5"/>
  <c r="B3" i="13" l="1"/>
  <c r="B3" i="12"/>
  <c r="B3" i="11"/>
  <c r="B3" i="10"/>
  <c r="B3" i="9"/>
  <c r="B3" i="8"/>
  <c r="B3" i="7"/>
  <c r="B3" i="6"/>
  <c r="B3" i="5"/>
  <c r="B3" i="4"/>
  <c r="B3" i="3"/>
  <c r="B3" i="2"/>
  <c r="F29" i="7"/>
  <c r="L29" i="7"/>
  <c r="Q29" i="7"/>
  <c r="R29" i="7"/>
  <c r="BA29" i="7"/>
  <c r="F19" i="6"/>
  <c r="L19" i="6"/>
  <c r="Q19" i="6"/>
  <c r="R19" i="6"/>
  <c r="BA19" i="6"/>
  <c r="F26" i="10"/>
  <c r="L26" i="10"/>
  <c r="Q26" i="10"/>
  <c r="R26" i="10"/>
  <c r="BA26" i="10"/>
  <c r="F27" i="10"/>
  <c r="L27" i="10"/>
  <c r="Q27" i="10"/>
  <c r="R27" i="10"/>
  <c r="BA27" i="10"/>
  <c r="D120" i="13" l="1"/>
  <c r="F119" i="13"/>
  <c r="E119" i="13" s="1"/>
  <c r="R118" i="13"/>
  <c r="Q118" i="13"/>
  <c r="L118" i="13"/>
  <c r="F118" i="13"/>
  <c r="R117" i="13"/>
  <c r="Q117" i="13"/>
  <c r="L117" i="13"/>
  <c r="F117" i="13"/>
  <c r="R116" i="13"/>
  <c r="Q116" i="13"/>
  <c r="L116" i="13"/>
  <c r="F116" i="13"/>
  <c r="R115" i="13"/>
  <c r="Q115" i="13"/>
  <c r="L115" i="13"/>
  <c r="F115" i="13"/>
  <c r="R114" i="13"/>
  <c r="Q114" i="13"/>
  <c r="L114" i="13"/>
  <c r="F114" i="13"/>
  <c r="R113" i="13"/>
  <c r="Q113" i="13"/>
  <c r="L113" i="13"/>
  <c r="F113" i="13"/>
  <c r="R112" i="13"/>
  <c r="Q112" i="13"/>
  <c r="L112" i="13"/>
  <c r="F112" i="13"/>
  <c r="R111" i="13"/>
  <c r="Q111" i="13"/>
  <c r="L111" i="13"/>
  <c r="F111" i="13"/>
  <c r="R110" i="13"/>
  <c r="Q110" i="13"/>
  <c r="L110" i="13"/>
  <c r="F110" i="13"/>
  <c r="R109" i="13"/>
  <c r="Q109" i="13"/>
  <c r="L109" i="13"/>
  <c r="F109" i="13"/>
  <c r="R108" i="13"/>
  <c r="Q108" i="13"/>
  <c r="L108" i="13"/>
  <c r="F108" i="13"/>
  <c r="R107" i="13"/>
  <c r="Q107" i="13"/>
  <c r="L107" i="13"/>
  <c r="F107" i="13"/>
  <c r="R106" i="13"/>
  <c r="Q106" i="13"/>
  <c r="L106" i="13"/>
  <c r="F106" i="13"/>
  <c r="R105" i="13"/>
  <c r="Q105" i="13"/>
  <c r="L105" i="13"/>
  <c r="F105" i="13"/>
  <c r="R104" i="13"/>
  <c r="Q104" i="13"/>
  <c r="L104" i="13"/>
  <c r="F104" i="13"/>
  <c r="R103" i="13"/>
  <c r="Q103" i="13"/>
  <c r="L103" i="13"/>
  <c r="F103" i="13"/>
  <c r="R102" i="13"/>
  <c r="Q102" i="13"/>
  <c r="L102" i="13"/>
  <c r="F102" i="13"/>
  <c r="R101" i="13"/>
  <c r="Q101" i="13"/>
  <c r="L101" i="13"/>
  <c r="F101" i="13"/>
  <c r="R100" i="13"/>
  <c r="Q100" i="13"/>
  <c r="L100" i="13"/>
  <c r="F100" i="13"/>
  <c r="R99" i="13"/>
  <c r="Q99" i="13"/>
  <c r="L99" i="13"/>
  <c r="F99" i="13"/>
  <c r="R98" i="13"/>
  <c r="Q98" i="13"/>
  <c r="L98" i="13"/>
  <c r="F98" i="13"/>
  <c r="R97" i="13"/>
  <c r="Q97" i="13"/>
  <c r="L97" i="13"/>
  <c r="F97" i="13"/>
  <c r="R96" i="13"/>
  <c r="Q96" i="13"/>
  <c r="L96" i="13"/>
  <c r="F96" i="13"/>
  <c r="R95" i="13"/>
  <c r="Q95" i="13"/>
  <c r="L95" i="13"/>
  <c r="F95" i="13"/>
  <c r="R94" i="13"/>
  <c r="Q94" i="13"/>
  <c r="L94" i="13"/>
  <c r="F94" i="13"/>
  <c r="R93" i="13"/>
  <c r="Q93" i="13"/>
  <c r="L93" i="13"/>
  <c r="F93" i="13"/>
  <c r="R92" i="13"/>
  <c r="Q92" i="13"/>
  <c r="L92" i="13"/>
  <c r="F92" i="13"/>
  <c r="R91" i="13"/>
  <c r="Q91" i="13"/>
  <c r="L91" i="13"/>
  <c r="F91" i="13"/>
  <c r="R90" i="13"/>
  <c r="Q90" i="13"/>
  <c r="L90" i="13"/>
  <c r="F90" i="13"/>
  <c r="R89" i="13"/>
  <c r="Q89" i="13"/>
  <c r="L89" i="13"/>
  <c r="F89" i="13"/>
  <c r="R88" i="13"/>
  <c r="Q88" i="13"/>
  <c r="L88" i="13"/>
  <c r="F88" i="13"/>
  <c r="R87" i="13"/>
  <c r="Q87" i="13"/>
  <c r="L87" i="13"/>
  <c r="F87" i="13"/>
  <c r="R86" i="13"/>
  <c r="Q86" i="13"/>
  <c r="L86" i="13"/>
  <c r="F86" i="13"/>
  <c r="R85" i="13"/>
  <c r="Q85" i="13"/>
  <c r="L85" i="13"/>
  <c r="F85" i="13"/>
  <c r="R84" i="13"/>
  <c r="Q84" i="13"/>
  <c r="L84" i="13"/>
  <c r="F84" i="13"/>
  <c r="R83" i="13"/>
  <c r="Q83" i="13"/>
  <c r="L83" i="13"/>
  <c r="F83" i="13"/>
  <c r="R82" i="13"/>
  <c r="Q82" i="13"/>
  <c r="L82" i="13"/>
  <c r="F82" i="13"/>
  <c r="R81" i="13"/>
  <c r="Q81" i="13"/>
  <c r="L81" i="13"/>
  <c r="F81" i="13"/>
  <c r="R80" i="13"/>
  <c r="Q80" i="13"/>
  <c r="L80" i="13"/>
  <c r="F80" i="13"/>
  <c r="R79" i="13"/>
  <c r="Q79" i="13"/>
  <c r="L79" i="13"/>
  <c r="F79" i="13"/>
  <c r="R78" i="13"/>
  <c r="Q78" i="13"/>
  <c r="L78" i="13"/>
  <c r="F78" i="13"/>
  <c r="R77" i="13"/>
  <c r="Q77" i="13"/>
  <c r="L77" i="13"/>
  <c r="F77" i="13"/>
  <c r="R76" i="13"/>
  <c r="Q76" i="13"/>
  <c r="L76" i="13"/>
  <c r="F76" i="13"/>
  <c r="R75" i="13"/>
  <c r="Q75" i="13"/>
  <c r="L75" i="13"/>
  <c r="F75" i="13"/>
  <c r="R74" i="13"/>
  <c r="Q74" i="13"/>
  <c r="L74" i="13"/>
  <c r="F74" i="13"/>
  <c r="R73" i="13"/>
  <c r="Q73" i="13"/>
  <c r="L73" i="13"/>
  <c r="F73" i="13"/>
  <c r="R72" i="13"/>
  <c r="Q72" i="13"/>
  <c r="L72" i="13"/>
  <c r="F72" i="13"/>
  <c r="R71" i="13"/>
  <c r="Q71" i="13"/>
  <c r="L71" i="13"/>
  <c r="F71" i="13"/>
  <c r="R70" i="13"/>
  <c r="Q70" i="13"/>
  <c r="L70" i="13"/>
  <c r="F70" i="13"/>
  <c r="R69" i="13"/>
  <c r="Q69" i="13"/>
  <c r="L69" i="13"/>
  <c r="F69" i="13"/>
  <c r="R68" i="13"/>
  <c r="Q68" i="13"/>
  <c r="L68" i="13"/>
  <c r="F68" i="13"/>
  <c r="R67" i="13"/>
  <c r="Q67" i="13"/>
  <c r="L67" i="13"/>
  <c r="F67" i="13"/>
  <c r="R66" i="13"/>
  <c r="Q66" i="13"/>
  <c r="L66" i="13"/>
  <c r="F66" i="13"/>
  <c r="R65" i="13"/>
  <c r="Q65" i="13"/>
  <c r="L65" i="13"/>
  <c r="F65" i="13"/>
  <c r="R64" i="13"/>
  <c r="Q64" i="13"/>
  <c r="L64" i="13"/>
  <c r="F64" i="13"/>
  <c r="R63" i="13"/>
  <c r="Q63" i="13"/>
  <c r="L63" i="13"/>
  <c r="F63" i="13"/>
  <c r="R62" i="13"/>
  <c r="Q62" i="13"/>
  <c r="L62" i="13"/>
  <c r="F62" i="13"/>
  <c r="R61" i="13"/>
  <c r="Q61" i="13"/>
  <c r="L61" i="13"/>
  <c r="F61" i="13"/>
  <c r="R60" i="13"/>
  <c r="Q60" i="13"/>
  <c r="L60" i="13"/>
  <c r="F60" i="13"/>
  <c r="R58" i="13"/>
  <c r="Q58" i="13"/>
  <c r="L58" i="13"/>
  <c r="F58" i="13"/>
  <c r="R57" i="13"/>
  <c r="Q57" i="13"/>
  <c r="L57" i="13"/>
  <c r="F57" i="13"/>
  <c r="R56" i="13"/>
  <c r="Q56" i="13"/>
  <c r="L56" i="13"/>
  <c r="F56" i="13"/>
  <c r="R55" i="13"/>
  <c r="Q55" i="13"/>
  <c r="L55" i="13"/>
  <c r="F55" i="13"/>
  <c r="R54" i="13"/>
  <c r="Q54" i="13"/>
  <c r="L54" i="13"/>
  <c r="F54" i="13"/>
  <c r="R53" i="13"/>
  <c r="Q53" i="13"/>
  <c r="L53" i="13"/>
  <c r="F53" i="13"/>
  <c r="R52" i="13"/>
  <c r="Q52" i="13"/>
  <c r="L52" i="13"/>
  <c r="F52" i="13"/>
  <c r="R51" i="13"/>
  <c r="Q51" i="13"/>
  <c r="L51" i="13"/>
  <c r="F51" i="13"/>
  <c r="R50" i="13"/>
  <c r="Q50" i="13"/>
  <c r="L50" i="13"/>
  <c r="F50" i="13"/>
  <c r="R49" i="13"/>
  <c r="Q49" i="13"/>
  <c r="L49" i="13"/>
  <c r="F49" i="13"/>
  <c r="R48" i="13"/>
  <c r="Q48" i="13"/>
  <c r="L48" i="13"/>
  <c r="F48" i="13"/>
  <c r="R47" i="13"/>
  <c r="Q47" i="13"/>
  <c r="L47" i="13"/>
  <c r="F47" i="13"/>
  <c r="R46" i="13"/>
  <c r="Q46" i="13"/>
  <c r="L46" i="13"/>
  <c r="F46" i="13"/>
  <c r="R45" i="13"/>
  <c r="Q45" i="13"/>
  <c r="L45" i="13"/>
  <c r="F45" i="13"/>
  <c r="R44" i="13"/>
  <c r="Q44" i="13"/>
  <c r="L44" i="13"/>
  <c r="F44" i="13"/>
  <c r="R43" i="13"/>
  <c r="Q43" i="13"/>
  <c r="L43" i="13"/>
  <c r="F43" i="13"/>
  <c r="R42" i="13"/>
  <c r="Q42" i="13"/>
  <c r="L42" i="13"/>
  <c r="F42" i="13"/>
  <c r="R41" i="13"/>
  <c r="Q41" i="13"/>
  <c r="L41" i="13"/>
  <c r="F41" i="13"/>
  <c r="R40" i="13"/>
  <c r="Q40" i="13"/>
  <c r="L40" i="13"/>
  <c r="F40" i="13"/>
  <c r="R39" i="13"/>
  <c r="Q39" i="13"/>
  <c r="L39" i="13"/>
  <c r="F39" i="13"/>
  <c r="R38" i="13"/>
  <c r="Q38" i="13"/>
  <c r="L38" i="13"/>
  <c r="F38" i="13"/>
  <c r="R37" i="13"/>
  <c r="Q37" i="13"/>
  <c r="L37" i="13"/>
  <c r="F37" i="13"/>
  <c r="R36" i="13"/>
  <c r="Q36" i="13"/>
  <c r="L36" i="13"/>
  <c r="F36" i="13"/>
  <c r="R35" i="13"/>
  <c r="Q35" i="13"/>
  <c r="L35" i="13"/>
  <c r="F35" i="13"/>
  <c r="R34" i="13"/>
  <c r="Q34" i="13"/>
  <c r="L34" i="13"/>
  <c r="F34" i="13"/>
  <c r="R33" i="13"/>
  <c r="Q33" i="13"/>
  <c r="L33" i="13"/>
  <c r="F33" i="13"/>
  <c r="R32" i="13"/>
  <c r="Q32" i="13"/>
  <c r="L32" i="13"/>
  <c r="F32" i="13"/>
  <c r="R31" i="13"/>
  <c r="Q31" i="13"/>
  <c r="L31" i="13"/>
  <c r="F31" i="13"/>
  <c r="R30" i="13"/>
  <c r="Q30" i="13"/>
  <c r="L30" i="13"/>
  <c r="F30" i="13"/>
  <c r="R29" i="13"/>
  <c r="Q29" i="13"/>
  <c r="L29" i="13"/>
  <c r="F29" i="13"/>
  <c r="R28" i="13"/>
  <c r="Q28" i="13"/>
  <c r="L28" i="13"/>
  <c r="F28" i="13"/>
  <c r="R27" i="13"/>
  <c r="Q27" i="13"/>
  <c r="L27" i="13"/>
  <c r="F27" i="13"/>
  <c r="R26" i="13"/>
  <c r="Q26" i="13"/>
  <c r="L26" i="13"/>
  <c r="F26" i="13"/>
  <c r="R25" i="13"/>
  <c r="Q25" i="13"/>
  <c r="L25" i="13"/>
  <c r="F25" i="13"/>
  <c r="R24" i="13"/>
  <c r="Q24" i="13"/>
  <c r="L24" i="13"/>
  <c r="F24" i="13"/>
  <c r="R23" i="13"/>
  <c r="Q23" i="13"/>
  <c r="L23" i="13"/>
  <c r="F23" i="13"/>
  <c r="R22" i="13"/>
  <c r="Q22" i="13"/>
  <c r="L22" i="13"/>
  <c r="F22" i="13"/>
  <c r="R21" i="13"/>
  <c r="Q21" i="13"/>
  <c r="L21" i="13"/>
  <c r="F21" i="13"/>
  <c r="R20" i="13"/>
  <c r="Q20" i="13"/>
  <c r="L20" i="13"/>
  <c r="F20" i="13"/>
  <c r="R19" i="13"/>
  <c r="Q19" i="13"/>
  <c r="L19" i="13"/>
  <c r="F19" i="13"/>
  <c r="R18" i="13"/>
  <c r="Q18" i="13"/>
  <c r="L18" i="13"/>
  <c r="F18" i="13"/>
  <c r="R17" i="13"/>
  <c r="Q17" i="13"/>
  <c r="L17" i="13"/>
  <c r="F17" i="13"/>
  <c r="R16" i="13"/>
  <c r="Q16" i="13"/>
  <c r="L16" i="13"/>
  <c r="F16" i="13"/>
  <c r="R15" i="13"/>
  <c r="Q15" i="13"/>
  <c r="L15" i="13"/>
  <c r="F15" i="13"/>
  <c r="R14" i="13"/>
  <c r="Q14" i="13"/>
  <c r="L14" i="13"/>
  <c r="F14" i="13"/>
  <c r="R13" i="13"/>
  <c r="Q13" i="13"/>
  <c r="L13" i="13"/>
  <c r="F13" i="13"/>
  <c r="R12" i="13"/>
  <c r="Q12" i="13"/>
  <c r="L12" i="13"/>
  <c r="F12" i="13"/>
  <c r="R11" i="13"/>
  <c r="Q11" i="13"/>
  <c r="L11" i="13"/>
  <c r="F11" i="13"/>
  <c r="R10" i="13"/>
  <c r="Q10" i="13"/>
  <c r="L10" i="13"/>
  <c r="F10" i="13"/>
  <c r="R9" i="13"/>
  <c r="Q9" i="13"/>
  <c r="L9" i="13"/>
  <c r="F9" i="13"/>
  <c r="R8" i="13"/>
  <c r="Q8" i="13"/>
  <c r="L8" i="13"/>
  <c r="F8" i="13"/>
  <c r="R7" i="13"/>
  <c r="Q7" i="13"/>
  <c r="L7" i="13"/>
  <c r="F7" i="13"/>
  <c r="S5" i="13"/>
  <c r="M5" i="13"/>
  <c r="G5" i="13"/>
  <c r="D122" i="12"/>
  <c r="F121" i="12"/>
  <c r="E121" i="12" s="1"/>
  <c r="R120" i="12"/>
  <c r="Q120" i="12"/>
  <c r="L120" i="12"/>
  <c r="F120" i="12"/>
  <c r="R119" i="12"/>
  <c r="Q119" i="12"/>
  <c r="L119" i="12"/>
  <c r="F119" i="12"/>
  <c r="R118" i="12"/>
  <c r="Q118" i="12"/>
  <c r="L118" i="12"/>
  <c r="F118" i="12"/>
  <c r="R117" i="12"/>
  <c r="Q117" i="12"/>
  <c r="L117" i="12"/>
  <c r="F117" i="12"/>
  <c r="R116" i="12"/>
  <c r="Q116" i="12"/>
  <c r="L116" i="12"/>
  <c r="F116" i="12"/>
  <c r="R115" i="12"/>
  <c r="Q115" i="12"/>
  <c r="L115" i="12"/>
  <c r="F115" i="12"/>
  <c r="R114" i="12"/>
  <c r="Q114" i="12"/>
  <c r="L114" i="12"/>
  <c r="F114" i="12"/>
  <c r="R113" i="12"/>
  <c r="Q113" i="12"/>
  <c r="L113" i="12"/>
  <c r="F113" i="12"/>
  <c r="R112" i="12"/>
  <c r="Q112" i="12"/>
  <c r="L112" i="12"/>
  <c r="F112" i="12"/>
  <c r="R111" i="12"/>
  <c r="Q111" i="12"/>
  <c r="L111" i="12"/>
  <c r="F111" i="12"/>
  <c r="R110" i="12"/>
  <c r="Q110" i="12"/>
  <c r="L110" i="12"/>
  <c r="F110" i="12"/>
  <c r="R109" i="12"/>
  <c r="Q109" i="12"/>
  <c r="L109" i="12"/>
  <c r="F109" i="12"/>
  <c r="R108" i="12"/>
  <c r="Q108" i="12"/>
  <c r="L108" i="12"/>
  <c r="F108" i="12"/>
  <c r="R107" i="12"/>
  <c r="Q107" i="12"/>
  <c r="L107" i="12"/>
  <c r="F107" i="12"/>
  <c r="R106" i="12"/>
  <c r="Q106" i="12"/>
  <c r="L106" i="12"/>
  <c r="F106" i="12"/>
  <c r="R105" i="12"/>
  <c r="Q105" i="12"/>
  <c r="L105" i="12"/>
  <c r="F105" i="12"/>
  <c r="R104" i="12"/>
  <c r="Q104" i="12"/>
  <c r="L104" i="12"/>
  <c r="F104" i="12"/>
  <c r="R103" i="12"/>
  <c r="Q103" i="12"/>
  <c r="L103" i="12"/>
  <c r="F103" i="12"/>
  <c r="R102" i="12"/>
  <c r="Q102" i="12"/>
  <c r="L102" i="12"/>
  <c r="F102" i="12"/>
  <c r="R101" i="12"/>
  <c r="Q101" i="12"/>
  <c r="L101" i="12"/>
  <c r="F101" i="12"/>
  <c r="R100" i="12"/>
  <c r="Q100" i="12"/>
  <c r="L100" i="12"/>
  <c r="F100" i="12"/>
  <c r="R99" i="12"/>
  <c r="Q99" i="12"/>
  <c r="L99" i="12"/>
  <c r="F99" i="12"/>
  <c r="R98" i="12"/>
  <c r="Q98" i="12"/>
  <c r="L98" i="12"/>
  <c r="F98" i="12"/>
  <c r="R97" i="12"/>
  <c r="Q97" i="12"/>
  <c r="L97" i="12"/>
  <c r="F97" i="12"/>
  <c r="R96" i="12"/>
  <c r="Q96" i="12"/>
  <c r="L96" i="12"/>
  <c r="F96" i="12"/>
  <c r="R95" i="12"/>
  <c r="Q95" i="12"/>
  <c r="L95" i="12"/>
  <c r="F95" i="12"/>
  <c r="R94" i="12"/>
  <c r="Q94" i="12"/>
  <c r="L94" i="12"/>
  <c r="F94" i="12"/>
  <c r="R93" i="12"/>
  <c r="Q93" i="12"/>
  <c r="L93" i="12"/>
  <c r="F93" i="12"/>
  <c r="R92" i="12"/>
  <c r="Q92" i="12"/>
  <c r="L92" i="12"/>
  <c r="F92" i="12"/>
  <c r="R91" i="12"/>
  <c r="Q91" i="12"/>
  <c r="L91" i="12"/>
  <c r="F91" i="12"/>
  <c r="R90" i="12"/>
  <c r="Q90" i="12"/>
  <c r="L90" i="12"/>
  <c r="F90" i="12"/>
  <c r="R89" i="12"/>
  <c r="Q89" i="12"/>
  <c r="L89" i="12"/>
  <c r="F89" i="12"/>
  <c r="R88" i="12"/>
  <c r="Q88" i="12"/>
  <c r="L88" i="12"/>
  <c r="F88" i="12"/>
  <c r="R87" i="12"/>
  <c r="Q87" i="12"/>
  <c r="L87" i="12"/>
  <c r="F87" i="12"/>
  <c r="R86" i="12"/>
  <c r="Q86" i="12"/>
  <c r="L86" i="12"/>
  <c r="F86" i="12"/>
  <c r="R85" i="12"/>
  <c r="Q85" i="12"/>
  <c r="L85" i="12"/>
  <c r="F85" i="12"/>
  <c r="R84" i="12"/>
  <c r="Q84" i="12"/>
  <c r="L84" i="12"/>
  <c r="F84" i="12"/>
  <c r="R83" i="12"/>
  <c r="Q83" i="12"/>
  <c r="L83" i="12"/>
  <c r="F83" i="12"/>
  <c r="R82" i="12"/>
  <c r="Q82" i="12"/>
  <c r="L82" i="12"/>
  <c r="F82" i="12"/>
  <c r="R81" i="12"/>
  <c r="Q81" i="12"/>
  <c r="L81" i="12"/>
  <c r="F81" i="12"/>
  <c r="R80" i="12"/>
  <c r="Q80" i="12"/>
  <c r="L80" i="12"/>
  <c r="F80" i="12"/>
  <c r="R79" i="12"/>
  <c r="Q79" i="12"/>
  <c r="L79" i="12"/>
  <c r="F79" i="12"/>
  <c r="R78" i="12"/>
  <c r="Q78" i="12"/>
  <c r="L78" i="12"/>
  <c r="F78" i="12"/>
  <c r="R77" i="12"/>
  <c r="Q77" i="12"/>
  <c r="L77" i="12"/>
  <c r="F77" i="12"/>
  <c r="R76" i="12"/>
  <c r="Q76" i="12"/>
  <c r="L76" i="12"/>
  <c r="F76" i="12"/>
  <c r="R75" i="12"/>
  <c r="Q75" i="12"/>
  <c r="L75" i="12"/>
  <c r="F75" i="12"/>
  <c r="R74" i="12"/>
  <c r="Q74" i="12"/>
  <c r="L74" i="12"/>
  <c r="F74" i="12"/>
  <c r="R73" i="12"/>
  <c r="Q73" i="12"/>
  <c r="L73" i="12"/>
  <c r="F73" i="12"/>
  <c r="R72" i="12"/>
  <c r="Q72" i="12"/>
  <c r="L72" i="12"/>
  <c r="F72" i="12"/>
  <c r="R71" i="12"/>
  <c r="Q71" i="12"/>
  <c r="L71" i="12"/>
  <c r="F71" i="12"/>
  <c r="R70" i="12"/>
  <c r="Q70" i="12"/>
  <c r="L70" i="12"/>
  <c r="F70" i="12"/>
  <c r="R69" i="12"/>
  <c r="Q69" i="12"/>
  <c r="L69" i="12"/>
  <c r="F69" i="12"/>
  <c r="R68" i="12"/>
  <c r="Q68" i="12"/>
  <c r="L68" i="12"/>
  <c r="F68" i="12"/>
  <c r="R67" i="12"/>
  <c r="Q67" i="12"/>
  <c r="L67" i="12"/>
  <c r="F67" i="12"/>
  <c r="R66" i="12"/>
  <c r="Q66" i="12"/>
  <c r="L66" i="12"/>
  <c r="F66" i="12"/>
  <c r="R65" i="12"/>
  <c r="Q65" i="12"/>
  <c r="L65" i="12"/>
  <c r="F65" i="12"/>
  <c r="R64" i="12"/>
  <c r="Q64" i="12"/>
  <c r="L64" i="12"/>
  <c r="F64" i="12"/>
  <c r="R63" i="12"/>
  <c r="Q63" i="12"/>
  <c r="L63" i="12"/>
  <c r="F63" i="12"/>
  <c r="R62" i="12"/>
  <c r="Q62" i="12"/>
  <c r="L62" i="12"/>
  <c r="F62" i="12"/>
  <c r="R61" i="12"/>
  <c r="Q61" i="12"/>
  <c r="L61" i="12"/>
  <c r="F61" i="12"/>
  <c r="R60" i="12"/>
  <c r="Q60" i="12"/>
  <c r="L60" i="12"/>
  <c r="F60" i="12"/>
  <c r="R59" i="12"/>
  <c r="Q59" i="12"/>
  <c r="L59" i="12"/>
  <c r="F59" i="12"/>
  <c r="R58" i="12"/>
  <c r="Q58" i="12"/>
  <c r="L58" i="12"/>
  <c r="F58" i="12"/>
  <c r="R57" i="12"/>
  <c r="Q57" i="12"/>
  <c r="L57" i="12"/>
  <c r="F57" i="12"/>
  <c r="R56" i="12"/>
  <c r="Q56" i="12"/>
  <c r="L56" i="12"/>
  <c r="F56" i="12"/>
  <c r="R55" i="12"/>
  <c r="Q55" i="12"/>
  <c r="L55" i="12"/>
  <c r="F55" i="12"/>
  <c r="R54" i="12"/>
  <c r="Q54" i="12"/>
  <c r="L54" i="12"/>
  <c r="F54" i="12"/>
  <c r="R53" i="12"/>
  <c r="Q53" i="12"/>
  <c r="L53" i="12"/>
  <c r="F53" i="12"/>
  <c r="R52" i="12"/>
  <c r="Q52" i="12"/>
  <c r="L52" i="12"/>
  <c r="F52" i="12"/>
  <c r="R51" i="12"/>
  <c r="Q51" i="12"/>
  <c r="L51" i="12"/>
  <c r="F51" i="12"/>
  <c r="R50" i="12"/>
  <c r="Q50" i="12"/>
  <c r="L50" i="12"/>
  <c r="F50" i="12"/>
  <c r="R49" i="12"/>
  <c r="Q49" i="12"/>
  <c r="L49" i="12"/>
  <c r="F49" i="12"/>
  <c r="R48" i="12"/>
  <c r="Q48" i="12"/>
  <c r="L48" i="12"/>
  <c r="F48" i="12"/>
  <c r="R47" i="12"/>
  <c r="Q47" i="12"/>
  <c r="L47" i="12"/>
  <c r="F47" i="12"/>
  <c r="R46" i="12"/>
  <c r="Q46" i="12"/>
  <c r="L46" i="12"/>
  <c r="F46" i="12"/>
  <c r="R45" i="12"/>
  <c r="Q45" i="12"/>
  <c r="L45" i="12"/>
  <c r="F45" i="12"/>
  <c r="R44" i="12"/>
  <c r="Q44" i="12"/>
  <c r="L44" i="12"/>
  <c r="F44" i="12"/>
  <c r="R43" i="12"/>
  <c r="Q43" i="12"/>
  <c r="L43" i="12"/>
  <c r="F43" i="12"/>
  <c r="R42" i="12"/>
  <c r="Q42" i="12"/>
  <c r="L42" i="12"/>
  <c r="F42" i="12"/>
  <c r="R41" i="12"/>
  <c r="Q41" i="12"/>
  <c r="L41" i="12"/>
  <c r="F41" i="12"/>
  <c r="R40" i="12"/>
  <c r="Q40" i="12"/>
  <c r="L40" i="12"/>
  <c r="F40" i="12"/>
  <c r="R39" i="12"/>
  <c r="Q39" i="12"/>
  <c r="L39" i="12"/>
  <c r="F39" i="12"/>
  <c r="R38" i="12"/>
  <c r="Q38" i="12"/>
  <c r="L38" i="12"/>
  <c r="F38" i="12"/>
  <c r="R37" i="12"/>
  <c r="Q37" i="12"/>
  <c r="L37" i="12"/>
  <c r="F37" i="12"/>
  <c r="R36" i="12"/>
  <c r="Q36" i="12"/>
  <c r="L36" i="12"/>
  <c r="F36" i="12"/>
  <c r="R35" i="12"/>
  <c r="Q35" i="12"/>
  <c r="L35" i="12"/>
  <c r="F35" i="12"/>
  <c r="R34" i="12"/>
  <c r="Q34" i="12"/>
  <c r="L34" i="12"/>
  <c r="F34" i="12"/>
  <c r="R33" i="12"/>
  <c r="Q33" i="12"/>
  <c r="L33" i="12"/>
  <c r="F33" i="12"/>
  <c r="R32" i="12"/>
  <c r="Q32" i="12"/>
  <c r="L32" i="12"/>
  <c r="F32" i="12"/>
  <c r="R31" i="12"/>
  <c r="Q31" i="12"/>
  <c r="L31" i="12"/>
  <c r="F31" i="12"/>
  <c r="R30" i="12"/>
  <c r="Q30" i="12"/>
  <c r="L30" i="12"/>
  <c r="F30" i="12"/>
  <c r="R29" i="12"/>
  <c r="Q29" i="12"/>
  <c r="L29" i="12"/>
  <c r="F29" i="12"/>
  <c r="R28" i="12"/>
  <c r="Q28" i="12"/>
  <c r="L28" i="12"/>
  <c r="F28" i="12"/>
  <c r="R27" i="12"/>
  <c r="Q27" i="12"/>
  <c r="L27" i="12"/>
  <c r="F27" i="12"/>
  <c r="R26" i="12"/>
  <c r="Q26" i="12"/>
  <c r="L26" i="12"/>
  <c r="F26" i="12"/>
  <c r="R25" i="12"/>
  <c r="Q25" i="12"/>
  <c r="L25" i="12"/>
  <c r="F25" i="12"/>
  <c r="R24" i="12"/>
  <c r="Q24" i="12"/>
  <c r="L24" i="12"/>
  <c r="F24" i="12"/>
  <c r="R23" i="12"/>
  <c r="Q23" i="12"/>
  <c r="L23" i="12"/>
  <c r="F23" i="12"/>
  <c r="R22" i="12"/>
  <c r="Q22" i="12"/>
  <c r="L22" i="12"/>
  <c r="F22" i="12"/>
  <c r="R21" i="12"/>
  <c r="Q21" i="12"/>
  <c r="L21" i="12"/>
  <c r="F21" i="12"/>
  <c r="R20" i="12"/>
  <c r="Q20" i="12"/>
  <c r="L20" i="12"/>
  <c r="F20" i="12"/>
  <c r="R19" i="12"/>
  <c r="Q19" i="12"/>
  <c r="L19" i="12"/>
  <c r="F19" i="12"/>
  <c r="R18" i="12"/>
  <c r="Q18" i="12"/>
  <c r="L18" i="12"/>
  <c r="F18" i="12"/>
  <c r="R17" i="12"/>
  <c r="Q17" i="12"/>
  <c r="L17" i="12"/>
  <c r="F17" i="12"/>
  <c r="R16" i="12"/>
  <c r="Q16" i="12"/>
  <c r="L16" i="12"/>
  <c r="F16" i="12"/>
  <c r="R15" i="12"/>
  <c r="Q15" i="12"/>
  <c r="L15" i="12"/>
  <c r="F15" i="12"/>
  <c r="R14" i="12"/>
  <c r="Q14" i="12"/>
  <c r="L14" i="12"/>
  <c r="F14" i="12"/>
  <c r="R13" i="12"/>
  <c r="Q13" i="12"/>
  <c r="L13" i="12"/>
  <c r="F13" i="12"/>
  <c r="R12" i="12"/>
  <c r="Q12" i="12"/>
  <c r="L12" i="12"/>
  <c r="F12" i="12"/>
  <c r="R11" i="12"/>
  <c r="Q11" i="12"/>
  <c r="L11" i="12"/>
  <c r="F11" i="12"/>
  <c r="R10" i="12"/>
  <c r="Q10" i="12"/>
  <c r="L10" i="12"/>
  <c r="F10" i="12"/>
  <c r="R9" i="12"/>
  <c r="Q9" i="12"/>
  <c r="L9" i="12"/>
  <c r="F9" i="12"/>
  <c r="R8" i="12"/>
  <c r="Q8" i="12"/>
  <c r="L8" i="12"/>
  <c r="F8" i="12"/>
  <c r="R7" i="12"/>
  <c r="Q7" i="12"/>
  <c r="L7" i="12"/>
  <c r="F7" i="12"/>
  <c r="S5" i="12"/>
  <c r="S13" i="12" s="1"/>
  <c r="M5" i="12"/>
  <c r="M41" i="12" s="1"/>
  <c r="H5" i="12"/>
  <c r="H108" i="12" s="1"/>
  <c r="G5" i="12"/>
  <c r="G81" i="12" s="1"/>
  <c r="D123" i="11"/>
  <c r="F122" i="11"/>
  <c r="E122" i="11"/>
  <c r="R121" i="11"/>
  <c r="Q121" i="11"/>
  <c r="L121" i="11"/>
  <c r="F121" i="11"/>
  <c r="R120" i="11"/>
  <c r="Q120" i="11"/>
  <c r="L120" i="11"/>
  <c r="F120" i="11"/>
  <c r="R119" i="11"/>
  <c r="Q119" i="11"/>
  <c r="L119" i="11"/>
  <c r="F119" i="11"/>
  <c r="R118" i="11"/>
  <c r="Q118" i="11"/>
  <c r="L118" i="11"/>
  <c r="F118" i="11"/>
  <c r="R117" i="11"/>
  <c r="Q117" i="11"/>
  <c r="L117" i="11"/>
  <c r="F117" i="11"/>
  <c r="R116" i="11"/>
  <c r="Q116" i="11"/>
  <c r="L116" i="11"/>
  <c r="F116" i="11"/>
  <c r="R115" i="11"/>
  <c r="Q115" i="11"/>
  <c r="L115" i="11"/>
  <c r="F115" i="11"/>
  <c r="R114" i="11"/>
  <c r="Q114" i="11"/>
  <c r="L114" i="11"/>
  <c r="F114" i="11"/>
  <c r="R113" i="11"/>
  <c r="Q113" i="11"/>
  <c r="L113" i="11"/>
  <c r="F113" i="11"/>
  <c r="R112" i="11"/>
  <c r="Q112" i="11"/>
  <c r="L112" i="11"/>
  <c r="F112" i="11"/>
  <c r="R111" i="11"/>
  <c r="Q111" i="11"/>
  <c r="L111" i="11"/>
  <c r="F111" i="11"/>
  <c r="R110" i="11"/>
  <c r="Q110" i="11"/>
  <c r="L110" i="11"/>
  <c r="F110" i="11"/>
  <c r="R109" i="11"/>
  <c r="Q109" i="11"/>
  <c r="L109" i="11"/>
  <c r="F109" i="11"/>
  <c r="R108" i="11"/>
  <c r="Q108" i="11"/>
  <c r="L108" i="11"/>
  <c r="F108" i="11"/>
  <c r="R107" i="11"/>
  <c r="Q107" i="11"/>
  <c r="L107" i="11"/>
  <c r="F107" i="11"/>
  <c r="R106" i="11"/>
  <c r="Q106" i="11"/>
  <c r="L106" i="11"/>
  <c r="F106" i="11"/>
  <c r="R105" i="11"/>
  <c r="Q105" i="11"/>
  <c r="L105" i="11"/>
  <c r="F105" i="11"/>
  <c r="R104" i="11"/>
  <c r="Q104" i="11"/>
  <c r="L104" i="11"/>
  <c r="F104" i="11"/>
  <c r="R103" i="11"/>
  <c r="Q103" i="11"/>
  <c r="L103" i="11"/>
  <c r="F103" i="11"/>
  <c r="R102" i="11"/>
  <c r="Q102" i="11"/>
  <c r="L102" i="11"/>
  <c r="F102" i="11"/>
  <c r="R101" i="11"/>
  <c r="Q101" i="11"/>
  <c r="L101" i="11"/>
  <c r="F101" i="11"/>
  <c r="R100" i="11"/>
  <c r="Q100" i="11"/>
  <c r="L100" i="11"/>
  <c r="F100" i="11"/>
  <c r="R99" i="11"/>
  <c r="Q99" i="11"/>
  <c r="L99" i="11"/>
  <c r="F99" i="11"/>
  <c r="R98" i="11"/>
  <c r="Q98" i="11"/>
  <c r="L98" i="11"/>
  <c r="F98" i="11"/>
  <c r="R97" i="11"/>
  <c r="Q97" i="11"/>
  <c r="L97" i="11"/>
  <c r="F97" i="11"/>
  <c r="R96" i="11"/>
  <c r="Q96" i="11"/>
  <c r="L96" i="11"/>
  <c r="F96" i="11"/>
  <c r="R95" i="11"/>
  <c r="Q95" i="11"/>
  <c r="L95" i="11"/>
  <c r="F95" i="11"/>
  <c r="R94" i="11"/>
  <c r="Q94" i="11"/>
  <c r="L94" i="11"/>
  <c r="F94" i="11"/>
  <c r="R93" i="11"/>
  <c r="Q93" i="11"/>
  <c r="L93" i="11"/>
  <c r="F93" i="11"/>
  <c r="R92" i="11"/>
  <c r="Q92" i="11"/>
  <c r="L92" i="11"/>
  <c r="F92" i="11"/>
  <c r="R91" i="11"/>
  <c r="Q91" i="11"/>
  <c r="L91" i="11"/>
  <c r="F91" i="11"/>
  <c r="R90" i="11"/>
  <c r="Q90" i="11"/>
  <c r="L90" i="11"/>
  <c r="F90" i="11"/>
  <c r="R89" i="11"/>
  <c r="Q89" i="11"/>
  <c r="L89" i="11"/>
  <c r="F89" i="11"/>
  <c r="R88" i="11"/>
  <c r="Q88" i="11"/>
  <c r="L88" i="11"/>
  <c r="F88" i="11"/>
  <c r="R87" i="11"/>
  <c r="Q87" i="11"/>
  <c r="L87" i="11"/>
  <c r="F87" i="11"/>
  <c r="R86" i="11"/>
  <c r="Q86" i="11"/>
  <c r="L86" i="11"/>
  <c r="F86" i="11"/>
  <c r="R85" i="11"/>
  <c r="Q85" i="11"/>
  <c r="L85" i="11"/>
  <c r="F85" i="11"/>
  <c r="R84" i="11"/>
  <c r="Q84" i="11"/>
  <c r="L84" i="11"/>
  <c r="F84" i="11"/>
  <c r="R83" i="11"/>
  <c r="Q83" i="11"/>
  <c r="L83" i="11"/>
  <c r="F83" i="11"/>
  <c r="R82" i="11"/>
  <c r="Q82" i="11"/>
  <c r="L82" i="11"/>
  <c r="F82" i="11"/>
  <c r="R81" i="11"/>
  <c r="Q81" i="11"/>
  <c r="L81" i="11"/>
  <c r="F81" i="11"/>
  <c r="R80" i="11"/>
  <c r="Q80" i="11"/>
  <c r="L80" i="11"/>
  <c r="F80" i="11"/>
  <c r="R79" i="11"/>
  <c r="Q79" i="11"/>
  <c r="L79" i="11"/>
  <c r="F79" i="11"/>
  <c r="R78" i="11"/>
  <c r="Q78" i="11"/>
  <c r="L78" i="11"/>
  <c r="F78" i="11"/>
  <c r="R77" i="11"/>
  <c r="Q77" i="11"/>
  <c r="L77" i="11"/>
  <c r="F77" i="11"/>
  <c r="R76" i="11"/>
  <c r="Q76" i="11"/>
  <c r="L76" i="11"/>
  <c r="F76" i="11"/>
  <c r="R75" i="11"/>
  <c r="Q75" i="11"/>
  <c r="L75" i="11"/>
  <c r="F75" i="11"/>
  <c r="R74" i="11"/>
  <c r="Q74" i="11"/>
  <c r="L74" i="11"/>
  <c r="F74" i="11"/>
  <c r="R73" i="11"/>
  <c r="Q73" i="11"/>
  <c r="L73" i="11"/>
  <c r="F73" i="11"/>
  <c r="R72" i="11"/>
  <c r="Q72" i="11"/>
  <c r="L72" i="11"/>
  <c r="F72" i="11"/>
  <c r="R71" i="11"/>
  <c r="Q71" i="11"/>
  <c r="L71" i="11"/>
  <c r="F71" i="11"/>
  <c r="R70" i="11"/>
  <c r="Q70" i="11"/>
  <c r="L70" i="11"/>
  <c r="F70" i="11"/>
  <c r="R69" i="11"/>
  <c r="Q69" i="11"/>
  <c r="L69" i="11"/>
  <c r="F69" i="11"/>
  <c r="R68" i="11"/>
  <c r="Q68" i="11"/>
  <c r="L68" i="11"/>
  <c r="F68" i="11"/>
  <c r="R67" i="11"/>
  <c r="Q67" i="11"/>
  <c r="L67" i="11"/>
  <c r="F67" i="11"/>
  <c r="R66" i="11"/>
  <c r="Q66" i="11"/>
  <c r="L66" i="11"/>
  <c r="F66" i="11"/>
  <c r="R65" i="11"/>
  <c r="Q65" i="11"/>
  <c r="L65" i="11"/>
  <c r="F65" i="11"/>
  <c r="R64" i="11"/>
  <c r="Q64" i="11"/>
  <c r="L64" i="11"/>
  <c r="F64" i="11"/>
  <c r="R63" i="11"/>
  <c r="Q63" i="11"/>
  <c r="L63" i="11"/>
  <c r="F63" i="11"/>
  <c r="R62" i="11"/>
  <c r="Q62" i="11"/>
  <c r="L62" i="11"/>
  <c r="F62" i="11"/>
  <c r="R61" i="11"/>
  <c r="Q61" i="11"/>
  <c r="L61" i="11"/>
  <c r="F61" i="11"/>
  <c r="R60" i="11"/>
  <c r="Q60" i="11"/>
  <c r="L60" i="11"/>
  <c r="F60" i="11"/>
  <c r="R59" i="11"/>
  <c r="Q59" i="11"/>
  <c r="L59" i="11"/>
  <c r="F59" i="11"/>
  <c r="R58" i="11"/>
  <c r="Q58" i="11"/>
  <c r="L58" i="11"/>
  <c r="F58" i="11"/>
  <c r="R57" i="11"/>
  <c r="Q57" i="11"/>
  <c r="L57" i="11"/>
  <c r="F57" i="11"/>
  <c r="R56" i="11"/>
  <c r="Q56" i="11"/>
  <c r="L56" i="11"/>
  <c r="F56" i="11"/>
  <c r="R55" i="11"/>
  <c r="Q55" i="11"/>
  <c r="L55" i="11"/>
  <c r="F55" i="11"/>
  <c r="R54" i="11"/>
  <c r="Q54" i="11"/>
  <c r="L54" i="11"/>
  <c r="F54" i="11"/>
  <c r="R53" i="11"/>
  <c r="Q53" i="11"/>
  <c r="L53" i="11"/>
  <c r="F53" i="11"/>
  <c r="R52" i="11"/>
  <c r="Q52" i="11"/>
  <c r="L52" i="11"/>
  <c r="F52" i="11"/>
  <c r="R51" i="11"/>
  <c r="Q51" i="11"/>
  <c r="L51" i="11"/>
  <c r="F51" i="11"/>
  <c r="R50" i="11"/>
  <c r="Q50" i="11"/>
  <c r="L50" i="11"/>
  <c r="F50" i="11"/>
  <c r="R49" i="11"/>
  <c r="Q49" i="11"/>
  <c r="L49" i="11"/>
  <c r="F49" i="11"/>
  <c r="R48" i="11"/>
  <c r="Q48" i="11"/>
  <c r="L48" i="11"/>
  <c r="F48" i="11"/>
  <c r="R47" i="11"/>
  <c r="Q47" i="11"/>
  <c r="L47" i="11"/>
  <c r="F47" i="11"/>
  <c r="R46" i="11"/>
  <c r="Q46" i="11"/>
  <c r="L46" i="11"/>
  <c r="F46" i="11"/>
  <c r="R45" i="11"/>
  <c r="Q45" i="11"/>
  <c r="L45" i="11"/>
  <c r="F45" i="11"/>
  <c r="R44" i="11"/>
  <c r="Q44" i="11"/>
  <c r="L44" i="11"/>
  <c r="F44" i="11"/>
  <c r="R43" i="11"/>
  <c r="Q43" i="11"/>
  <c r="L43" i="11"/>
  <c r="F43" i="11"/>
  <c r="R42" i="11"/>
  <c r="Q42" i="11"/>
  <c r="L42" i="11"/>
  <c r="F42" i="11"/>
  <c r="R41" i="11"/>
  <c r="Q41" i="11"/>
  <c r="L41" i="11"/>
  <c r="F41" i="11"/>
  <c r="R40" i="11"/>
  <c r="Q40" i="11"/>
  <c r="L40" i="11"/>
  <c r="F40" i="11"/>
  <c r="R39" i="11"/>
  <c r="Q39" i="11"/>
  <c r="L39" i="11"/>
  <c r="F39" i="11"/>
  <c r="R38" i="11"/>
  <c r="Q38" i="11"/>
  <c r="L38" i="11"/>
  <c r="F38" i="11"/>
  <c r="R37" i="11"/>
  <c r="Q37" i="11"/>
  <c r="L37" i="11"/>
  <c r="F37" i="11"/>
  <c r="R36" i="11"/>
  <c r="Q36" i="11"/>
  <c r="L36" i="11"/>
  <c r="F36" i="11"/>
  <c r="R35" i="11"/>
  <c r="Q35" i="11"/>
  <c r="L35" i="11"/>
  <c r="F35" i="11"/>
  <c r="R34" i="11"/>
  <c r="Q34" i="11"/>
  <c r="L34" i="11"/>
  <c r="F34" i="11"/>
  <c r="R33" i="11"/>
  <c r="Q33" i="11"/>
  <c r="L33" i="11"/>
  <c r="F33" i="11"/>
  <c r="R32" i="11"/>
  <c r="Q32" i="11"/>
  <c r="L32" i="11"/>
  <c r="F32" i="11"/>
  <c r="R31" i="11"/>
  <c r="Q31" i="11"/>
  <c r="L31" i="11"/>
  <c r="F31" i="11"/>
  <c r="R30" i="11"/>
  <c r="Q30" i="11"/>
  <c r="L30" i="11"/>
  <c r="F30" i="11"/>
  <c r="R29" i="11"/>
  <c r="Q29" i="11"/>
  <c r="L29" i="11"/>
  <c r="F29" i="11"/>
  <c r="R28" i="11"/>
  <c r="Q28" i="11"/>
  <c r="L28" i="11"/>
  <c r="F28" i="11"/>
  <c r="R27" i="11"/>
  <c r="Q27" i="11"/>
  <c r="L27" i="11"/>
  <c r="F27" i="11"/>
  <c r="R26" i="11"/>
  <c r="Q26" i="11"/>
  <c r="L26" i="11"/>
  <c r="F26" i="11"/>
  <c r="R25" i="11"/>
  <c r="Q25" i="11"/>
  <c r="L25" i="11"/>
  <c r="F25" i="11"/>
  <c r="R24" i="11"/>
  <c r="Q24" i="11"/>
  <c r="L24" i="11"/>
  <c r="F24" i="11"/>
  <c r="R23" i="11"/>
  <c r="Q23" i="11"/>
  <c r="L23" i="11"/>
  <c r="F23" i="11"/>
  <c r="R22" i="11"/>
  <c r="Q22" i="11"/>
  <c r="L22" i="11"/>
  <c r="F22" i="11"/>
  <c r="R21" i="11"/>
  <c r="Q21" i="11"/>
  <c r="L21" i="11"/>
  <c r="F21" i="11"/>
  <c r="R20" i="11"/>
  <c r="Q20" i="11"/>
  <c r="L20" i="11"/>
  <c r="F20" i="11"/>
  <c r="R19" i="11"/>
  <c r="Q19" i="11"/>
  <c r="L19" i="11"/>
  <c r="F19" i="11"/>
  <c r="R18" i="11"/>
  <c r="Q18" i="11"/>
  <c r="L18" i="11"/>
  <c r="F18" i="11"/>
  <c r="R17" i="11"/>
  <c r="Q17" i="11"/>
  <c r="L17" i="11"/>
  <c r="F17" i="11"/>
  <c r="R16" i="11"/>
  <c r="Q16" i="11"/>
  <c r="L16" i="11"/>
  <c r="F16" i="11"/>
  <c r="R15" i="11"/>
  <c r="Q15" i="11"/>
  <c r="L15" i="11"/>
  <c r="F15" i="11"/>
  <c r="R14" i="11"/>
  <c r="Q14" i="11"/>
  <c r="L14" i="11"/>
  <c r="F14" i="11"/>
  <c r="R13" i="11"/>
  <c r="Q13" i="11"/>
  <c r="L13" i="11"/>
  <c r="F13" i="11"/>
  <c r="R12" i="11"/>
  <c r="Q12" i="11"/>
  <c r="L12" i="11"/>
  <c r="F12" i="11"/>
  <c r="R11" i="11"/>
  <c r="Q11" i="11"/>
  <c r="L11" i="11"/>
  <c r="F11" i="11"/>
  <c r="R10" i="11"/>
  <c r="Q10" i="11"/>
  <c r="L10" i="11"/>
  <c r="F10" i="11"/>
  <c r="R9" i="11"/>
  <c r="Q9" i="11"/>
  <c r="L9" i="11"/>
  <c r="F9" i="11"/>
  <c r="R8" i="11"/>
  <c r="Q8" i="11"/>
  <c r="L8" i="11"/>
  <c r="F8" i="11"/>
  <c r="R7" i="11"/>
  <c r="Q7" i="11"/>
  <c r="L7" i="11"/>
  <c r="F7" i="11"/>
  <c r="S5" i="11"/>
  <c r="S56" i="11" s="1"/>
  <c r="M5" i="11"/>
  <c r="M82" i="11" s="1"/>
  <c r="G5" i="11"/>
  <c r="G102" i="11" s="1"/>
  <c r="D125" i="10"/>
  <c r="F124" i="10"/>
  <c r="E124" i="10" s="1"/>
  <c r="R123" i="10"/>
  <c r="Q123" i="10"/>
  <c r="L123" i="10"/>
  <c r="F123" i="10"/>
  <c r="R122" i="10"/>
  <c r="Q122" i="10"/>
  <c r="L122" i="10"/>
  <c r="F122" i="10"/>
  <c r="R121" i="10"/>
  <c r="Q121" i="10"/>
  <c r="L121" i="10"/>
  <c r="F121" i="10"/>
  <c r="R120" i="10"/>
  <c r="Q120" i="10"/>
  <c r="L120" i="10"/>
  <c r="F120" i="10"/>
  <c r="R119" i="10"/>
  <c r="Q119" i="10"/>
  <c r="L119" i="10"/>
  <c r="F119" i="10"/>
  <c r="R118" i="10"/>
  <c r="Q118" i="10"/>
  <c r="L118" i="10"/>
  <c r="F118" i="10"/>
  <c r="R117" i="10"/>
  <c r="Q117" i="10"/>
  <c r="L117" i="10"/>
  <c r="F117" i="10"/>
  <c r="R116" i="10"/>
  <c r="Q116" i="10"/>
  <c r="L116" i="10"/>
  <c r="F116" i="10"/>
  <c r="R115" i="10"/>
  <c r="Q115" i="10"/>
  <c r="L115" i="10"/>
  <c r="F115" i="10"/>
  <c r="R114" i="10"/>
  <c r="Q114" i="10"/>
  <c r="L114" i="10"/>
  <c r="F114" i="10"/>
  <c r="R113" i="10"/>
  <c r="Q113" i="10"/>
  <c r="L113" i="10"/>
  <c r="F113" i="10"/>
  <c r="R112" i="10"/>
  <c r="Q112" i="10"/>
  <c r="L112" i="10"/>
  <c r="F112" i="10"/>
  <c r="R111" i="10"/>
  <c r="Q111" i="10"/>
  <c r="L111" i="10"/>
  <c r="F111" i="10"/>
  <c r="R110" i="10"/>
  <c r="Q110" i="10"/>
  <c r="L110" i="10"/>
  <c r="F110" i="10"/>
  <c r="R109" i="10"/>
  <c r="Q109" i="10"/>
  <c r="L109" i="10"/>
  <c r="F109" i="10"/>
  <c r="R108" i="10"/>
  <c r="Q108" i="10"/>
  <c r="L108" i="10"/>
  <c r="F108" i="10"/>
  <c r="R107" i="10"/>
  <c r="Q107" i="10"/>
  <c r="L107" i="10"/>
  <c r="F107" i="10"/>
  <c r="R106" i="10"/>
  <c r="Q106" i="10"/>
  <c r="L106" i="10"/>
  <c r="F106" i="10"/>
  <c r="R105" i="10"/>
  <c r="Q105" i="10"/>
  <c r="L105" i="10"/>
  <c r="F105" i="10"/>
  <c r="R104" i="10"/>
  <c r="Q104" i="10"/>
  <c r="L104" i="10"/>
  <c r="F104" i="10"/>
  <c r="R103" i="10"/>
  <c r="Q103" i="10"/>
  <c r="L103" i="10"/>
  <c r="F103" i="10"/>
  <c r="R102" i="10"/>
  <c r="Q102" i="10"/>
  <c r="L102" i="10"/>
  <c r="F102" i="10"/>
  <c r="R101" i="10"/>
  <c r="Q101" i="10"/>
  <c r="L101" i="10"/>
  <c r="F101" i="10"/>
  <c r="R100" i="10"/>
  <c r="Q100" i="10"/>
  <c r="L100" i="10"/>
  <c r="F100" i="10"/>
  <c r="R99" i="10"/>
  <c r="Q99" i="10"/>
  <c r="L99" i="10"/>
  <c r="F99" i="10"/>
  <c r="R98" i="10"/>
  <c r="Q98" i="10"/>
  <c r="L98" i="10"/>
  <c r="F98" i="10"/>
  <c r="R97" i="10"/>
  <c r="Q97" i="10"/>
  <c r="L97" i="10"/>
  <c r="F97" i="10"/>
  <c r="R96" i="10"/>
  <c r="Q96" i="10"/>
  <c r="L96" i="10"/>
  <c r="F96" i="10"/>
  <c r="R95" i="10"/>
  <c r="Q95" i="10"/>
  <c r="L95" i="10"/>
  <c r="F95" i="10"/>
  <c r="R94" i="10"/>
  <c r="Q94" i="10"/>
  <c r="L94" i="10"/>
  <c r="F94" i="10"/>
  <c r="R93" i="10"/>
  <c r="Q93" i="10"/>
  <c r="L93" i="10"/>
  <c r="F93" i="10"/>
  <c r="R92" i="10"/>
  <c r="Q92" i="10"/>
  <c r="L92" i="10"/>
  <c r="F92" i="10"/>
  <c r="R91" i="10"/>
  <c r="Q91" i="10"/>
  <c r="L91" i="10"/>
  <c r="F91" i="10"/>
  <c r="R90" i="10"/>
  <c r="Q90" i="10"/>
  <c r="L90" i="10"/>
  <c r="F90" i="10"/>
  <c r="R89" i="10"/>
  <c r="Q89" i="10"/>
  <c r="L89" i="10"/>
  <c r="F89" i="10"/>
  <c r="R88" i="10"/>
  <c r="Q88" i="10"/>
  <c r="L88" i="10"/>
  <c r="F88" i="10"/>
  <c r="R87" i="10"/>
  <c r="Q87" i="10"/>
  <c r="L87" i="10"/>
  <c r="F87" i="10"/>
  <c r="R86" i="10"/>
  <c r="Q86" i="10"/>
  <c r="L86" i="10"/>
  <c r="F86" i="10"/>
  <c r="R85" i="10"/>
  <c r="Q85" i="10"/>
  <c r="L85" i="10"/>
  <c r="F85" i="10"/>
  <c r="R84" i="10"/>
  <c r="Q84" i="10"/>
  <c r="L84" i="10"/>
  <c r="F84" i="10"/>
  <c r="R83" i="10"/>
  <c r="Q83" i="10"/>
  <c r="L83" i="10"/>
  <c r="F83" i="10"/>
  <c r="R82" i="10"/>
  <c r="Q82" i="10"/>
  <c r="L82" i="10"/>
  <c r="F82" i="10"/>
  <c r="R81" i="10"/>
  <c r="Q81" i="10"/>
  <c r="L81" i="10"/>
  <c r="F81" i="10"/>
  <c r="R80" i="10"/>
  <c r="Q80" i="10"/>
  <c r="L80" i="10"/>
  <c r="F80" i="10"/>
  <c r="R79" i="10"/>
  <c r="Q79" i="10"/>
  <c r="L79" i="10"/>
  <c r="F79" i="10"/>
  <c r="R78" i="10"/>
  <c r="Q78" i="10"/>
  <c r="L78" i="10"/>
  <c r="F78" i="10"/>
  <c r="R77" i="10"/>
  <c r="Q77" i="10"/>
  <c r="L77" i="10"/>
  <c r="F77" i="10"/>
  <c r="R76" i="10"/>
  <c r="Q76" i="10"/>
  <c r="L76" i="10"/>
  <c r="F76" i="10"/>
  <c r="R75" i="10"/>
  <c r="Q75" i="10"/>
  <c r="L75" i="10"/>
  <c r="F75" i="10"/>
  <c r="R74" i="10"/>
  <c r="Q74" i="10"/>
  <c r="L74" i="10"/>
  <c r="F74" i="10"/>
  <c r="R73" i="10"/>
  <c r="Q73" i="10"/>
  <c r="L73" i="10"/>
  <c r="F73" i="10"/>
  <c r="R72" i="10"/>
  <c r="Q72" i="10"/>
  <c r="L72" i="10"/>
  <c r="F72" i="10"/>
  <c r="R71" i="10"/>
  <c r="Q71" i="10"/>
  <c r="L71" i="10"/>
  <c r="F71" i="10"/>
  <c r="R70" i="10"/>
  <c r="Q70" i="10"/>
  <c r="L70" i="10"/>
  <c r="F70" i="10"/>
  <c r="R69" i="10"/>
  <c r="Q69" i="10"/>
  <c r="L69" i="10"/>
  <c r="F69" i="10"/>
  <c r="R68" i="10"/>
  <c r="Q68" i="10"/>
  <c r="L68" i="10"/>
  <c r="F68" i="10"/>
  <c r="R67" i="10"/>
  <c r="Q67" i="10"/>
  <c r="L67" i="10"/>
  <c r="F67" i="10"/>
  <c r="R66" i="10"/>
  <c r="Q66" i="10"/>
  <c r="L66" i="10"/>
  <c r="F66" i="10"/>
  <c r="R65" i="10"/>
  <c r="Q65" i="10"/>
  <c r="L65" i="10"/>
  <c r="F65" i="10"/>
  <c r="R64" i="10"/>
  <c r="Q64" i="10"/>
  <c r="L64" i="10"/>
  <c r="F64" i="10"/>
  <c r="R63" i="10"/>
  <c r="Q63" i="10"/>
  <c r="L63" i="10"/>
  <c r="F63" i="10"/>
  <c r="R62" i="10"/>
  <c r="Q62" i="10"/>
  <c r="L62" i="10"/>
  <c r="F62" i="10"/>
  <c r="R61" i="10"/>
  <c r="Q61" i="10"/>
  <c r="L61" i="10"/>
  <c r="F61" i="10"/>
  <c r="R60" i="10"/>
  <c r="Q60" i="10"/>
  <c r="L60" i="10"/>
  <c r="F60" i="10"/>
  <c r="R59" i="10"/>
  <c r="Q59" i="10"/>
  <c r="L59" i="10"/>
  <c r="F59" i="10"/>
  <c r="R58" i="10"/>
  <c r="Q58" i="10"/>
  <c r="L58" i="10"/>
  <c r="F58" i="10"/>
  <c r="R57" i="10"/>
  <c r="Q57" i="10"/>
  <c r="L57" i="10"/>
  <c r="F57" i="10"/>
  <c r="R56" i="10"/>
  <c r="Q56" i="10"/>
  <c r="L56" i="10"/>
  <c r="F56" i="10"/>
  <c r="R55" i="10"/>
  <c r="Q55" i="10"/>
  <c r="L55" i="10"/>
  <c r="F55" i="10"/>
  <c r="R54" i="10"/>
  <c r="Q54" i="10"/>
  <c r="L54" i="10"/>
  <c r="F54" i="10"/>
  <c r="R53" i="10"/>
  <c r="Q53" i="10"/>
  <c r="L53" i="10"/>
  <c r="F53" i="10"/>
  <c r="R52" i="10"/>
  <c r="Q52" i="10"/>
  <c r="L52" i="10"/>
  <c r="F52" i="10"/>
  <c r="R51" i="10"/>
  <c r="Q51" i="10"/>
  <c r="L51" i="10"/>
  <c r="F51" i="10"/>
  <c r="R50" i="10"/>
  <c r="Q50" i="10"/>
  <c r="L50" i="10"/>
  <c r="F50" i="10"/>
  <c r="R49" i="10"/>
  <c r="Q49" i="10"/>
  <c r="L49" i="10"/>
  <c r="F49" i="10"/>
  <c r="R48" i="10"/>
  <c r="Q48" i="10"/>
  <c r="L48" i="10"/>
  <c r="F48" i="10"/>
  <c r="R47" i="10"/>
  <c r="Q47" i="10"/>
  <c r="L47" i="10"/>
  <c r="F47" i="10"/>
  <c r="R46" i="10"/>
  <c r="Q46" i="10"/>
  <c r="L46" i="10"/>
  <c r="F46" i="10"/>
  <c r="R45" i="10"/>
  <c r="Q45" i="10"/>
  <c r="L45" i="10"/>
  <c r="F45" i="10"/>
  <c r="R44" i="10"/>
  <c r="Q44" i="10"/>
  <c r="L44" i="10"/>
  <c r="F44" i="10"/>
  <c r="R43" i="10"/>
  <c r="Q43" i="10"/>
  <c r="L43" i="10"/>
  <c r="F43" i="10"/>
  <c r="R42" i="10"/>
  <c r="Q42" i="10"/>
  <c r="L42" i="10"/>
  <c r="F42" i="10"/>
  <c r="R41" i="10"/>
  <c r="Q41" i="10"/>
  <c r="L41" i="10"/>
  <c r="F41" i="10"/>
  <c r="R40" i="10"/>
  <c r="Q40" i="10"/>
  <c r="L40" i="10"/>
  <c r="F40" i="10"/>
  <c r="R39" i="10"/>
  <c r="Q39" i="10"/>
  <c r="L39" i="10"/>
  <c r="F39" i="10"/>
  <c r="R38" i="10"/>
  <c r="Q38" i="10"/>
  <c r="L38" i="10"/>
  <c r="F38" i="10"/>
  <c r="R37" i="10"/>
  <c r="Q37" i="10"/>
  <c r="L37" i="10"/>
  <c r="F37" i="10"/>
  <c r="R36" i="10"/>
  <c r="Q36" i="10"/>
  <c r="L36" i="10"/>
  <c r="F36" i="10"/>
  <c r="R35" i="10"/>
  <c r="Q35" i="10"/>
  <c r="L35" i="10"/>
  <c r="F35" i="10"/>
  <c r="R34" i="10"/>
  <c r="Q34" i="10"/>
  <c r="L34" i="10"/>
  <c r="F34" i="10"/>
  <c r="R33" i="10"/>
  <c r="Q33" i="10"/>
  <c r="L33" i="10"/>
  <c r="F33" i="10"/>
  <c r="R32" i="10"/>
  <c r="Q32" i="10"/>
  <c r="L32" i="10"/>
  <c r="F32" i="10"/>
  <c r="R31" i="10"/>
  <c r="Q31" i="10"/>
  <c r="L31" i="10"/>
  <c r="F31" i="10"/>
  <c r="R30" i="10"/>
  <c r="Q30" i="10"/>
  <c r="L30" i="10"/>
  <c r="F30" i="10"/>
  <c r="R29" i="10"/>
  <c r="Q29" i="10"/>
  <c r="L29" i="10"/>
  <c r="F29" i="10"/>
  <c r="R28" i="10"/>
  <c r="Q28" i="10"/>
  <c r="L28" i="10"/>
  <c r="F28" i="10"/>
  <c r="R25" i="10"/>
  <c r="Q25" i="10"/>
  <c r="L25" i="10"/>
  <c r="F25" i="10"/>
  <c r="R24" i="10"/>
  <c r="Q24" i="10"/>
  <c r="L24" i="10"/>
  <c r="F24" i="10"/>
  <c r="R23" i="10"/>
  <c r="Q23" i="10"/>
  <c r="L23" i="10"/>
  <c r="F23" i="10"/>
  <c r="R22" i="10"/>
  <c r="Q22" i="10"/>
  <c r="L22" i="10"/>
  <c r="F22" i="10"/>
  <c r="R21" i="10"/>
  <c r="Q21" i="10"/>
  <c r="L21" i="10"/>
  <c r="F21" i="10"/>
  <c r="R20" i="10"/>
  <c r="Q20" i="10"/>
  <c r="L20" i="10"/>
  <c r="F20" i="10"/>
  <c r="R19" i="10"/>
  <c r="Q19" i="10"/>
  <c r="L19" i="10"/>
  <c r="F19" i="10"/>
  <c r="R18" i="10"/>
  <c r="Q18" i="10"/>
  <c r="L18" i="10"/>
  <c r="F18" i="10"/>
  <c r="R17" i="10"/>
  <c r="Q17" i="10"/>
  <c r="L17" i="10"/>
  <c r="F17" i="10"/>
  <c r="R16" i="10"/>
  <c r="Q16" i="10"/>
  <c r="L16" i="10"/>
  <c r="F16" i="10"/>
  <c r="R15" i="10"/>
  <c r="Q15" i="10"/>
  <c r="L15" i="10"/>
  <c r="F15" i="10"/>
  <c r="R14" i="10"/>
  <c r="Q14" i="10"/>
  <c r="L14" i="10"/>
  <c r="F14" i="10"/>
  <c r="R13" i="10"/>
  <c r="Q13" i="10"/>
  <c r="L13" i="10"/>
  <c r="F13" i="10"/>
  <c r="R12" i="10"/>
  <c r="Q12" i="10"/>
  <c r="L12" i="10"/>
  <c r="F12" i="10"/>
  <c r="R11" i="10"/>
  <c r="Q11" i="10"/>
  <c r="L11" i="10"/>
  <c r="F11" i="10"/>
  <c r="R10" i="10"/>
  <c r="Q10" i="10"/>
  <c r="L10" i="10"/>
  <c r="F10" i="10"/>
  <c r="R9" i="10"/>
  <c r="Q9" i="10"/>
  <c r="L9" i="10"/>
  <c r="F9" i="10"/>
  <c r="R8" i="10"/>
  <c r="Q8" i="10"/>
  <c r="L8" i="10"/>
  <c r="F8" i="10"/>
  <c r="R7" i="10"/>
  <c r="Q7" i="10"/>
  <c r="L7" i="10"/>
  <c r="F7" i="10"/>
  <c r="S5" i="10"/>
  <c r="M5" i="10"/>
  <c r="G5" i="10"/>
  <c r="D124" i="9"/>
  <c r="F123" i="9"/>
  <c r="E123" i="9" s="1"/>
  <c r="R122" i="9"/>
  <c r="Q122" i="9"/>
  <c r="L122" i="9"/>
  <c r="F122" i="9"/>
  <c r="R121" i="9"/>
  <c r="Q121" i="9"/>
  <c r="L121" i="9"/>
  <c r="F121" i="9"/>
  <c r="R120" i="9"/>
  <c r="Q120" i="9"/>
  <c r="L120" i="9"/>
  <c r="F120" i="9"/>
  <c r="R119" i="9"/>
  <c r="Q119" i="9"/>
  <c r="L119" i="9"/>
  <c r="F119" i="9"/>
  <c r="R118" i="9"/>
  <c r="Q118" i="9"/>
  <c r="L118" i="9"/>
  <c r="F118" i="9"/>
  <c r="R117" i="9"/>
  <c r="Q117" i="9"/>
  <c r="L117" i="9"/>
  <c r="F117" i="9"/>
  <c r="R116" i="9"/>
  <c r="Q116" i="9"/>
  <c r="L116" i="9"/>
  <c r="F116" i="9"/>
  <c r="R115" i="9"/>
  <c r="Q115" i="9"/>
  <c r="L115" i="9"/>
  <c r="F115" i="9"/>
  <c r="R114" i="9"/>
  <c r="Q114" i="9"/>
  <c r="L114" i="9"/>
  <c r="F114" i="9"/>
  <c r="R113" i="9"/>
  <c r="Q113" i="9"/>
  <c r="L113" i="9"/>
  <c r="F113" i="9"/>
  <c r="R112" i="9"/>
  <c r="Q112" i="9"/>
  <c r="L112" i="9"/>
  <c r="F112" i="9"/>
  <c r="R111" i="9"/>
  <c r="Q111" i="9"/>
  <c r="L111" i="9"/>
  <c r="F111" i="9"/>
  <c r="R110" i="9"/>
  <c r="Q110" i="9"/>
  <c r="L110" i="9"/>
  <c r="F110" i="9"/>
  <c r="R109" i="9"/>
  <c r="Q109" i="9"/>
  <c r="L109" i="9"/>
  <c r="F109" i="9"/>
  <c r="R108" i="9"/>
  <c r="Q108" i="9"/>
  <c r="L108" i="9"/>
  <c r="F108" i="9"/>
  <c r="R107" i="9"/>
  <c r="Q107" i="9"/>
  <c r="L107" i="9"/>
  <c r="F107" i="9"/>
  <c r="R106" i="9"/>
  <c r="Q106" i="9"/>
  <c r="L106" i="9"/>
  <c r="F106" i="9"/>
  <c r="R105" i="9"/>
  <c r="Q105" i="9"/>
  <c r="L105" i="9"/>
  <c r="F105" i="9"/>
  <c r="R104" i="9"/>
  <c r="Q104" i="9"/>
  <c r="L104" i="9"/>
  <c r="F104" i="9"/>
  <c r="R103" i="9"/>
  <c r="Q103" i="9"/>
  <c r="L103" i="9"/>
  <c r="F103" i="9"/>
  <c r="R102" i="9"/>
  <c r="Q102" i="9"/>
  <c r="L102" i="9"/>
  <c r="F102" i="9"/>
  <c r="R101" i="9"/>
  <c r="Q101" i="9"/>
  <c r="L101" i="9"/>
  <c r="F101" i="9"/>
  <c r="R100" i="9"/>
  <c r="Q100" i="9"/>
  <c r="L100" i="9"/>
  <c r="F100" i="9"/>
  <c r="R99" i="9"/>
  <c r="Q99" i="9"/>
  <c r="L99" i="9"/>
  <c r="F99" i="9"/>
  <c r="R98" i="9"/>
  <c r="Q98" i="9"/>
  <c r="L98" i="9"/>
  <c r="F98" i="9"/>
  <c r="R97" i="9"/>
  <c r="Q97" i="9"/>
  <c r="L97" i="9"/>
  <c r="F97" i="9"/>
  <c r="R96" i="9"/>
  <c r="Q96" i="9"/>
  <c r="L96" i="9"/>
  <c r="F96" i="9"/>
  <c r="R95" i="9"/>
  <c r="Q95" i="9"/>
  <c r="L95" i="9"/>
  <c r="F95" i="9"/>
  <c r="R94" i="9"/>
  <c r="Q94" i="9"/>
  <c r="L94" i="9"/>
  <c r="F94" i="9"/>
  <c r="R93" i="9"/>
  <c r="Q93" i="9"/>
  <c r="L93" i="9"/>
  <c r="F93" i="9"/>
  <c r="R92" i="9"/>
  <c r="Q92" i="9"/>
  <c r="L92" i="9"/>
  <c r="F92" i="9"/>
  <c r="R91" i="9"/>
  <c r="Q91" i="9"/>
  <c r="L91" i="9"/>
  <c r="F91" i="9"/>
  <c r="R90" i="9"/>
  <c r="Q90" i="9"/>
  <c r="L90" i="9"/>
  <c r="F90" i="9"/>
  <c r="R89" i="9"/>
  <c r="Q89" i="9"/>
  <c r="L89" i="9"/>
  <c r="F89" i="9"/>
  <c r="R88" i="9"/>
  <c r="Q88" i="9"/>
  <c r="L88" i="9"/>
  <c r="F88" i="9"/>
  <c r="R87" i="9"/>
  <c r="Q87" i="9"/>
  <c r="L87" i="9"/>
  <c r="F87" i="9"/>
  <c r="R86" i="9"/>
  <c r="Q86" i="9"/>
  <c r="L86" i="9"/>
  <c r="F86" i="9"/>
  <c r="R85" i="9"/>
  <c r="Q85" i="9"/>
  <c r="L85" i="9"/>
  <c r="F85" i="9"/>
  <c r="R84" i="9"/>
  <c r="Q84" i="9"/>
  <c r="L84" i="9"/>
  <c r="F84" i="9"/>
  <c r="R83" i="9"/>
  <c r="Q83" i="9"/>
  <c r="L83" i="9"/>
  <c r="F83" i="9"/>
  <c r="R82" i="9"/>
  <c r="Q82" i="9"/>
  <c r="L82" i="9"/>
  <c r="F82" i="9"/>
  <c r="R81" i="9"/>
  <c r="Q81" i="9"/>
  <c r="L81" i="9"/>
  <c r="F81" i="9"/>
  <c r="R80" i="9"/>
  <c r="Q80" i="9"/>
  <c r="L80" i="9"/>
  <c r="F80" i="9"/>
  <c r="R79" i="9"/>
  <c r="Q79" i="9"/>
  <c r="L79" i="9"/>
  <c r="F79" i="9"/>
  <c r="R78" i="9"/>
  <c r="Q78" i="9"/>
  <c r="L78" i="9"/>
  <c r="F78" i="9"/>
  <c r="R77" i="9"/>
  <c r="Q77" i="9"/>
  <c r="L77" i="9"/>
  <c r="F77" i="9"/>
  <c r="R76" i="9"/>
  <c r="Q76" i="9"/>
  <c r="L76" i="9"/>
  <c r="F76" i="9"/>
  <c r="R74" i="9"/>
  <c r="Q74" i="9"/>
  <c r="L74" i="9"/>
  <c r="F74" i="9"/>
  <c r="R73" i="9"/>
  <c r="Q73" i="9"/>
  <c r="L73" i="9"/>
  <c r="F73" i="9"/>
  <c r="R72" i="9"/>
  <c r="Q72" i="9"/>
  <c r="L72" i="9"/>
  <c r="F72" i="9"/>
  <c r="R71" i="9"/>
  <c r="Q71" i="9"/>
  <c r="L71" i="9"/>
  <c r="F71" i="9"/>
  <c r="R70" i="9"/>
  <c r="Q70" i="9"/>
  <c r="L70" i="9"/>
  <c r="F70" i="9"/>
  <c r="R69" i="9"/>
  <c r="Q69" i="9"/>
  <c r="L69" i="9"/>
  <c r="F69" i="9"/>
  <c r="R68" i="9"/>
  <c r="Q68" i="9"/>
  <c r="L68" i="9"/>
  <c r="F68" i="9"/>
  <c r="R67" i="9"/>
  <c r="Q67" i="9"/>
  <c r="L67" i="9"/>
  <c r="F67" i="9"/>
  <c r="R66" i="9"/>
  <c r="Q66" i="9"/>
  <c r="L66" i="9"/>
  <c r="F66" i="9"/>
  <c r="R65" i="9"/>
  <c r="Q65" i="9"/>
  <c r="L65" i="9"/>
  <c r="F65" i="9"/>
  <c r="R64" i="9"/>
  <c r="Q64" i="9"/>
  <c r="L64" i="9"/>
  <c r="F64" i="9"/>
  <c r="R63" i="9"/>
  <c r="Q63" i="9"/>
  <c r="L63" i="9"/>
  <c r="F63" i="9"/>
  <c r="R62" i="9"/>
  <c r="Q62" i="9"/>
  <c r="L62" i="9"/>
  <c r="F62" i="9"/>
  <c r="R61" i="9"/>
  <c r="Q61" i="9"/>
  <c r="L61" i="9"/>
  <c r="F61" i="9"/>
  <c r="R60" i="9"/>
  <c r="Q60" i="9"/>
  <c r="L60" i="9"/>
  <c r="F60" i="9"/>
  <c r="R59" i="9"/>
  <c r="Q59" i="9"/>
  <c r="L59" i="9"/>
  <c r="F59" i="9"/>
  <c r="R58" i="9"/>
  <c r="Q58" i="9"/>
  <c r="L58" i="9"/>
  <c r="F58" i="9"/>
  <c r="R57" i="9"/>
  <c r="Q57" i="9"/>
  <c r="L57" i="9"/>
  <c r="F57" i="9"/>
  <c r="R56" i="9"/>
  <c r="Q56" i="9"/>
  <c r="L56" i="9"/>
  <c r="F56" i="9"/>
  <c r="R55" i="9"/>
  <c r="Q55" i="9"/>
  <c r="L55" i="9"/>
  <c r="F55" i="9"/>
  <c r="R54" i="9"/>
  <c r="Q54" i="9"/>
  <c r="L54" i="9"/>
  <c r="F54" i="9"/>
  <c r="R53" i="9"/>
  <c r="Q53" i="9"/>
  <c r="L53" i="9"/>
  <c r="F53" i="9"/>
  <c r="R52" i="9"/>
  <c r="Q52" i="9"/>
  <c r="L52" i="9"/>
  <c r="F52" i="9"/>
  <c r="R51" i="9"/>
  <c r="Q51" i="9"/>
  <c r="L51" i="9"/>
  <c r="F51" i="9"/>
  <c r="R50" i="9"/>
  <c r="Q50" i="9"/>
  <c r="L50" i="9"/>
  <c r="F50" i="9"/>
  <c r="R49" i="9"/>
  <c r="Q49" i="9"/>
  <c r="L49" i="9"/>
  <c r="F49" i="9"/>
  <c r="R48" i="9"/>
  <c r="Q48" i="9"/>
  <c r="L48" i="9"/>
  <c r="F48" i="9"/>
  <c r="R47" i="9"/>
  <c r="Q47" i="9"/>
  <c r="L47" i="9"/>
  <c r="F47" i="9"/>
  <c r="R46" i="9"/>
  <c r="Q46" i="9"/>
  <c r="L46" i="9"/>
  <c r="F46" i="9"/>
  <c r="R45" i="9"/>
  <c r="Q45" i="9"/>
  <c r="L45" i="9"/>
  <c r="F45" i="9"/>
  <c r="R44" i="9"/>
  <c r="Q44" i="9"/>
  <c r="L44" i="9"/>
  <c r="F44" i="9"/>
  <c r="R43" i="9"/>
  <c r="Q43" i="9"/>
  <c r="L43" i="9"/>
  <c r="F43" i="9"/>
  <c r="R42" i="9"/>
  <c r="Q42" i="9"/>
  <c r="L42" i="9"/>
  <c r="F42" i="9"/>
  <c r="R41" i="9"/>
  <c r="Q41" i="9"/>
  <c r="L41" i="9"/>
  <c r="F41" i="9"/>
  <c r="R40" i="9"/>
  <c r="Q40" i="9"/>
  <c r="L40" i="9"/>
  <c r="F40" i="9"/>
  <c r="R39" i="9"/>
  <c r="Q39" i="9"/>
  <c r="L39" i="9"/>
  <c r="F39" i="9"/>
  <c r="R38" i="9"/>
  <c r="Q38" i="9"/>
  <c r="L38" i="9"/>
  <c r="F38" i="9"/>
  <c r="R37" i="9"/>
  <c r="Q37" i="9"/>
  <c r="L37" i="9"/>
  <c r="F37" i="9"/>
  <c r="R36" i="9"/>
  <c r="Q36" i="9"/>
  <c r="L36" i="9"/>
  <c r="F36" i="9"/>
  <c r="R35" i="9"/>
  <c r="Q35" i="9"/>
  <c r="L35" i="9"/>
  <c r="F35" i="9"/>
  <c r="R34" i="9"/>
  <c r="Q34" i="9"/>
  <c r="L34" i="9"/>
  <c r="F34" i="9"/>
  <c r="R33" i="9"/>
  <c r="Q33" i="9"/>
  <c r="L33" i="9"/>
  <c r="F33" i="9"/>
  <c r="R32" i="9"/>
  <c r="Q32" i="9"/>
  <c r="L32" i="9"/>
  <c r="F32" i="9"/>
  <c r="R31" i="9"/>
  <c r="Q31" i="9"/>
  <c r="L31" i="9"/>
  <c r="F31" i="9"/>
  <c r="R30" i="9"/>
  <c r="Q30" i="9"/>
  <c r="L30" i="9"/>
  <c r="F30" i="9"/>
  <c r="R29" i="9"/>
  <c r="Q29" i="9"/>
  <c r="L29" i="9"/>
  <c r="F29" i="9"/>
  <c r="R28" i="9"/>
  <c r="Q28" i="9"/>
  <c r="L28" i="9"/>
  <c r="F28" i="9"/>
  <c r="R27" i="9"/>
  <c r="Q27" i="9"/>
  <c r="L27" i="9"/>
  <c r="F27" i="9"/>
  <c r="R26" i="9"/>
  <c r="Q26" i="9"/>
  <c r="L26" i="9"/>
  <c r="F26" i="9"/>
  <c r="R25" i="9"/>
  <c r="Q25" i="9"/>
  <c r="L25" i="9"/>
  <c r="F25" i="9"/>
  <c r="R24" i="9"/>
  <c r="Q24" i="9"/>
  <c r="L24" i="9"/>
  <c r="F24" i="9"/>
  <c r="R23" i="9"/>
  <c r="Q23" i="9"/>
  <c r="L23" i="9"/>
  <c r="F23" i="9"/>
  <c r="R22" i="9"/>
  <c r="Q22" i="9"/>
  <c r="L22" i="9"/>
  <c r="F22" i="9"/>
  <c r="R21" i="9"/>
  <c r="Q21" i="9"/>
  <c r="L21" i="9"/>
  <c r="F21" i="9"/>
  <c r="R20" i="9"/>
  <c r="Q20" i="9"/>
  <c r="L20" i="9"/>
  <c r="F20" i="9"/>
  <c r="R19" i="9"/>
  <c r="Q19" i="9"/>
  <c r="L19" i="9"/>
  <c r="F19" i="9"/>
  <c r="R18" i="9"/>
  <c r="Q18" i="9"/>
  <c r="L18" i="9"/>
  <c r="F18" i="9"/>
  <c r="R17" i="9"/>
  <c r="Q17" i="9"/>
  <c r="L17" i="9"/>
  <c r="F17" i="9"/>
  <c r="R16" i="9"/>
  <c r="Q16" i="9"/>
  <c r="L16" i="9"/>
  <c r="G16" i="9"/>
  <c r="F16" i="9"/>
  <c r="R15" i="9"/>
  <c r="Q15" i="9"/>
  <c r="L15" i="9"/>
  <c r="F15" i="9"/>
  <c r="R14" i="9"/>
  <c r="Q14" i="9"/>
  <c r="L14" i="9"/>
  <c r="F14" i="9"/>
  <c r="R13" i="9"/>
  <c r="Q13" i="9"/>
  <c r="L13" i="9"/>
  <c r="F13" i="9"/>
  <c r="R12" i="9"/>
  <c r="Q12" i="9"/>
  <c r="L12" i="9"/>
  <c r="F12" i="9"/>
  <c r="R11" i="9"/>
  <c r="Q11" i="9"/>
  <c r="L11" i="9"/>
  <c r="F11" i="9"/>
  <c r="R10" i="9"/>
  <c r="Q10" i="9"/>
  <c r="L10" i="9"/>
  <c r="G10" i="9"/>
  <c r="F10" i="9"/>
  <c r="R9" i="9"/>
  <c r="Q9" i="9"/>
  <c r="L9" i="9"/>
  <c r="F9" i="9"/>
  <c r="R8" i="9"/>
  <c r="Q8" i="9"/>
  <c r="L8" i="9"/>
  <c r="F8" i="9"/>
  <c r="R7" i="9"/>
  <c r="Q7" i="9"/>
  <c r="L7" i="9"/>
  <c r="F7" i="9"/>
  <c r="S5" i="9"/>
  <c r="S75" i="9" s="1"/>
  <c r="M5" i="9"/>
  <c r="H5" i="9"/>
  <c r="G5" i="9"/>
  <c r="G77" i="9" s="1"/>
  <c r="D124" i="8"/>
  <c r="F123" i="8"/>
  <c r="E123" i="8" s="1"/>
  <c r="R122" i="8"/>
  <c r="Q122" i="8"/>
  <c r="L122" i="8"/>
  <c r="F122" i="8"/>
  <c r="R121" i="8"/>
  <c r="Q121" i="8"/>
  <c r="L121" i="8"/>
  <c r="F121" i="8"/>
  <c r="R120" i="8"/>
  <c r="Q120" i="8"/>
  <c r="L120" i="8"/>
  <c r="F120" i="8"/>
  <c r="R119" i="8"/>
  <c r="Q119" i="8"/>
  <c r="L119" i="8"/>
  <c r="F119" i="8"/>
  <c r="R118" i="8"/>
  <c r="Q118" i="8"/>
  <c r="L118" i="8"/>
  <c r="F118" i="8"/>
  <c r="R117" i="8"/>
  <c r="Q117" i="8"/>
  <c r="L117" i="8"/>
  <c r="F117" i="8"/>
  <c r="R116" i="8"/>
  <c r="Q116" i="8"/>
  <c r="L116" i="8"/>
  <c r="F116" i="8"/>
  <c r="R115" i="8"/>
  <c r="Q115" i="8"/>
  <c r="L115" i="8"/>
  <c r="F115" i="8"/>
  <c r="R114" i="8"/>
  <c r="Q114" i="8"/>
  <c r="L114" i="8"/>
  <c r="F114" i="8"/>
  <c r="R113" i="8"/>
  <c r="Q113" i="8"/>
  <c r="L113" i="8"/>
  <c r="F113" i="8"/>
  <c r="R112" i="8"/>
  <c r="Q112" i="8"/>
  <c r="L112" i="8"/>
  <c r="F112" i="8"/>
  <c r="R111" i="8"/>
  <c r="Q111" i="8"/>
  <c r="L111" i="8"/>
  <c r="F111" i="8"/>
  <c r="R110" i="8"/>
  <c r="Q110" i="8"/>
  <c r="L110" i="8"/>
  <c r="F110" i="8"/>
  <c r="R109" i="8"/>
  <c r="Q109" i="8"/>
  <c r="L109" i="8"/>
  <c r="F109" i="8"/>
  <c r="R108" i="8"/>
  <c r="Q108" i="8"/>
  <c r="L108" i="8"/>
  <c r="F108" i="8"/>
  <c r="R107" i="8"/>
  <c r="Q107" i="8"/>
  <c r="L107" i="8"/>
  <c r="F107" i="8"/>
  <c r="R106" i="8"/>
  <c r="Q106" i="8"/>
  <c r="L106" i="8"/>
  <c r="F106" i="8"/>
  <c r="R105" i="8"/>
  <c r="Q105" i="8"/>
  <c r="L105" i="8"/>
  <c r="F105" i="8"/>
  <c r="R104" i="8"/>
  <c r="Q104" i="8"/>
  <c r="L104" i="8"/>
  <c r="F104" i="8"/>
  <c r="R103" i="8"/>
  <c r="Q103" i="8"/>
  <c r="L103" i="8"/>
  <c r="F103" i="8"/>
  <c r="R102" i="8"/>
  <c r="Q102" i="8"/>
  <c r="L102" i="8"/>
  <c r="F102" i="8"/>
  <c r="R101" i="8"/>
  <c r="Q101" i="8"/>
  <c r="L101" i="8"/>
  <c r="F101" i="8"/>
  <c r="R100" i="8"/>
  <c r="Q100" i="8"/>
  <c r="L100" i="8"/>
  <c r="F100" i="8"/>
  <c r="R99" i="8"/>
  <c r="Q99" i="8"/>
  <c r="L99" i="8"/>
  <c r="F99" i="8"/>
  <c r="R98" i="8"/>
  <c r="Q98" i="8"/>
  <c r="L98" i="8"/>
  <c r="F98" i="8"/>
  <c r="R97" i="8"/>
  <c r="Q97" i="8"/>
  <c r="L97" i="8"/>
  <c r="F97" i="8"/>
  <c r="R96" i="8"/>
  <c r="Q96" i="8"/>
  <c r="L96" i="8"/>
  <c r="F96" i="8"/>
  <c r="R95" i="8"/>
  <c r="Q95" i="8"/>
  <c r="L95" i="8"/>
  <c r="F95" i="8"/>
  <c r="R94" i="8"/>
  <c r="Q94" i="8"/>
  <c r="L94" i="8"/>
  <c r="F94" i="8"/>
  <c r="R93" i="8"/>
  <c r="Q93" i="8"/>
  <c r="L93" i="8"/>
  <c r="F93" i="8"/>
  <c r="R92" i="8"/>
  <c r="Q92" i="8"/>
  <c r="L92" i="8"/>
  <c r="F92" i="8"/>
  <c r="R91" i="8"/>
  <c r="Q91" i="8"/>
  <c r="L91" i="8"/>
  <c r="F91" i="8"/>
  <c r="R90" i="8"/>
  <c r="Q90" i="8"/>
  <c r="L90" i="8"/>
  <c r="F90" i="8"/>
  <c r="R89" i="8"/>
  <c r="Q89" i="8"/>
  <c r="L89" i="8"/>
  <c r="F89" i="8"/>
  <c r="R88" i="8"/>
  <c r="Q88" i="8"/>
  <c r="L88" i="8"/>
  <c r="F88" i="8"/>
  <c r="R87" i="8"/>
  <c r="Q87" i="8"/>
  <c r="L87" i="8"/>
  <c r="F87" i="8"/>
  <c r="R86" i="8"/>
  <c r="Q86" i="8"/>
  <c r="L86" i="8"/>
  <c r="F86" i="8"/>
  <c r="R85" i="8"/>
  <c r="Q85" i="8"/>
  <c r="L85" i="8"/>
  <c r="F85" i="8"/>
  <c r="R84" i="8"/>
  <c r="Q84" i="8"/>
  <c r="L84" i="8"/>
  <c r="F84" i="8"/>
  <c r="R83" i="8"/>
  <c r="Q83" i="8"/>
  <c r="L83" i="8"/>
  <c r="F83" i="8"/>
  <c r="R82" i="8"/>
  <c r="Q82" i="8"/>
  <c r="L82" i="8"/>
  <c r="F82" i="8"/>
  <c r="R81" i="8"/>
  <c r="Q81" i="8"/>
  <c r="L81" i="8"/>
  <c r="F81" i="8"/>
  <c r="R80" i="8"/>
  <c r="Q80" i="8"/>
  <c r="L80" i="8"/>
  <c r="F80" i="8"/>
  <c r="R79" i="8"/>
  <c r="Q79" i="8"/>
  <c r="L79" i="8"/>
  <c r="F79" i="8"/>
  <c r="R78" i="8"/>
  <c r="Q78" i="8"/>
  <c r="L78" i="8"/>
  <c r="F78" i="8"/>
  <c r="R77" i="8"/>
  <c r="Q77" i="8"/>
  <c r="L77" i="8"/>
  <c r="F77" i="8"/>
  <c r="R76" i="8"/>
  <c r="Q76" i="8"/>
  <c r="L76" i="8"/>
  <c r="F76" i="8"/>
  <c r="R75" i="8"/>
  <c r="Q75" i="8"/>
  <c r="L75" i="8"/>
  <c r="F75" i="8"/>
  <c r="R74" i="8"/>
  <c r="Q74" i="8"/>
  <c r="L74" i="8"/>
  <c r="F74" i="8"/>
  <c r="R73" i="8"/>
  <c r="Q73" i="8"/>
  <c r="L73" i="8"/>
  <c r="F73" i="8"/>
  <c r="R72" i="8"/>
  <c r="Q72" i="8"/>
  <c r="L72" i="8"/>
  <c r="F72" i="8"/>
  <c r="R71" i="8"/>
  <c r="Q71" i="8"/>
  <c r="L71" i="8"/>
  <c r="F71" i="8"/>
  <c r="R70" i="8"/>
  <c r="Q70" i="8"/>
  <c r="L70" i="8"/>
  <c r="F70" i="8"/>
  <c r="R69" i="8"/>
  <c r="Q69" i="8"/>
  <c r="L69" i="8"/>
  <c r="F69" i="8"/>
  <c r="R68" i="8"/>
  <c r="Q68" i="8"/>
  <c r="L68" i="8"/>
  <c r="F68" i="8"/>
  <c r="R67" i="8"/>
  <c r="Q67" i="8"/>
  <c r="L67" i="8"/>
  <c r="F67" i="8"/>
  <c r="R66" i="8"/>
  <c r="Q66" i="8"/>
  <c r="L66" i="8"/>
  <c r="F66" i="8"/>
  <c r="R65" i="8"/>
  <c r="Q65" i="8"/>
  <c r="L65" i="8"/>
  <c r="F65" i="8"/>
  <c r="R64" i="8"/>
  <c r="Q64" i="8"/>
  <c r="L64" i="8"/>
  <c r="G64" i="8"/>
  <c r="F64" i="8"/>
  <c r="R63" i="8"/>
  <c r="Q63" i="8"/>
  <c r="L63" i="8"/>
  <c r="F63" i="8"/>
  <c r="R62" i="8"/>
  <c r="Q62" i="8"/>
  <c r="L62" i="8"/>
  <c r="F62" i="8"/>
  <c r="R61" i="8"/>
  <c r="Q61" i="8"/>
  <c r="L61" i="8"/>
  <c r="F61" i="8"/>
  <c r="R60" i="8"/>
  <c r="Q60" i="8"/>
  <c r="L60" i="8"/>
  <c r="G60" i="8"/>
  <c r="F60" i="8"/>
  <c r="R59" i="8"/>
  <c r="Q59" i="8"/>
  <c r="L59" i="8"/>
  <c r="F59" i="8"/>
  <c r="R58" i="8"/>
  <c r="Q58" i="8"/>
  <c r="L58" i="8"/>
  <c r="F58" i="8"/>
  <c r="R57" i="8"/>
  <c r="Q57" i="8"/>
  <c r="L57" i="8"/>
  <c r="F57" i="8"/>
  <c r="R56" i="8"/>
  <c r="Q56" i="8"/>
  <c r="L56" i="8"/>
  <c r="F56" i="8"/>
  <c r="R55" i="8"/>
  <c r="Q55" i="8"/>
  <c r="L55" i="8"/>
  <c r="G55" i="8"/>
  <c r="F55" i="8"/>
  <c r="R54" i="8"/>
  <c r="Q54" i="8"/>
  <c r="L54" i="8"/>
  <c r="F54" i="8"/>
  <c r="R53" i="8"/>
  <c r="Q53" i="8"/>
  <c r="L53" i="8"/>
  <c r="F53" i="8"/>
  <c r="R52" i="8"/>
  <c r="Q52" i="8"/>
  <c r="L52" i="8"/>
  <c r="F52" i="8"/>
  <c r="R51" i="8"/>
  <c r="Q51" i="8"/>
  <c r="L51" i="8"/>
  <c r="F51" i="8"/>
  <c r="R50" i="8"/>
  <c r="Q50" i="8"/>
  <c r="L50" i="8"/>
  <c r="F50" i="8"/>
  <c r="R49" i="8"/>
  <c r="Q49" i="8"/>
  <c r="L49" i="8"/>
  <c r="F49" i="8"/>
  <c r="R48" i="8"/>
  <c r="Q48" i="8"/>
  <c r="L48" i="8"/>
  <c r="F48" i="8"/>
  <c r="R47" i="8"/>
  <c r="Q47" i="8"/>
  <c r="L47" i="8"/>
  <c r="G47" i="8"/>
  <c r="F47" i="8"/>
  <c r="R46" i="8"/>
  <c r="Q46" i="8"/>
  <c r="L46" i="8"/>
  <c r="F46" i="8"/>
  <c r="R45" i="8"/>
  <c r="Q45" i="8"/>
  <c r="L45" i="8"/>
  <c r="F45" i="8"/>
  <c r="R44" i="8"/>
  <c r="Q44" i="8"/>
  <c r="L44" i="8"/>
  <c r="F44" i="8"/>
  <c r="R43" i="8"/>
  <c r="Q43" i="8"/>
  <c r="L43" i="8"/>
  <c r="F43" i="8"/>
  <c r="R42" i="8"/>
  <c r="Q42" i="8"/>
  <c r="L42" i="8"/>
  <c r="F42" i="8"/>
  <c r="R41" i="8"/>
  <c r="Q41" i="8"/>
  <c r="L41" i="8"/>
  <c r="F41" i="8"/>
  <c r="R40" i="8"/>
  <c r="Q40" i="8"/>
  <c r="L40" i="8"/>
  <c r="F40" i="8"/>
  <c r="R39" i="8"/>
  <c r="Q39" i="8"/>
  <c r="L39" i="8"/>
  <c r="F39" i="8"/>
  <c r="R38" i="8"/>
  <c r="Q38" i="8"/>
  <c r="L38" i="8"/>
  <c r="F38" i="8"/>
  <c r="R37" i="8"/>
  <c r="Q37" i="8"/>
  <c r="L37" i="8"/>
  <c r="F37" i="8"/>
  <c r="R36" i="8"/>
  <c r="Q36" i="8"/>
  <c r="L36" i="8"/>
  <c r="F36" i="8"/>
  <c r="R35" i="8"/>
  <c r="Q35" i="8"/>
  <c r="L35" i="8"/>
  <c r="F35" i="8"/>
  <c r="R34" i="8"/>
  <c r="Q34" i="8"/>
  <c r="L34" i="8"/>
  <c r="G34" i="8"/>
  <c r="F34" i="8"/>
  <c r="R33" i="8"/>
  <c r="Q33" i="8"/>
  <c r="L33" i="8"/>
  <c r="F33" i="8"/>
  <c r="R32" i="8"/>
  <c r="Q32" i="8"/>
  <c r="L32" i="8"/>
  <c r="F32" i="8"/>
  <c r="R31" i="8"/>
  <c r="Q31" i="8"/>
  <c r="L31" i="8"/>
  <c r="F31" i="8"/>
  <c r="R30" i="8"/>
  <c r="Q30" i="8"/>
  <c r="L30" i="8"/>
  <c r="F30" i="8"/>
  <c r="R29" i="8"/>
  <c r="Q29" i="8"/>
  <c r="L29" i="8"/>
  <c r="F29" i="8"/>
  <c r="R28" i="8"/>
  <c r="Q28" i="8"/>
  <c r="L28" i="8"/>
  <c r="F28" i="8"/>
  <c r="R27" i="8"/>
  <c r="Q27" i="8"/>
  <c r="L27" i="8"/>
  <c r="F27" i="8"/>
  <c r="R26" i="8"/>
  <c r="Q26" i="8"/>
  <c r="L26" i="8"/>
  <c r="F26" i="8"/>
  <c r="R25" i="8"/>
  <c r="Q25" i="8"/>
  <c r="L25" i="8"/>
  <c r="G25" i="8"/>
  <c r="F25" i="8"/>
  <c r="R24" i="8"/>
  <c r="Q24" i="8"/>
  <c r="L24" i="8"/>
  <c r="F24" i="8"/>
  <c r="R23" i="8"/>
  <c r="Q23" i="8"/>
  <c r="L23" i="8"/>
  <c r="F23" i="8"/>
  <c r="R22" i="8"/>
  <c r="Q22" i="8"/>
  <c r="L22" i="8"/>
  <c r="F22" i="8"/>
  <c r="R21" i="8"/>
  <c r="Q21" i="8"/>
  <c r="L21" i="8"/>
  <c r="F21" i="8"/>
  <c r="R20" i="8"/>
  <c r="Q20" i="8"/>
  <c r="L20" i="8"/>
  <c r="F20" i="8"/>
  <c r="R18" i="8"/>
  <c r="Q18" i="8"/>
  <c r="L18" i="8"/>
  <c r="F18" i="8"/>
  <c r="R17" i="8"/>
  <c r="Q17" i="8"/>
  <c r="L17" i="8"/>
  <c r="F17" i="8"/>
  <c r="R16" i="8"/>
  <c r="Q16" i="8"/>
  <c r="L16" i="8"/>
  <c r="G16" i="8"/>
  <c r="F16" i="8"/>
  <c r="R15" i="8"/>
  <c r="Q15" i="8"/>
  <c r="L15" i="8"/>
  <c r="F15" i="8"/>
  <c r="R14" i="8"/>
  <c r="Q14" i="8"/>
  <c r="L14" i="8"/>
  <c r="F14" i="8"/>
  <c r="R13" i="8"/>
  <c r="Q13" i="8"/>
  <c r="L13" i="8"/>
  <c r="G13" i="8"/>
  <c r="F13" i="8"/>
  <c r="R12" i="8"/>
  <c r="Q12" i="8"/>
  <c r="L12" i="8"/>
  <c r="F12" i="8"/>
  <c r="R11" i="8"/>
  <c r="Q11" i="8"/>
  <c r="L11" i="8"/>
  <c r="F11" i="8"/>
  <c r="R10" i="8"/>
  <c r="Q10" i="8"/>
  <c r="L10" i="8"/>
  <c r="F10" i="8"/>
  <c r="R9" i="8"/>
  <c r="Q9" i="8"/>
  <c r="L9" i="8"/>
  <c r="G9" i="8"/>
  <c r="F9" i="8"/>
  <c r="R8" i="8"/>
  <c r="Q8" i="8"/>
  <c r="L8" i="8"/>
  <c r="G8" i="8"/>
  <c r="F8" i="8"/>
  <c r="R7" i="8"/>
  <c r="Q7" i="8"/>
  <c r="L7" i="8"/>
  <c r="F7" i="8"/>
  <c r="S5" i="8"/>
  <c r="S19" i="8" s="1"/>
  <c r="M5" i="8"/>
  <c r="G5" i="8"/>
  <c r="D124" i="7"/>
  <c r="F123" i="7"/>
  <c r="E123" i="7" s="1"/>
  <c r="R122" i="7"/>
  <c r="Q122" i="7"/>
  <c r="L122" i="7"/>
  <c r="F122" i="7"/>
  <c r="R121" i="7"/>
  <c r="Q121" i="7"/>
  <c r="L121" i="7"/>
  <c r="F121" i="7"/>
  <c r="R120" i="7"/>
  <c r="Q120" i="7"/>
  <c r="L120" i="7"/>
  <c r="F120" i="7"/>
  <c r="R119" i="7"/>
  <c r="Q119" i="7"/>
  <c r="L119" i="7"/>
  <c r="F119" i="7"/>
  <c r="R118" i="7"/>
  <c r="Q118" i="7"/>
  <c r="L118" i="7"/>
  <c r="F118" i="7"/>
  <c r="R117" i="7"/>
  <c r="Q117" i="7"/>
  <c r="L117" i="7"/>
  <c r="F117" i="7"/>
  <c r="R116" i="7"/>
  <c r="Q116" i="7"/>
  <c r="L116" i="7"/>
  <c r="F116" i="7"/>
  <c r="R115" i="7"/>
  <c r="Q115" i="7"/>
  <c r="L115" i="7"/>
  <c r="F115" i="7"/>
  <c r="R114" i="7"/>
  <c r="Q114" i="7"/>
  <c r="L114" i="7"/>
  <c r="F114" i="7"/>
  <c r="R113" i="7"/>
  <c r="Q113" i="7"/>
  <c r="L113" i="7"/>
  <c r="F113" i="7"/>
  <c r="R112" i="7"/>
  <c r="Q112" i="7"/>
  <c r="L112" i="7"/>
  <c r="F112" i="7"/>
  <c r="R111" i="7"/>
  <c r="Q111" i="7"/>
  <c r="L111" i="7"/>
  <c r="F111" i="7"/>
  <c r="R110" i="7"/>
  <c r="Q110" i="7"/>
  <c r="L110" i="7"/>
  <c r="F110" i="7"/>
  <c r="R109" i="7"/>
  <c r="Q109" i="7"/>
  <c r="L109" i="7"/>
  <c r="F109" i="7"/>
  <c r="R108" i="7"/>
  <c r="Q108" i="7"/>
  <c r="L108" i="7"/>
  <c r="F108" i="7"/>
  <c r="R107" i="7"/>
  <c r="Q107" i="7"/>
  <c r="L107" i="7"/>
  <c r="F107" i="7"/>
  <c r="R106" i="7"/>
  <c r="Q106" i="7"/>
  <c r="L106" i="7"/>
  <c r="F106" i="7"/>
  <c r="R105" i="7"/>
  <c r="Q105" i="7"/>
  <c r="L105" i="7"/>
  <c r="F105" i="7"/>
  <c r="R104" i="7"/>
  <c r="Q104" i="7"/>
  <c r="L104" i="7"/>
  <c r="F104" i="7"/>
  <c r="R103" i="7"/>
  <c r="Q103" i="7"/>
  <c r="L103" i="7"/>
  <c r="F103" i="7"/>
  <c r="R102" i="7"/>
  <c r="Q102" i="7"/>
  <c r="L102" i="7"/>
  <c r="F102" i="7"/>
  <c r="R101" i="7"/>
  <c r="Q101" i="7"/>
  <c r="L101" i="7"/>
  <c r="F101" i="7"/>
  <c r="R100" i="7"/>
  <c r="Q100" i="7"/>
  <c r="L100" i="7"/>
  <c r="F100" i="7"/>
  <c r="R99" i="7"/>
  <c r="Q99" i="7"/>
  <c r="L99" i="7"/>
  <c r="F99" i="7"/>
  <c r="R98" i="7"/>
  <c r="Q98" i="7"/>
  <c r="L98" i="7"/>
  <c r="F98" i="7"/>
  <c r="R97" i="7"/>
  <c r="Q97" i="7"/>
  <c r="L97" i="7"/>
  <c r="F97" i="7"/>
  <c r="R96" i="7"/>
  <c r="Q96" i="7"/>
  <c r="L96" i="7"/>
  <c r="F96" i="7"/>
  <c r="R95" i="7"/>
  <c r="Q95" i="7"/>
  <c r="L95" i="7"/>
  <c r="F95" i="7"/>
  <c r="R94" i="7"/>
  <c r="Q94" i="7"/>
  <c r="L94" i="7"/>
  <c r="F94" i="7"/>
  <c r="R93" i="7"/>
  <c r="Q93" i="7"/>
  <c r="L93" i="7"/>
  <c r="F93" i="7"/>
  <c r="R92" i="7"/>
  <c r="Q92" i="7"/>
  <c r="L92" i="7"/>
  <c r="F92" i="7"/>
  <c r="R91" i="7"/>
  <c r="Q91" i="7"/>
  <c r="L91" i="7"/>
  <c r="F91" i="7"/>
  <c r="R90" i="7"/>
  <c r="Q90" i="7"/>
  <c r="L90" i="7"/>
  <c r="F90" i="7"/>
  <c r="R89" i="7"/>
  <c r="Q89" i="7"/>
  <c r="L89" i="7"/>
  <c r="F89" i="7"/>
  <c r="R88" i="7"/>
  <c r="Q88" i="7"/>
  <c r="L88" i="7"/>
  <c r="F88" i="7"/>
  <c r="R87" i="7"/>
  <c r="Q87" i="7"/>
  <c r="L87" i="7"/>
  <c r="F87" i="7"/>
  <c r="R86" i="7"/>
  <c r="Q86" i="7"/>
  <c r="L86" i="7"/>
  <c r="F86" i="7"/>
  <c r="R85" i="7"/>
  <c r="Q85" i="7"/>
  <c r="L85" i="7"/>
  <c r="F85" i="7"/>
  <c r="R84" i="7"/>
  <c r="Q84" i="7"/>
  <c r="L84" i="7"/>
  <c r="F84" i="7"/>
  <c r="R83" i="7"/>
  <c r="Q83" i="7"/>
  <c r="L83" i="7"/>
  <c r="F83" i="7"/>
  <c r="R82" i="7"/>
  <c r="Q82" i="7"/>
  <c r="L82" i="7"/>
  <c r="F82" i="7"/>
  <c r="R81" i="7"/>
  <c r="Q81" i="7"/>
  <c r="L81" i="7"/>
  <c r="F81" i="7"/>
  <c r="R80" i="7"/>
  <c r="Q80" i="7"/>
  <c r="L80" i="7"/>
  <c r="F80" i="7"/>
  <c r="R79" i="7"/>
  <c r="Q79" i="7"/>
  <c r="L79" i="7"/>
  <c r="F79" i="7"/>
  <c r="R78" i="7"/>
  <c r="Q78" i="7"/>
  <c r="L78" i="7"/>
  <c r="F78" i="7"/>
  <c r="R77" i="7"/>
  <c r="Q77" i="7"/>
  <c r="L77" i="7"/>
  <c r="F77" i="7"/>
  <c r="R76" i="7"/>
  <c r="Q76" i="7"/>
  <c r="L76" i="7"/>
  <c r="F76" i="7"/>
  <c r="R75" i="7"/>
  <c r="Q75" i="7"/>
  <c r="L75" i="7"/>
  <c r="F75" i="7"/>
  <c r="R74" i="7"/>
  <c r="Q74" i="7"/>
  <c r="L74" i="7"/>
  <c r="F74" i="7"/>
  <c r="R73" i="7"/>
  <c r="Q73" i="7"/>
  <c r="L73" i="7"/>
  <c r="F73" i="7"/>
  <c r="R72" i="7"/>
  <c r="Q72" i="7"/>
  <c r="L72" i="7"/>
  <c r="F72" i="7"/>
  <c r="R71" i="7"/>
  <c r="Q71" i="7"/>
  <c r="L71" i="7"/>
  <c r="F71" i="7"/>
  <c r="R70" i="7"/>
  <c r="Q70" i="7"/>
  <c r="L70" i="7"/>
  <c r="F70" i="7"/>
  <c r="R69" i="7"/>
  <c r="Q69" i="7"/>
  <c r="L69" i="7"/>
  <c r="F69" i="7"/>
  <c r="R68" i="7"/>
  <c r="Q68" i="7"/>
  <c r="L68" i="7"/>
  <c r="F68" i="7"/>
  <c r="R67" i="7"/>
  <c r="Q67" i="7"/>
  <c r="L67" i="7"/>
  <c r="F67" i="7"/>
  <c r="R66" i="7"/>
  <c r="Q66" i="7"/>
  <c r="L66" i="7"/>
  <c r="F66" i="7"/>
  <c r="R65" i="7"/>
  <c r="Q65" i="7"/>
  <c r="L65" i="7"/>
  <c r="F65" i="7"/>
  <c r="R64" i="7"/>
  <c r="Q64" i="7"/>
  <c r="L64" i="7"/>
  <c r="F64" i="7"/>
  <c r="R63" i="7"/>
  <c r="Q63" i="7"/>
  <c r="L63" i="7"/>
  <c r="F63" i="7"/>
  <c r="R62" i="7"/>
  <c r="Q62" i="7"/>
  <c r="L62" i="7"/>
  <c r="F62" i="7"/>
  <c r="R61" i="7"/>
  <c r="Q61" i="7"/>
  <c r="L61" i="7"/>
  <c r="F61" i="7"/>
  <c r="R60" i="7"/>
  <c r="Q60" i="7"/>
  <c r="L60" i="7"/>
  <c r="F60" i="7"/>
  <c r="R59" i="7"/>
  <c r="Q59" i="7"/>
  <c r="L59" i="7"/>
  <c r="F59" i="7"/>
  <c r="R58" i="7"/>
  <c r="Q58" i="7"/>
  <c r="L58" i="7"/>
  <c r="F58" i="7"/>
  <c r="R57" i="7"/>
  <c r="Q57" i="7"/>
  <c r="L57" i="7"/>
  <c r="F57" i="7"/>
  <c r="R56" i="7"/>
  <c r="Q56" i="7"/>
  <c r="L56" i="7"/>
  <c r="F56" i="7"/>
  <c r="R55" i="7"/>
  <c r="Q55" i="7"/>
  <c r="L55" i="7"/>
  <c r="F55" i="7"/>
  <c r="R54" i="7"/>
  <c r="Q54" i="7"/>
  <c r="L54" i="7"/>
  <c r="F54" i="7"/>
  <c r="R53" i="7"/>
  <c r="Q53" i="7"/>
  <c r="L53" i="7"/>
  <c r="F53" i="7"/>
  <c r="R52" i="7"/>
  <c r="Q52" i="7"/>
  <c r="L52" i="7"/>
  <c r="F52" i="7"/>
  <c r="R51" i="7"/>
  <c r="Q51" i="7"/>
  <c r="L51" i="7"/>
  <c r="F51" i="7"/>
  <c r="R50" i="7"/>
  <c r="Q50" i="7"/>
  <c r="L50" i="7"/>
  <c r="F50" i="7"/>
  <c r="R49" i="7"/>
  <c r="Q49" i="7"/>
  <c r="L49" i="7"/>
  <c r="F49" i="7"/>
  <c r="R48" i="7"/>
  <c r="Q48" i="7"/>
  <c r="L48" i="7"/>
  <c r="F48" i="7"/>
  <c r="R47" i="7"/>
  <c r="Q47" i="7"/>
  <c r="L47" i="7"/>
  <c r="F47" i="7"/>
  <c r="R46" i="7"/>
  <c r="Q46" i="7"/>
  <c r="L46" i="7"/>
  <c r="F46" i="7"/>
  <c r="R45" i="7"/>
  <c r="Q45" i="7"/>
  <c r="L45" i="7"/>
  <c r="F45" i="7"/>
  <c r="R44" i="7"/>
  <c r="Q44" i="7"/>
  <c r="L44" i="7"/>
  <c r="F44" i="7"/>
  <c r="R43" i="7"/>
  <c r="Q43" i="7"/>
  <c r="L43" i="7"/>
  <c r="F43" i="7"/>
  <c r="R42" i="7"/>
  <c r="Q42" i="7"/>
  <c r="L42" i="7"/>
  <c r="F42" i="7"/>
  <c r="R41" i="7"/>
  <c r="Q41" i="7"/>
  <c r="L41" i="7"/>
  <c r="F41" i="7"/>
  <c r="R40" i="7"/>
  <c r="Q40" i="7"/>
  <c r="L40" i="7"/>
  <c r="F40" i="7"/>
  <c r="R39" i="7"/>
  <c r="Q39" i="7"/>
  <c r="L39" i="7"/>
  <c r="F39" i="7"/>
  <c r="R38" i="7"/>
  <c r="Q38" i="7"/>
  <c r="L38" i="7"/>
  <c r="F38" i="7"/>
  <c r="R37" i="7"/>
  <c r="Q37" i="7"/>
  <c r="L37" i="7"/>
  <c r="F37" i="7"/>
  <c r="R36" i="7"/>
  <c r="Q36" i="7"/>
  <c r="L36" i="7"/>
  <c r="F36" i="7"/>
  <c r="R35" i="7"/>
  <c r="Q35" i="7"/>
  <c r="L35" i="7"/>
  <c r="F35" i="7"/>
  <c r="R34" i="7"/>
  <c r="Q34" i="7"/>
  <c r="L34" i="7"/>
  <c r="F34" i="7"/>
  <c r="R33" i="7"/>
  <c r="Q33" i="7"/>
  <c r="L33" i="7"/>
  <c r="F33" i="7"/>
  <c r="R32" i="7"/>
  <c r="Q32" i="7"/>
  <c r="L32" i="7"/>
  <c r="F32" i="7"/>
  <c r="R31" i="7"/>
  <c r="Q31" i="7"/>
  <c r="L31" i="7"/>
  <c r="F31" i="7"/>
  <c r="R30" i="7"/>
  <c r="Q30" i="7"/>
  <c r="L30" i="7"/>
  <c r="F30" i="7"/>
  <c r="R28" i="7"/>
  <c r="Q28" i="7"/>
  <c r="L28" i="7"/>
  <c r="F28" i="7"/>
  <c r="R27" i="7"/>
  <c r="Q27" i="7"/>
  <c r="L27" i="7"/>
  <c r="F27" i="7"/>
  <c r="R26" i="7"/>
  <c r="Q26" i="7"/>
  <c r="L26" i="7"/>
  <c r="F26" i="7"/>
  <c r="R25" i="7"/>
  <c r="Q25" i="7"/>
  <c r="L25" i="7"/>
  <c r="F25" i="7"/>
  <c r="R24" i="7"/>
  <c r="Q24" i="7"/>
  <c r="L24" i="7"/>
  <c r="F24" i="7"/>
  <c r="R23" i="7"/>
  <c r="Q23" i="7"/>
  <c r="L23" i="7"/>
  <c r="F23" i="7"/>
  <c r="R22" i="7"/>
  <c r="Q22" i="7"/>
  <c r="L22" i="7"/>
  <c r="F22" i="7"/>
  <c r="R21" i="7"/>
  <c r="Q21" i="7"/>
  <c r="L21" i="7"/>
  <c r="F21" i="7"/>
  <c r="R20" i="7"/>
  <c r="Q20" i="7"/>
  <c r="L20" i="7"/>
  <c r="F20" i="7"/>
  <c r="R19" i="7"/>
  <c r="Q19" i="7"/>
  <c r="L19" i="7"/>
  <c r="F19" i="7"/>
  <c r="R18" i="7"/>
  <c r="Q18" i="7"/>
  <c r="L18" i="7"/>
  <c r="F18" i="7"/>
  <c r="R17" i="7"/>
  <c r="Q17" i="7"/>
  <c r="L17" i="7"/>
  <c r="F17" i="7"/>
  <c r="R16" i="7"/>
  <c r="Q16" i="7"/>
  <c r="L16" i="7"/>
  <c r="F16" i="7"/>
  <c r="R15" i="7"/>
  <c r="Q15" i="7"/>
  <c r="L15" i="7"/>
  <c r="F15" i="7"/>
  <c r="R14" i="7"/>
  <c r="Q14" i="7"/>
  <c r="L14" i="7"/>
  <c r="F14" i="7"/>
  <c r="R13" i="7"/>
  <c r="Q13" i="7"/>
  <c r="L13" i="7"/>
  <c r="F13" i="7"/>
  <c r="R12" i="7"/>
  <c r="Q12" i="7"/>
  <c r="L12" i="7"/>
  <c r="F12" i="7"/>
  <c r="R11" i="7"/>
  <c r="Q11" i="7"/>
  <c r="L11" i="7"/>
  <c r="F11" i="7"/>
  <c r="R10" i="7"/>
  <c r="Q10" i="7"/>
  <c r="L10" i="7"/>
  <c r="F10" i="7"/>
  <c r="R9" i="7"/>
  <c r="Q9" i="7"/>
  <c r="L9" i="7"/>
  <c r="F9" i="7"/>
  <c r="R8" i="7"/>
  <c r="Q8" i="7"/>
  <c r="L8" i="7"/>
  <c r="F8" i="7"/>
  <c r="R7" i="7"/>
  <c r="Q7" i="7"/>
  <c r="L7" i="7"/>
  <c r="F7" i="7"/>
  <c r="S5" i="7"/>
  <c r="M5" i="7"/>
  <c r="G5" i="7"/>
  <c r="D124" i="6"/>
  <c r="F123" i="6"/>
  <c r="E123" i="6" s="1"/>
  <c r="R122" i="6"/>
  <c r="Q122" i="6"/>
  <c r="L122" i="6"/>
  <c r="F122" i="6"/>
  <c r="R121" i="6"/>
  <c r="Q121" i="6"/>
  <c r="L121" i="6"/>
  <c r="F121" i="6"/>
  <c r="R120" i="6"/>
  <c r="Q120" i="6"/>
  <c r="L120" i="6"/>
  <c r="F120" i="6"/>
  <c r="R119" i="6"/>
  <c r="Q119" i="6"/>
  <c r="L119" i="6"/>
  <c r="F119" i="6"/>
  <c r="R118" i="6"/>
  <c r="Q118" i="6"/>
  <c r="L118" i="6"/>
  <c r="F118" i="6"/>
  <c r="R117" i="6"/>
  <c r="Q117" i="6"/>
  <c r="L117" i="6"/>
  <c r="F117" i="6"/>
  <c r="R116" i="6"/>
  <c r="Q116" i="6"/>
  <c r="L116" i="6"/>
  <c r="F116" i="6"/>
  <c r="R115" i="6"/>
  <c r="Q115" i="6"/>
  <c r="L115" i="6"/>
  <c r="F115" i="6"/>
  <c r="R114" i="6"/>
  <c r="Q114" i="6"/>
  <c r="L114" i="6"/>
  <c r="F114" i="6"/>
  <c r="R113" i="6"/>
  <c r="Q113" i="6"/>
  <c r="L113" i="6"/>
  <c r="F113" i="6"/>
  <c r="R112" i="6"/>
  <c r="Q112" i="6"/>
  <c r="L112" i="6"/>
  <c r="F112" i="6"/>
  <c r="R111" i="6"/>
  <c r="Q111" i="6"/>
  <c r="L111" i="6"/>
  <c r="F111" i="6"/>
  <c r="R110" i="6"/>
  <c r="Q110" i="6"/>
  <c r="L110" i="6"/>
  <c r="F110" i="6"/>
  <c r="R109" i="6"/>
  <c r="Q109" i="6"/>
  <c r="L109" i="6"/>
  <c r="F109" i="6"/>
  <c r="R108" i="6"/>
  <c r="Q108" i="6"/>
  <c r="L108" i="6"/>
  <c r="F108" i="6"/>
  <c r="R107" i="6"/>
  <c r="Q107" i="6"/>
  <c r="L107" i="6"/>
  <c r="F107" i="6"/>
  <c r="R106" i="6"/>
  <c r="Q106" i="6"/>
  <c r="L106" i="6"/>
  <c r="F106" i="6"/>
  <c r="R105" i="6"/>
  <c r="Q105" i="6"/>
  <c r="L105" i="6"/>
  <c r="F105" i="6"/>
  <c r="R104" i="6"/>
  <c r="Q104" i="6"/>
  <c r="L104" i="6"/>
  <c r="F104" i="6"/>
  <c r="R103" i="6"/>
  <c r="Q103" i="6"/>
  <c r="L103" i="6"/>
  <c r="F103" i="6"/>
  <c r="R102" i="6"/>
  <c r="Q102" i="6"/>
  <c r="L102" i="6"/>
  <c r="F102" i="6"/>
  <c r="R101" i="6"/>
  <c r="Q101" i="6"/>
  <c r="L101" i="6"/>
  <c r="F101" i="6"/>
  <c r="R100" i="6"/>
  <c r="Q100" i="6"/>
  <c r="L100" i="6"/>
  <c r="F100" i="6"/>
  <c r="R99" i="6"/>
  <c r="Q99" i="6"/>
  <c r="L99" i="6"/>
  <c r="F99" i="6"/>
  <c r="R98" i="6"/>
  <c r="Q98" i="6"/>
  <c r="L98" i="6"/>
  <c r="F98" i="6"/>
  <c r="R97" i="6"/>
  <c r="Q97" i="6"/>
  <c r="L97" i="6"/>
  <c r="F97" i="6"/>
  <c r="R96" i="6"/>
  <c r="Q96" i="6"/>
  <c r="L96" i="6"/>
  <c r="F96" i="6"/>
  <c r="R95" i="6"/>
  <c r="Q95" i="6"/>
  <c r="L95" i="6"/>
  <c r="F95" i="6"/>
  <c r="R94" i="6"/>
  <c r="Q94" i="6"/>
  <c r="L94" i="6"/>
  <c r="F94" i="6"/>
  <c r="R93" i="6"/>
  <c r="Q93" i="6"/>
  <c r="L93" i="6"/>
  <c r="F93" i="6"/>
  <c r="R92" i="6"/>
  <c r="Q92" i="6"/>
  <c r="L92" i="6"/>
  <c r="F92" i="6"/>
  <c r="R91" i="6"/>
  <c r="Q91" i="6"/>
  <c r="L91" i="6"/>
  <c r="F91" i="6"/>
  <c r="R90" i="6"/>
  <c r="Q90" i="6"/>
  <c r="L90" i="6"/>
  <c r="F90" i="6"/>
  <c r="R89" i="6"/>
  <c r="Q89" i="6"/>
  <c r="L89" i="6"/>
  <c r="F89" i="6"/>
  <c r="R88" i="6"/>
  <c r="Q88" i="6"/>
  <c r="L88" i="6"/>
  <c r="F88" i="6"/>
  <c r="R87" i="6"/>
  <c r="Q87" i="6"/>
  <c r="L87" i="6"/>
  <c r="F87" i="6"/>
  <c r="R86" i="6"/>
  <c r="Q86" i="6"/>
  <c r="L86" i="6"/>
  <c r="F86" i="6"/>
  <c r="R85" i="6"/>
  <c r="Q85" i="6"/>
  <c r="L85" i="6"/>
  <c r="F85" i="6"/>
  <c r="R84" i="6"/>
  <c r="Q84" i="6"/>
  <c r="L84" i="6"/>
  <c r="F84" i="6"/>
  <c r="R83" i="6"/>
  <c r="Q83" i="6"/>
  <c r="L83" i="6"/>
  <c r="F83" i="6"/>
  <c r="R82" i="6"/>
  <c r="Q82" i="6"/>
  <c r="L82" i="6"/>
  <c r="F82" i="6"/>
  <c r="R81" i="6"/>
  <c r="Q81" i="6"/>
  <c r="L81" i="6"/>
  <c r="F81" i="6"/>
  <c r="R80" i="6"/>
  <c r="Q80" i="6"/>
  <c r="L80" i="6"/>
  <c r="F80" i="6"/>
  <c r="R79" i="6"/>
  <c r="Q79" i="6"/>
  <c r="L79" i="6"/>
  <c r="F79" i="6"/>
  <c r="R78" i="6"/>
  <c r="Q78" i="6"/>
  <c r="L78" i="6"/>
  <c r="F78" i="6"/>
  <c r="R77" i="6"/>
  <c r="Q77" i="6"/>
  <c r="L77" i="6"/>
  <c r="F77" i="6"/>
  <c r="R76" i="6"/>
  <c r="Q76" i="6"/>
  <c r="L76" i="6"/>
  <c r="F76" i="6"/>
  <c r="R75" i="6"/>
  <c r="Q75" i="6"/>
  <c r="L75" i="6"/>
  <c r="F75" i="6"/>
  <c r="R74" i="6"/>
  <c r="Q74" i="6"/>
  <c r="L74" i="6"/>
  <c r="F74" i="6"/>
  <c r="R73" i="6"/>
  <c r="Q73" i="6"/>
  <c r="L73" i="6"/>
  <c r="F73" i="6"/>
  <c r="R72" i="6"/>
  <c r="Q72" i="6"/>
  <c r="L72" i="6"/>
  <c r="F72" i="6"/>
  <c r="R71" i="6"/>
  <c r="Q71" i="6"/>
  <c r="L71" i="6"/>
  <c r="F71" i="6"/>
  <c r="R70" i="6"/>
  <c r="Q70" i="6"/>
  <c r="L70" i="6"/>
  <c r="F70" i="6"/>
  <c r="R69" i="6"/>
  <c r="Q69" i="6"/>
  <c r="L69" i="6"/>
  <c r="F69" i="6"/>
  <c r="R68" i="6"/>
  <c r="Q68" i="6"/>
  <c r="L68" i="6"/>
  <c r="F68" i="6"/>
  <c r="R67" i="6"/>
  <c r="Q67" i="6"/>
  <c r="L67" i="6"/>
  <c r="F67" i="6"/>
  <c r="R66" i="6"/>
  <c r="Q66" i="6"/>
  <c r="L66" i="6"/>
  <c r="F66" i="6"/>
  <c r="R65" i="6"/>
  <c r="Q65" i="6"/>
  <c r="L65" i="6"/>
  <c r="F65" i="6"/>
  <c r="R64" i="6"/>
  <c r="Q64" i="6"/>
  <c r="L64" i="6"/>
  <c r="F64" i="6"/>
  <c r="R63" i="6"/>
  <c r="Q63" i="6"/>
  <c r="L63" i="6"/>
  <c r="F63" i="6"/>
  <c r="R62" i="6"/>
  <c r="Q62" i="6"/>
  <c r="L62" i="6"/>
  <c r="F62" i="6"/>
  <c r="R61" i="6"/>
  <c r="Q61" i="6"/>
  <c r="L61" i="6"/>
  <c r="F61" i="6"/>
  <c r="R60" i="6"/>
  <c r="Q60" i="6"/>
  <c r="L60" i="6"/>
  <c r="F60" i="6"/>
  <c r="R59" i="6"/>
  <c r="Q59" i="6"/>
  <c r="L59" i="6"/>
  <c r="F59" i="6"/>
  <c r="R58" i="6"/>
  <c r="Q58" i="6"/>
  <c r="L58" i="6"/>
  <c r="F58" i="6"/>
  <c r="R57" i="6"/>
  <c r="Q57" i="6"/>
  <c r="L57" i="6"/>
  <c r="F57" i="6"/>
  <c r="R56" i="6"/>
  <c r="Q56" i="6"/>
  <c r="L56" i="6"/>
  <c r="F56" i="6"/>
  <c r="R55" i="6"/>
  <c r="Q55" i="6"/>
  <c r="L55" i="6"/>
  <c r="F55" i="6"/>
  <c r="R54" i="6"/>
  <c r="Q54" i="6"/>
  <c r="L54" i="6"/>
  <c r="F54" i="6"/>
  <c r="R53" i="6"/>
  <c r="Q53" i="6"/>
  <c r="L53" i="6"/>
  <c r="F53" i="6"/>
  <c r="R52" i="6"/>
  <c r="Q52" i="6"/>
  <c r="L52" i="6"/>
  <c r="F52" i="6"/>
  <c r="R51" i="6"/>
  <c r="Q51" i="6"/>
  <c r="L51" i="6"/>
  <c r="F51" i="6"/>
  <c r="R50" i="6"/>
  <c r="Q50" i="6"/>
  <c r="L50" i="6"/>
  <c r="F50" i="6"/>
  <c r="R49" i="6"/>
  <c r="Q49" i="6"/>
  <c r="L49" i="6"/>
  <c r="F49" i="6"/>
  <c r="R48" i="6"/>
  <c r="Q48" i="6"/>
  <c r="L48" i="6"/>
  <c r="F48" i="6"/>
  <c r="R47" i="6"/>
  <c r="Q47" i="6"/>
  <c r="L47" i="6"/>
  <c r="F47" i="6"/>
  <c r="R46" i="6"/>
  <c r="Q46" i="6"/>
  <c r="L46" i="6"/>
  <c r="F46" i="6"/>
  <c r="R45" i="6"/>
  <c r="Q45" i="6"/>
  <c r="L45" i="6"/>
  <c r="F45" i="6"/>
  <c r="R44" i="6"/>
  <c r="Q44" i="6"/>
  <c r="L44" i="6"/>
  <c r="F44" i="6"/>
  <c r="R43" i="6"/>
  <c r="Q43" i="6"/>
  <c r="L43" i="6"/>
  <c r="F43" i="6"/>
  <c r="R42" i="6"/>
  <c r="Q42" i="6"/>
  <c r="L42" i="6"/>
  <c r="F42" i="6"/>
  <c r="R41" i="6"/>
  <c r="Q41" i="6"/>
  <c r="L41" i="6"/>
  <c r="F41" i="6"/>
  <c r="R40" i="6"/>
  <c r="Q40" i="6"/>
  <c r="L40" i="6"/>
  <c r="F40" i="6"/>
  <c r="R39" i="6"/>
  <c r="Q39" i="6"/>
  <c r="L39" i="6"/>
  <c r="F39" i="6"/>
  <c r="R38" i="6"/>
  <c r="Q38" i="6"/>
  <c r="L38" i="6"/>
  <c r="F38" i="6"/>
  <c r="R37" i="6"/>
  <c r="Q37" i="6"/>
  <c r="L37" i="6"/>
  <c r="F37" i="6"/>
  <c r="R36" i="6"/>
  <c r="Q36" i="6"/>
  <c r="L36" i="6"/>
  <c r="F36" i="6"/>
  <c r="R35" i="6"/>
  <c r="Q35" i="6"/>
  <c r="L35" i="6"/>
  <c r="F35" i="6"/>
  <c r="R34" i="6"/>
  <c r="Q34" i="6"/>
  <c r="L34" i="6"/>
  <c r="F34" i="6"/>
  <c r="R33" i="6"/>
  <c r="Q33" i="6"/>
  <c r="L33" i="6"/>
  <c r="F33" i="6"/>
  <c r="R32" i="6"/>
  <c r="Q32" i="6"/>
  <c r="L32" i="6"/>
  <c r="F32" i="6"/>
  <c r="R31" i="6"/>
  <c r="Q31" i="6"/>
  <c r="L31" i="6"/>
  <c r="F31" i="6"/>
  <c r="R30" i="6"/>
  <c r="Q30" i="6"/>
  <c r="L30" i="6"/>
  <c r="F30" i="6"/>
  <c r="R29" i="6"/>
  <c r="Q29" i="6"/>
  <c r="L29" i="6"/>
  <c r="F29" i="6"/>
  <c r="R28" i="6"/>
  <c r="Q28" i="6"/>
  <c r="L28" i="6"/>
  <c r="F28" i="6"/>
  <c r="R27" i="6"/>
  <c r="Q27" i="6"/>
  <c r="L27" i="6"/>
  <c r="F27" i="6"/>
  <c r="R26" i="6"/>
  <c r="Q26" i="6"/>
  <c r="L26" i="6"/>
  <c r="F26" i="6"/>
  <c r="R25" i="6"/>
  <c r="Q25" i="6"/>
  <c r="L25" i="6"/>
  <c r="F25" i="6"/>
  <c r="R24" i="6"/>
  <c r="Q24" i="6"/>
  <c r="L24" i="6"/>
  <c r="F24" i="6"/>
  <c r="R23" i="6"/>
  <c r="Q23" i="6"/>
  <c r="L23" i="6"/>
  <c r="F23" i="6"/>
  <c r="R22" i="6"/>
  <c r="Q22" i="6"/>
  <c r="L22" i="6"/>
  <c r="F22" i="6"/>
  <c r="R21" i="6"/>
  <c r="Q21" i="6"/>
  <c r="L21" i="6"/>
  <c r="F21" i="6"/>
  <c r="R20" i="6"/>
  <c r="Q20" i="6"/>
  <c r="L20" i="6"/>
  <c r="F20" i="6"/>
  <c r="R18" i="6"/>
  <c r="Q18" i="6"/>
  <c r="L18" i="6"/>
  <c r="F18" i="6"/>
  <c r="R17" i="6"/>
  <c r="Q17" i="6"/>
  <c r="L17" i="6"/>
  <c r="F17" i="6"/>
  <c r="S16" i="6"/>
  <c r="R16" i="6"/>
  <c r="Q16" i="6"/>
  <c r="L16" i="6"/>
  <c r="F16" i="6"/>
  <c r="R15" i="6"/>
  <c r="Q15" i="6"/>
  <c r="M15" i="6"/>
  <c r="L15" i="6"/>
  <c r="F15" i="6"/>
  <c r="R14" i="6"/>
  <c r="Q14" i="6"/>
  <c r="M14" i="6"/>
  <c r="L14" i="6"/>
  <c r="F14" i="6"/>
  <c r="R13" i="6"/>
  <c r="Q13" i="6"/>
  <c r="L13" i="6"/>
  <c r="F13" i="6"/>
  <c r="S12" i="6"/>
  <c r="R12" i="6"/>
  <c r="Q12" i="6"/>
  <c r="L12" i="6"/>
  <c r="F12" i="6"/>
  <c r="S11" i="6"/>
  <c r="R11" i="6"/>
  <c r="Q11" i="6"/>
  <c r="L11" i="6"/>
  <c r="F11" i="6"/>
  <c r="R10" i="6"/>
  <c r="Q10" i="6"/>
  <c r="L10" i="6"/>
  <c r="F10" i="6"/>
  <c r="S9" i="6"/>
  <c r="R9" i="6"/>
  <c r="Q9" i="6"/>
  <c r="L9" i="6"/>
  <c r="F9" i="6"/>
  <c r="R8" i="6"/>
  <c r="Q8" i="6"/>
  <c r="L8" i="6"/>
  <c r="F8" i="6"/>
  <c r="S7" i="6"/>
  <c r="R7" i="6"/>
  <c r="Q7" i="6"/>
  <c r="L7" i="6"/>
  <c r="F7" i="6"/>
  <c r="T5" i="6"/>
  <c r="S5" i="6"/>
  <c r="S19" i="6" s="1"/>
  <c r="N5" i="6"/>
  <c r="M5" i="6"/>
  <c r="M19" i="6" s="1"/>
  <c r="G5" i="6"/>
  <c r="G19" i="6" s="1"/>
  <c r="D124" i="5"/>
  <c r="F123" i="5"/>
  <c r="E123" i="5" s="1"/>
  <c r="R122" i="5"/>
  <c r="Q122" i="5"/>
  <c r="L122" i="5"/>
  <c r="F122" i="5"/>
  <c r="R121" i="5"/>
  <c r="Q121" i="5"/>
  <c r="L121" i="5"/>
  <c r="F121" i="5"/>
  <c r="R120" i="5"/>
  <c r="Q120" i="5"/>
  <c r="L120" i="5"/>
  <c r="F120" i="5"/>
  <c r="R119" i="5"/>
  <c r="Q119" i="5"/>
  <c r="L119" i="5"/>
  <c r="F119" i="5"/>
  <c r="R118" i="5"/>
  <c r="Q118" i="5"/>
  <c r="L118" i="5"/>
  <c r="F118" i="5"/>
  <c r="R117" i="5"/>
  <c r="Q117" i="5"/>
  <c r="L117" i="5"/>
  <c r="F117" i="5"/>
  <c r="R116" i="5"/>
  <c r="Q116" i="5"/>
  <c r="L116" i="5"/>
  <c r="F116" i="5"/>
  <c r="R115" i="5"/>
  <c r="Q115" i="5"/>
  <c r="L115" i="5"/>
  <c r="F115" i="5"/>
  <c r="R114" i="5"/>
  <c r="Q114" i="5"/>
  <c r="L114" i="5"/>
  <c r="F114" i="5"/>
  <c r="R113" i="5"/>
  <c r="Q113" i="5"/>
  <c r="L113" i="5"/>
  <c r="F113" i="5"/>
  <c r="R112" i="5"/>
  <c r="Q112" i="5"/>
  <c r="L112" i="5"/>
  <c r="F112" i="5"/>
  <c r="R111" i="5"/>
  <c r="Q111" i="5"/>
  <c r="L111" i="5"/>
  <c r="F111" i="5"/>
  <c r="R110" i="5"/>
  <c r="Q110" i="5"/>
  <c r="L110" i="5"/>
  <c r="F110" i="5"/>
  <c r="R109" i="5"/>
  <c r="Q109" i="5"/>
  <c r="L109" i="5"/>
  <c r="F109" i="5"/>
  <c r="R108" i="5"/>
  <c r="Q108" i="5"/>
  <c r="L108" i="5"/>
  <c r="F108" i="5"/>
  <c r="R107" i="5"/>
  <c r="Q107" i="5"/>
  <c r="L107" i="5"/>
  <c r="F107" i="5"/>
  <c r="R106" i="5"/>
  <c r="Q106" i="5"/>
  <c r="L106" i="5"/>
  <c r="F106" i="5"/>
  <c r="R105" i="5"/>
  <c r="Q105" i="5"/>
  <c r="L105" i="5"/>
  <c r="F105" i="5"/>
  <c r="R104" i="5"/>
  <c r="Q104" i="5"/>
  <c r="L104" i="5"/>
  <c r="F104" i="5"/>
  <c r="R103" i="5"/>
  <c r="Q103" i="5"/>
  <c r="L103" i="5"/>
  <c r="F103" i="5"/>
  <c r="R102" i="5"/>
  <c r="Q102" i="5"/>
  <c r="L102" i="5"/>
  <c r="F102" i="5"/>
  <c r="R101" i="5"/>
  <c r="Q101" i="5"/>
  <c r="L101" i="5"/>
  <c r="F101" i="5"/>
  <c r="R100" i="5"/>
  <c r="Q100" i="5"/>
  <c r="L100" i="5"/>
  <c r="F100" i="5"/>
  <c r="R99" i="5"/>
  <c r="Q99" i="5"/>
  <c r="L99" i="5"/>
  <c r="F99" i="5"/>
  <c r="R98" i="5"/>
  <c r="Q98" i="5"/>
  <c r="L98" i="5"/>
  <c r="F98" i="5"/>
  <c r="R97" i="5"/>
  <c r="Q97" i="5"/>
  <c r="L97" i="5"/>
  <c r="F97" i="5"/>
  <c r="R96" i="5"/>
  <c r="Q96" i="5"/>
  <c r="L96" i="5"/>
  <c r="F96" i="5"/>
  <c r="R95" i="5"/>
  <c r="Q95" i="5"/>
  <c r="L95" i="5"/>
  <c r="F95" i="5"/>
  <c r="R94" i="5"/>
  <c r="Q94" i="5"/>
  <c r="L94" i="5"/>
  <c r="F94" i="5"/>
  <c r="R93" i="5"/>
  <c r="Q93" i="5"/>
  <c r="L93" i="5"/>
  <c r="F93" i="5"/>
  <c r="R92" i="5"/>
  <c r="Q92" i="5"/>
  <c r="L92" i="5"/>
  <c r="F92" i="5"/>
  <c r="R91" i="5"/>
  <c r="Q91" i="5"/>
  <c r="L91" i="5"/>
  <c r="F91" i="5"/>
  <c r="R90" i="5"/>
  <c r="Q90" i="5"/>
  <c r="L90" i="5"/>
  <c r="F90" i="5"/>
  <c r="R89" i="5"/>
  <c r="Q89" i="5"/>
  <c r="L89" i="5"/>
  <c r="F89" i="5"/>
  <c r="R88" i="5"/>
  <c r="Q88" i="5"/>
  <c r="L88" i="5"/>
  <c r="F88" i="5"/>
  <c r="R87" i="5"/>
  <c r="Q87" i="5"/>
  <c r="L87" i="5"/>
  <c r="F87" i="5"/>
  <c r="R86" i="5"/>
  <c r="Q86" i="5"/>
  <c r="L86" i="5"/>
  <c r="F86" i="5"/>
  <c r="R85" i="5"/>
  <c r="Q85" i="5"/>
  <c r="L85" i="5"/>
  <c r="F85" i="5"/>
  <c r="R84" i="5"/>
  <c r="Q84" i="5"/>
  <c r="L84" i="5"/>
  <c r="F84" i="5"/>
  <c r="R83" i="5"/>
  <c r="Q83" i="5"/>
  <c r="L83" i="5"/>
  <c r="F83" i="5"/>
  <c r="R82" i="5"/>
  <c r="Q82" i="5"/>
  <c r="L82" i="5"/>
  <c r="F82" i="5"/>
  <c r="R81" i="5"/>
  <c r="Q81" i="5"/>
  <c r="L81" i="5"/>
  <c r="F81" i="5"/>
  <c r="R80" i="5"/>
  <c r="Q80" i="5"/>
  <c r="L80" i="5"/>
  <c r="F80" i="5"/>
  <c r="R79" i="5"/>
  <c r="Q79" i="5"/>
  <c r="L79" i="5"/>
  <c r="F79" i="5"/>
  <c r="R78" i="5"/>
  <c r="Q78" i="5"/>
  <c r="L78" i="5"/>
  <c r="F78" i="5"/>
  <c r="R77" i="5"/>
  <c r="Q77" i="5"/>
  <c r="L77" i="5"/>
  <c r="F77" i="5"/>
  <c r="R76" i="5"/>
  <c r="Q76" i="5"/>
  <c r="L76" i="5"/>
  <c r="F76" i="5"/>
  <c r="R75" i="5"/>
  <c r="Q75" i="5"/>
  <c r="L75" i="5"/>
  <c r="F75" i="5"/>
  <c r="R74" i="5"/>
  <c r="Q74" i="5"/>
  <c r="L74" i="5"/>
  <c r="F74" i="5"/>
  <c r="R73" i="5"/>
  <c r="Q73" i="5"/>
  <c r="L73" i="5"/>
  <c r="F73" i="5"/>
  <c r="R72" i="5"/>
  <c r="Q72" i="5"/>
  <c r="L72" i="5"/>
  <c r="F72" i="5"/>
  <c r="R71" i="5"/>
  <c r="Q71" i="5"/>
  <c r="L71" i="5"/>
  <c r="F71" i="5"/>
  <c r="R70" i="5"/>
  <c r="Q70" i="5"/>
  <c r="L70" i="5"/>
  <c r="F70" i="5"/>
  <c r="R69" i="5"/>
  <c r="Q69" i="5"/>
  <c r="L69" i="5"/>
  <c r="F69" i="5"/>
  <c r="R68" i="5"/>
  <c r="Q68" i="5"/>
  <c r="L68" i="5"/>
  <c r="F68" i="5"/>
  <c r="R67" i="5"/>
  <c r="Q67" i="5"/>
  <c r="L67" i="5"/>
  <c r="F67" i="5"/>
  <c r="R66" i="5"/>
  <c r="Q66" i="5"/>
  <c r="L66" i="5"/>
  <c r="F66" i="5"/>
  <c r="R65" i="5"/>
  <c r="Q65" i="5"/>
  <c r="L65" i="5"/>
  <c r="F65" i="5"/>
  <c r="R64" i="5"/>
  <c r="Q64" i="5"/>
  <c r="L64" i="5"/>
  <c r="F64" i="5"/>
  <c r="R63" i="5"/>
  <c r="Q63" i="5"/>
  <c r="L63" i="5"/>
  <c r="F63" i="5"/>
  <c r="R62" i="5"/>
  <c r="Q62" i="5"/>
  <c r="L62" i="5"/>
  <c r="F62" i="5"/>
  <c r="R61" i="5"/>
  <c r="Q61" i="5"/>
  <c r="L61" i="5"/>
  <c r="F61" i="5"/>
  <c r="R60" i="5"/>
  <c r="Q60" i="5"/>
  <c r="L60" i="5"/>
  <c r="F60" i="5"/>
  <c r="R59" i="5"/>
  <c r="Q59" i="5"/>
  <c r="L59" i="5"/>
  <c r="F59" i="5"/>
  <c r="R58" i="5"/>
  <c r="Q58" i="5"/>
  <c r="L58" i="5"/>
  <c r="F58" i="5"/>
  <c r="R57" i="5"/>
  <c r="Q57" i="5"/>
  <c r="L57" i="5"/>
  <c r="F57" i="5"/>
  <c r="R55" i="5"/>
  <c r="Q55" i="5"/>
  <c r="L55" i="5"/>
  <c r="F55" i="5"/>
  <c r="R54" i="5"/>
  <c r="Q54" i="5"/>
  <c r="L54" i="5"/>
  <c r="F54" i="5"/>
  <c r="R53" i="5"/>
  <c r="Q53" i="5"/>
  <c r="L53" i="5"/>
  <c r="F53" i="5"/>
  <c r="R52" i="5"/>
  <c r="Q52" i="5"/>
  <c r="L52" i="5"/>
  <c r="F52" i="5"/>
  <c r="R51" i="5"/>
  <c r="Q51" i="5"/>
  <c r="L51" i="5"/>
  <c r="F51" i="5"/>
  <c r="R50" i="5"/>
  <c r="Q50" i="5"/>
  <c r="L50" i="5"/>
  <c r="F50" i="5"/>
  <c r="R49" i="5"/>
  <c r="Q49" i="5"/>
  <c r="L49" i="5"/>
  <c r="F49" i="5"/>
  <c r="R48" i="5"/>
  <c r="Q48" i="5"/>
  <c r="L48" i="5"/>
  <c r="F48" i="5"/>
  <c r="R47" i="5"/>
  <c r="Q47" i="5"/>
  <c r="L47" i="5"/>
  <c r="F47" i="5"/>
  <c r="R46" i="5"/>
  <c r="Q46" i="5"/>
  <c r="L46" i="5"/>
  <c r="F46" i="5"/>
  <c r="R45" i="5"/>
  <c r="Q45" i="5"/>
  <c r="L45" i="5"/>
  <c r="F45" i="5"/>
  <c r="R44" i="5"/>
  <c r="Q44" i="5"/>
  <c r="L44" i="5"/>
  <c r="F44" i="5"/>
  <c r="R43" i="5"/>
  <c r="Q43" i="5"/>
  <c r="L43" i="5"/>
  <c r="F43" i="5"/>
  <c r="R42" i="5"/>
  <c r="Q42" i="5"/>
  <c r="L42" i="5"/>
  <c r="F42" i="5"/>
  <c r="R41" i="5"/>
  <c r="Q41" i="5"/>
  <c r="L41" i="5"/>
  <c r="F41" i="5"/>
  <c r="R40" i="5"/>
  <c r="Q40" i="5"/>
  <c r="L40" i="5"/>
  <c r="F40" i="5"/>
  <c r="R39" i="5"/>
  <c r="Q39" i="5"/>
  <c r="L39" i="5"/>
  <c r="F39" i="5"/>
  <c r="R38" i="5"/>
  <c r="Q38" i="5"/>
  <c r="L38" i="5"/>
  <c r="F38" i="5"/>
  <c r="R37" i="5"/>
  <c r="Q37" i="5"/>
  <c r="L37" i="5"/>
  <c r="F37" i="5"/>
  <c r="R36" i="5"/>
  <c r="Q36" i="5"/>
  <c r="L36" i="5"/>
  <c r="F36" i="5"/>
  <c r="R35" i="5"/>
  <c r="Q35" i="5"/>
  <c r="L35" i="5"/>
  <c r="F35" i="5"/>
  <c r="R34" i="5"/>
  <c r="Q34" i="5"/>
  <c r="L34" i="5"/>
  <c r="F34" i="5"/>
  <c r="R33" i="5"/>
  <c r="Q33" i="5"/>
  <c r="L33" i="5"/>
  <c r="F33" i="5"/>
  <c r="R32" i="5"/>
  <c r="Q32" i="5"/>
  <c r="L32" i="5"/>
  <c r="F32" i="5"/>
  <c r="R31" i="5"/>
  <c r="Q31" i="5"/>
  <c r="L31" i="5"/>
  <c r="F31" i="5"/>
  <c r="R30" i="5"/>
  <c r="Q30" i="5"/>
  <c r="L30" i="5"/>
  <c r="F30" i="5"/>
  <c r="R29" i="5"/>
  <c r="Q29" i="5"/>
  <c r="L29" i="5"/>
  <c r="F29" i="5"/>
  <c r="R28" i="5"/>
  <c r="Q28" i="5"/>
  <c r="L28" i="5"/>
  <c r="F28" i="5"/>
  <c r="R27" i="5"/>
  <c r="Q27" i="5"/>
  <c r="L27" i="5"/>
  <c r="F27" i="5"/>
  <c r="R26" i="5"/>
  <c r="Q26" i="5"/>
  <c r="L26" i="5"/>
  <c r="F26" i="5"/>
  <c r="R25" i="5"/>
  <c r="Q25" i="5"/>
  <c r="L25" i="5"/>
  <c r="F25" i="5"/>
  <c r="R24" i="5"/>
  <c r="Q24" i="5"/>
  <c r="L24" i="5"/>
  <c r="F24" i="5"/>
  <c r="R23" i="5"/>
  <c r="Q23" i="5"/>
  <c r="L23" i="5"/>
  <c r="F23" i="5"/>
  <c r="R22" i="5"/>
  <c r="Q22" i="5"/>
  <c r="L22" i="5"/>
  <c r="F22" i="5"/>
  <c r="R21" i="5"/>
  <c r="Q21" i="5"/>
  <c r="L21" i="5"/>
  <c r="F21" i="5"/>
  <c r="R20" i="5"/>
  <c r="Q20" i="5"/>
  <c r="L20" i="5"/>
  <c r="F20" i="5"/>
  <c r="R19" i="5"/>
  <c r="Q19" i="5"/>
  <c r="L19" i="5"/>
  <c r="F19" i="5"/>
  <c r="R18" i="5"/>
  <c r="Q18" i="5"/>
  <c r="L18" i="5"/>
  <c r="F18" i="5"/>
  <c r="R17" i="5"/>
  <c r="Q17" i="5"/>
  <c r="L17" i="5"/>
  <c r="F17" i="5"/>
  <c r="R16" i="5"/>
  <c r="Q16" i="5"/>
  <c r="L16" i="5"/>
  <c r="F16" i="5"/>
  <c r="R15" i="5"/>
  <c r="Q15" i="5"/>
  <c r="L15" i="5"/>
  <c r="F15" i="5"/>
  <c r="R14" i="5"/>
  <c r="Q14" i="5"/>
  <c r="L14" i="5"/>
  <c r="F14" i="5"/>
  <c r="R13" i="5"/>
  <c r="Q13" i="5"/>
  <c r="L13" i="5"/>
  <c r="F13" i="5"/>
  <c r="R12" i="5"/>
  <c r="Q12" i="5"/>
  <c r="L12" i="5"/>
  <c r="F12" i="5"/>
  <c r="R11" i="5"/>
  <c r="Q11" i="5"/>
  <c r="L11" i="5"/>
  <c r="F11" i="5"/>
  <c r="R10" i="5"/>
  <c r="Q10" i="5"/>
  <c r="L10" i="5"/>
  <c r="F10" i="5"/>
  <c r="R9" i="5"/>
  <c r="Q9" i="5"/>
  <c r="L9" i="5"/>
  <c r="F9" i="5"/>
  <c r="R8" i="5"/>
  <c r="Q8" i="5"/>
  <c r="L8" i="5"/>
  <c r="F8" i="5"/>
  <c r="R7" i="5"/>
  <c r="Q7" i="5"/>
  <c r="L7" i="5"/>
  <c r="F7" i="5"/>
  <c r="S5" i="5"/>
  <c r="S56" i="5" s="1"/>
  <c r="M5" i="5"/>
  <c r="G5" i="5"/>
  <c r="G56" i="5" s="1"/>
  <c r="D123" i="4"/>
  <c r="F122" i="4"/>
  <c r="E122" i="4" s="1"/>
  <c r="R121" i="4"/>
  <c r="Q121" i="4"/>
  <c r="L121" i="4"/>
  <c r="F121" i="4"/>
  <c r="R120" i="4"/>
  <c r="Q120" i="4"/>
  <c r="L120" i="4"/>
  <c r="F120" i="4"/>
  <c r="R119" i="4"/>
  <c r="Q119" i="4"/>
  <c r="L119" i="4"/>
  <c r="F119" i="4"/>
  <c r="R118" i="4"/>
  <c r="Q118" i="4"/>
  <c r="L118" i="4"/>
  <c r="F118" i="4"/>
  <c r="R117" i="4"/>
  <c r="Q117" i="4"/>
  <c r="L117" i="4"/>
  <c r="F117" i="4"/>
  <c r="R116" i="4"/>
  <c r="Q116" i="4"/>
  <c r="L116" i="4"/>
  <c r="F116" i="4"/>
  <c r="R115" i="4"/>
  <c r="Q115" i="4"/>
  <c r="L115" i="4"/>
  <c r="F115" i="4"/>
  <c r="R114" i="4"/>
  <c r="Q114" i="4"/>
  <c r="L114" i="4"/>
  <c r="F114" i="4"/>
  <c r="R113" i="4"/>
  <c r="Q113" i="4"/>
  <c r="L113" i="4"/>
  <c r="F113" i="4"/>
  <c r="R112" i="4"/>
  <c r="Q112" i="4"/>
  <c r="L112" i="4"/>
  <c r="F112" i="4"/>
  <c r="R111" i="4"/>
  <c r="Q111" i="4"/>
  <c r="L111" i="4"/>
  <c r="F111" i="4"/>
  <c r="R110" i="4"/>
  <c r="Q110" i="4"/>
  <c r="L110" i="4"/>
  <c r="F110" i="4"/>
  <c r="R109" i="4"/>
  <c r="Q109" i="4"/>
  <c r="L109" i="4"/>
  <c r="F109" i="4"/>
  <c r="R108" i="4"/>
  <c r="Q108" i="4"/>
  <c r="L108" i="4"/>
  <c r="F108" i="4"/>
  <c r="R107" i="4"/>
  <c r="Q107" i="4"/>
  <c r="L107" i="4"/>
  <c r="F107" i="4"/>
  <c r="R106" i="4"/>
  <c r="Q106" i="4"/>
  <c r="L106" i="4"/>
  <c r="F106" i="4"/>
  <c r="R105" i="4"/>
  <c r="Q105" i="4"/>
  <c r="L105" i="4"/>
  <c r="F105" i="4"/>
  <c r="R104" i="4"/>
  <c r="Q104" i="4"/>
  <c r="L104" i="4"/>
  <c r="F104" i="4"/>
  <c r="R103" i="4"/>
  <c r="Q103" i="4"/>
  <c r="L103" i="4"/>
  <c r="F103" i="4"/>
  <c r="R102" i="4"/>
  <c r="Q102" i="4"/>
  <c r="L102" i="4"/>
  <c r="F102" i="4"/>
  <c r="R101" i="4"/>
  <c r="Q101" i="4"/>
  <c r="L101" i="4"/>
  <c r="F101" i="4"/>
  <c r="R100" i="4"/>
  <c r="Q100" i="4"/>
  <c r="L100" i="4"/>
  <c r="F100" i="4"/>
  <c r="R99" i="4"/>
  <c r="Q99" i="4"/>
  <c r="L99" i="4"/>
  <c r="F99" i="4"/>
  <c r="R98" i="4"/>
  <c r="Q98" i="4"/>
  <c r="L98" i="4"/>
  <c r="F98" i="4"/>
  <c r="R97" i="4"/>
  <c r="Q97" i="4"/>
  <c r="L97" i="4"/>
  <c r="F97" i="4"/>
  <c r="R96" i="4"/>
  <c r="Q96" i="4"/>
  <c r="L96" i="4"/>
  <c r="F96" i="4"/>
  <c r="R95" i="4"/>
  <c r="Q95" i="4"/>
  <c r="L95" i="4"/>
  <c r="F95" i="4"/>
  <c r="R94" i="4"/>
  <c r="Q94" i="4"/>
  <c r="L94" i="4"/>
  <c r="F94" i="4"/>
  <c r="R93" i="4"/>
  <c r="Q93" i="4"/>
  <c r="L93" i="4"/>
  <c r="F93" i="4"/>
  <c r="R92" i="4"/>
  <c r="Q92" i="4"/>
  <c r="L92" i="4"/>
  <c r="F92" i="4"/>
  <c r="R91" i="4"/>
  <c r="Q91" i="4"/>
  <c r="L91" i="4"/>
  <c r="F91" i="4"/>
  <c r="R90" i="4"/>
  <c r="Q90" i="4"/>
  <c r="L90" i="4"/>
  <c r="F90" i="4"/>
  <c r="R89" i="4"/>
  <c r="Q89" i="4"/>
  <c r="L89" i="4"/>
  <c r="F89" i="4"/>
  <c r="R88" i="4"/>
  <c r="Q88" i="4"/>
  <c r="L88" i="4"/>
  <c r="F88" i="4"/>
  <c r="R87" i="4"/>
  <c r="Q87" i="4"/>
  <c r="L87" i="4"/>
  <c r="F87" i="4"/>
  <c r="R86" i="4"/>
  <c r="Q86" i="4"/>
  <c r="L86" i="4"/>
  <c r="F86" i="4"/>
  <c r="R85" i="4"/>
  <c r="Q85" i="4"/>
  <c r="L85" i="4"/>
  <c r="F85" i="4"/>
  <c r="R84" i="4"/>
  <c r="Q84" i="4"/>
  <c r="L84" i="4"/>
  <c r="F84" i="4"/>
  <c r="R83" i="4"/>
  <c r="Q83" i="4"/>
  <c r="L83" i="4"/>
  <c r="F83" i="4"/>
  <c r="R82" i="4"/>
  <c r="Q82" i="4"/>
  <c r="L82" i="4"/>
  <c r="F82" i="4"/>
  <c r="R81" i="4"/>
  <c r="Q81" i="4"/>
  <c r="L81" i="4"/>
  <c r="F81" i="4"/>
  <c r="R80" i="4"/>
  <c r="Q80" i="4"/>
  <c r="L80" i="4"/>
  <c r="F80" i="4"/>
  <c r="R79" i="4"/>
  <c r="Q79" i="4"/>
  <c r="L79" i="4"/>
  <c r="F79" i="4"/>
  <c r="R78" i="4"/>
  <c r="Q78" i="4"/>
  <c r="L78" i="4"/>
  <c r="F78" i="4"/>
  <c r="R77" i="4"/>
  <c r="Q77" i="4"/>
  <c r="L77" i="4"/>
  <c r="F77" i="4"/>
  <c r="R76" i="4"/>
  <c r="Q76" i="4"/>
  <c r="L76" i="4"/>
  <c r="F76" i="4"/>
  <c r="R75" i="4"/>
  <c r="Q75" i="4"/>
  <c r="L75" i="4"/>
  <c r="F75" i="4"/>
  <c r="R74" i="4"/>
  <c r="Q74" i="4"/>
  <c r="L74" i="4"/>
  <c r="F74" i="4"/>
  <c r="R73" i="4"/>
  <c r="Q73" i="4"/>
  <c r="L73" i="4"/>
  <c r="F73" i="4"/>
  <c r="R72" i="4"/>
  <c r="Q72" i="4"/>
  <c r="L72" i="4"/>
  <c r="F72" i="4"/>
  <c r="R71" i="4"/>
  <c r="Q71" i="4"/>
  <c r="L71" i="4"/>
  <c r="F71" i="4"/>
  <c r="R70" i="4"/>
  <c r="Q70" i="4"/>
  <c r="L70" i="4"/>
  <c r="F70" i="4"/>
  <c r="R69" i="4"/>
  <c r="Q69" i="4"/>
  <c r="L69" i="4"/>
  <c r="F69" i="4"/>
  <c r="R68" i="4"/>
  <c r="Q68" i="4"/>
  <c r="L68" i="4"/>
  <c r="F68" i="4"/>
  <c r="R67" i="4"/>
  <c r="Q67" i="4"/>
  <c r="L67" i="4"/>
  <c r="F67" i="4"/>
  <c r="R66" i="4"/>
  <c r="Q66" i="4"/>
  <c r="L66" i="4"/>
  <c r="F66" i="4"/>
  <c r="R65" i="4"/>
  <c r="Q65" i="4"/>
  <c r="L65" i="4"/>
  <c r="F65" i="4"/>
  <c r="R64" i="4"/>
  <c r="Q64" i="4"/>
  <c r="L64" i="4"/>
  <c r="F64" i="4"/>
  <c r="R63" i="4"/>
  <c r="Q63" i="4"/>
  <c r="L63" i="4"/>
  <c r="F63" i="4"/>
  <c r="R62" i="4"/>
  <c r="Q62" i="4"/>
  <c r="L62" i="4"/>
  <c r="F62" i="4"/>
  <c r="R61" i="4"/>
  <c r="Q61" i="4"/>
  <c r="L61" i="4"/>
  <c r="F61" i="4"/>
  <c r="R60" i="4"/>
  <c r="Q60" i="4"/>
  <c r="L60" i="4"/>
  <c r="F60" i="4"/>
  <c r="R59" i="4"/>
  <c r="Q59" i="4"/>
  <c r="L59" i="4"/>
  <c r="F59" i="4"/>
  <c r="R58" i="4"/>
  <c r="Q58" i="4"/>
  <c r="L58" i="4"/>
  <c r="F58" i="4"/>
  <c r="R57" i="4"/>
  <c r="Q57" i="4"/>
  <c r="L57" i="4"/>
  <c r="F57" i="4"/>
  <c r="R56" i="4"/>
  <c r="Q56" i="4"/>
  <c r="L56" i="4"/>
  <c r="F56" i="4"/>
  <c r="R55" i="4"/>
  <c r="Q55" i="4"/>
  <c r="L55" i="4"/>
  <c r="F55" i="4"/>
  <c r="R54" i="4"/>
  <c r="Q54" i="4"/>
  <c r="L54" i="4"/>
  <c r="F54" i="4"/>
  <c r="R53" i="4"/>
  <c r="Q53" i="4"/>
  <c r="L53" i="4"/>
  <c r="F53" i="4"/>
  <c r="R52" i="4"/>
  <c r="Q52" i="4"/>
  <c r="L52" i="4"/>
  <c r="F52" i="4"/>
  <c r="R51" i="4"/>
  <c r="Q51" i="4"/>
  <c r="L51" i="4"/>
  <c r="F51" i="4"/>
  <c r="R50" i="4"/>
  <c r="Q50" i="4"/>
  <c r="L50" i="4"/>
  <c r="F50" i="4"/>
  <c r="R49" i="4"/>
  <c r="Q49" i="4"/>
  <c r="L49" i="4"/>
  <c r="F49" i="4"/>
  <c r="R48" i="4"/>
  <c r="Q48" i="4"/>
  <c r="L48" i="4"/>
  <c r="F48" i="4"/>
  <c r="R47" i="4"/>
  <c r="Q47" i="4"/>
  <c r="L47" i="4"/>
  <c r="F47" i="4"/>
  <c r="R46" i="4"/>
  <c r="Q46" i="4"/>
  <c r="L46" i="4"/>
  <c r="F46" i="4"/>
  <c r="R45" i="4"/>
  <c r="Q45" i="4"/>
  <c r="L45" i="4"/>
  <c r="F45" i="4"/>
  <c r="R44" i="4"/>
  <c r="Q44" i="4"/>
  <c r="L44" i="4"/>
  <c r="F44" i="4"/>
  <c r="R43" i="4"/>
  <c r="Q43" i="4"/>
  <c r="L43" i="4"/>
  <c r="F43" i="4"/>
  <c r="R42" i="4"/>
  <c r="Q42" i="4"/>
  <c r="L42" i="4"/>
  <c r="F42" i="4"/>
  <c r="R41" i="4"/>
  <c r="Q41" i="4"/>
  <c r="L41" i="4"/>
  <c r="F41" i="4"/>
  <c r="R40" i="4"/>
  <c r="Q40" i="4"/>
  <c r="L40" i="4"/>
  <c r="F40" i="4"/>
  <c r="R39" i="4"/>
  <c r="Q39" i="4"/>
  <c r="L39" i="4"/>
  <c r="F39" i="4"/>
  <c r="R38" i="4"/>
  <c r="Q38" i="4"/>
  <c r="L38" i="4"/>
  <c r="F38" i="4"/>
  <c r="R37" i="4"/>
  <c r="Q37" i="4"/>
  <c r="L37" i="4"/>
  <c r="F37" i="4"/>
  <c r="R36" i="4"/>
  <c r="Q36" i="4"/>
  <c r="L36" i="4"/>
  <c r="F36" i="4"/>
  <c r="R35" i="4"/>
  <c r="Q35" i="4"/>
  <c r="L35" i="4"/>
  <c r="F35" i="4"/>
  <c r="R34" i="4"/>
  <c r="Q34" i="4"/>
  <c r="L34" i="4"/>
  <c r="F34" i="4"/>
  <c r="R33" i="4"/>
  <c r="Q33" i="4"/>
  <c r="L33" i="4"/>
  <c r="F33" i="4"/>
  <c r="R32" i="4"/>
  <c r="Q32" i="4"/>
  <c r="L32" i="4"/>
  <c r="F32" i="4"/>
  <c r="R31" i="4"/>
  <c r="Q31" i="4"/>
  <c r="L31" i="4"/>
  <c r="F31" i="4"/>
  <c r="R30" i="4"/>
  <c r="Q30" i="4"/>
  <c r="L30" i="4"/>
  <c r="F30" i="4"/>
  <c r="R29" i="4"/>
  <c r="Q29" i="4"/>
  <c r="L29" i="4"/>
  <c r="F29" i="4"/>
  <c r="R28" i="4"/>
  <c r="Q28" i="4"/>
  <c r="L28" i="4"/>
  <c r="F28" i="4"/>
  <c r="R27" i="4"/>
  <c r="Q27" i="4"/>
  <c r="L27" i="4"/>
  <c r="F27" i="4"/>
  <c r="R26" i="4"/>
  <c r="Q26" i="4"/>
  <c r="L26" i="4"/>
  <c r="F26" i="4"/>
  <c r="R25" i="4"/>
  <c r="Q25" i="4"/>
  <c r="L25" i="4"/>
  <c r="F25" i="4"/>
  <c r="R24" i="4"/>
  <c r="Q24" i="4"/>
  <c r="L24" i="4"/>
  <c r="F24" i="4"/>
  <c r="R23" i="4"/>
  <c r="Q23" i="4"/>
  <c r="L23" i="4"/>
  <c r="F23" i="4"/>
  <c r="R22" i="4"/>
  <c r="Q22" i="4"/>
  <c r="L22" i="4"/>
  <c r="F22" i="4"/>
  <c r="R21" i="4"/>
  <c r="Q21" i="4"/>
  <c r="L21" i="4"/>
  <c r="F21" i="4"/>
  <c r="R20" i="4"/>
  <c r="Q20" i="4"/>
  <c r="L20" i="4"/>
  <c r="F20" i="4"/>
  <c r="R19" i="4"/>
  <c r="Q19" i="4"/>
  <c r="L19" i="4"/>
  <c r="F19" i="4"/>
  <c r="R18" i="4"/>
  <c r="Q18" i="4"/>
  <c r="L18" i="4"/>
  <c r="F18" i="4"/>
  <c r="R17" i="4"/>
  <c r="Q17" i="4"/>
  <c r="L17" i="4"/>
  <c r="F17" i="4"/>
  <c r="R16" i="4"/>
  <c r="Q16" i="4"/>
  <c r="L16" i="4"/>
  <c r="F16" i="4"/>
  <c r="R15" i="4"/>
  <c r="Q15" i="4"/>
  <c r="L15" i="4"/>
  <c r="F15" i="4"/>
  <c r="R14" i="4"/>
  <c r="Q14" i="4"/>
  <c r="L14" i="4"/>
  <c r="F14" i="4"/>
  <c r="R13" i="4"/>
  <c r="Q13" i="4"/>
  <c r="L13" i="4"/>
  <c r="F13" i="4"/>
  <c r="R12" i="4"/>
  <c r="Q12" i="4"/>
  <c r="L12" i="4"/>
  <c r="F12" i="4"/>
  <c r="R11" i="4"/>
  <c r="Q11" i="4"/>
  <c r="L11" i="4"/>
  <c r="F11" i="4"/>
  <c r="R10" i="4"/>
  <c r="Q10" i="4"/>
  <c r="L10" i="4"/>
  <c r="F10" i="4"/>
  <c r="R9" i="4"/>
  <c r="Q9" i="4"/>
  <c r="L9" i="4"/>
  <c r="F9" i="4"/>
  <c r="R8" i="4"/>
  <c r="Q8" i="4"/>
  <c r="L8" i="4"/>
  <c r="F8" i="4"/>
  <c r="R7" i="4"/>
  <c r="Q7" i="4"/>
  <c r="L7" i="4"/>
  <c r="F7" i="4"/>
  <c r="S5" i="4"/>
  <c r="S44" i="4" s="1"/>
  <c r="M5" i="4"/>
  <c r="M12" i="4" s="1"/>
  <c r="G5" i="4"/>
  <c r="G44" i="4" s="1"/>
  <c r="F123" i="3"/>
  <c r="E123" i="3" s="1"/>
  <c r="R122" i="3"/>
  <c r="Q122" i="3"/>
  <c r="L122" i="3"/>
  <c r="F122" i="3"/>
  <c r="R121" i="3"/>
  <c r="Q121" i="3"/>
  <c r="L121" i="3"/>
  <c r="F121" i="3"/>
  <c r="R120" i="3"/>
  <c r="Q120" i="3"/>
  <c r="L120" i="3"/>
  <c r="F120" i="3"/>
  <c r="R119" i="3"/>
  <c r="Q119" i="3"/>
  <c r="L119" i="3"/>
  <c r="F119" i="3"/>
  <c r="R118" i="3"/>
  <c r="Q118" i="3"/>
  <c r="L118" i="3"/>
  <c r="F118" i="3"/>
  <c r="R117" i="3"/>
  <c r="Q117" i="3"/>
  <c r="L117" i="3"/>
  <c r="F117" i="3"/>
  <c r="R116" i="3"/>
  <c r="Q116" i="3"/>
  <c r="L116" i="3"/>
  <c r="F116" i="3"/>
  <c r="R115" i="3"/>
  <c r="Q115" i="3"/>
  <c r="L115" i="3"/>
  <c r="F115" i="3"/>
  <c r="R114" i="3"/>
  <c r="Q114" i="3"/>
  <c r="L114" i="3"/>
  <c r="F114" i="3"/>
  <c r="R113" i="3"/>
  <c r="Q113" i="3"/>
  <c r="L113" i="3"/>
  <c r="F113" i="3"/>
  <c r="R112" i="3"/>
  <c r="Q112" i="3"/>
  <c r="L112" i="3"/>
  <c r="F112" i="3"/>
  <c r="R111" i="3"/>
  <c r="Q111" i="3"/>
  <c r="L111" i="3"/>
  <c r="F111" i="3"/>
  <c r="R110" i="3"/>
  <c r="Q110" i="3"/>
  <c r="L110" i="3"/>
  <c r="F110" i="3"/>
  <c r="R109" i="3"/>
  <c r="Q109" i="3"/>
  <c r="L109" i="3"/>
  <c r="F109" i="3"/>
  <c r="R108" i="3"/>
  <c r="Q108" i="3"/>
  <c r="L108" i="3"/>
  <c r="F108" i="3"/>
  <c r="R107" i="3"/>
  <c r="Q107" i="3"/>
  <c r="L107" i="3"/>
  <c r="F107" i="3"/>
  <c r="R106" i="3"/>
  <c r="Q106" i="3"/>
  <c r="L106" i="3"/>
  <c r="F106" i="3"/>
  <c r="R105" i="3"/>
  <c r="Q105" i="3"/>
  <c r="L105" i="3"/>
  <c r="F105" i="3"/>
  <c r="R104" i="3"/>
  <c r="Q104" i="3"/>
  <c r="L104" i="3"/>
  <c r="F104" i="3"/>
  <c r="R103" i="3"/>
  <c r="Q103" i="3"/>
  <c r="L103" i="3"/>
  <c r="F103" i="3"/>
  <c r="R102" i="3"/>
  <c r="Q102" i="3"/>
  <c r="L102" i="3"/>
  <c r="F102" i="3"/>
  <c r="R101" i="3"/>
  <c r="Q101" i="3"/>
  <c r="L101" i="3"/>
  <c r="F101" i="3"/>
  <c r="R100" i="3"/>
  <c r="Q100" i="3"/>
  <c r="L100" i="3"/>
  <c r="F100" i="3"/>
  <c r="R99" i="3"/>
  <c r="Q99" i="3"/>
  <c r="L99" i="3"/>
  <c r="F99" i="3"/>
  <c r="R98" i="3"/>
  <c r="Q98" i="3"/>
  <c r="L98" i="3"/>
  <c r="F98" i="3"/>
  <c r="R97" i="3"/>
  <c r="Q97" i="3"/>
  <c r="L97" i="3"/>
  <c r="F97" i="3"/>
  <c r="R96" i="3"/>
  <c r="Q96" i="3"/>
  <c r="L96" i="3"/>
  <c r="F96" i="3"/>
  <c r="R95" i="3"/>
  <c r="Q95" i="3"/>
  <c r="L95" i="3"/>
  <c r="F95" i="3"/>
  <c r="R94" i="3"/>
  <c r="Q94" i="3"/>
  <c r="L94" i="3"/>
  <c r="F94" i="3"/>
  <c r="R93" i="3"/>
  <c r="Q93" i="3"/>
  <c r="L93" i="3"/>
  <c r="F93" i="3"/>
  <c r="R92" i="3"/>
  <c r="Q92" i="3"/>
  <c r="L92" i="3"/>
  <c r="F92" i="3"/>
  <c r="R91" i="3"/>
  <c r="Q91" i="3"/>
  <c r="L91" i="3"/>
  <c r="F91" i="3"/>
  <c r="R90" i="3"/>
  <c r="Q90" i="3"/>
  <c r="L90" i="3"/>
  <c r="F90" i="3"/>
  <c r="R89" i="3"/>
  <c r="Q89" i="3"/>
  <c r="L89" i="3"/>
  <c r="F89" i="3"/>
  <c r="R88" i="3"/>
  <c r="Q88" i="3"/>
  <c r="L88" i="3"/>
  <c r="F88" i="3"/>
  <c r="R87" i="3"/>
  <c r="Q87" i="3"/>
  <c r="L87" i="3"/>
  <c r="F87" i="3"/>
  <c r="R86" i="3"/>
  <c r="Q86" i="3"/>
  <c r="L86" i="3"/>
  <c r="F86" i="3"/>
  <c r="R85" i="3"/>
  <c r="Q85" i="3"/>
  <c r="L85" i="3"/>
  <c r="F85" i="3"/>
  <c r="R84" i="3"/>
  <c r="Q84" i="3"/>
  <c r="L84" i="3"/>
  <c r="F84" i="3"/>
  <c r="R83" i="3"/>
  <c r="Q83" i="3"/>
  <c r="L83" i="3"/>
  <c r="F83" i="3"/>
  <c r="R82" i="3"/>
  <c r="Q82" i="3"/>
  <c r="L82" i="3"/>
  <c r="F82" i="3"/>
  <c r="R81" i="3"/>
  <c r="Q81" i="3"/>
  <c r="L81" i="3"/>
  <c r="F81" i="3"/>
  <c r="R80" i="3"/>
  <c r="Q80" i="3"/>
  <c r="L80" i="3"/>
  <c r="F80" i="3"/>
  <c r="R79" i="3"/>
  <c r="Q79" i="3"/>
  <c r="L79" i="3"/>
  <c r="F79" i="3"/>
  <c r="R78" i="3"/>
  <c r="Q78" i="3"/>
  <c r="L78" i="3"/>
  <c r="F78" i="3"/>
  <c r="R77" i="3"/>
  <c r="Q77" i="3"/>
  <c r="L77" i="3"/>
  <c r="F77" i="3"/>
  <c r="R76" i="3"/>
  <c r="Q76" i="3"/>
  <c r="L76" i="3"/>
  <c r="F76" i="3"/>
  <c r="R75" i="3"/>
  <c r="Q75" i="3"/>
  <c r="L75" i="3"/>
  <c r="F75" i="3"/>
  <c r="R74" i="3"/>
  <c r="Q74" i="3"/>
  <c r="L74" i="3"/>
  <c r="F74" i="3"/>
  <c r="R73" i="3"/>
  <c r="Q73" i="3"/>
  <c r="L73" i="3"/>
  <c r="F73" i="3"/>
  <c r="R72" i="3"/>
  <c r="Q72" i="3"/>
  <c r="L72" i="3"/>
  <c r="F72" i="3"/>
  <c r="R71" i="3"/>
  <c r="Q71" i="3"/>
  <c r="L71" i="3"/>
  <c r="F71" i="3"/>
  <c r="R70" i="3"/>
  <c r="Q70" i="3"/>
  <c r="L70" i="3"/>
  <c r="F70" i="3"/>
  <c r="R69" i="3"/>
  <c r="Q69" i="3"/>
  <c r="L69" i="3"/>
  <c r="F69" i="3"/>
  <c r="R68" i="3"/>
  <c r="Q68" i="3"/>
  <c r="L68" i="3"/>
  <c r="F68" i="3"/>
  <c r="R67" i="3"/>
  <c r="Q67" i="3"/>
  <c r="L67" i="3"/>
  <c r="F67" i="3"/>
  <c r="R66" i="3"/>
  <c r="Q66" i="3"/>
  <c r="L66" i="3"/>
  <c r="F66" i="3"/>
  <c r="R65" i="3"/>
  <c r="Q65" i="3"/>
  <c r="L65" i="3"/>
  <c r="F65" i="3"/>
  <c r="R64" i="3"/>
  <c r="Q64" i="3"/>
  <c r="L64" i="3"/>
  <c r="F64" i="3"/>
  <c r="R63" i="3"/>
  <c r="Q63" i="3"/>
  <c r="L63" i="3"/>
  <c r="F63" i="3"/>
  <c r="R62" i="3"/>
  <c r="Q62" i="3"/>
  <c r="L62" i="3"/>
  <c r="F62" i="3"/>
  <c r="R61" i="3"/>
  <c r="Q61" i="3"/>
  <c r="L61" i="3"/>
  <c r="F61" i="3"/>
  <c r="R60" i="3"/>
  <c r="Q60" i="3"/>
  <c r="L60" i="3"/>
  <c r="F60" i="3"/>
  <c r="R59" i="3"/>
  <c r="Q59" i="3"/>
  <c r="L59" i="3"/>
  <c r="F59" i="3"/>
  <c r="R58" i="3"/>
  <c r="Q58" i="3"/>
  <c r="L58" i="3"/>
  <c r="F58" i="3"/>
  <c r="R57" i="3"/>
  <c r="Q57" i="3"/>
  <c r="L57" i="3"/>
  <c r="F57" i="3"/>
  <c r="R56" i="3"/>
  <c r="Q56" i="3"/>
  <c r="L56" i="3"/>
  <c r="F56" i="3"/>
  <c r="R55" i="3"/>
  <c r="Q55" i="3"/>
  <c r="L55" i="3"/>
  <c r="F55" i="3"/>
  <c r="R54" i="3"/>
  <c r="Q54" i="3"/>
  <c r="L54" i="3"/>
  <c r="F54" i="3"/>
  <c r="R53" i="3"/>
  <c r="Q53" i="3"/>
  <c r="L53" i="3"/>
  <c r="F53" i="3"/>
  <c r="R52" i="3"/>
  <c r="Q52" i="3"/>
  <c r="L52" i="3"/>
  <c r="F52" i="3"/>
  <c r="R51" i="3"/>
  <c r="Q51" i="3"/>
  <c r="L51" i="3"/>
  <c r="F51" i="3"/>
  <c r="R50" i="3"/>
  <c r="Q50" i="3"/>
  <c r="L50" i="3"/>
  <c r="F50" i="3"/>
  <c r="R49" i="3"/>
  <c r="Q49" i="3"/>
  <c r="L49" i="3"/>
  <c r="F49" i="3"/>
  <c r="R48" i="3"/>
  <c r="Q48" i="3"/>
  <c r="L48" i="3"/>
  <c r="F48" i="3"/>
  <c r="R47" i="3"/>
  <c r="Q47" i="3"/>
  <c r="L47" i="3"/>
  <c r="F47" i="3"/>
  <c r="R46" i="3"/>
  <c r="Q46" i="3"/>
  <c r="L46" i="3"/>
  <c r="F46" i="3"/>
  <c r="R45" i="3"/>
  <c r="Q45" i="3"/>
  <c r="L45" i="3"/>
  <c r="F45" i="3"/>
  <c r="R44" i="3"/>
  <c r="Q44" i="3"/>
  <c r="L44" i="3"/>
  <c r="F44" i="3"/>
  <c r="R43" i="3"/>
  <c r="Q43" i="3"/>
  <c r="L43" i="3"/>
  <c r="F43" i="3"/>
  <c r="R42" i="3"/>
  <c r="Q42" i="3"/>
  <c r="L42" i="3"/>
  <c r="F42" i="3"/>
  <c r="R41" i="3"/>
  <c r="Q41" i="3"/>
  <c r="L41" i="3"/>
  <c r="F41" i="3"/>
  <c r="R40" i="3"/>
  <c r="Q40" i="3"/>
  <c r="L40" i="3"/>
  <c r="F40" i="3"/>
  <c r="R39" i="3"/>
  <c r="Q39" i="3"/>
  <c r="L39" i="3"/>
  <c r="F39" i="3"/>
  <c r="R38" i="3"/>
  <c r="Q38" i="3"/>
  <c r="L38" i="3"/>
  <c r="F38" i="3"/>
  <c r="R37" i="3"/>
  <c r="Q37" i="3"/>
  <c r="L37" i="3"/>
  <c r="F37" i="3"/>
  <c r="R36" i="3"/>
  <c r="Q36" i="3"/>
  <c r="L36" i="3"/>
  <c r="F36" i="3"/>
  <c r="R35" i="3"/>
  <c r="Q35" i="3"/>
  <c r="L35" i="3"/>
  <c r="F35" i="3"/>
  <c r="R34" i="3"/>
  <c r="Q34" i="3"/>
  <c r="L34" i="3"/>
  <c r="F34" i="3"/>
  <c r="R32" i="3"/>
  <c r="Q32" i="3"/>
  <c r="L32" i="3"/>
  <c r="F32" i="3"/>
  <c r="R31" i="3"/>
  <c r="Q31" i="3"/>
  <c r="L31" i="3"/>
  <c r="F31" i="3"/>
  <c r="R30" i="3"/>
  <c r="Q30" i="3"/>
  <c r="L30" i="3"/>
  <c r="F30" i="3"/>
  <c r="R29" i="3"/>
  <c r="Q29" i="3"/>
  <c r="L29" i="3"/>
  <c r="F29" i="3"/>
  <c r="R28" i="3"/>
  <c r="Q28" i="3"/>
  <c r="L28" i="3"/>
  <c r="F28" i="3"/>
  <c r="R27" i="3"/>
  <c r="Q27" i="3"/>
  <c r="L27" i="3"/>
  <c r="F27" i="3"/>
  <c r="R26" i="3"/>
  <c r="Q26" i="3"/>
  <c r="L26" i="3"/>
  <c r="F26" i="3"/>
  <c r="R25" i="3"/>
  <c r="Q25" i="3"/>
  <c r="L25" i="3"/>
  <c r="F25" i="3"/>
  <c r="R24" i="3"/>
  <c r="Q24" i="3"/>
  <c r="L24" i="3"/>
  <c r="F24" i="3"/>
  <c r="R23" i="3"/>
  <c r="Q23" i="3"/>
  <c r="L23" i="3"/>
  <c r="F23" i="3"/>
  <c r="R22" i="3"/>
  <c r="Q22" i="3"/>
  <c r="L22" i="3"/>
  <c r="F22" i="3"/>
  <c r="R21" i="3"/>
  <c r="Q21" i="3"/>
  <c r="L21" i="3"/>
  <c r="F21" i="3"/>
  <c r="R20" i="3"/>
  <c r="Q20" i="3"/>
  <c r="L20" i="3"/>
  <c r="F20" i="3"/>
  <c r="R19" i="3"/>
  <c r="Q19" i="3"/>
  <c r="L19" i="3"/>
  <c r="F19" i="3"/>
  <c r="R18" i="3"/>
  <c r="Q18" i="3"/>
  <c r="L18" i="3"/>
  <c r="F18" i="3"/>
  <c r="R17" i="3"/>
  <c r="Q17" i="3"/>
  <c r="L17" i="3"/>
  <c r="F17" i="3"/>
  <c r="R16" i="3"/>
  <c r="Q16" i="3"/>
  <c r="L16" i="3"/>
  <c r="F16" i="3"/>
  <c r="R15" i="3"/>
  <c r="Q15" i="3"/>
  <c r="L15" i="3"/>
  <c r="F15" i="3"/>
  <c r="R14" i="3"/>
  <c r="Q14" i="3"/>
  <c r="L14" i="3"/>
  <c r="F14" i="3"/>
  <c r="R13" i="3"/>
  <c r="Q13" i="3"/>
  <c r="L13" i="3"/>
  <c r="F13" i="3"/>
  <c r="R12" i="3"/>
  <c r="Q12" i="3"/>
  <c r="L12" i="3"/>
  <c r="F12" i="3"/>
  <c r="R11" i="3"/>
  <c r="Q11" i="3"/>
  <c r="L11" i="3"/>
  <c r="F11" i="3"/>
  <c r="R10" i="3"/>
  <c r="Q10" i="3"/>
  <c r="L10" i="3"/>
  <c r="F10" i="3"/>
  <c r="R9" i="3"/>
  <c r="Q9" i="3"/>
  <c r="L9" i="3"/>
  <c r="F9" i="3"/>
  <c r="R8" i="3"/>
  <c r="Q8" i="3"/>
  <c r="L8" i="3"/>
  <c r="F8" i="3"/>
  <c r="R7" i="3"/>
  <c r="Q7" i="3"/>
  <c r="L7" i="3"/>
  <c r="F7" i="3"/>
  <c r="S5" i="3"/>
  <c r="S33" i="3" s="1"/>
  <c r="M5" i="3"/>
  <c r="M33" i="3" s="1"/>
  <c r="G5" i="3"/>
  <c r="G73" i="3" s="1"/>
  <c r="F123" i="2"/>
  <c r="F7" i="2"/>
  <c r="L117" i="2"/>
  <c r="L105" i="2"/>
  <c r="N5" i="3" l="1"/>
  <c r="N33" i="3" s="1"/>
  <c r="T5" i="3"/>
  <c r="T43" i="3" s="1"/>
  <c r="G9" i="4"/>
  <c r="G14" i="4"/>
  <c r="G18" i="4"/>
  <c r="S22" i="4"/>
  <c r="G25" i="4"/>
  <c r="S28" i="4"/>
  <c r="G30" i="4"/>
  <c r="G41" i="4"/>
  <c r="G54" i="4"/>
  <c r="S73" i="4"/>
  <c r="H5" i="5"/>
  <c r="M88" i="5"/>
  <c r="M56" i="5"/>
  <c r="T5" i="5"/>
  <c r="T56" i="5" s="1"/>
  <c r="G7" i="5"/>
  <c r="S7" i="5"/>
  <c r="G8" i="5"/>
  <c r="G11" i="5"/>
  <c r="M12" i="5"/>
  <c r="M13" i="5"/>
  <c r="G14" i="5"/>
  <c r="S14" i="5"/>
  <c r="G15" i="5"/>
  <c r="G19" i="5"/>
  <c r="M20" i="5"/>
  <c r="M21" i="5"/>
  <c r="G22" i="5"/>
  <c r="S22" i="5"/>
  <c r="G23" i="5"/>
  <c r="M25" i="5"/>
  <c r="G26" i="5"/>
  <c r="G30" i="5"/>
  <c r="G35" i="5"/>
  <c r="G39" i="5"/>
  <c r="M39" i="5"/>
  <c r="G42" i="5"/>
  <c r="M44" i="5"/>
  <c r="G49" i="5"/>
  <c r="G59" i="5"/>
  <c r="M61" i="5"/>
  <c r="G65" i="5"/>
  <c r="G73" i="5"/>
  <c r="S73" i="5"/>
  <c r="G89" i="5"/>
  <c r="G120" i="5"/>
  <c r="N121" i="6"/>
  <c r="N19" i="6"/>
  <c r="T87" i="6"/>
  <c r="T19" i="6"/>
  <c r="G12" i="6"/>
  <c r="N13" i="6"/>
  <c r="G15" i="6"/>
  <c r="N17" i="6"/>
  <c r="M18" i="6"/>
  <c r="G20" i="6"/>
  <c r="M20" i="6"/>
  <c r="S21" i="6"/>
  <c r="N22" i="6"/>
  <c r="T24" i="6"/>
  <c r="G25" i="6"/>
  <c r="N25" i="6"/>
  <c r="M26" i="6"/>
  <c r="M27" i="6"/>
  <c r="S28" i="6"/>
  <c r="M30" i="6"/>
  <c r="M31" i="6"/>
  <c r="G32" i="6"/>
  <c r="S32" i="6"/>
  <c r="M33" i="6"/>
  <c r="T33" i="6"/>
  <c r="G34" i="6"/>
  <c r="M34" i="6"/>
  <c r="G35" i="6"/>
  <c r="S36" i="6"/>
  <c r="S39" i="6"/>
  <c r="G40" i="6"/>
  <c r="S40" i="6"/>
  <c r="T42" i="6"/>
  <c r="T47" i="6"/>
  <c r="S48" i="6"/>
  <c r="M50" i="6"/>
  <c r="N54" i="6"/>
  <c r="T60" i="6"/>
  <c r="G61" i="6"/>
  <c r="M61" i="6"/>
  <c r="G70" i="6"/>
  <c r="M71" i="6"/>
  <c r="M72" i="6"/>
  <c r="S73" i="6"/>
  <c r="S78" i="6"/>
  <c r="S83" i="6"/>
  <c r="G84" i="6"/>
  <c r="M90" i="6"/>
  <c r="M94" i="6"/>
  <c r="G62" i="7"/>
  <c r="G29" i="7"/>
  <c r="S54" i="7"/>
  <c r="S29" i="7"/>
  <c r="M57" i="8"/>
  <c r="M19" i="8"/>
  <c r="M7" i="8"/>
  <c r="M8" i="8"/>
  <c r="M12" i="8"/>
  <c r="M20" i="8"/>
  <c r="M28" i="8"/>
  <c r="M48" i="8"/>
  <c r="M56" i="8"/>
  <c r="M63" i="8"/>
  <c r="M87" i="8"/>
  <c r="H83" i="9"/>
  <c r="H75" i="9"/>
  <c r="G38" i="9"/>
  <c r="G54" i="9"/>
  <c r="M23" i="10"/>
  <c r="M26" i="10"/>
  <c r="M27" i="10"/>
  <c r="G7" i="11"/>
  <c r="G10" i="11"/>
  <c r="M13" i="11"/>
  <c r="G14" i="11"/>
  <c r="G19" i="11"/>
  <c r="G23" i="11"/>
  <c r="G27" i="11"/>
  <c r="G31" i="11"/>
  <c r="G35" i="11"/>
  <c r="G39" i="11"/>
  <c r="G43" i="11"/>
  <c r="G45" i="11"/>
  <c r="G53" i="11"/>
  <c r="G61" i="11"/>
  <c r="G71" i="11"/>
  <c r="G99" i="11"/>
  <c r="G115" i="11"/>
  <c r="M30" i="13"/>
  <c r="M59" i="13"/>
  <c r="H5" i="4"/>
  <c r="S9" i="4"/>
  <c r="G10" i="4"/>
  <c r="S10" i="4"/>
  <c r="G36" i="4"/>
  <c r="G10" i="5"/>
  <c r="G18" i="5"/>
  <c r="G27" i="5"/>
  <c r="G31" i="5"/>
  <c r="M33" i="5"/>
  <c r="G34" i="5"/>
  <c r="G38" i="5"/>
  <c r="M40" i="5"/>
  <c r="G41" i="5"/>
  <c r="G50" i="5"/>
  <c r="M51" i="5"/>
  <c r="G58" i="5"/>
  <c r="G70" i="5"/>
  <c r="G86" i="5"/>
  <c r="G102" i="5"/>
  <c r="O5" i="6"/>
  <c r="U5" i="6"/>
  <c r="M7" i="6"/>
  <c r="T7" i="6"/>
  <c r="G8" i="6"/>
  <c r="N8" i="6"/>
  <c r="S8" i="6"/>
  <c r="G9" i="6"/>
  <c r="M9" i="6"/>
  <c r="M10" i="6"/>
  <c r="G11" i="6"/>
  <c r="M11" i="6"/>
  <c r="T11" i="6"/>
  <c r="M13" i="6"/>
  <c r="S13" i="6"/>
  <c r="T14" i="6"/>
  <c r="S15" i="6"/>
  <c r="M17" i="6"/>
  <c r="S17" i="6"/>
  <c r="T18" i="6"/>
  <c r="S20" i="6"/>
  <c r="M22" i="6"/>
  <c r="M23" i="6"/>
  <c r="G24" i="6"/>
  <c r="S24" i="6"/>
  <c r="S25" i="6"/>
  <c r="T27" i="6"/>
  <c r="S29" i="6"/>
  <c r="N30" i="6"/>
  <c r="T32" i="6"/>
  <c r="N33" i="6"/>
  <c r="N37" i="6"/>
  <c r="M41" i="6"/>
  <c r="M42" i="6"/>
  <c r="G47" i="6"/>
  <c r="S47" i="6"/>
  <c r="N48" i="6"/>
  <c r="M49" i="6"/>
  <c r="S53" i="6"/>
  <c r="S54" i="6"/>
  <c r="G57" i="6"/>
  <c r="M60" i="6"/>
  <c r="T62" i="6"/>
  <c r="T72" i="6"/>
  <c r="N78" i="6"/>
  <c r="M81" i="6"/>
  <c r="T91" i="6"/>
  <c r="S94" i="6"/>
  <c r="M17" i="7"/>
  <c r="M29" i="7"/>
  <c r="G86" i="8"/>
  <c r="G19" i="8"/>
  <c r="G14" i="8"/>
  <c r="G17" i="8"/>
  <c r="M18" i="8"/>
  <c r="G26" i="8"/>
  <c r="M27" i="8"/>
  <c r="G39" i="8"/>
  <c r="G99" i="9"/>
  <c r="G75" i="9"/>
  <c r="M48" i="9"/>
  <c r="M75" i="9"/>
  <c r="G14" i="9"/>
  <c r="G22" i="9"/>
  <c r="G45" i="9"/>
  <c r="G71" i="9"/>
  <c r="G100" i="9"/>
  <c r="G26" i="10"/>
  <c r="G27" i="10"/>
  <c r="S31" i="10"/>
  <c r="S26" i="10"/>
  <c r="S27" i="10"/>
  <c r="H5" i="11"/>
  <c r="H91" i="11" s="1"/>
  <c r="N5" i="11"/>
  <c r="G8" i="11"/>
  <c r="G11" i="11"/>
  <c r="G12" i="11"/>
  <c r="M12" i="11"/>
  <c r="G15" i="11"/>
  <c r="M16" i="11"/>
  <c r="M17" i="11"/>
  <c r="G18" i="11"/>
  <c r="M21" i="11"/>
  <c r="G22" i="11"/>
  <c r="G26" i="11"/>
  <c r="M29" i="11"/>
  <c r="G30" i="11"/>
  <c r="G34" i="11"/>
  <c r="M37" i="11"/>
  <c r="G38" i="11"/>
  <c r="G42" i="11"/>
  <c r="G44" i="11"/>
  <c r="G48" i="11"/>
  <c r="G56" i="11"/>
  <c r="G68" i="11"/>
  <c r="G80" i="11"/>
  <c r="G94" i="11"/>
  <c r="G32" i="13"/>
  <c r="G59" i="13"/>
  <c r="S24" i="13"/>
  <c r="S59" i="13"/>
  <c r="M7" i="3"/>
  <c r="T7" i="3"/>
  <c r="N8" i="3"/>
  <c r="G15" i="3"/>
  <c r="S15" i="3"/>
  <c r="T19" i="3"/>
  <c r="N20" i="3"/>
  <c r="G23" i="3"/>
  <c r="S23" i="3"/>
  <c r="T27" i="3"/>
  <c r="N28" i="3"/>
  <c r="G31" i="3"/>
  <c r="S31" i="3"/>
  <c r="T36" i="3"/>
  <c r="N37" i="3"/>
  <c r="G40" i="3"/>
  <c r="N43" i="3"/>
  <c r="M51" i="3"/>
  <c r="G52" i="3"/>
  <c r="S53" i="3"/>
  <c r="M55" i="3"/>
  <c r="G56" i="3"/>
  <c r="G61" i="3"/>
  <c r="G70" i="3"/>
  <c r="G72" i="3"/>
  <c r="G78" i="3"/>
  <c r="S78" i="3"/>
  <c r="N90" i="3"/>
  <c r="S7" i="3"/>
  <c r="S8" i="3"/>
  <c r="N9" i="3"/>
  <c r="M11" i="3"/>
  <c r="T11" i="3"/>
  <c r="N12" i="3"/>
  <c r="M14" i="3"/>
  <c r="M18" i="3"/>
  <c r="G19" i="3"/>
  <c r="S19" i="3"/>
  <c r="S20" i="3"/>
  <c r="M22" i="3"/>
  <c r="M26" i="3"/>
  <c r="G27" i="3"/>
  <c r="S27" i="3"/>
  <c r="S28" i="3"/>
  <c r="M30" i="3"/>
  <c r="M35" i="3"/>
  <c r="G36" i="3"/>
  <c r="S36" i="3"/>
  <c r="S37" i="3"/>
  <c r="M39" i="3"/>
  <c r="G45" i="3"/>
  <c r="S49" i="3"/>
  <c r="M50" i="3"/>
  <c r="M60" i="3"/>
  <c r="N70" i="3"/>
  <c r="S73" i="3"/>
  <c r="N74" i="3"/>
  <c r="N77" i="3"/>
  <c r="M85" i="3"/>
  <c r="S90" i="3"/>
  <c r="S116" i="3"/>
  <c r="T73" i="3"/>
  <c r="T33" i="3"/>
  <c r="G108" i="3"/>
  <c r="G33" i="3"/>
  <c r="O5" i="3"/>
  <c r="G7" i="3"/>
  <c r="G8" i="3"/>
  <c r="M9" i="3"/>
  <c r="S9" i="3"/>
  <c r="S11" i="3"/>
  <c r="S12" i="3"/>
  <c r="N13" i="3"/>
  <c r="T14" i="3"/>
  <c r="G16" i="3"/>
  <c r="S16" i="3"/>
  <c r="N17" i="3"/>
  <c r="G20" i="3"/>
  <c r="M21" i="3"/>
  <c r="T22" i="3"/>
  <c r="G24" i="3"/>
  <c r="S24" i="3"/>
  <c r="N25" i="3"/>
  <c r="G28" i="3"/>
  <c r="M29" i="3"/>
  <c r="T30" i="3"/>
  <c r="G32" i="3"/>
  <c r="S32" i="3"/>
  <c r="N34" i="3"/>
  <c r="G37" i="3"/>
  <c r="M38" i="3"/>
  <c r="T39" i="3"/>
  <c r="M40" i="3"/>
  <c r="G41" i="3"/>
  <c r="T41" i="3"/>
  <c r="M44" i="3"/>
  <c r="T48" i="3"/>
  <c r="M56" i="3"/>
  <c r="S58" i="3"/>
  <c r="S60" i="3"/>
  <c r="M67" i="3"/>
  <c r="T69" i="3"/>
  <c r="M70" i="3"/>
  <c r="S70" i="3"/>
  <c r="M72" i="3"/>
  <c r="M74" i="3"/>
  <c r="S74" i="3"/>
  <c r="T77" i="3"/>
  <c r="M91" i="3"/>
  <c r="G94" i="3"/>
  <c r="M10" i="3"/>
  <c r="G11" i="3"/>
  <c r="G12" i="3"/>
  <c r="M13" i="3"/>
  <c r="M17" i="3"/>
  <c r="M25" i="3"/>
  <c r="M34" i="3"/>
  <c r="N42" i="3"/>
  <c r="S42" i="3"/>
  <c r="S44" i="3"/>
  <c r="N45" i="3"/>
  <c r="G46" i="3"/>
  <c r="S48" i="3"/>
  <c r="G50" i="3"/>
  <c r="T53" i="3"/>
  <c r="M59" i="3"/>
  <c r="G60" i="3"/>
  <c r="S69" i="3"/>
  <c r="T72" i="3"/>
  <c r="M75" i="3"/>
  <c r="G77" i="3"/>
  <c r="G14" i="13"/>
  <c r="G42" i="13"/>
  <c r="G28" i="13"/>
  <c r="M18" i="13"/>
  <c r="G20" i="13"/>
  <c r="I5" i="12"/>
  <c r="I98" i="12" s="1"/>
  <c r="T5" i="12"/>
  <c r="T67" i="12" s="1"/>
  <c r="G8" i="12"/>
  <c r="H11" i="12"/>
  <c r="G15" i="12"/>
  <c r="G17" i="12"/>
  <c r="S19" i="12"/>
  <c r="G21" i="12"/>
  <c r="S24" i="12"/>
  <c r="G32" i="12"/>
  <c r="G80" i="12"/>
  <c r="M91" i="12"/>
  <c r="H10" i="12"/>
  <c r="M15" i="12"/>
  <c r="G16" i="12"/>
  <c r="H20" i="12"/>
  <c r="M25" i="12"/>
  <c r="G26" i="12"/>
  <c r="G48" i="12"/>
  <c r="M58" i="12"/>
  <c r="G65" i="12"/>
  <c r="N5" i="12"/>
  <c r="G7" i="12"/>
  <c r="S7" i="12"/>
  <c r="M9" i="12"/>
  <c r="G10" i="12"/>
  <c r="M11" i="12"/>
  <c r="G12" i="12"/>
  <c r="G20" i="12"/>
  <c r="M33" i="12"/>
  <c r="G35" i="12"/>
  <c r="M57" i="12"/>
  <c r="H15" i="12"/>
  <c r="M49" i="12"/>
  <c r="H80" i="12"/>
  <c r="M94" i="12"/>
  <c r="S22" i="10"/>
  <c r="S14" i="10"/>
  <c r="S9" i="10"/>
  <c r="S38" i="10"/>
  <c r="M32" i="10"/>
  <c r="S36" i="10"/>
  <c r="S43" i="10"/>
  <c r="M12" i="10"/>
  <c r="S32" i="10"/>
  <c r="M38" i="10"/>
  <c r="S42" i="10"/>
  <c r="M49" i="10"/>
  <c r="M7" i="10"/>
  <c r="M11" i="10"/>
  <c r="M16" i="10"/>
  <c r="M24" i="10"/>
  <c r="S50" i="10"/>
  <c r="S8" i="10"/>
  <c r="M10" i="10"/>
  <c r="M15" i="10"/>
  <c r="S21" i="10"/>
  <c r="M34" i="13"/>
  <c r="H5" i="13"/>
  <c r="H59" i="13" s="1"/>
  <c r="S10" i="13"/>
  <c r="G17" i="13"/>
  <c r="M22" i="13"/>
  <c r="S35" i="13"/>
  <c r="M40" i="13"/>
  <c r="M49" i="13"/>
  <c r="S61" i="13"/>
  <c r="S85" i="13"/>
  <c r="M8" i="13"/>
  <c r="S39" i="13"/>
  <c r="M41" i="13"/>
  <c r="M46" i="13"/>
  <c r="M77" i="13"/>
  <c r="R123" i="11"/>
  <c r="Q125" i="10"/>
  <c r="F124" i="9"/>
  <c r="R124" i="9"/>
  <c r="S20" i="7"/>
  <c r="S23" i="7"/>
  <c r="M30" i="7"/>
  <c r="S32" i="7"/>
  <c r="M38" i="7"/>
  <c r="S40" i="7"/>
  <c r="M46" i="7"/>
  <c r="S48" i="7"/>
  <c r="S64" i="7"/>
  <c r="M21" i="7"/>
  <c r="M55" i="7"/>
  <c r="M7" i="7"/>
  <c r="S9" i="7"/>
  <c r="M11" i="7"/>
  <c r="S13" i="7"/>
  <c r="M15" i="7"/>
  <c r="S17" i="7"/>
  <c r="S21" i="7"/>
  <c r="S56" i="7"/>
  <c r="S8" i="7"/>
  <c r="M10" i="7"/>
  <c r="S12" i="7"/>
  <c r="M14" i="7"/>
  <c r="S16" i="7"/>
  <c r="M18" i="7"/>
  <c r="M22" i="7"/>
  <c r="S28" i="7"/>
  <c r="M31" i="7"/>
  <c r="S37" i="7"/>
  <c r="M39" i="7"/>
  <c r="S45" i="7"/>
  <c r="M47" i="7"/>
  <c r="M62" i="7"/>
  <c r="S88" i="7"/>
  <c r="Q124" i="7"/>
  <c r="Q123" i="4"/>
  <c r="D124" i="3"/>
  <c r="S117" i="13"/>
  <c r="S113" i="13"/>
  <c r="S109" i="13"/>
  <c r="S105" i="13"/>
  <c r="S101" i="13"/>
  <c r="S118" i="13"/>
  <c r="S114" i="13"/>
  <c r="S108" i="13"/>
  <c r="S103" i="13"/>
  <c r="S98" i="13"/>
  <c r="S94" i="13"/>
  <c r="S90" i="13"/>
  <c r="S86" i="13"/>
  <c r="S82" i="13"/>
  <c r="S78" i="13"/>
  <c r="S74" i="13"/>
  <c r="S116" i="13"/>
  <c r="S110" i="13"/>
  <c r="S107" i="13"/>
  <c r="S106" i="13"/>
  <c r="S104" i="13"/>
  <c r="S99" i="13"/>
  <c r="S93" i="13"/>
  <c r="S88" i="13"/>
  <c r="S112" i="13"/>
  <c r="S102" i="13"/>
  <c r="S95" i="13"/>
  <c r="S92" i="13"/>
  <c r="S91" i="13"/>
  <c r="S89" i="13"/>
  <c r="S84" i="13"/>
  <c r="S79" i="13"/>
  <c r="S97" i="13"/>
  <c r="S83" i="13"/>
  <c r="S73" i="13"/>
  <c r="S69" i="13"/>
  <c r="S96" i="13"/>
  <c r="S75" i="13"/>
  <c r="S70" i="13"/>
  <c r="S66" i="13"/>
  <c r="S63" i="13"/>
  <c r="S58" i="13"/>
  <c r="S54" i="13"/>
  <c r="S50" i="13"/>
  <c r="S72" i="13"/>
  <c r="S57" i="13"/>
  <c r="S52" i="13"/>
  <c r="S71" i="13"/>
  <c r="S62" i="13"/>
  <c r="S56" i="13"/>
  <c r="S51" i="13"/>
  <c r="S45" i="13"/>
  <c r="S41" i="13"/>
  <c r="S76" i="13"/>
  <c r="S68" i="13"/>
  <c r="S67" i="13"/>
  <c r="S65" i="13"/>
  <c r="S64" i="13"/>
  <c r="S47" i="13"/>
  <c r="S42" i="13"/>
  <c r="S37" i="13"/>
  <c r="S34" i="13"/>
  <c r="S30" i="13"/>
  <c r="S26" i="13"/>
  <c r="S22" i="13"/>
  <c r="S18" i="13"/>
  <c r="S15" i="13"/>
  <c r="S12" i="13"/>
  <c r="S8" i="13"/>
  <c r="S38" i="13"/>
  <c r="S115" i="13"/>
  <c r="S81" i="13"/>
  <c r="S55" i="13"/>
  <c r="S53" i="13"/>
  <c r="S46" i="13"/>
  <c r="S40" i="13"/>
  <c r="S36" i="13"/>
  <c r="S33" i="13"/>
  <c r="S29" i="13"/>
  <c r="S25" i="13"/>
  <c r="S21" i="13"/>
  <c r="S11" i="13"/>
  <c r="S7" i="13"/>
  <c r="T5" i="13"/>
  <c r="T59" i="13" s="1"/>
  <c r="S100" i="13"/>
  <c r="S77" i="13"/>
  <c r="S48" i="13"/>
  <c r="S43" i="13"/>
  <c r="S31" i="13"/>
  <c r="S27" i="13"/>
  <c r="S23" i="13"/>
  <c r="S19" i="13"/>
  <c r="S16" i="13"/>
  <c r="S13" i="13"/>
  <c r="S9" i="13"/>
  <c r="G117" i="13"/>
  <c r="G113" i="13"/>
  <c r="G109" i="13"/>
  <c r="G105" i="13"/>
  <c r="G101" i="13"/>
  <c r="G118" i="13"/>
  <c r="G111" i="13"/>
  <c r="G106" i="13"/>
  <c r="G100" i="13"/>
  <c r="G98" i="13"/>
  <c r="G94" i="13"/>
  <c r="G90" i="13"/>
  <c r="G86" i="13"/>
  <c r="G82" i="13"/>
  <c r="G78" i="13"/>
  <c r="G74" i="13"/>
  <c r="G110" i="13"/>
  <c r="G107" i="13"/>
  <c r="G104" i="13"/>
  <c r="G96" i="13"/>
  <c r="G91" i="13"/>
  <c r="G112" i="13"/>
  <c r="G102" i="13"/>
  <c r="G115" i="13"/>
  <c r="G95" i="13"/>
  <c r="G92" i="13"/>
  <c r="G89" i="13"/>
  <c r="G81" i="13"/>
  <c r="G116" i="13"/>
  <c r="G114" i="13"/>
  <c r="G99" i="13"/>
  <c r="G97" i="13"/>
  <c r="G87" i="13"/>
  <c r="G83" i="13"/>
  <c r="G76" i="13"/>
  <c r="G69" i="13"/>
  <c r="G103" i="13"/>
  <c r="G88" i="13"/>
  <c r="G77" i="13"/>
  <c r="G70" i="13"/>
  <c r="G66" i="13"/>
  <c r="G63" i="13"/>
  <c r="G58" i="13"/>
  <c r="G54" i="13"/>
  <c r="G50" i="13"/>
  <c r="G73" i="13"/>
  <c r="G72" i="13"/>
  <c r="G65" i="13"/>
  <c r="G61" i="13"/>
  <c r="G55" i="13"/>
  <c r="G108" i="13"/>
  <c r="G93" i="13"/>
  <c r="G71" i="13"/>
  <c r="G64" i="13"/>
  <c r="G60" i="13"/>
  <c r="G53" i="13"/>
  <c r="G49" i="13"/>
  <c r="G45" i="13"/>
  <c r="G41" i="13"/>
  <c r="G85" i="13"/>
  <c r="G80" i="13"/>
  <c r="G57" i="13"/>
  <c r="G44" i="13"/>
  <c r="G39" i="13"/>
  <c r="G35" i="13"/>
  <c r="G34" i="13"/>
  <c r="G30" i="13"/>
  <c r="G26" i="13"/>
  <c r="G22" i="13"/>
  <c r="G18" i="13"/>
  <c r="G15" i="13"/>
  <c r="G12" i="13"/>
  <c r="G8" i="13"/>
  <c r="G67" i="13"/>
  <c r="G40" i="13"/>
  <c r="G31" i="13"/>
  <c r="G27" i="13"/>
  <c r="G23" i="13"/>
  <c r="G19" i="13"/>
  <c r="G16" i="13"/>
  <c r="G13" i="13"/>
  <c r="G9" i="13"/>
  <c r="G75" i="13"/>
  <c r="G68" i="13"/>
  <c r="G56" i="13"/>
  <c r="G48" i="13"/>
  <c r="G43" i="13"/>
  <c r="G38" i="13"/>
  <c r="G33" i="13"/>
  <c r="G29" i="13"/>
  <c r="G25" i="13"/>
  <c r="G21" i="13"/>
  <c r="G11" i="13"/>
  <c r="G7" i="13"/>
  <c r="G51" i="13"/>
  <c r="G46" i="13"/>
  <c r="G36" i="13"/>
  <c r="H13" i="13"/>
  <c r="H27" i="13"/>
  <c r="S49" i="13"/>
  <c r="S60" i="13"/>
  <c r="R120" i="13"/>
  <c r="H9" i="13"/>
  <c r="G10" i="13"/>
  <c r="M15" i="13"/>
  <c r="S17" i="13"/>
  <c r="H23" i="13"/>
  <c r="G24" i="13"/>
  <c r="S32" i="13"/>
  <c r="G37" i="13"/>
  <c r="H41" i="13"/>
  <c r="S44" i="13"/>
  <c r="G47" i="13"/>
  <c r="G52" i="13"/>
  <c r="G79" i="13"/>
  <c r="S111" i="13"/>
  <c r="H116" i="13"/>
  <c r="H112" i="13"/>
  <c r="H108" i="13"/>
  <c r="H104" i="13"/>
  <c r="H100" i="13"/>
  <c r="H117" i="13"/>
  <c r="H118" i="13"/>
  <c r="H115" i="13"/>
  <c r="H110" i="13"/>
  <c r="H105" i="13"/>
  <c r="H97" i="13"/>
  <c r="H93" i="13"/>
  <c r="H89" i="13"/>
  <c r="H85" i="13"/>
  <c r="H81" i="13"/>
  <c r="H77" i="13"/>
  <c r="H73" i="13"/>
  <c r="H114" i="13"/>
  <c r="H113" i="13"/>
  <c r="H111" i="13"/>
  <c r="H95" i="13"/>
  <c r="H90" i="13"/>
  <c r="H107" i="13"/>
  <c r="H98" i="13"/>
  <c r="H96" i="13"/>
  <c r="H86" i="13"/>
  <c r="H80" i="13"/>
  <c r="H109" i="13"/>
  <c r="H102" i="13"/>
  <c r="H101" i="13"/>
  <c r="H84" i="13"/>
  <c r="H79" i="13"/>
  <c r="H75" i="13"/>
  <c r="H72" i="13"/>
  <c r="H68" i="13"/>
  <c r="H106" i="13"/>
  <c r="H99" i="13"/>
  <c r="H94" i="13"/>
  <c r="H87" i="13"/>
  <c r="H83" i="13"/>
  <c r="H76" i="13"/>
  <c r="H69" i="13"/>
  <c r="H65" i="13"/>
  <c r="H62" i="13"/>
  <c r="H57" i="13"/>
  <c r="H53" i="13"/>
  <c r="H88" i="13"/>
  <c r="H71" i="13"/>
  <c r="H64" i="13"/>
  <c r="H60" i="13"/>
  <c r="H54" i="13"/>
  <c r="H49" i="13"/>
  <c r="H70" i="13"/>
  <c r="H58" i="13"/>
  <c r="H52" i="13"/>
  <c r="H48" i="13"/>
  <c r="H44" i="13"/>
  <c r="H40" i="13"/>
  <c r="H37" i="13"/>
  <c r="H66" i="13"/>
  <c r="H56" i="13"/>
  <c r="H55" i="13"/>
  <c r="H43" i="13"/>
  <c r="H38" i="13"/>
  <c r="H33" i="13"/>
  <c r="H29" i="13"/>
  <c r="H25" i="13"/>
  <c r="H21" i="13"/>
  <c r="H11" i="13"/>
  <c r="H7" i="13"/>
  <c r="H92" i="13"/>
  <c r="H45" i="13"/>
  <c r="H39" i="13"/>
  <c r="H34" i="13"/>
  <c r="H91" i="13"/>
  <c r="H74" i="13"/>
  <c r="H63" i="13"/>
  <c r="H61" i="13"/>
  <c r="H47" i="13"/>
  <c r="H42" i="13"/>
  <c r="H32" i="13"/>
  <c r="H28" i="13"/>
  <c r="H24" i="13"/>
  <c r="H20" i="13"/>
  <c r="H17" i="13"/>
  <c r="H14" i="13"/>
  <c r="H10" i="13"/>
  <c r="I5" i="13"/>
  <c r="I59" i="13" s="1"/>
  <c r="H78" i="13"/>
  <c r="H35" i="13"/>
  <c r="H30" i="13"/>
  <c r="H26" i="13"/>
  <c r="H22" i="13"/>
  <c r="H18" i="13"/>
  <c r="H15" i="13"/>
  <c r="H12" i="13"/>
  <c r="H8" i="13"/>
  <c r="M115" i="13"/>
  <c r="M111" i="13"/>
  <c r="M107" i="13"/>
  <c r="M103" i="13"/>
  <c r="M116" i="13"/>
  <c r="M110" i="13"/>
  <c r="M105" i="13"/>
  <c r="M104" i="13"/>
  <c r="M96" i="13"/>
  <c r="M92" i="13"/>
  <c r="M88" i="13"/>
  <c r="M84" i="13"/>
  <c r="M80" i="13"/>
  <c r="M76" i="13"/>
  <c r="M113" i="13"/>
  <c r="M100" i="13"/>
  <c r="M95" i="13"/>
  <c r="M90" i="13"/>
  <c r="M89" i="13"/>
  <c r="M118" i="13"/>
  <c r="M114" i="13"/>
  <c r="M112" i="13"/>
  <c r="M109" i="13"/>
  <c r="M117" i="13"/>
  <c r="M102" i="13"/>
  <c r="M86" i="13"/>
  <c r="M85" i="13"/>
  <c r="M108" i="13"/>
  <c r="M98" i="13"/>
  <c r="M97" i="13"/>
  <c r="M94" i="13"/>
  <c r="M83" i="13"/>
  <c r="M75" i="13"/>
  <c r="M71" i="13"/>
  <c r="M67" i="13"/>
  <c r="M93" i="13"/>
  <c r="M91" i="13"/>
  <c r="M72" i="13"/>
  <c r="M68" i="13"/>
  <c r="M64" i="13"/>
  <c r="M61" i="13"/>
  <c r="M56" i="13"/>
  <c r="M52" i="13"/>
  <c r="M66" i="13"/>
  <c r="M60" i="13"/>
  <c r="M54" i="13"/>
  <c r="M53" i="13"/>
  <c r="M101" i="13"/>
  <c r="M99" i="13"/>
  <c r="M87" i="13"/>
  <c r="M82" i="13"/>
  <c r="M79" i="13"/>
  <c r="M74" i="13"/>
  <c r="M73" i="13"/>
  <c r="M58" i="13"/>
  <c r="M57" i="13"/>
  <c r="M47" i="13"/>
  <c r="M43" i="13"/>
  <c r="M39" i="13"/>
  <c r="M36" i="13"/>
  <c r="M69" i="13"/>
  <c r="M65" i="13"/>
  <c r="M51" i="13"/>
  <c r="M48" i="13"/>
  <c r="M38" i="13"/>
  <c r="M32" i="13"/>
  <c r="M28" i="13"/>
  <c r="M24" i="13"/>
  <c r="M20" i="13"/>
  <c r="M17" i="13"/>
  <c r="M14" i="13"/>
  <c r="M10" i="13"/>
  <c r="M63" i="13"/>
  <c r="M62" i="13"/>
  <c r="M45" i="13"/>
  <c r="M29" i="13"/>
  <c r="M25" i="13"/>
  <c r="M21" i="13"/>
  <c r="M11" i="13"/>
  <c r="M7" i="13"/>
  <c r="M106" i="13"/>
  <c r="M81" i="13"/>
  <c r="M78" i="13"/>
  <c r="M70" i="13"/>
  <c r="M55" i="13"/>
  <c r="M42" i="13"/>
  <c r="M37" i="13"/>
  <c r="M31" i="13"/>
  <c r="M27" i="13"/>
  <c r="M23" i="13"/>
  <c r="M19" i="13"/>
  <c r="M16" i="13"/>
  <c r="M13" i="13"/>
  <c r="M9" i="13"/>
  <c r="N5" i="13"/>
  <c r="N59" i="13" s="1"/>
  <c r="M50" i="13"/>
  <c r="M44" i="13"/>
  <c r="M35" i="13"/>
  <c r="M33" i="13"/>
  <c r="F120" i="13"/>
  <c r="S20" i="13"/>
  <c r="S87" i="13"/>
  <c r="M12" i="13"/>
  <c r="S14" i="13"/>
  <c r="H19" i="13"/>
  <c r="M26" i="13"/>
  <c r="S28" i="13"/>
  <c r="H36" i="13"/>
  <c r="H46" i="13"/>
  <c r="G62" i="13"/>
  <c r="H67" i="13"/>
  <c r="S80" i="13"/>
  <c r="H82" i="13"/>
  <c r="G84" i="13"/>
  <c r="Q120" i="13"/>
  <c r="L120" i="13"/>
  <c r="N120" i="12"/>
  <c r="N116" i="12"/>
  <c r="N112" i="12"/>
  <c r="N108" i="12"/>
  <c r="N119" i="12"/>
  <c r="N115" i="12"/>
  <c r="N111" i="12"/>
  <c r="N107" i="12"/>
  <c r="N103" i="12"/>
  <c r="N118" i="12"/>
  <c r="N110" i="12"/>
  <c r="N113" i="12"/>
  <c r="N105" i="12"/>
  <c r="N98" i="12"/>
  <c r="N94" i="12"/>
  <c r="N109" i="12"/>
  <c r="N97" i="12"/>
  <c r="N96" i="12"/>
  <c r="N89" i="12"/>
  <c r="N85" i="12"/>
  <c r="N114" i="12"/>
  <c r="N104" i="12"/>
  <c r="N101" i="12"/>
  <c r="N100" i="12"/>
  <c r="N88" i="12"/>
  <c r="N84" i="12"/>
  <c r="N80" i="12"/>
  <c r="N76" i="12"/>
  <c r="N72" i="12"/>
  <c r="N99" i="12"/>
  <c r="N95" i="12"/>
  <c r="N86" i="12"/>
  <c r="N77" i="12"/>
  <c r="N71" i="12"/>
  <c r="N68" i="12"/>
  <c r="N64" i="12"/>
  <c r="N102" i="12"/>
  <c r="N91" i="12"/>
  <c r="N81" i="12"/>
  <c r="N75" i="12"/>
  <c r="N74" i="12"/>
  <c r="N67" i="12"/>
  <c r="N63" i="12"/>
  <c r="N59" i="12"/>
  <c r="N55" i="12"/>
  <c r="N51" i="12"/>
  <c r="N106" i="12"/>
  <c r="N92" i="12"/>
  <c r="N73" i="12"/>
  <c r="N69" i="12"/>
  <c r="N60" i="12"/>
  <c r="N54" i="12"/>
  <c r="N53" i="12"/>
  <c r="N47" i="12"/>
  <c r="N43" i="12"/>
  <c r="N39" i="12"/>
  <c r="N35" i="12"/>
  <c r="N93" i="12"/>
  <c r="N87" i="12"/>
  <c r="N83" i="12"/>
  <c r="N82" i="12"/>
  <c r="N78" i="12"/>
  <c r="N66" i="12"/>
  <c r="N58" i="12"/>
  <c r="N57" i="12"/>
  <c r="N46" i="12"/>
  <c r="N42" i="12"/>
  <c r="N38" i="12"/>
  <c r="N34" i="12"/>
  <c r="N30" i="12"/>
  <c r="N26" i="12"/>
  <c r="N117" i="12"/>
  <c r="N70" i="12"/>
  <c r="N50" i="12"/>
  <c r="N44" i="12"/>
  <c r="N36" i="12"/>
  <c r="N27" i="12"/>
  <c r="N65" i="12"/>
  <c r="N62" i="12"/>
  <c r="N45" i="12"/>
  <c r="N37" i="12"/>
  <c r="N32" i="12"/>
  <c r="N23" i="12"/>
  <c r="N19" i="12"/>
  <c r="N15" i="12"/>
  <c r="H118" i="12"/>
  <c r="H114" i="12"/>
  <c r="H110" i="12"/>
  <c r="H106" i="12"/>
  <c r="H117" i="12"/>
  <c r="H113" i="12"/>
  <c r="H109" i="12"/>
  <c r="H105" i="12"/>
  <c r="H119" i="12"/>
  <c r="H111" i="12"/>
  <c r="H120" i="12"/>
  <c r="H112" i="12"/>
  <c r="H102" i="12"/>
  <c r="H100" i="12"/>
  <c r="H96" i="12"/>
  <c r="H92" i="12"/>
  <c r="H98" i="12"/>
  <c r="H93" i="12"/>
  <c r="H91" i="12"/>
  <c r="H87" i="12"/>
  <c r="H116" i="12"/>
  <c r="H107" i="12"/>
  <c r="H97" i="12"/>
  <c r="H90" i="12"/>
  <c r="H86" i="12"/>
  <c r="H82" i="12"/>
  <c r="H78" i="12"/>
  <c r="H74" i="12"/>
  <c r="H85" i="12"/>
  <c r="H83" i="12"/>
  <c r="H77" i="12"/>
  <c r="H72" i="12"/>
  <c r="H70" i="12"/>
  <c r="H66" i="12"/>
  <c r="H81" i="12"/>
  <c r="H76" i="12"/>
  <c r="H71" i="12"/>
  <c r="H69" i="12"/>
  <c r="H65" i="12"/>
  <c r="H61" i="12"/>
  <c r="H57" i="12"/>
  <c r="H53" i="12"/>
  <c r="H104" i="12"/>
  <c r="H101" i="12"/>
  <c r="H95" i="12"/>
  <c r="H94" i="12"/>
  <c r="H84" i="12"/>
  <c r="H68" i="12"/>
  <c r="H60" i="12"/>
  <c r="H55" i="12"/>
  <c r="H50" i="12"/>
  <c r="H49" i="12"/>
  <c r="H45" i="12"/>
  <c r="H41" i="12"/>
  <c r="H37" i="12"/>
  <c r="H33" i="12"/>
  <c r="H103" i="12"/>
  <c r="H89" i="12"/>
  <c r="H67" i="12"/>
  <c r="H59" i="12"/>
  <c r="H54" i="12"/>
  <c r="H48" i="12"/>
  <c r="H44" i="12"/>
  <c r="H40" i="12"/>
  <c r="H36" i="12"/>
  <c r="H32" i="12"/>
  <c r="H28" i="12"/>
  <c r="H24" i="12"/>
  <c r="H63" i="12"/>
  <c r="H58" i="12"/>
  <c r="H56" i="12"/>
  <c r="H43" i="12"/>
  <c r="H35" i="12"/>
  <c r="H27" i="12"/>
  <c r="H99" i="12"/>
  <c r="H75" i="12"/>
  <c r="H62" i="12"/>
  <c r="H52" i="12"/>
  <c r="H51" i="12"/>
  <c r="H46" i="12"/>
  <c r="H38" i="12"/>
  <c r="H29" i="12"/>
  <c r="H21" i="12"/>
  <c r="H17" i="12"/>
  <c r="H13" i="12"/>
  <c r="S119" i="12"/>
  <c r="S115" i="12"/>
  <c r="S111" i="12"/>
  <c r="S107" i="12"/>
  <c r="S118" i="12"/>
  <c r="S114" i="12"/>
  <c r="S110" i="12"/>
  <c r="S106" i="12"/>
  <c r="S102" i="12"/>
  <c r="S120" i="12"/>
  <c r="S112" i="12"/>
  <c r="S104" i="12"/>
  <c r="S113" i="12"/>
  <c r="S105" i="12"/>
  <c r="S101" i="12"/>
  <c r="S97" i="12"/>
  <c r="S93" i="12"/>
  <c r="S96" i="12"/>
  <c r="S88" i="12"/>
  <c r="S109" i="12"/>
  <c r="S108" i="12"/>
  <c r="S103" i="12"/>
  <c r="S100" i="12"/>
  <c r="S95" i="12"/>
  <c r="S91" i="12"/>
  <c r="S87" i="12"/>
  <c r="S83" i="12"/>
  <c r="S79" i="12"/>
  <c r="S75" i="12"/>
  <c r="S71" i="12"/>
  <c r="S99" i="12"/>
  <c r="S98" i="12"/>
  <c r="S86" i="12"/>
  <c r="S81" i="12"/>
  <c r="S76" i="12"/>
  <c r="S67" i="12"/>
  <c r="S63" i="12"/>
  <c r="S85" i="12"/>
  <c r="S80" i="12"/>
  <c r="S74" i="12"/>
  <c r="S70" i="12"/>
  <c r="S66" i="12"/>
  <c r="S62" i="12"/>
  <c r="S58" i="12"/>
  <c r="S54" i="12"/>
  <c r="S50" i="12"/>
  <c r="S92" i="12"/>
  <c r="S73" i="12"/>
  <c r="S72" i="12"/>
  <c r="S69" i="12"/>
  <c r="S59" i="12"/>
  <c r="S53" i="12"/>
  <c r="S46" i="12"/>
  <c r="S42" i="12"/>
  <c r="S38" i="12"/>
  <c r="S34" i="12"/>
  <c r="S84" i="12"/>
  <c r="S82" i="12"/>
  <c r="S68" i="12"/>
  <c r="S57" i="12"/>
  <c r="S52" i="12"/>
  <c r="S49" i="12"/>
  <c r="S45" i="12"/>
  <c r="S41" i="12"/>
  <c r="S37" i="12"/>
  <c r="S33" i="12"/>
  <c r="S29" i="12"/>
  <c r="S25" i="12"/>
  <c r="S116" i="12"/>
  <c r="S65" i="12"/>
  <c r="S64" i="12"/>
  <c r="S51" i="12"/>
  <c r="S44" i="12"/>
  <c r="S36" i="12"/>
  <c r="S31" i="12"/>
  <c r="S26" i="12"/>
  <c r="S94" i="12"/>
  <c r="S61" i="12"/>
  <c r="S60" i="12"/>
  <c r="S47" i="12"/>
  <c r="S39" i="12"/>
  <c r="S32" i="12"/>
  <c r="S27" i="12"/>
  <c r="S22" i="12"/>
  <c r="S18" i="12"/>
  <c r="S14" i="12"/>
  <c r="S11" i="12"/>
  <c r="G119" i="12"/>
  <c r="G115" i="12"/>
  <c r="G111" i="12"/>
  <c r="G107" i="12"/>
  <c r="G118" i="12"/>
  <c r="G114" i="12"/>
  <c r="G110" i="12"/>
  <c r="G106" i="12"/>
  <c r="G102" i="12"/>
  <c r="G120" i="12"/>
  <c r="G112" i="12"/>
  <c r="G113" i="12"/>
  <c r="G103" i="12"/>
  <c r="G101" i="12"/>
  <c r="G97" i="12"/>
  <c r="G93" i="12"/>
  <c r="G117" i="12"/>
  <c r="G108" i="12"/>
  <c r="G104" i="12"/>
  <c r="G99" i="12"/>
  <c r="G94" i="12"/>
  <c r="G88" i="12"/>
  <c r="G98" i="12"/>
  <c r="G92" i="12"/>
  <c r="G91" i="12"/>
  <c r="G87" i="12"/>
  <c r="G83" i="12"/>
  <c r="G79" i="12"/>
  <c r="G75" i="12"/>
  <c r="G71" i="12"/>
  <c r="G116" i="12"/>
  <c r="G100" i="12"/>
  <c r="G86" i="12"/>
  <c r="G84" i="12"/>
  <c r="G78" i="12"/>
  <c r="G73" i="12"/>
  <c r="G67" i="12"/>
  <c r="G63" i="12"/>
  <c r="G109" i="12"/>
  <c r="G85" i="12"/>
  <c r="G82" i="12"/>
  <c r="G77" i="12"/>
  <c r="G72" i="12"/>
  <c r="G70" i="12"/>
  <c r="G66" i="12"/>
  <c r="G62" i="12"/>
  <c r="G58" i="12"/>
  <c r="G54" i="12"/>
  <c r="G50" i="12"/>
  <c r="G105" i="12"/>
  <c r="G90" i="12"/>
  <c r="G74" i="12"/>
  <c r="G69" i="12"/>
  <c r="G61" i="12"/>
  <c r="G56" i="12"/>
  <c r="G51" i="12"/>
  <c r="G46" i="12"/>
  <c r="G42" i="12"/>
  <c r="G38" i="12"/>
  <c r="G34" i="12"/>
  <c r="G96" i="12"/>
  <c r="G95" i="12"/>
  <c r="G68" i="12"/>
  <c r="G60" i="12"/>
  <c r="G55" i="12"/>
  <c r="G49" i="12"/>
  <c r="G45" i="12"/>
  <c r="G41" i="12"/>
  <c r="G37" i="12"/>
  <c r="G33" i="12"/>
  <c r="G29" i="12"/>
  <c r="G25" i="12"/>
  <c r="G59" i="12"/>
  <c r="G52" i="12"/>
  <c r="G44" i="12"/>
  <c r="G36" i="12"/>
  <c r="G28" i="12"/>
  <c r="G89" i="12"/>
  <c r="G76" i="12"/>
  <c r="G64" i="12"/>
  <c r="G53" i="12"/>
  <c r="G47" i="12"/>
  <c r="G39" i="12"/>
  <c r="G30" i="12"/>
  <c r="G24" i="12"/>
  <c r="G22" i="12"/>
  <c r="G18" i="12"/>
  <c r="G14" i="12"/>
  <c r="G11" i="12"/>
  <c r="I9" i="12"/>
  <c r="T10" i="12"/>
  <c r="N13" i="12"/>
  <c r="N14" i="12"/>
  <c r="I19" i="12"/>
  <c r="I41" i="12"/>
  <c r="I51" i="12"/>
  <c r="I72" i="12"/>
  <c r="F122" i="12"/>
  <c r="N7" i="12"/>
  <c r="I8" i="12"/>
  <c r="M8" i="12"/>
  <c r="H9" i="12"/>
  <c r="S10" i="12"/>
  <c r="H14" i="12"/>
  <c r="M14" i="12"/>
  <c r="T16" i="12"/>
  <c r="S17" i="12"/>
  <c r="N18" i="12"/>
  <c r="M19" i="12"/>
  <c r="I23" i="12"/>
  <c r="S23" i="12"/>
  <c r="I24" i="12"/>
  <c r="M24" i="12"/>
  <c r="M26" i="12"/>
  <c r="T27" i="12"/>
  <c r="I29" i="12"/>
  <c r="H31" i="12"/>
  <c r="T39" i="12"/>
  <c r="N41" i="12"/>
  <c r="M42" i="12"/>
  <c r="S43" i="12"/>
  <c r="H47" i="12"/>
  <c r="N48" i="12"/>
  <c r="N56" i="12"/>
  <c r="I7" i="12"/>
  <c r="M7" i="12"/>
  <c r="Q122" i="12"/>
  <c r="H8" i="12"/>
  <c r="T8" i="12"/>
  <c r="G9" i="12"/>
  <c r="S9" i="12"/>
  <c r="N10" i="12"/>
  <c r="H12" i="12"/>
  <c r="N12" i="12"/>
  <c r="G13" i="12"/>
  <c r="T15" i="12"/>
  <c r="S16" i="12"/>
  <c r="I17" i="12"/>
  <c r="M17" i="12"/>
  <c r="H18" i="12"/>
  <c r="M18" i="12"/>
  <c r="G19" i="12"/>
  <c r="T20" i="12"/>
  <c r="N21" i="12"/>
  <c r="S21" i="12"/>
  <c r="I22" i="12"/>
  <c r="N22" i="12"/>
  <c r="T22" i="12"/>
  <c r="H23" i="12"/>
  <c r="M23" i="12"/>
  <c r="I25" i="12"/>
  <c r="N28" i="12"/>
  <c r="S28" i="12"/>
  <c r="N29" i="12"/>
  <c r="T29" i="12"/>
  <c r="M30" i="12"/>
  <c r="S30" i="12"/>
  <c r="G31" i="12"/>
  <c r="I33" i="12"/>
  <c r="I38" i="12"/>
  <c r="G40" i="12"/>
  <c r="G43" i="12"/>
  <c r="I49" i="12"/>
  <c r="S56" i="12"/>
  <c r="G57" i="12"/>
  <c r="T60" i="12"/>
  <c r="N61" i="12"/>
  <c r="I62" i="12"/>
  <c r="H73" i="12"/>
  <c r="S89" i="12"/>
  <c r="S90" i="12"/>
  <c r="S117" i="12"/>
  <c r="I117" i="12"/>
  <c r="I113" i="12"/>
  <c r="I109" i="12"/>
  <c r="I120" i="12"/>
  <c r="I116" i="12"/>
  <c r="I112" i="12"/>
  <c r="I108" i="12"/>
  <c r="I104" i="12"/>
  <c r="I118" i="12"/>
  <c r="I110" i="12"/>
  <c r="I105" i="12"/>
  <c r="I119" i="12"/>
  <c r="I111" i="12"/>
  <c r="I99" i="12"/>
  <c r="I95" i="12"/>
  <c r="I114" i="12"/>
  <c r="I107" i="12"/>
  <c r="I97" i="12"/>
  <c r="I92" i="12"/>
  <c r="I90" i="12"/>
  <c r="I86" i="12"/>
  <c r="I103" i="12"/>
  <c r="I102" i="12"/>
  <c r="I101" i="12"/>
  <c r="I96" i="12"/>
  <c r="I89" i="12"/>
  <c r="I85" i="12"/>
  <c r="I81" i="12"/>
  <c r="I77" i="12"/>
  <c r="I73" i="12"/>
  <c r="I106" i="12"/>
  <c r="I82" i="12"/>
  <c r="I76" i="12"/>
  <c r="I71" i="12"/>
  <c r="I69" i="12"/>
  <c r="I65" i="12"/>
  <c r="I115" i="12"/>
  <c r="I94" i="12"/>
  <c r="I91" i="12"/>
  <c r="I80" i="12"/>
  <c r="I75" i="12"/>
  <c r="I68" i="12"/>
  <c r="I64" i="12"/>
  <c r="I60" i="12"/>
  <c r="I56" i="12"/>
  <c r="I52" i="12"/>
  <c r="I100" i="12"/>
  <c r="I87" i="12"/>
  <c r="I83" i="12"/>
  <c r="I67" i="12"/>
  <c r="I59" i="12"/>
  <c r="I54" i="12"/>
  <c r="I48" i="12"/>
  <c r="I44" i="12"/>
  <c r="I40" i="12"/>
  <c r="I36" i="12"/>
  <c r="I79" i="12"/>
  <c r="I78" i="12"/>
  <c r="I66" i="12"/>
  <c r="I58" i="12"/>
  <c r="I53" i="12"/>
  <c r="I47" i="12"/>
  <c r="I43" i="12"/>
  <c r="I39" i="12"/>
  <c r="I35" i="12"/>
  <c r="I31" i="12"/>
  <c r="I27" i="12"/>
  <c r="I93" i="12"/>
  <c r="I88" i="12"/>
  <c r="I57" i="12"/>
  <c r="I55" i="12"/>
  <c r="I42" i="12"/>
  <c r="I34" i="12"/>
  <c r="I32" i="12"/>
  <c r="I26" i="12"/>
  <c r="I74" i="12"/>
  <c r="I70" i="12"/>
  <c r="I63" i="12"/>
  <c r="I50" i="12"/>
  <c r="I45" i="12"/>
  <c r="I37" i="12"/>
  <c r="I28" i="12"/>
  <c r="I20" i="12"/>
  <c r="I16" i="12"/>
  <c r="I12" i="12"/>
  <c r="T118" i="12"/>
  <c r="T114" i="12"/>
  <c r="T110" i="12"/>
  <c r="T106" i="12"/>
  <c r="T117" i="12"/>
  <c r="T113" i="12"/>
  <c r="T109" i="12"/>
  <c r="T105" i="12"/>
  <c r="T120" i="12"/>
  <c r="T115" i="12"/>
  <c r="T112" i="12"/>
  <c r="T107" i="12"/>
  <c r="T104" i="12"/>
  <c r="T100" i="12"/>
  <c r="T96" i="12"/>
  <c r="T92" i="12"/>
  <c r="T108" i="12"/>
  <c r="T103" i="12"/>
  <c r="T97" i="12"/>
  <c r="T95" i="12"/>
  <c r="T91" i="12"/>
  <c r="T87" i="12"/>
  <c r="T119" i="12"/>
  <c r="T101" i="12"/>
  <c r="T99" i="12"/>
  <c r="T94" i="12"/>
  <c r="T90" i="12"/>
  <c r="T86" i="12"/>
  <c r="T82" i="12"/>
  <c r="T78" i="12"/>
  <c r="T74" i="12"/>
  <c r="T88" i="12"/>
  <c r="T85" i="12"/>
  <c r="T80" i="12"/>
  <c r="T71" i="12"/>
  <c r="T70" i="12"/>
  <c r="T66" i="12"/>
  <c r="T116" i="12"/>
  <c r="T84" i="12"/>
  <c r="T75" i="12"/>
  <c r="T73" i="12"/>
  <c r="T69" i="12"/>
  <c r="T65" i="12"/>
  <c r="T61" i="12"/>
  <c r="T57" i="12"/>
  <c r="T53" i="12"/>
  <c r="T111" i="12"/>
  <c r="T98" i="12"/>
  <c r="T81" i="12"/>
  <c r="T68" i="12"/>
  <c r="T63" i="12"/>
  <c r="T54" i="12"/>
  <c r="T52" i="12"/>
  <c r="T49" i="12"/>
  <c r="T45" i="12"/>
  <c r="T41" i="12"/>
  <c r="T37" i="12"/>
  <c r="T33" i="12"/>
  <c r="T93" i="12"/>
  <c r="T83" i="12"/>
  <c r="T77" i="12"/>
  <c r="T76" i="12"/>
  <c r="T58" i="12"/>
  <c r="T56" i="12"/>
  <c r="T51" i="12"/>
  <c r="T48" i="12"/>
  <c r="T44" i="12"/>
  <c r="T40" i="12"/>
  <c r="T36" i="12"/>
  <c r="T32" i="12"/>
  <c r="T28" i="12"/>
  <c r="T24" i="12"/>
  <c r="T102" i="12"/>
  <c r="T89" i="12"/>
  <c r="T62" i="12"/>
  <c r="T55" i="12"/>
  <c r="T50" i="12"/>
  <c r="T46" i="12"/>
  <c r="T43" i="12"/>
  <c r="T38" i="12"/>
  <c r="T35" i="12"/>
  <c r="T30" i="12"/>
  <c r="T79" i="12"/>
  <c r="T72" i="12"/>
  <c r="T64" i="12"/>
  <c r="T31" i="12"/>
  <c r="T26" i="12"/>
  <c r="T21" i="12"/>
  <c r="T17" i="12"/>
  <c r="T13" i="12"/>
  <c r="M117" i="12"/>
  <c r="M113" i="12"/>
  <c r="M109" i="12"/>
  <c r="M120" i="12"/>
  <c r="M116" i="12"/>
  <c r="M112" i="12"/>
  <c r="M108" i="12"/>
  <c r="M104" i="12"/>
  <c r="M105" i="12"/>
  <c r="M115" i="12"/>
  <c r="M114" i="12"/>
  <c r="M107" i="12"/>
  <c r="M106" i="12"/>
  <c r="M102" i="12"/>
  <c r="M99" i="12"/>
  <c r="M95" i="12"/>
  <c r="M119" i="12"/>
  <c r="M98" i="12"/>
  <c r="M93" i="12"/>
  <c r="M92" i="12"/>
  <c r="M90" i="12"/>
  <c r="M86" i="12"/>
  <c r="M110" i="12"/>
  <c r="M97" i="12"/>
  <c r="M96" i="12"/>
  <c r="M89" i="12"/>
  <c r="M85" i="12"/>
  <c r="M81" i="12"/>
  <c r="M77" i="12"/>
  <c r="M73" i="12"/>
  <c r="M103" i="12"/>
  <c r="M88" i="12"/>
  <c r="M87" i="12"/>
  <c r="M83" i="12"/>
  <c r="M82" i="12"/>
  <c r="M72" i="12"/>
  <c r="M69" i="12"/>
  <c r="M65" i="12"/>
  <c r="M101" i="12"/>
  <c r="M100" i="12"/>
  <c r="M76" i="12"/>
  <c r="M71" i="12"/>
  <c r="M68" i="12"/>
  <c r="M64" i="12"/>
  <c r="M60" i="12"/>
  <c r="M56" i="12"/>
  <c r="M52" i="12"/>
  <c r="M80" i="12"/>
  <c r="M70" i="12"/>
  <c r="M63" i="12"/>
  <c r="M55" i="12"/>
  <c r="M50" i="12"/>
  <c r="M48" i="12"/>
  <c r="M44" i="12"/>
  <c r="M40" i="12"/>
  <c r="M36" i="12"/>
  <c r="M118" i="12"/>
  <c r="M84" i="12"/>
  <c r="M75" i="12"/>
  <c r="M74" i="12"/>
  <c r="M59" i="12"/>
  <c r="M54" i="12"/>
  <c r="M53" i="12"/>
  <c r="M47" i="12"/>
  <c r="M43" i="12"/>
  <c r="M39" i="12"/>
  <c r="M35" i="12"/>
  <c r="M31" i="12"/>
  <c r="M27" i="12"/>
  <c r="M78" i="12"/>
  <c r="M66" i="12"/>
  <c r="M62" i="12"/>
  <c r="M51" i="12"/>
  <c r="M46" i="12"/>
  <c r="M45" i="12"/>
  <c r="M38" i="12"/>
  <c r="M37" i="12"/>
  <c r="M32" i="12"/>
  <c r="M111" i="12"/>
  <c r="M79" i="12"/>
  <c r="M61" i="12"/>
  <c r="M29" i="12"/>
  <c r="M28" i="12"/>
  <c r="M20" i="12"/>
  <c r="M16" i="12"/>
  <c r="M12" i="12"/>
  <c r="N8" i="12"/>
  <c r="T12" i="12"/>
  <c r="I14" i="12"/>
  <c r="T14" i="12"/>
  <c r="N20" i="12"/>
  <c r="T23" i="12"/>
  <c r="N24" i="12"/>
  <c r="T25" i="12"/>
  <c r="I30" i="12"/>
  <c r="I46" i="12"/>
  <c r="R122" i="12"/>
  <c r="T9" i="12"/>
  <c r="S12" i="12"/>
  <c r="I13" i="12"/>
  <c r="M13" i="12"/>
  <c r="N17" i="12"/>
  <c r="I18" i="12"/>
  <c r="T18" i="12"/>
  <c r="H19" i="12"/>
  <c r="H30" i="12"/>
  <c r="H34" i="12"/>
  <c r="T42" i="12"/>
  <c r="S48" i="12"/>
  <c r="T59" i="12"/>
  <c r="I61" i="12"/>
  <c r="H64" i="12"/>
  <c r="M67" i="12"/>
  <c r="N79" i="12"/>
  <c r="H88" i="12"/>
  <c r="N90" i="12"/>
  <c r="J5" i="12"/>
  <c r="O5" i="12"/>
  <c r="U5" i="12"/>
  <c r="H7" i="12"/>
  <c r="L122" i="12"/>
  <c r="T7" i="12"/>
  <c r="S8" i="12"/>
  <c r="N9" i="12"/>
  <c r="I10" i="12"/>
  <c r="M10" i="12"/>
  <c r="I11" i="12"/>
  <c r="N11" i="12"/>
  <c r="T11" i="12"/>
  <c r="I15" i="12"/>
  <c r="S15" i="12"/>
  <c r="H16" i="12"/>
  <c r="N16" i="12"/>
  <c r="T19" i="12"/>
  <c r="S20" i="12"/>
  <c r="I21" i="12"/>
  <c r="M21" i="12"/>
  <c r="H22" i="12"/>
  <c r="M22" i="12"/>
  <c r="G23" i="12"/>
  <c r="H25" i="12"/>
  <c r="N25" i="12"/>
  <c r="H26" i="12"/>
  <c r="G27" i="12"/>
  <c r="N31" i="12"/>
  <c r="N33" i="12"/>
  <c r="M34" i="12"/>
  <c r="T34" i="12"/>
  <c r="S35" i="12"/>
  <c r="H39" i="12"/>
  <c r="N40" i="12"/>
  <c r="S40" i="12"/>
  <c r="H42" i="12"/>
  <c r="T47" i="12"/>
  <c r="N49" i="12"/>
  <c r="N52" i="12"/>
  <c r="S55" i="12"/>
  <c r="S77" i="12"/>
  <c r="S78" i="12"/>
  <c r="H79" i="12"/>
  <c r="I84" i="12"/>
  <c r="H115" i="12"/>
  <c r="N118" i="11"/>
  <c r="N114" i="11"/>
  <c r="N110" i="11"/>
  <c r="N106" i="11"/>
  <c r="N121" i="11"/>
  <c r="N120" i="11"/>
  <c r="N111" i="11"/>
  <c r="N105" i="11"/>
  <c r="N104" i="11"/>
  <c r="N101" i="11"/>
  <c r="N117" i="11"/>
  <c r="N116" i="11"/>
  <c r="N107" i="11"/>
  <c r="N102" i="11"/>
  <c r="N98" i="11"/>
  <c r="N94" i="11"/>
  <c r="N90" i="11"/>
  <c r="N86" i="11"/>
  <c r="N93" i="11"/>
  <c r="N92" i="11"/>
  <c r="N82" i="11"/>
  <c r="N78" i="11"/>
  <c r="N74" i="11"/>
  <c r="N70" i="11"/>
  <c r="N119" i="11"/>
  <c r="N115" i="11"/>
  <c r="N109" i="11"/>
  <c r="N95" i="11"/>
  <c r="N89" i="11"/>
  <c r="N88" i="11"/>
  <c r="N83" i="11"/>
  <c r="N79" i="11"/>
  <c r="N75" i="11"/>
  <c r="N71" i="11"/>
  <c r="N67" i="11"/>
  <c r="N63" i="11"/>
  <c r="N112" i="11"/>
  <c r="N100" i="11"/>
  <c r="N96" i="11"/>
  <c r="N81" i="11"/>
  <c r="N73" i="11"/>
  <c r="N68" i="11"/>
  <c r="N59" i="11"/>
  <c r="N55" i="11"/>
  <c r="N51" i="11"/>
  <c r="N47" i="11"/>
  <c r="N108" i="11"/>
  <c r="N91" i="11"/>
  <c r="N87" i="11"/>
  <c r="N84" i="11"/>
  <c r="N76" i="11"/>
  <c r="N64" i="11"/>
  <c r="N60" i="11"/>
  <c r="N56" i="11"/>
  <c r="N52" i="11"/>
  <c r="N48" i="11"/>
  <c r="N113" i="11"/>
  <c r="N69" i="11"/>
  <c r="N57" i="11"/>
  <c r="N49" i="11"/>
  <c r="N44" i="11"/>
  <c r="N41" i="11"/>
  <c r="N37" i="11"/>
  <c r="N33" i="11"/>
  <c r="N29" i="11"/>
  <c r="N25" i="11"/>
  <c r="N21" i="11"/>
  <c r="N17" i="11"/>
  <c r="N13" i="11"/>
  <c r="N9" i="11"/>
  <c r="O5" i="11"/>
  <c r="N53" i="11"/>
  <c r="N43" i="11"/>
  <c r="N35" i="11"/>
  <c r="N27" i="11"/>
  <c r="N23" i="11"/>
  <c r="N103" i="11"/>
  <c r="N99" i="11"/>
  <c r="N85" i="11"/>
  <c r="N80" i="11"/>
  <c r="N58" i="11"/>
  <c r="N50" i="11"/>
  <c r="N42" i="11"/>
  <c r="N38" i="11"/>
  <c r="N34" i="11"/>
  <c r="N30" i="11"/>
  <c r="N26" i="11"/>
  <c r="N22" i="11"/>
  <c r="N18" i="11"/>
  <c r="N14" i="11"/>
  <c r="N10" i="11"/>
  <c r="N77" i="11"/>
  <c r="N66" i="11"/>
  <c r="N61" i="11"/>
  <c r="N45" i="11"/>
  <c r="N39" i="11"/>
  <c r="N31" i="11"/>
  <c r="N19" i="11"/>
  <c r="M119" i="11"/>
  <c r="M115" i="11"/>
  <c r="M111" i="11"/>
  <c r="M107" i="11"/>
  <c r="M103" i="11"/>
  <c r="M117" i="11"/>
  <c r="M116" i="11"/>
  <c r="M106" i="11"/>
  <c r="M102" i="11"/>
  <c r="M98" i="11"/>
  <c r="M118" i="11"/>
  <c r="M113" i="11"/>
  <c r="M112" i="11"/>
  <c r="M99" i="11"/>
  <c r="M95" i="11"/>
  <c r="M91" i="11"/>
  <c r="M87" i="11"/>
  <c r="M121" i="11"/>
  <c r="M120" i="11"/>
  <c r="M109" i="11"/>
  <c r="M94" i="11"/>
  <c r="M89" i="11"/>
  <c r="M88" i="11"/>
  <c r="M83" i="11"/>
  <c r="M79" i="11"/>
  <c r="M75" i="11"/>
  <c r="M71" i="11"/>
  <c r="M108" i="11"/>
  <c r="M90" i="11"/>
  <c r="M85" i="11"/>
  <c r="M84" i="11"/>
  <c r="M80" i="11"/>
  <c r="M76" i="11"/>
  <c r="M72" i="11"/>
  <c r="M68" i="11"/>
  <c r="M64" i="11"/>
  <c r="M101" i="11"/>
  <c r="M93" i="11"/>
  <c r="M92" i="11"/>
  <c r="M63" i="11"/>
  <c r="M60" i="11"/>
  <c r="M56" i="11"/>
  <c r="M52" i="11"/>
  <c r="M48" i="11"/>
  <c r="M44" i="11"/>
  <c r="M78" i="11"/>
  <c r="M77" i="11"/>
  <c r="M70" i="11"/>
  <c r="M69" i="11"/>
  <c r="M61" i="11"/>
  <c r="M57" i="11"/>
  <c r="M53" i="11"/>
  <c r="M49" i="11"/>
  <c r="M45" i="11"/>
  <c r="M86" i="11"/>
  <c r="M81" i="11"/>
  <c r="M67" i="11"/>
  <c r="M59" i="11"/>
  <c r="M58" i="11"/>
  <c r="M51" i="11"/>
  <c r="M50" i="11"/>
  <c r="M42" i="11"/>
  <c r="M38" i="11"/>
  <c r="M34" i="11"/>
  <c r="M30" i="11"/>
  <c r="M26" i="11"/>
  <c r="M22" i="11"/>
  <c r="M18" i="11"/>
  <c r="M14" i="11"/>
  <c r="M10" i="11"/>
  <c r="M97" i="11"/>
  <c r="M73" i="11"/>
  <c r="M65" i="11"/>
  <c r="M62" i="11"/>
  <c r="M54" i="11"/>
  <c r="M46" i="11"/>
  <c r="M40" i="11"/>
  <c r="M28" i="11"/>
  <c r="M24" i="11"/>
  <c r="M20" i="11"/>
  <c r="M114" i="11"/>
  <c r="M110" i="11"/>
  <c r="M100" i="11"/>
  <c r="M96" i="11"/>
  <c r="M74" i="11"/>
  <c r="M66" i="11"/>
  <c r="M43" i="11"/>
  <c r="M39" i="11"/>
  <c r="M35" i="11"/>
  <c r="M31" i="11"/>
  <c r="M27" i="11"/>
  <c r="M23" i="11"/>
  <c r="M19" i="11"/>
  <c r="M15" i="11"/>
  <c r="M11" i="11"/>
  <c r="M7" i="11"/>
  <c r="M104" i="11"/>
  <c r="M55" i="11"/>
  <c r="M47" i="11"/>
  <c r="M36" i="11"/>
  <c r="M32" i="11"/>
  <c r="H10" i="11"/>
  <c r="H17" i="11"/>
  <c r="S95" i="11"/>
  <c r="H9" i="11"/>
  <c r="S15" i="11"/>
  <c r="S19" i="11"/>
  <c r="H22" i="11"/>
  <c r="S35" i="11"/>
  <c r="S43" i="11"/>
  <c r="N46" i="11"/>
  <c r="N62" i="11"/>
  <c r="M8" i="11"/>
  <c r="M9" i="11"/>
  <c r="N12" i="11"/>
  <c r="H13" i="11"/>
  <c r="S14" i="11"/>
  <c r="N24" i="11"/>
  <c r="M25" i="11"/>
  <c r="N32" i="11"/>
  <c r="M33" i="11"/>
  <c r="N40" i="11"/>
  <c r="M41" i="11"/>
  <c r="H55" i="11"/>
  <c r="H120" i="11"/>
  <c r="H116" i="11"/>
  <c r="H112" i="11"/>
  <c r="H108" i="11"/>
  <c r="H104" i="11"/>
  <c r="H117" i="11"/>
  <c r="H111" i="11"/>
  <c r="H106" i="11"/>
  <c r="H99" i="11"/>
  <c r="H118" i="11"/>
  <c r="H113" i="11"/>
  <c r="H107" i="11"/>
  <c r="H100" i="11"/>
  <c r="H96" i="11"/>
  <c r="H92" i="11"/>
  <c r="H88" i="11"/>
  <c r="H105" i="11"/>
  <c r="H103" i="11"/>
  <c r="H102" i="11"/>
  <c r="H94" i="11"/>
  <c r="H89" i="11"/>
  <c r="H84" i="11"/>
  <c r="H80" i="11"/>
  <c r="H76" i="11"/>
  <c r="H72" i="11"/>
  <c r="H110" i="11"/>
  <c r="H109" i="11"/>
  <c r="H95" i="11"/>
  <c r="H90" i="11"/>
  <c r="H85" i="11"/>
  <c r="H81" i="11"/>
  <c r="H77" i="11"/>
  <c r="H73" i="11"/>
  <c r="H69" i="11"/>
  <c r="H65" i="11"/>
  <c r="H121" i="11"/>
  <c r="H115" i="11"/>
  <c r="H114" i="11"/>
  <c r="H82" i="11"/>
  <c r="H74" i="11"/>
  <c r="H68" i="11"/>
  <c r="H63" i="11"/>
  <c r="H61" i="11"/>
  <c r="H57" i="11"/>
  <c r="H53" i="11"/>
  <c r="H49" i="11"/>
  <c r="H45" i="11"/>
  <c r="H119" i="11"/>
  <c r="H83" i="11"/>
  <c r="H75" i="11"/>
  <c r="H64" i="11"/>
  <c r="H62" i="11"/>
  <c r="H58" i="11"/>
  <c r="H54" i="11"/>
  <c r="H50" i="11"/>
  <c r="H46" i="11"/>
  <c r="H97" i="11"/>
  <c r="H78" i="11"/>
  <c r="H71" i="11"/>
  <c r="H56" i="11"/>
  <c r="H48" i="11"/>
  <c r="H44" i="11"/>
  <c r="H43" i="11"/>
  <c r="H39" i="11"/>
  <c r="H35" i="11"/>
  <c r="H31" i="11"/>
  <c r="H27" i="11"/>
  <c r="H23" i="11"/>
  <c r="H19" i="11"/>
  <c r="H15" i="11"/>
  <c r="H11" i="11"/>
  <c r="H7" i="11"/>
  <c r="H101" i="11"/>
  <c r="H93" i="11"/>
  <c r="H87" i="11"/>
  <c r="H79" i="11"/>
  <c r="H70" i="11"/>
  <c r="H52" i="11"/>
  <c r="H33" i="11"/>
  <c r="H29" i="11"/>
  <c r="H21" i="11"/>
  <c r="H98" i="11"/>
  <c r="H59" i="11"/>
  <c r="H51" i="11"/>
  <c r="H40" i="11"/>
  <c r="H36" i="11"/>
  <c r="H32" i="11"/>
  <c r="H28" i="11"/>
  <c r="H24" i="11"/>
  <c r="H20" i="11"/>
  <c r="H16" i="11"/>
  <c r="H12" i="11"/>
  <c r="H8" i="11"/>
  <c r="H86" i="11"/>
  <c r="H67" i="11"/>
  <c r="H66" i="11"/>
  <c r="H60" i="11"/>
  <c r="H41" i="11"/>
  <c r="H37" i="11"/>
  <c r="H25" i="11"/>
  <c r="S121" i="11"/>
  <c r="S117" i="11"/>
  <c r="S113" i="11"/>
  <c r="S109" i="11"/>
  <c r="S105" i="11"/>
  <c r="S120" i="11"/>
  <c r="S115" i="11"/>
  <c r="S110" i="11"/>
  <c r="S104" i="11"/>
  <c r="S100" i="11"/>
  <c r="S116" i="11"/>
  <c r="S111" i="11"/>
  <c r="S106" i="11"/>
  <c r="S101" i="11"/>
  <c r="S97" i="11"/>
  <c r="S93" i="11"/>
  <c r="S89" i="11"/>
  <c r="S85" i="11"/>
  <c r="S92" i="11"/>
  <c r="S87" i="11"/>
  <c r="S81" i="11"/>
  <c r="S77" i="11"/>
  <c r="S73" i="11"/>
  <c r="S69" i="11"/>
  <c r="S119" i="11"/>
  <c r="S118" i="11"/>
  <c r="S108" i="11"/>
  <c r="S107" i="11"/>
  <c r="S98" i="11"/>
  <c r="S94" i="11"/>
  <c r="S88" i="11"/>
  <c r="S82" i="11"/>
  <c r="S78" i="11"/>
  <c r="S74" i="11"/>
  <c r="S70" i="11"/>
  <c r="S66" i="11"/>
  <c r="S62" i="11"/>
  <c r="S112" i="11"/>
  <c r="S102" i="11"/>
  <c r="S83" i="11"/>
  <c r="S75" i="11"/>
  <c r="S67" i="11"/>
  <c r="S58" i="11"/>
  <c r="S54" i="11"/>
  <c r="S50" i="11"/>
  <c r="S46" i="11"/>
  <c r="S103" i="11"/>
  <c r="S91" i="11"/>
  <c r="S90" i="11"/>
  <c r="S84" i="11"/>
  <c r="S76" i="11"/>
  <c r="S68" i="11"/>
  <c r="S63" i="11"/>
  <c r="S59" i="11"/>
  <c r="S55" i="11"/>
  <c r="S51" i="11"/>
  <c r="S47" i="11"/>
  <c r="S96" i="11"/>
  <c r="S86" i="11"/>
  <c r="S80" i="11"/>
  <c r="S79" i="11"/>
  <c r="S57" i="11"/>
  <c r="S49" i="11"/>
  <c r="S40" i="11"/>
  <c r="S36" i="11"/>
  <c r="S32" i="11"/>
  <c r="S28" i="11"/>
  <c r="S24" i="11"/>
  <c r="S20" i="11"/>
  <c r="S16" i="11"/>
  <c r="S12" i="11"/>
  <c r="S8" i="11"/>
  <c r="S72" i="11"/>
  <c r="S71" i="11"/>
  <c r="S45" i="11"/>
  <c r="S42" i="11"/>
  <c r="S22" i="11"/>
  <c r="S114" i="11"/>
  <c r="S99" i="11"/>
  <c r="S60" i="11"/>
  <c r="S52" i="11"/>
  <c r="S44" i="11"/>
  <c r="S41" i="11"/>
  <c r="S37" i="11"/>
  <c r="S33" i="11"/>
  <c r="S29" i="11"/>
  <c r="S25" i="11"/>
  <c r="S21" i="11"/>
  <c r="S17" i="11"/>
  <c r="S13" i="11"/>
  <c r="S9" i="11"/>
  <c r="S65" i="11"/>
  <c r="S64" i="11"/>
  <c r="S61" i="11"/>
  <c r="S53" i="11"/>
  <c r="S38" i="11"/>
  <c r="S34" i="11"/>
  <c r="S30" i="11"/>
  <c r="S26" i="11"/>
  <c r="F123" i="11"/>
  <c r="S11" i="11"/>
  <c r="S18" i="11"/>
  <c r="H47" i="11"/>
  <c r="S48" i="11"/>
  <c r="N8" i="11"/>
  <c r="S10" i="11"/>
  <c r="H14" i="11"/>
  <c r="N15" i="11"/>
  <c r="S27" i="11"/>
  <c r="H30" i="11"/>
  <c r="H38" i="11"/>
  <c r="N65" i="11"/>
  <c r="I5" i="11"/>
  <c r="T5" i="11"/>
  <c r="N7" i="11"/>
  <c r="S7" i="11"/>
  <c r="H18" i="11"/>
  <c r="S23" i="11"/>
  <c r="H26" i="11"/>
  <c r="S31" i="11"/>
  <c r="H34" i="11"/>
  <c r="S39" i="11"/>
  <c r="H42" i="11"/>
  <c r="N54" i="11"/>
  <c r="N72" i="11"/>
  <c r="N97" i="11"/>
  <c r="M105" i="11"/>
  <c r="G121" i="11"/>
  <c r="G117" i="11"/>
  <c r="G113" i="11"/>
  <c r="G109" i="11"/>
  <c r="G105" i="11"/>
  <c r="G118" i="11"/>
  <c r="G112" i="11"/>
  <c r="G107" i="11"/>
  <c r="G100" i="11"/>
  <c r="G119" i="11"/>
  <c r="G114" i="11"/>
  <c r="G108" i="11"/>
  <c r="G103" i="11"/>
  <c r="G101" i="11"/>
  <c r="G97" i="11"/>
  <c r="G93" i="11"/>
  <c r="G89" i="11"/>
  <c r="G85" i="11"/>
  <c r="G110" i="11"/>
  <c r="G106" i="11"/>
  <c r="G95" i="11"/>
  <c r="G90" i="11"/>
  <c r="G81" i="11"/>
  <c r="G77" i="11"/>
  <c r="G73" i="11"/>
  <c r="G69" i="11"/>
  <c r="G120" i="11"/>
  <c r="G111" i="11"/>
  <c r="G98" i="11"/>
  <c r="G96" i="11"/>
  <c r="G91" i="11"/>
  <c r="G86" i="11"/>
  <c r="G82" i="11"/>
  <c r="G78" i="11"/>
  <c r="G74" i="11"/>
  <c r="G70" i="11"/>
  <c r="G66" i="11"/>
  <c r="G83" i="11"/>
  <c r="G75" i="11"/>
  <c r="G64" i="11"/>
  <c r="G62" i="11"/>
  <c r="G58" i="11"/>
  <c r="G54" i="11"/>
  <c r="G50" i="11"/>
  <c r="G46" i="11"/>
  <c r="G104" i="11"/>
  <c r="G92" i="11"/>
  <c r="G84" i="11"/>
  <c r="G76" i="11"/>
  <c r="G65" i="11"/>
  <c r="G59" i="11"/>
  <c r="G55" i="11"/>
  <c r="G51" i="11"/>
  <c r="G47" i="11"/>
  <c r="Q123" i="11"/>
  <c r="G9" i="11"/>
  <c r="G13" i="11"/>
  <c r="G17" i="11"/>
  <c r="G21" i="11"/>
  <c r="G25" i="11"/>
  <c r="G29" i="11"/>
  <c r="G33" i="11"/>
  <c r="G37" i="11"/>
  <c r="G41" i="11"/>
  <c r="G52" i="11"/>
  <c r="G60" i="11"/>
  <c r="G63" i="11"/>
  <c r="G67" i="11"/>
  <c r="G72" i="11"/>
  <c r="G79" i="11"/>
  <c r="G87" i="11"/>
  <c r="G88" i="11"/>
  <c r="G116" i="11"/>
  <c r="L123" i="11"/>
  <c r="G16" i="11"/>
  <c r="G20" i="11"/>
  <c r="G24" i="11"/>
  <c r="G28" i="11"/>
  <c r="G32" i="11"/>
  <c r="G36" i="11"/>
  <c r="G40" i="11"/>
  <c r="G49" i="11"/>
  <c r="G57" i="11"/>
  <c r="G122" i="10"/>
  <c r="G118" i="10"/>
  <c r="G114" i="10"/>
  <c r="G123" i="10"/>
  <c r="G119" i="10"/>
  <c r="G115" i="10"/>
  <c r="G111" i="10"/>
  <c r="G107" i="10"/>
  <c r="G117" i="10"/>
  <c r="G110" i="10"/>
  <c r="G105" i="10"/>
  <c r="G103" i="10"/>
  <c r="G99" i="10"/>
  <c r="G116" i="10"/>
  <c r="G109" i="10"/>
  <c r="G102" i="10"/>
  <c r="G98" i="10"/>
  <c r="G120" i="10"/>
  <c r="G113" i="10"/>
  <c r="G101" i="10"/>
  <c r="G95" i="10"/>
  <c r="G91" i="10"/>
  <c r="G87" i="10"/>
  <c r="G106" i="10"/>
  <c r="G104" i="10"/>
  <c r="G96" i="10"/>
  <c r="G92" i="10"/>
  <c r="G88" i="10"/>
  <c r="G84" i="10"/>
  <c r="G80" i="10"/>
  <c r="G76" i="10"/>
  <c r="G112" i="10"/>
  <c r="G93" i="10"/>
  <c r="G82" i="10"/>
  <c r="G77" i="10"/>
  <c r="G71" i="10"/>
  <c r="G67" i="10"/>
  <c r="G63" i="10"/>
  <c r="G59" i="10"/>
  <c r="G55" i="10"/>
  <c r="G121" i="10"/>
  <c r="G97" i="10"/>
  <c r="G90" i="10"/>
  <c r="G86" i="10"/>
  <c r="G81" i="10"/>
  <c r="G75" i="10"/>
  <c r="G70" i="10"/>
  <c r="G66" i="10"/>
  <c r="G62" i="10"/>
  <c r="G58" i="10"/>
  <c r="G54" i="10"/>
  <c r="G94" i="10"/>
  <c r="G73" i="10"/>
  <c r="G69" i="10"/>
  <c r="G61" i="10"/>
  <c r="G48" i="10"/>
  <c r="G83" i="10"/>
  <c r="G74" i="10"/>
  <c r="G72" i="10"/>
  <c r="G64" i="10"/>
  <c r="G56" i="10"/>
  <c r="G49" i="10"/>
  <c r="G45" i="10"/>
  <c r="G41" i="10"/>
  <c r="G37" i="10"/>
  <c r="G33" i="10"/>
  <c r="G108" i="10"/>
  <c r="G79" i="10"/>
  <c r="G78" i="10"/>
  <c r="G43" i="10"/>
  <c r="G38" i="10"/>
  <c r="G32" i="10"/>
  <c r="G30" i="10"/>
  <c r="G24" i="10"/>
  <c r="G20" i="10"/>
  <c r="G16" i="10"/>
  <c r="G89" i="10"/>
  <c r="G60" i="10"/>
  <c r="G57" i="10"/>
  <c r="G51" i="10"/>
  <c r="G47" i="10"/>
  <c r="G42" i="10"/>
  <c r="G36" i="10"/>
  <c r="G29" i="10"/>
  <c r="G23" i="10"/>
  <c r="G19" i="10"/>
  <c r="G15" i="10"/>
  <c r="M120" i="10"/>
  <c r="M116" i="10"/>
  <c r="M112" i="10"/>
  <c r="M121" i="10"/>
  <c r="M117" i="10"/>
  <c r="M113" i="10"/>
  <c r="M109" i="10"/>
  <c r="M105" i="10"/>
  <c r="M119" i="10"/>
  <c r="M118" i="10"/>
  <c r="M101" i="10"/>
  <c r="M108" i="10"/>
  <c r="M104" i="10"/>
  <c r="M100" i="10"/>
  <c r="M96" i="10"/>
  <c r="M115" i="10"/>
  <c r="M107" i="10"/>
  <c r="M106" i="10"/>
  <c r="M103" i="10"/>
  <c r="M102" i="10"/>
  <c r="M98" i="10"/>
  <c r="M97" i="10"/>
  <c r="M93" i="10"/>
  <c r="M89" i="10"/>
  <c r="M114" i="10"/>
  <c r="M94" i="10"/>
  <c r="M90" i="10"/>
  <c r="M86" i="10"/>
  <c r="M82" i="10"/>
  <c r="M78" i="10"/>
  <c r="M74" i="10"/>
  <c r="M110" i="10"/>
  <c r="M81" i="10"/>
  <c r="M76" i="10"/>
  <c r="M75" i="10"/>
  <c r="M69" i="10"/>
  <c r="M65" i="10"/>
  <c r="M61" i="10"/>
  <c r="M57" i="10"/>
  <c r="M99" i="10"/>
  <c r="M92" i="10"/>
  <c r="M91" i="10"/>
  <c r="M85" i="10"/>
  <c r="M80" i="10"/>
  <c r="M79" i="10"/>
  <c r="M72" i="10"/>
  <c r="M68" i="10"/>
  <c r="M64" i="10"/>
  <c r="M60" i="10"/>
  <c r="M56" i="10"/>
  <c r="M52" i="10"/>
  <c r="M123" i="10"/>
  <c r="M95" i="10"/>
  <c r="M84" i="10"/>
  <c r="M83" i="10"/>
  <c r="M71" i="10"/>
  <c r="M70" i="10"/>
  <c r="M63" i="10"/>
  <c r="M62" i="10"/>
  <c r="M55" i="10"/>
  <c r="M54" i="10"/>
  <c r="M53" i="10"/>
  <c r="M50" i="10"/>
  <c r="M51" i="10"/>
  <c r="M47" i="10"/>
  <c r="M43" i="10"/>
  <c r="M39" i="10"/>
  <c r="M35" i="10"/>
  <c r="M111" i="10"/>
  <c r="M59" i="10"/>
  <c r="M42" i="10"/>
  <c r="M37" i="10"/>
  <c r="M36" i="10"/>
  <c r="M28" i="10"/>
  <c r="M22" i="10"/>
  <c r="M18" i="10"/>
  <c r="M14" i="10"/>
  <c r="M77" i="10"/>
  <c r="M73" i="10"/>
  <c r="M58" i="10"/>
  <c r="M46" i="10"/>
  <c r="M41" i="10"/>
  <c r="M40" i="10"/>
  <c r="M31" i="10"/>
  <c r="M25" i="10"/>
  <c r="M21" i="10"/>
  <c r="M17" i="10"/>
  <c r="S122" i="10"/>
  <c r="S118" i="10"/>
  <c r="S114" i="10"/>
  <c r="S123" i="10"/>
  <c r="S119" i="10"/>
  <c r="S115" i="10"/>
  <c r="S111" i="10"/>
  <c r="S107" i="10"/>
  <c r="S117" i="10"/>
  <c r="S108" i="10"/>
  <c r="S103" i="10"/>
  <c r="S99" i="10"/>
  <c r="S116" i="10"/>
  <c r="S106" i="10"/>
  <c r="S102" i="10"/>
  <c r="S98" i="10"/>
  <c r="S101" i="10"/>
  <c r="S96" i="10"/>
  <c r="S95" i="10"/>
  <c r="S91" i="10"/>
  <c r="S87" i="10"/>
  <c r="S113" i="10"/>
  <c r="S112" i="10"/>
  <c r="S105" i="10"/>
  <c r="S104" i="10"/>
  <c r="S97" i="10"/>
  <c r="S92" i="10"/>
  <c r="S88" i="10"/>
  <c r="S84" i="10"/>
  <c r="S80" i="10"/>
  <c r="S76" i="10"/>
  <c r="S93" i="10"/>
  <c r="S85" i="10"/>
  <c r="S79" i="10"/>
  <c r="S74" i="10"/>
  <c r="S71" i="10"/>
  <c r="S67" i="10"/>
  <c r="S63" i="10"/>
  <c r="S59" i="10"/>
  <c r="S55" i="10"/>
  <c r="S121" i="10"/>
  <c r="S110" i="10"/>
  <c r="S100" i="10"/>
  <c r="S90" i="10"/>
  <c r="S83" i="10"/>
  <c r="S78" i="10"/>
  <c r="S73" i="10"/>
  <c r="S70" i="10"/>
  <c r="S66" i="10"/>
  <c r="S62" i="10"/>
  <c r="S58" i="10"/>
  <c r="S54" i="10"/>
  <c r="S120" i="10"/>
  <c r="S69" i="10"/>
  <c r="S61" i="10"/>
  <c r="S52" i="10"/>
  <c r="S48" i="10"/>
  <c r="S82" i="10"/>
  <c r="S81" i="10"/>
  <c r="S72" i="10"/>
  <c r="S64" i="10"/>
  <c r="S56" i="10"/>
  <c r="S53" i="10"/>
  <c r="S49" i="10"/>
  <c r="S45" i="10"/>
  <c r="S41" i="10"/>
  <c r="S37" i="10"/>
  <c r="S33" i="10"/>
  <c r="S94" i="10"/>
  <c r="S65" i="10"/>
  <c r="S60" i="10"/>
  <c r="S46" i="10"/>
  <c r="S40" i="10"/>
  <c r="S35" i="10"/>
  <c r="S30" i="10"/>
  <c r="S24" i="10"/>
  <c r="S20" i="10"/>
  <c r="S16" i="10"/>
  <c r="S12" i="10"/>
  <c r="S89" i="10"/>
  <c r="S77" i="10"/>
  <c r="S51" i="10"/>
  <c r="S44" i="10"/>
  <c r="S39" i="10"/>
  <c r="S34" i="10"/>
  <c r="S29" i="10"/>
  <c r="S23" i="10"/>
  <c r="S19" i="10"/>
  <c r="S15" i="10"/>
  <c r="G9" i="10"/>
  <c r="G13" i="10"/>
  <c r="G14" i="10"/>
  <c r="G22" i="10"/>
  <c r="G46" i="10"/>
  <c r="G100" i="10"/>
  <c r="L125" i="10"/>
  <c r="G8" i="10"/>
  <c r="G21" i="10"/>
  <c r="G35" i="10"/>
  <c r="G52" i="10"/>
  <c r="G53" i="10"/>
  <c r="H5" i="10"/>
  <c r="F125" i="10"/>
  <c r="R125" i="10"/>
  <c r="M8" i="10"/>
  <c r="G10" i="10"/>
  <c r="S10" i="10"/>
  <c r="M13" i="10"/>
  <c r="G17" i="10"/>
  <c r="S17" i="10"/>
  <c r="G25" i="10"/>
  <c r="S25" i="10"/>
  <c r="M34" i="10"/>
  <c r="G40" i="10"/>
  <c r="S47" i="10"/>
  <c r="S57" i="10"/>
  <c r="M66" i="10"/>
  <c r="M67" i="10"/>
  <c r="G85" i="10"/>
  <c r="S86" i="10"/>
  <c r="M122" i="10"/>
  <c r="G39" i="10"/>
  <c r="G65" i="10"/>
  <c r="G12" i="10"/>
  <c r="G31" i="10"/>
  <c r="G44" i="10"/>
  <c r="N5" i="10"/>
  <c r="T5" i="10"/>
  <c r="G7" i="10"/>
  <c r="S7" i="10"/>
  <c r="M9" i="10"/>
  <c r="G11" i="10"/>
  <c r="S11" i="10"/>
  <c r="S13" i="10"/>
  <c r="G18" i="10"/>
  <c r="S18" i="10"/>
  <c r="M19" i="10"/>
  <c r="M20" i="10"/>
  <c r="G28" i="10"/>
  <c r="S28" i="10"/>
  <c r="M29" i="10"/>
  <c r="M30" i="10"/>
  <c r="M33" i="10"/>
  <c r="G34" i="10"/>
  <c r="M44" i="10"/>
  <c r="M45" i="10"/>
  <c r="M48" i="10"/>
  <c r="G50" i="10"/>
  <c r="G68" i="10"/>
  <c r="S68" i="10"/>
  <c r="S75" i="10"/>
  <c r="M87" i="10"/>
  <c r="M88" i="10"/>
  <c r="S109" i="10"/>
  <c r="S121" i="9"/>
  <c r="S117" i="9"/>
  <c r="S113" i="9"/>
  <c r="S109" i="9"/>
  <c r="S105" i="9"/>
  <c r="S120" i="9"/>
  <c r="S116" i="9"/>
  <c r="S122" i="9"/>
  <c r="S114" i="9"/>
  <c r="S110" i="9"/>
  <c r="S115" i="9"/>
  <c r="S111" i="9"/>
  <c r="S106" i="9"/>
  <c r="S101" i="9"/>
  <c r="S97" i="9"/>
  <c r="S100" i="9"/>
  <c r="S95" i="9"/>
  <c r="S91" i="9"/>
  <c r="S87" i="9"/>
  <c r="S112" i="9"/>
  <c r="S99" i="9"/>
  <c r="S94" i="9"/>
  <c r="S90" i="9"/>
  <c r="S107" i="9"/>
  <c r="S88" i="9"/>
  <c r="S86" i="9"/>
  <c r="S85" i="9"/>
  <c r="S119" i="9"/>
  <c r="S108" i="9"/>
  <c r="S103" i="9"/>
  <c r="S102" i="9"/>
  <c r="S89" i="9"/>
  <c r="S82" i="9"/>
  <c r="S78" i="9"/>
  <c r="S73" i="9"/>
  <c r="S69" i="9"/>
  <c r="S65" i="9"/>
  <c r="S61" i="9"/>
  <c r="S57" i="9"/>
  <c r="S96" i="9"/>
  <c r="S93" i="9"/>
  <c r="S92" i="9"/>
  <c r="S77" i="9"/>
  <c r="S71" i="9"/>
  <c r="S66" i="9"/>
  <c r="S60" i="9"/>
  <c r="S55" i="9"/>
  <c r="S51" i="9"/>
  <c r="S47" i="9"/>
  <c r="S43" i="9"/>
  <c r="S83" i="9"/>
  <c r="S79" i="9"/>
  <c r="S72" i="9"/>
  <c r="S67" i="9"/>
  <c r="S62" i="9"/>
  <c r="S56" i="9"/>
  <c r="S52" i="9"/>
  <c r="S48" i="9"/>
  <c r="S44" i="9"/>
  <c r="S40" i="9"/>
  <c r="S36" i="9"/>
  <c r="S32" i="9"/>
  <c r="S28" i="9"/>
  <c r="S50" i="9"/>
  <c r="S42" i="9"/>
  <c r="S39" i="9"/>
  <c r="S34" i="9"/>
  <c r="S29" i="9"/>
  <c r="S25" i="9"/>
  <c r="S21" i="9"/>
  <c r="S17" i="9"/>
  <c r="S81" i="9"/>
  <c r="S80" i="9"/>
  <c r="S59" i="9"/>
  <c r="S58" i="9"/>
  <c r="S49" i="9"/>
  <c r="S41" i="9"/>
  <c r="S38" i="9"/>
  <c r="S33" i="9"/>
  <c r="S27" i="9"/>
  <c r="S24" i="9"/>
  <c r="S20" i="9"/>
  <c r="M8" i="9"/>
  <c r="H9" i="9"/>
  <c r="S14" i="9"/>
  <c r="S22" i="9"/>
  <c r="S35" i="9"/>
  <c r="S37" i="9"/>
  <c r="S70" i="9"/>
  <c r="S74" i="9"/>
  <c r="H78" i="9"/>
  <c r="Q124" i="9"/>
  <c r="H8" i="9"/>
  <c r="S9" i="9"/>
  <c r="H12" i="9"/>
  <c r="S13" i="9"/>
  <c r="M15" i="9"/>
  <c r="G19" i="9"/>
  <c r="S30" i="9"/>
  <c r="M31" i="9"/>
  <c r="H32" i="9"/>
  <c r="H33" i="9"/>
  <c r="G34" i="9"/>
  <c r="H44" i="9"/>
  <c r="S46" i="9"/>
  <c r="H55" i="9"/>
  <c r="G56" i="9"/>
  <c r="M60" i="9"/>
  <c r="S76" i="9"/>
  <c r="M95" i="9"/>
  <c r="S98" i="9"/>
  <c r="M104" i="9"/>
  <c r="M109" i="9"/>
  <c r="H7" i="9"/>
  <c r="L124" i="9"/>
  <c r="G8" i="9"/>
  <c r="S8" i="9"/>
  <c r="M10" i="9"/>
  <c r="H11" i="9"/>
  <c r="G12" i="9"/>
  <c r="S12" i="9"/>
  <c r="M14" i="9"/>
  <c r="H15" i="9"/>
  <c r="S16" i="9"/>
  <c r="G18" i="9"/>
  <c r="S18" i="9"/>
  <c r="H25" i="9"/>
  <c r="H26" i="9"/>
  <c r="H28" i="9"/>
  <c r="G29" i="9"/>
  <c r="M32" i="9"/>
  <c r="G33" i="9"/>
  <c r="G46" i="9"/>
  <c r="G53" i="9"/>
  <c r="S63" i="9"/>
  <c r="H65" i="9"/>
  <c r="S68" i="9"/>
  <c r="S104" i="9"/>
  <c r="H120" i="9"/>
  <c r="H116" i="9"/>
  <c r="H112" i="9"/>
  <c r="H108" i="9"/>
  <c r="H104" i="9"/>
  <c r="H119" i="9"/>
  <c r="H115" i="9"/>
  <c r="H121" i="9"/>
  <c r="H113" i="9"/>
  <c r="H111" i="9"/>
  <c r="H122" i="9"/>
  <c r="H114" i="9"/>
  <c r="H107" i="9"/>
  <c r="H100" i="9"/>
  <c r="H96" i="9"/>
  <c r="H106" i="9"/>
  <c r="H102" i="9"/>
  <c r="H97" i="9"/>
  <c r="H94" i="9"/>
  <c r="H90" i="9"/>
  <c r="H86" i="9"/>
  <c r="H118" i="9"/>
  <c r="H101" i="9"/>
  <c r="H93" i="9"/>
  <c r="H89" i="9"/>
  <c r="H95" i="9"/>
  <c r="H84" i="9"/>
  <c r="H110" i="9"/>
  <c r="H109" i="9"/>
  <c r="H88" i="9"/>
  <c r="H85" i="9"/>
  <c r="H81" i="9"/>
  <c r="H77" i="9"/>
  <c r="H72" i="9"/>
  <c r="H68" i="9"/>
  <c r="H64" i="9"/>
  <c r="H60" i="9"/>
  <c r="H56" i="9"/>
  <c r="H99" i="9"/>
  <c r="H98" i="9"/>
  <c r="H91" i="9"/>
  <c r="H79" i="9"/>
  <c r="H73" i="9"/>
  <c r="H67" i="9"/>
  <c r="H62" i="9"/>
  <c r="H57" i="9"/>
  <c r="H54" i="9"/>
  <c r="H50" i="9"/>
  <c r="H46" i="9"/>
  <c r="H42" i="9"/>
  <c r="H117" i="9"/>
  <c r="H105" i="9"/>
  <c r="H103" i="9"/>
  <c r="H82" i="9"/>
  <c r="H80" i="9"/>
  <c r="H74" i="9"/>
  <c r="H69" i="9"/>
  <c r="H63" i="9"/>
  <c r="H58" i="9"/>
  <c r="H51" i="9"/>
  <c r="H47" i="9"/>
  <c r="H43" i="9"/>
  <c r="H39" i="9"/>
  <c r="H35" i="9"/>
  <c r="H31" i="9"/>
  <c r="H27" i="9"/>
  <c r="H61" i="9"/>
  <c r="H59" i="9"/>
  <c r="H49" i="9"/>
  <c r="H41" i="9"/>
  <c r="H36" i="9"/>
  <c r="H30" i="9"/>
  <c r="H24" i="9"/>
  <c r="H20" i="9"/>
  <c r="H16" i="9"/>
  <c r="H71" i="9"/>
  <c r="H70" i="9"/>
  <c r="H48" i="9"/>
  <c r="H40" i="9"/>
  <c r="H34" i="9"/>
  <c r="H29" i="9"/>
  <c r="H23" i="9"/>
  <c r="H19" i="9"/>
  <c r="M119" i="9"/>
  <c r="M115" i="9"/>
  <c r="M111" i="9"/>
  <c r="M107" i="9"/>
  <c r="M122" i="9"/>
  <c r="M118" i="9"/>
  <c r="M114" i="9"/>
  <c r="M117" i="9"/>
  <c r="M116" i="9"/>
  <c r="M112" i="9"/>
  <c r="M103" i="9"/>
  <c r="M99" i="9"/>
  <c r="M121" i="9"/>
  <c r="M110" i="9"/>
  <c r="M105" i="9"/>
  <c r="M102" i="9"/>
  <c r="M97" i="9"/>
  <c r="M96" i="9"/>
  <c r="M93" i="9"/>
  <c r="M89" i="9"/>
  <c r="M106" i="9"/>
  <c r="M101" i="9"/>
  <c r="M100" i="9"/>
  <c r="M92" i="9"/>
  <c r="M88" i="9"/>
  <c r="M83" i="9"/>
  <c r="M120" i="9"/>
  <c r="M91" i="9"/>
  <c r="M90" i="9"/>
  <c r="M84" i="9"/>
  <c r="M80" i="9"/>
  <c r="M76" i="9"/>
  <c r="M71" i="9"/>
  <c r="M67" i="9"/>
  <c r="M63" i="9"/>
  <c r="M59" i="9"/>
  <c r="M55" i="9"/>
  <c r="M94" i="9"/>
  <c r="M87" i="9"/>
  <c r="M86" i="9"/>
  <c r="M82" i="9"/>
  <c r="M79" i="9"/>
  <c r="M73" i="9"/>
  <c r="M72" i="9"/>
  <c r="M62" i="9"/>
  <c r="M57" i="9"/>
  <c r="M56" i="9"/>
  <c r="M53" i="9"/>
  <c r="M49" i="9"/>
  <c r="M45" i="9"/>
  <c r="M41" i="9"/>
  <c r="M113" i="9"/>
  <c r="M74" i="9"/>
  <c r="M69" i="9"/>
  <c r="M68" i="9"/>
  <c r="M58" i="9"/>
  <c r="M54" i="9"/>
  <c r="M50" i="9"/>
  <c r="M46" i="9"/>
  <c r="M42" i="9"/>
  <c r="M38" i="9"/>
  <c r="M34" i="9"/>
  <c r="M30" i="9"/>
  <c r="M26" i="9"/>
  <c r="M78" i="9"/>
  <c r="M77" i="9"/>
  <c r="M65" i="9"/>
  <c r="M52" i="9"/>
  <c r="M51" i="9"/>
  <c r="M44" i="9"/>
  <c r="M43" i="9"/>
  <c r="M36" i="9"/>
  <c r="M35" i="9"/>
  <c r="M23" i="9"/>
  <c r="M19" i="9"/>
  <c r="M108" i="9"/>
  <c r="M85" i="9"/>
  <c r="M81" i="9"/>
  <c r="M66" i="9"/>
  <c r="M40" i="9"/>
  <c r="M39" i="9"/>
  <c r="M29" i="9"/>
  <c r="M22" i="9"/>
  <c r="M18" i="9"/>
  <c r="G121" i="9"/>
  <c r="G117" i="9"/>
  <c r="G113" i="9"/>
  <c r="G109" i="9"/>
  <c r="G105" i="9"/>
  <c r="G120" i="9"/>
  <c r="G116" i="9"/>
  <c r="G122" i="9"/>
  <c r="G114" i="9"/>
  <c r="G112" i="9"/>
  <c r="G115" i="9"/>
  <c r="G108" i="9"/>
  <c r="G101" i="9"/>
  <c r="G97" i="9"/>
  <c r="G119" i="9"/>
  <c r="G103" i="9"/>
  <c r="G98" i="9"/>
  <c r="G95" i="9"/>
  <c r="G91" i="9"/>
  <c r="G87" i="9"/>
  <c r="G106" i="9"/>
  <c r="G102" i="9"/>
  <c r="G96" i="9"/>
  <c r="G94" i="9"/>
  <c r="G90" i="9"/>
  <c r="G118" i="9"/>
  <c r="G111" i="9"/>
  <c r="G110" i="9"/>
  <c r="G88" i="9"/>
  <c r="G85" i="9"/>
  <c r="G104" i="9"/>
  <c r="G89" i="9"/>
  <c r="G82" i="9"/>
  <c r="G78" i="9"/>
  <c r="G73" i="9"/>
  <c r="G69" i="9"/>
  <c r="G65" i="9"/>
  <c r="G61" i="9"/>
  <c r="G57" i="9"/>
  <c r="G107" i="9"/>
  <c r="G80" i="9"/>
  <c r="G74" i="9"/>
  <c r="G68" i="9"/>
  <c r="G63" i="9"/>
  <c r="G58" i="9"/>
  <c r="G51" i="9"/>
  <c r="G47" i="9"/>
  <c r="G43" i="9"/>
  <c r="G92" i="9"/>
  <c r="G86" i="9"/>
  <c r="G83" i="9"/>
  <c r="G81" i="9"/>
  <c r="G76" i="9"/>
  <c r="G70" i="9"/>
  <c r="G64" i="9"/>
  <c r="G59" i="9"/>
  <c r="G52" i="9"/>
  <c r="G48" i="9"/>
  <c r="G44" i="9"/>
  <c r="G40" i="9"/>
  <c r="G36" i="9"/>
  <c r="G32" i="9"/>
  <c r="G28" i="9"/>
  <c r="G66" i="9"/>
  <c r="G62" i="9"/>
  <c r="G55" i="9"/>
  <c r="G50" i="9"/>
  <c r="G42" i="9"/>
  <c r="G37" i="9"/>
  <c r="G31" i="9"/>
  <c r="G26" i="9"/>
  <c r="G25" i="9"/>
  <c r="G21" i="9"/>
  <c r="G17" i="9"/>
  <c r="G93" i="9"/>
  <c r="G84" i="9"/>
  <c r="G72" i="9"/>
  <c r="G60" i="9"/>
  <c r="G49" i="9"/>
  <c r="G41" i="9"/>
  <c r="G35" i="9"/>
  <c r="G30" i="9"/>
  <c r="G24" i="9"/>
  <c r="G20" i="9"/>
  <c r="S10" i="9"/>
  <c r="M12" i="9"/>
  <c r="H13" i="9"/>
  <c r="H21" i="9"/>
  <c r="M27" i="9"/>
  <c r="M28" i="9"/>
  <c r="M37" i="9"/>
  <c r="M61" i="9"/>
  <c r="H87" i="9"/>
  <c r="M7" i="9"/>
  <c r="G9" i="9"/>
  <c r="M11" i="9"/>
  <c r="G13" i="9"/>
  <c r="H18" i="9"/>
  <c r="S19" i="9"/>
  <c r="M20" i="9"/>
  <c r="M21" i="9"/>
  <c r="S31" i="9"/>
  <c r="S45" i="9"/>
  <c r="M47" i="9"/>
  <c r="H53" i="9"/>
  <c r="G79" i="9"/>
  <c r="H92" i="9"/>
  <c r="M98" i="9"/>
  <c r="S118" i="9"/>
  <c r="I5" i="9"/>
  <c r="I75" i="9" s="1"/>
  <c r="N5" i="9"/>
  <c r="N75" i="9" s="1"/>
  <c r="T5" i="9"/>
  <c r="T75" i="9" s="1"/>
  <c r="G7" i="9"/>
  <c r="S7" i="9"/>
  <c r="M9" i="9"/>
  <c r="H10" i="9"/>
  <c r="G11" i="9"/>
  <c r="S11" i="9"/>
  <c r="M13" i="9"/>
  <c r="H14" i="9"/>
  <c r="G15" i="9"/>
  <c r="S15" i="9"/>
  <c r="M16" i="9"/>
  <c r="H17" i="9"/>
  <c r="M17" i="9"/>
  <c r="H22" i="9"/>
  <c r="G23" i="9"/>
  <c r="S23" i="9"/>
  <c r="M24" i="9"/>
  <c r="M25" i="9"/>
  <c r="S26" i="9"/>
  <c r="G27" i="9"/>
  <c r="M33" i="9"/>
  <c r="H37" i="9"/>
  <c r="H38" i="9"/>
  <c r="G39" i="9"/>
  <c r="H45" i="9"/>
  <c r="H52" i="9"/>
  <c r="S53" i="9"/>
  <c r="S54" i="9"/>
  <c r="M64" i="9"/>
  <c r="S64" i="9"/>
  <c r="H66" i="9"/>
  <c r="G67" i="9"/>
  <c r="M70" i="9"/>
  <c r="H76" i="9"/>
  <c r="S84" i="9"/>
  <c r="S121" i="8"/>
  <c r="S117" i="8"/>
  <c r="S113" i="8"/>
  <c r="S109" i="8"/>
  <c r="S105" i="8"/>
  <c r="S120" i="8"/>
  <c r="S116" i="8"/>
  <c r="S122" i="8"/>
  <c r="S114" i="8"/>
  <c r="S108" i="8"/>
  <c r="S115" i="8"/>
  <c r="S110" i="8"/>
  <c r="S104" i="8"/>
  <c r="S100" i="8"/>
  <c r="S96" i="8"/>
  <c r="S107" i="8"/>
  <c r="S99" i="8"/>
  <c r="S106" i="8"/>
  <c r="S103" i="8"/>
  <c r="S98" i="8"/>
  <c r="S95" i="8"/>
  <c r="S91" i="8"/>
  <c r="S97" i="8"/>
  <c r="S92" i="8"/>
  <c r="S84" i="8"/>
  <c r="S80" i="8"/>
  <c r="S76" i="8"/>
  <c r="S72" i="8"/>
  <c r="S112" i="8"/>
  <c r="S90" i="8"/>
  <c r="S87" i="8"/>
  <c r="S83" i="8"/>
  <c r="S79" i="8"/>
  <c r="S75" i="8"/>
  <c r="S71" i="8"/>
  <c r="S67" i="8"/>
  <c r="S63" i="8"/>
  <c r="S59" i="8"/>
  <c r="S94" i="8"/>
  <c r="S93" i="8"/>
  <c r="S85" i="8"/>
  <c r="S77" i="8"/>
  <c r="S70" i="8"/>
  <c r="S65" i="8"/>
  <c r="S60" i="8"/>
  <c r="S57" i="8"/>
  <c r="S53" i="8"/>
  <c r="S49" i="8"/>
  <c r="S45" i="8"/>
  <c r="S111" i="8"/>
  <c r="S101" i="8"/>
  <c r="S82" i="8"/>
  <c r="S74" i="8"/>
  <c r="S69" i="8"/>
  <c r="S64" i="8"/>
  <c r="S56" i="8"/>
  <c r="S52" i="8"/>
  <c r="S48" i="8"/>
  <c r="S44" i="8"/>
  <c r="S40" i="8"/>
  <c r="S36" i="8"/>
  <c r="S32" i="8"/>
  <c r="S28" i="8"/>
  <c r="S118" i="8"/>
  <c r="S88" i="8"/>
  <c r="S68" i="8"/>
  <c r="S66" i="8"/>
  <c r="S51" i="8"/>
  <c r="S43" i="8"/>
  <c r="S39" i="8"/>
  <c r="S34" i="8"/>
  <c r="S29" i="8"/>
  <c r="S24" i="8"/>
  <c r="S20" i="8"/>
  <c r="S15" i="8"/>
  <c r="S11" i="8"/>
  <c r="S7" i="8"/>
  <c r="T5" i="8"/>
  <c r="T19" i="8" s="1"/>
  <c r="S89" i="8"/>
  <c r="S86" i="8"/>
  <c r="S81" i="8"/>
  <c r="S54" i="8"/>
  <c r="S46" i="8"/>
  <c r="S41" i="8"/>
  <c r="S35" i="8"/>
  <c r="S30" i="8"/>
  <c r="S119" i="8"/>
  <c r="S78" i="8"/>
  <c r="S73" i="8"/>
  <c r="S62" i="8"/>
  <c r="S61" i="8"/>
  <c r="S58" i="8"/>
  <c r="S50" i="8"/>
  <c r="S42" i="8"/>
  <c r="S38" i="8"/>
  <c r="S33" i="8"/>
  <c r="S27" i="8"/>
  <c r="S23" i="8"/>
  <c r="S18" i="8"/>
  <c r="S55" i="8"/>
  <c r="S37" i="8"/>
  <c r="S21" i="8"/>
  <c r="S13" i="8"/>
  <c r="S8" i="8"/>
  <c r="S25" i="8"/>
  <c r="S16" i="8"/>
  <c r="S22" i="8"/>
  <c r="S14" i="8"/>
  <c r="S9" i="8"/>
  <c r="S102" i="8"/>
  <c r="S10" i="8"/>
  <c r="S47" i="8"/>
  <c r="S26" i="8"/>
  <c r="S31" i="8"/>
  <c r="S12" i="8"/>
  <c r="S17" i="8"/>
  <c r="H5" i="8"/>
  <c r="H19" i="8" s="1"/>
  <c r="F124" i="8"/>
  <c r="L124" i="8"/>
  <c r="Q124" i="8"/>
  <c r="M10" i="8"/>
  <c r="M11" i="8"/>
  <c r="G12" i="8"/>
  <c r="G22" i="8"/>
  <c r="M23" i="8"/>
  <c r="M24" i="8"/>
  <c r="G29" i="8"/>
  <c r="G73" i="8"/>
  <c r="G121" i="8"/>
  <c r="G117" i="8"/>
  <c r="G113" i="8"/>
  <c r="G109" i="8"/>
  <c r="G105" i="8"/>
  <c r="G120" i="8"/>
  <c r="G116" i="8"/>
  <c r="G122" i="8"/>
  <c r="G114" i="8"/>
  <c r="G111" i="8"/>
  <c r="G115" i="8"/>
  <c r="G112" i="8"/>
  <c r="G107" i="8"/>
  <c r="G100" i="8"/>
  <c r="G96" i="8"/>
  <c r="G119" i="8"/>
  <c r="G108" i="8"/>
  <c r="G102" i="8"/>
  <c r="G106" i="8"/>
  <c r="G101" i="8"/>
  <c r="G95" i="8"/>
  <c r="G91" i="8"/>
  <c r="G118" i="8"/>
  <c r="G97" i="8"/>
  <c r="G94" i="8"/>
  <c r="G89" i="8"/>
  <c r="G84" i="8"/>
  <c r="G80" i="8"/>
  <c r="G76" i="8"/>
  <c r="G72" i="8"/>
  <c r="G99" i="8"/>
  <c r="G93" i="8"/>
  <c r="G88" i="8"/>
  <c r="G87" i="8"/>
  <c r="G83" i="8"/>
  <c r="G79" i="8"/>
  <c r="G75" i="8"/>
  <c r="G71" i="8"/>
  <c r="G67" i="8"/>
  <c r="G63" i="8"/>
  <c r="G59" i="8"/>
  <c r="G85" i="8"/>
  <c r="G77" i="8"/>
  <c r="G68" i="8"/>
  <c r="G62" i="8"/>
  <c r="G57" i="8"/>
  <c r="G53" i="8"/>
  <c r="G49" i="8"/>
  <c r="G45" i="8"/>
  <c r="G110" i="8"/>
  <c r="G103" i="8"/>
  <c r="G98" i="8"/>
  <c r="G92" i="8"/>
  <c r="G82" i="8"/>
  <c r="G74" i="8"/>
  <c r="G66" i="8"/>
  <c r="G61" i="8"/>
  <c r="G56" i="8"/>
  <c r="G52" i="8"/>
  <c r="G48" i="8"/>
  <c r="G44" i="8"/>
  <c r="G40" i="8"/>
  <c r="G36" i="8"/>
  <c r="G32" i="8"/>
  <c r="G81" i="8"/>
  <c r="G78" i="8"/>
  <c r="G69" i="8"/>
  <c r="G51" i="8"/>
  <c r="G43" i="8"/>
  <c r="G37" i="8"/>
  <c r="G31" i="8"/>
  <c r="G28" i="8"/>
  <c r="G24" i="8"/>
  <c r="G20" i="8"/>
  <c r="G15" i="8"/>
  <c r="G11" i="8"/>
  <c r="G7" i="8"/>
  <c r="G104" i="8"/>
  <c r="G90" i="8"/>
  <c r="G70" i="8"/>
  <c r="G54" i="8"/>
  <c r="G46" i="8"/>
  <c r="G38" i="8"/>
  <c r="G33" i="8"/>
  <c r="G65" i="8"/>
  <c r="G58" i="8"/>
  <c r="G50" i="8"/>
  <c r="G42" i="8"/>
  <c r="G41" i="8"/>
  <c r="G35" i="8"/>
  <c r="G30" i="8"/>
  <c r="G27" i="8"/>
  <c r="G23" i="8"/>
  <c r="G18" i="8"/>
  <c r="M119" i="8"/>
  <c r="M115" i="8"/>
  <c r="M111" i="8"/>
  <c r="M107" i="8"/>
  <c r="M122" i="8"/>
  <c r="M118" i="8"/>
  <c r="M114" i="8"/>
  <c r="M110" i="8"/>
  <c r="M117" i="8"/>
  <c r="M116" i="8"/>
  <c r="M106" i="8"/>
  <c r="M102" i="8"/>
  <c r="M98" i="8"/>
  <c r="M121" i="8"/>
  <c r="M105" i="8"/>
  <c r="M101" i="8"/>
  <c r="M109" i="8"/>
  <c r="M108" i="8"/>
  <c r="M100" i="8"/>
  <c r="M99" i="8"/>
  <c r="M93" i="8"/>
  <c r="M89" i="8"/>
  <c r="M112" i="8"/>
  <c r="M104" i="8"/>
  <c r="M103" i="8"/>
  <c r="M97" i="8"/>
  <c r="M88" i="8"/>
  <c r="M86" i="8"/>
  <c r="M82" i="8"/>
  <c r="M78" i="8"/>
  <c r="M74" i="8"/>
  <c r="M96" i="8"/>
  <c r="M92" i="8"/>
  <c r="M85" i="8"/>
  <c r="M81" i="8"/>
  <c r="M77" i="8"/>
  <c r="M73" i="8"/>
  <c r="M69" i="8"/>
  <c r="M65" i="8"/>
  <c r="M61" i="8"/>
  <c r="M113" i="8"/>
  <c r="M94" i="8"/>
  <c r="M67" i="8"/>
  <c r="M66" i="8"/>
  <c r="M55" i="8"/>
  <c r="M51" i="8"/>
  <c r="M47" i="8"/>
  <c r="M43" i="8"/>
  <c r="M120" i="8"/>
  <c r="M95" i="8"/>
  <c r="M84" i="8"/>
  <c r="M83" i="8"/>
  <c r="M76" i="8"/>
  <c r="M75" i="8"/>
  <c r="M70" i="8"/>
  <c r="M60" i="8"/>
  <c r="M58" i="8"/>
  <c r="M54" i="8"/>
  <c r="M50" i="8"/>
  <c r="M46" i="8"/>
  <c r="M42" i="8"/>
  <c r="M38" i="8"/>
  <c r="M34" i="8"/>
  <c r="M30" i="8"/>
  <c r="M79" i="8"/>
  <c r="M68" i="8"/>
  <c r="M59" i="8"/>
  <c r="M53" i="8"/>
  <c r="M52" i="8"/>
  <c r="M45" i="8"/>
  <c r="M44" i="8"/>
  <c r="M41" i="8"/>
  <c r="M36" i="8"/>
  <c r="M35" i="8"/>
  <c r="M26" i="8"/>
  <c r="M22" i="8"/>
  <c r="M17" i="8"/>
  <c r="M13" i="8"/>
  <c r="M9" i="8"/>
  <c r="N5" i="8"/>
  <c r="N19" i="8" s="1"/>
  <c r="M80" i="8"/>
  <c r="M64" i="8"/>
  <c r="M37" i="8"/>
  <c r="M32" i="8"/>
  <c r="M31" i="8"/>
  <c r="M91" i="8"/>
  <c r="M90" i="8"/>
  <c r="M72" i="8"/>
  <c r="M62" i="8"/>
  <c r="M40" i="8"/>
  <c r="M39" i="8"/>
  <c r="M29" i="8"/>
  <c r="M25" i="8"/>
  <c r="M21" i="8"/>
  <c r="M16" i="8"/>
  <c r="R124" i="8"/>
  <c r="G10" i="8"/>
  <c r="M14" i="8"/>
  <c r="M15" i="8"/>
  <c r="G21" i="8"/>
  <c r="M33" i="8"/>
  <c r="M49" i="8"/>
  <c r="M71" i="8"/>
  <c r="G13" i="7"/>
  <c r="G17" i="7"/>
  <c r="G19" i="7"/>
  <c r="G23" i="7"/>
  <c r="G32" i="7"/>
  <c r="G40" i="7"/>
  <c r="G48" i="7"/>
  <c r="G51" i="7"/>
  <c r="G57" i="7"/>
  <c r="G63" i="7"/>
  <c r="G8" i="7"/>
  <c r="G16" i="7"/>
  <c r="G28" i="7"/>
  <c r="G37" i="7"/>
  <c r="G45" i="7"/>
  <c r="G64" i="7"/>
  <c r="N5" i="7"/>
  <c r="N29" i="7" s="1"/>
  <c r="T5" i="7"/>
  <c r="T29" i="7" s="1"/>
  <c r="G7" i="7"/>
  <c r="S7" i="7"/>
  <c r="M9" i="7"/>
  <c r="G11" i="7"/>
  <c r="S11" i="7"/>
  <c r="M13" i="7"/>
  <c r="G15" i="7"/>
  <c r="S15" i="7"/>
  <c r="S19" i="7"/>
  <c r="G21" i="7"/>
  <c r="G27" i="7"/>
  <c r="S27" i="7"/>
  <c r="G36" i="7"/>
  <c r="S36" i="7"/>
  <c r="G44" i="7"/>
  <c r="S44" i="7"/>
  <c r="S53" i="7"/>
  <c r="G121" i="7"/>
  <c r="G117" i="7"/>
  <c r="G113" i="7"/>
  <c r="G109" i="7"/>
  <c r="G122" i="7"/>
  <c r="G118" i="7"/>
  <c r="G114" i="7"/>
  <c r="G110" i="7"/>
  <c r="G106" i="7"/>
  <c r="G116" i="7"/>
  <c r="G108" i="7"/>
  <c r="G101" i="7"/>
  <c r="G97" i="7"/>
  <c r="G119" i="7"/>
  <c r="G111" i="7"/>
  <c r="G104" i="7"/>
  <c r="G102" i="7"/>
  <c r="G98" i="7"/>
  <c r="G94" i="7"/>
  <c r="G90" i="7"/>
  <c r="G86" i="7"/>
  <c r="G120" i="7"/>
  <c r="G99" i="7"/>
  <c r="G92" i="7"/>
  <c r="G87" i="7"/>
  <c r="G84" i="7"/>
  <c r="G80" i="7"/>
  <c r="G76" i="7"/>
  <c r="G72" i="7"/>
  <c r="G100" i="7"/>
  <c r="G93" i="7"/>
  <c r="G88" i="7"/>
  <c r="G85" i="7"/>
  <c r="G81" i="7"/>
  <c r="G77" i="7"/>
  <c r="G73" i="7"/>
  <c r="G69" i="7"/>
  <c r="G65" i="7"/>
  <c r="G61" i="7"/>
  <c r="G79" i="7"/>
  <c r="G71" i="7"/>
  <c r="G66" i="7"/>
  <c r="G59" i="7"/>
  <c r="G55" i="7"/>
  <c r="G115" i="7"/>
  <c r="G103" i="7"/>
  <c r="G96" i="7"/>
  <c r="G91" i="7"/>
  <c r="G78" i="7"/>
  <c r="G70" i="7"/>
  <c r="G112" i="7"/>
  <c r="G107" i="7"/>
  <c r="G60" i="7"/>
  <c r="G52" i="7"/>
  <c r="G105" i="7"/>
  <c r="G89" i="7"/>
  <c r="G83" i="7"/>
  <c r="G67" i="7"/>
  <c r="G53" i="7"/>
  <c r="G50" i="7"/>
  <c r="G46" i="7"/>
  <c r="G42" i="7"/>
  <c r="G38" i="7"/>
  <c r="G34" i="7"/>
  <c r="G30" i="7"/>
  <c r="G25" i="7"/>
  <c r="G95" i="7"/>
  <c r="G82" i="7"/>
  <c r="G75" i="7"/>
  <c r="G68" i="7"/>
  <c r="G58" i="7"/>
  <c r="G54" i="7"/>
  <c r="G47" i="7"/>
  <c r="G43" i="7"/>
  <c r="G39" i="7"/>
  <c r="G35" i="7"/>
  <c r="G31" i="7"/>
  <c r="G26" i="7"/>
  <c r="G22" i="7"/>
  <c r="G74" i="7"/>
  <c r="M119" i="7"/>
  <c r="M115" i="7"/>
  <c r="M111" i="7"/>
  <c r="M120" i="7"/>
  <c r="M116" i="7"/>
  <c r="M112" i="7"/>
  <c r="M108" i="7"/>
  <c r="M104" i="7"/>
  <c r="M118" i="7"/>
  <c r="M117" i="7"/>
  <c r="M110" i="7"/>
  <c r="M109" i="7"/>
  <c r="M107" i="7"/>
  <c r="M103" i="7"/>
  <c r="M99" i="7"/>
  <c r="M95" i="7"/>
  <c r="M100" i="7"/>
  <c r="M96" i="7"/>
  <c r="M92" i="7"/>
  <c r="M88" i="7"/>
  <c r="M121" i="7"/>
  <c r="M91" i="7"/>
  <c r="M86" i="7"/>
  <c r="M82" i="7"/>
  <c r="M78" i="7"/>
  <c r="M74" i="7"/>
  <c r="M122" i="7"/>
  <c r="M106" i="7"/>
  <c r="M105" i="7"/>
  <c r="M102" i="7"/>
  <c r="M101" i="7"/>
  <c r="M94" i="7"/>
  <c r="M87" i="7"/>
  <c r="M83" i="7"/>
  <c r="M79" i="7"/>
  <c r="M75" i="7"/>
  <c r="M71" i="7"/>
  <c r="M67" i="7"/>
  <c r="M63" i="7"/>
  <c r="M97" i="7"/>
  <c r="M93" i="7"/>
  <c r="M81" i="7"/>
  <c r="M80" i="7"/>
  <c r="M73" i="7"/>
  <c r="M72" i="7"/>
  <c r="M70" i="7"/>
  <c r="M65" i="7"/>
  <c r="M64" i="7"/>
  <c r="M57" i="7"/>
  <c r="M98" i="7"/>
  <c r="M69" i="7"/>
  <c r="M68" i="7"/>
  <c r="M76" i="7"/>
  <c r="M84" i="7"/>
  <c r="M59" i="7"/>
  <c r="M58" i="7"/>
  <c r="M54" i="7"/>
  <c r="M114" i="7"/>
  <c r="M66" i="7"/>
  <c r="M60" i="7"/>
  <c r="M52" i="7"/>
  <c r="M51" i="7"/>
  <c r="M48" i="7"/>
  <c r="M44" i="7"/>
  <c r="M40" i="7"/>
  <c r="M36" i="7"/>
  <c r="M32" i="7"/>
  <c r="M27" i="7"/>
  <c r="M23" i="7"/>
  <c r="M85" i="7"/>
  <c r="M61" i="7"/>
  <c r="M53" i="7"/>
  <c r="M49" i="7"/>
  <c r="M45" i="7"/>
  <c r="M41" i="7"/>
  <c r="M37" i="7"/>
  <c r="M33" i="7"/>
  <c r="M28" i="7"/>
  <c r="M24" i="7"/>
  <c r="M20" i="7"/>
  <c r="M113" i="7"/>
  <c r="M90" i="7"/>
  <c r="M89" i="7"/>
  <c r="M77" i="7"/>
  <c r="S121" i="7"/>
  <c r="S117" i="7"/>
  <c r="S113" i="7"/>
  <c r="S109" i="7"/>
  <c r="S122" i="7"/>
  <c r="S118" i="7"/>
  <c r="S114" i="7"/>
  <c r="S110" i="7"/>
  <c r="S106" i="7"/>
  <c r="S116" i="7"/>
  <c r="S105" i="7"/>
  <c r="S101" i="7"/>
  <c r="S97" i="7"/>
  <c r="S119" i="7"/>
  <c r="S111" i="7"/>
  <c r="S107" i="7"/>
  <c r="S102" i="7"/>
  <c r="S98" i="7"/>
  <c r="S94" i="7"/>
  <c r="S90" i="7"/>
  <c r="S86" i="7"/>
  <c r="S108" i="7"/>
  <c r="S99" i="7"/>
  <c r="S89" i="7"/>
  <c r="S84" i="7"/>
  <c r="S80" i="7"/>
  <c r="S76" i="7"/>
  <c r="S72" i="7"/>
  <c r="S112" i="7"/>
  <c r="S100" i="7"/>
  <c r="S91" i="7"/>
  <c r="S85" i="7"/>
  <c r="S81" i="7"/>
  <c r="S77" i="7"/>
  <c r="S73" i="7"/>
  <c r="S69" i="7"/>
  <c r="S65" i="7"/>
  <c r="S61" i="7"/>
  <c r="S120" i="7"/>
  <c r="S96" i="7"/>
  <c r="S95" i="7"/>
  <c r="S93" i="7"/>
  <c r="S92" i="7"/>
  <c r="S79" i="7"/>
  <c r="S68" i="7"/>
  <c r="S63" i="7"/>
  <c r="S59" i="7"/>
  <c r="S55" i="7"/>
  <c r="S115" i="7"/>
  <c r="S78" i="7"/>
  <c r="S67" i="7"/>
  <c r="S103" i="7"/>
  <c r="S87" i="7"/>
  <c r="S75" i="7"/>
  <c r="S74" i="7"/>
  <c r="S104" i="7"/>
  <c r="S83" i="7"/>
  <c r="S82" i="7"/>
  <c r="S57" i="7"/>
  <c r="S52" i="7"/>
  <c r="S66" i="7"/>
  <c r="S50" i="7"/>
  <c r="S46" i="7"/>
  <c r="S42" i="7"/>
  <c r="S38" i="7"/>
  <c r="S34" i="7"/>
  <c r="S30" i="7"/>
  <c r="S25" i="7"/>
  <c r="S62" i="7"/>
  <c r="S60" i="7"/>
  <c r="S58" i="7"/>
  <c r="S51" i="7"/>
  <c r="S47" i="7"/>
  <c r="S43" i="7"/>
  <c r="S39" i="7"/>
  <c r="S35" i="7"/>
  <c r="S31" i="7"/>
  <c r="S26" i="7"/>
  <c r="S22" i="7"/>
  <c r="G9" i="7"/>
  <c r="L124" i="7"/>
  <c r="G12" i="7"/>
  <c r="G56" i="7"/>
  <c r="H5" i="7"/>
  <c r="H29" i="7" s="1"/>
  <c r="F124" i="7"/>
  <c r="R124" i="7"/>
  <c r="M8" i="7"/>
  <c r="G10" i="7"/>
  <c r="S10" i="7"/>
  <c r="M12" i="7"/>
  <c r="G14" i="7"/>
  <c r="S14" i="7"/>
  <c r="M16" i="7"/>
  <c r="G18" i="7"/>
  <c r="S18" i="7"/>
  <c r="M19" i="7"/>
  <c r="G20" i="7"/>
  <c r="G24" i="7"/>
  <c r="S24" i="7"/>
  <c r="M25" i="7"/>
  <c r="M26" i="7"/>
  <c r="G33" i="7"/>
  <c r="S33" i="7"/>
  <c r="M34" i="7"/>
  <c r="M35" i="7"/>
  <c r="G41" i="7"/>
  <c r="S41" i="7"/>
  <c r="M42" i="7"/>
  <c r="M43" i="7"/>
  <c r="G49" i="7"/>
  <c r="S49" i="7"/>
  <c r="M50" i="7"/>
  <c r="M56" i="7"/>
  <c r="S70" i="7"/>
  <c r="S71" i="7"/>
  <c r="G121" i="6"/>
  <c r="G117" i="6"/>
  <c r="G113" i="6"/>
  <c r="G122" i="6"/>
  <c r="G118" i="6"/>
  <c r="G114" i="6"/>
  <c r="G110" i="6"/>
  <c r="G106" i="6"/>
  <c r="G116" i="6"/>
  <c r="G107" i="6"/>
  <c r="G100" i="6"/>
  <c r="G96" i="6"/>
  <c r="G119" i="6"/>
  <c r="G111" i="6"/>
  <c r="G108" i="6"/>
  <c r="G101" i="6"/>
  <c r="G97" i="6"/>
  <c r="G93" i="6"/>
  <c r="G89" i="6"/>
  <c r="G85" i="6"/>
  <c r="G120" i="6"/>
  <c r="G109" i="6"/>
  <c r="G102" i="6"/>
  <c r="G94" i="6"/>
  <c r="G88" i="6"/>
  <c r="G83" i="6"/>
  <c r="G99" i="6"/>
  <c r="G92" i="6"/>
  <c r="G87" i="6"/>
  <c r="G98" i="6"/>
  <c r="G95" i="6"/>
  <c r="G90" i="6"/>
  <c r="G86" i="6"/>
  <c r="G79" i="6"/>
  <c r="G75" i="6"/>
  <c r="G71" i="6"/>
  <c r="G67" i="6"/>
  <c r="G115" i="6"/>
  <c r="G112" i="6"/>
  <c r="G91" i="6"/>
  <c r="G80" i="6"/>
  <c r="G76" i="6"/>
  <c r="G72" i="6"/>
  <c r="G68" i="6"/>
  <c r="G64" i="6"/>
  <c r="G60" i="6"/>
  <c r="G56" i="6"/>
  <c r="G52" i="6"/>
  <c r="G104" i="6"/>
  <c r="G77" i="6"/>
  <c r="G69" i="6"/>
  <c r="G59" i="6"/>
  <c r="G54" i="6"/>
  <c r="G50" i="6"/>
  <c r="G46" i="6"/>
  <c r="G42" i="6"/>
  <c r="G38" i="6"/>
  <c r="G82" i="6"/>
  <c r="G74" i="6"/>
  <c r="G66" i="6"/>
  <c r="G63" i="6"/>
  <c r="G58" i="6"/>
  <c r="G53" i="6"/>
  <c r="G49" i="6"/>
  <c r="G45" i="6"/>
  <c r="G41" i="6"/>
  <c r="G37" i="6"/>
  <c r="G33" i="6"/>
  <c r="G105" i="6"/>
  <c r="G81" i="6"/>
  <c r="G78" i="6"/>
  <c r="G65" i="6"/>
  <c r="G62" i="6"/>
  <c r="G51" i="6"/>
  <c r="G43" i="6"/>
  <c r="G36" i="6"/>
  <c r="G30" i="6"/>
  <c r="G26" i="6"/>
  <c r="G22" i="6"/>
  <c r="G17" i="6"/>
  <c r="G13" i="6"/>
  <c r="G103" i="6"/>
  <c r="G44" i="6"/>
  <c r="G31" i="6"/>
  <c r="G27" i="6"/>
  <c r="G23" i="6"/>
  <c r="G18" i="6"/>
  <c r="G14" i="6"/>
  <c r="G10" i="6"/>
  <c r="H5" i="6"/>
  <c r="H19" i="6" s="1"/>
  <c r="G7" i="6"/>
  <c r="L124" i="6"/>
  <c r="Q124" i="6"/>
  <c r="U7" i="6"/>
  <c r="T8" i="6"/>
  <c r="N9" i="6"/>
  <c r="N10" i="6"/>
  <c r="T10" i="6"/>
  <c r="O15" i="6"/>
  <c r="O20" i="6"/>
  <c r="O25" i="6"/>
  <c r="N26" i="6"/>
  <c r="U27" i="6"/>
  <c r="G28" i="6"/>
  <c r="O28" i="6"/>
  <c r="U34" i="6"/>
  <c r="N36" i="6"/>
  <c r="O39" i="6"/>
  <c r="N45" i="6"/>
  <c r="U46" i="6"/>
  <c r="T50" i="6"/>
  <c r="O53" i="6"/>
  <c r="G55" i="6"/>
  <c r="U57" i="6"/>
  <c r="T69" i="6"/>
  <c r="N71" i="6"/>
  <c r="G73" i="6"/>
  <c r="N83" i="6"/>
  <c r="O121" i="6"/>
  <c r="O117" i="6"/>
  <c r="O113" i="6"/>
  <c r="O122" i="6"/>
  <c r="O118" i="6"/>
  <c r="O114" i="6"/>
  <c r="O110" i="6"/>
  <c r="O106" i="6"/>
  <c r="O104" i="6"/>
  <c r="O100" i="6"/>
  <c r="O96" i="6"/>
  <c r="O119" i="6"/>
  <c r="O116" i="6"/>
  <c r="O111" i="6"/>
  <c r="O109" i="6"/>
  <c r="O101" i="6"/>
  <c r="O97" i="6"/>
  <c r="O93" i="6"/>
  <c r="O89" i="6"/>
  <c r="O85" i="6"/>
  <c r="O120" i="6"/>
  <c r="O115" i="6"/>
  <c r="O107" i="6"/>
  <c r="O102" i="6"/>
  <c r="O99" i="6"/>
  <c r="O91" i="6"/>
  <c r="O86" i="6"/>
  <c r="O84" i="6"/>
  <c r="O90" i="6"/>
  <c r="O88" i="6"/>
  <c r="O112" i="6"/>
  <c r="O105" i="6"/>
  <c r="O95" i="6"/>
  <c r="O83" i="6"/>
  <c r="O81" i="6"/>
  <c r="O79" i="6"/>
  <c r="O75" i="6"/>
  <c r="O71" i="6"/>
  <c r="O67" i="6"/>
  <c r="O87" i="6"/>
  <c r="O80" i="6"/>
  <c r="O76" i="6"/>
  <c r="O72" i="6"/>
  <c r="O68" i="6"/>
  <c r="O64" i="6"/>
  <c r="O60" i="6"/>
  <c r="O56" i="6"/>
  <c r="O52" i="6"/>
  <c r="O108" i="6"/>
  <c r="O103" i="6"/>
  <c r="O77" i="6"/>
  <c r="O74" i="6"/>
  <c r="O69" i="6"/>
  <c r="O66" i="6"/>
  <c r="O62" i="6"/>
  <c r="O57" i="6"/>
  <c r="O55" i="6"/>
  <c r="O50" i="6"/>
  <c r="O46" i="6"/>
  <c r="O42" i="6"/>
  <c r="O38" i="6"/>
  <c r="O94" i="6"/>
  <c r="O61" i="6"/>
  <c r="O59" i="6"/>
  <c r="O49" i="6"/>
  <c r="O45" i="6"/>
  <c r="O41" i="6"/>
  <c r="O37" i="6"/>
  <c r="O33" i="6"/>
  <c r="O98" i="6"/>
  <c r="O78" i="6"/>
  <c r="O73" i="6"/>
  <c r="O58" i="6"/>
  <c r="O48" i="6"/>
  <c r="O43" i="6"/>
  <c r="O40" i="6"/>
  <c r="O34" i="6"/>
  <c r="O30" i="6"/>
  <c r="O26" i="6"/>
  <c r="O22" i="6"/>
  <c r="O17" i="6"/>
  <c r="O13" i="6"/>
  <c r="O92" i="6"/>
  <c r="O35" i="6"/>
  <c r="O31" i="6"/>
  <c r="O27" i="6"/>
  <c r="O23" i="6"/>
  <c r="O18" i="6"/>
  <c r="O14" i="6"/>
  <c r="O10" i="6"/>
  <c r="U119" i="6"/>
  <c r="U115" i="6"/>
  <c r="U111" i="6"/>
  <c r="U120" i="6"/>
  <c r="U116" i="6"/>
  <c r="U112" i="6"/>
  <c r="U108" i="6"/>
  <c r="U104" i="6"/>
  <c r="U117" i="6"/>
  <c r="U107" i="6"/>
  <c r="U102" i="6"/>
  <c r="U98" i="6"/>
  <c r="U118" i="6"/>
  <c r="U110" i="6"/>
  <c r="U109" i="6"/>
  <c r="U103" i="6"/>
  <c r="U99" i="6"/>
  <c r="U95" i="6"/>
  <c r="U91" i="6"/>
  <c r="U87" i="6"/>
  <c r="U83" i="6"/>
  <c r="U121" i="6"/>
  <c r="U114" i="6"/>
  <c r="U105" i="6"/>
  <c r="U101" i="6"/>
  <c r="U94" i="6"/>
  <c r="U85" i="6"/>
  <c r="U84" i="6"/>
  <c r="U100" i="6"/>
  <c r="U89" i="6"/>
  <c r="U88" i="6"/>
  <c r="U82" i="6"/>
  <c r="U106" i="6"/>
  <c r="U96" i="6"/>
  <c r="U77" i="6"/>
  <c r="U73" i="6"/>
  <c r="U69" i="6"/>
  <c r="U65" i="6"/>
  <c r="U122" i="6"/>
  <c r="U78" i="6"/>
  <c r="U74" i="6"/>
  <c r="U70" i="6"/>
  <c r="U66" i="6"/>
  <c r="U62" i="6"/>
  <c r="U58" i="6"/>
  <c r="U54" i="6"/>
  <c r="U93" i="6"/>
  <c r="U81" i="6"/>
  <c r="U76" i="6"/>
  <c r="U68" i="6"/>
  <c r="U56" i="6"/>
  <c r="U55" i="6"/>
  <c r="U48" i="6"/>
  <c r="U44" i="6"/>
  <c r="U40" i="6"/>
  <c r="U113" i="6"/>
  <c r="U86" i="6"/>
  <c r="U75" i="6"/>
  <c r="U67" i="6"/>
  <c r="U60" i="6"/>
  <c r="U59" i="6"/>
  <c r="U53" i="6"/>
  <c r="U47" i="6"/>
  <c r="U43" i="6"/>
  <c r="U39" i="6"/>
  <c r="U35" i="6"/>
  <c r="U92" i="6"/>
  <c r="U79" i="6"/>
  <c r="U72" i="6"/>
  <c r="U50" i="6"/>
  <c r="U42" i="6"/>
  <c r="U33" i="6"/>
  <c r="U32" i="6"/>
  <c r="U28" i="6"/>
  <c r="U24" i="6"/>
  <c r="U20" i="6"/>
  <c r="U15" i="6"/>
  <c r="U61" i="6"/>
  <c r="U45" i="6"/>
  <c r="U37" i="6"/>
  <c r="U29" i="6"/>
  <c r="U25" i="6"/>
  <c r="U21" i="6"/>
  <c r="U16" i="6"/>
  <c r="U12" i="6"/>
  <c r="U8" i="6"/>
  <c r="N122" i="6"/>
  <c r="N118" i="6"/>
  <c r="N114" i="6"/>
  <c r="N119" i="6"/>
  <c r="N115" i="6"/>
  <c r="N111" i="6"/>
  <c r="N107" i="6"/>
  <c r="N116" i="6"/>
  <c r="N110" i="6"/>
  <c r="N109" i="6"/>
  <c r="N101" i="6"/>
  <c r="N97" i="6"/>
  <c r="N117" i="6"/>
  <c r="N106" i="6"/>
  <c r="N105" i="6"/>
  <c r="N102" i="6"/>
  <c r="N98" i="6"/>
  <c r="N94" i="6"/>
  <c r="N90" i="6"/>
  <c r="N86" i="6"/>
  <c r="N108" i="6"/>
  <c r="N104" i="6"/>
  <c r="N100" i="6"/>
  <c r="N87" i="6"/>
  <c r="N82" i="6"/>
  <c r="N120" i="6"/>
  <c r="N113" i="6"/>
  <c r="N99" i="6"/>
  <c r="N91" i="6"/>
  <c r="N85" i="6"/>
  <c r="N84" i="6"/>
  <c r="N81" i="6"/>
  <c r="N80" i="6"/>
  <c r="N76" i="6"/>
  <c r="N72" i="6"/>
  <c r="N68" i="6"/>
  <c r="N103" i="6"/>
  <c r="N96" i="6"/>
  <c r="N89" i="6"/>
  <c r="N77" i="6"/>
  <c r="N73" i="6"/>
  <c r="N69" i="6"/>
  <c r="N65" i="6"/>
  <c r="N61" i="6"/>
  <c r="N57" i="6"/>
  <c r="N53" i="6"/>
  <c r="N112" i="6"/>
  <c r="N92" i="6"/>
  <c r="N75" i="6"/>
  <c r="N67" i="6"/>
  <c r="N58" i="6"/>
  <c r="N52" i="6"/>
  <c r="N51" i="6"/>
  <c r="N47" i="6"/>
  <c r="N43" i="6"/>
  <c r="N39" i="6"/>
  <c r="N95" i="6"/>
  <c r="N93" i="6"/>
  <c r="N74" i="6"/>
  <c r="N66" i="6"/>
  <c r="N62" i="6"/>
  <c r="N56" i="6"/>
  <c r="N55" i="6"/>
  <c r="N50" i="6"/>
  <c r="N46" i="6"/>
  <c r="N42" i="6"/>
  <c r="N38" i="6"/>
  <c r="N34" i="6"/>
  <c r="N60" i="6"/>
  <c r="N49" i="6"/>
  <c r="N41" i="6"/>
  <c r="N35" i="6"/>
  <c r="N31" i="6"/>
  <c r="N27" i="6"/>
  <c r="N23" i="6"/>
  <c r="N18" i="6"/>
  <c r="N14" i="6"/>
  <c r="N88" i="6"/>
  <c r="N79" i="6"/>
  <c r="N70" i="6"/>
  <c r="N64" i="6"/>
  <c r="N63" i="6"/>
  <c r="N59" i="6"/>
  <c r="N44" i="6"/>
  <c r="N32" i="6"/>
  <c r="N28" i="6"/>
  <c r="N24" i="6"/>
  <c r="N20" i="6"/>
  <c r="N15" i="6"/>
  <c r="N11" i="6"/>
  <c r="N7" i="6"/>
  <c r="T120" i="6"/>
  <c r="T116" i="6"/>
  <c r="T112" i="6"/>
  <c r="T121" i="6"/>
  <c r="T117" i="6"/>
  <c r="T113" i="6"/>
  <c r="T109" i="6"/>
  <c r="T105" i="6"/>
  <c r="T118" i="6"/>
  <c r="T115" i="6"/>
  <c r="T110" i="6"/>
  <c r="T108" i="6"/>
  <c r="T103" i="6"/>
  <c r="T99" i="6"/>
  <c r="T95" i="6"/>
  <c r="T106" i="6"/>
  <c r="T104" i="6"/>
  <c r="T100" i="6"/>
  <c r="T96" i="6"/>
  <c r="T92" i="6"/>
  <c r="T88" i="6"/>
  <c r="T84" i="6"/>
  <c r="T90" i="6"/>
  <c r="T114" i="6"/>
  <c r="T111" i="6"/>
  <c r="T101" i="6"/>
  <c r="T98" i="6"/>
  <c r="T94" i="6"/>
  <c r="T85" i="6"/>
  <c r="T83" i="6"/>
  <c r="T122" i="6"/>
  <c r="T119" i="6"/>
  <c r="T89" i="6"/>
  <c r="T82" i="6"/>
  <c r="T78" i="6"/>
  <c r="T74" i="6"/>
  <c r="T70" i="6"/>
  <c r="T66" i="6"/>
  <c r="T97" i="6"/>
  <c r="T81" i="6"/>
  <c r="T79" i="6"/>
  <c r="T75" i="6"/>
  <c r="T71" i="6"/>
  <c r="T67" i="6"/>
  <c r="T63" i="6"/>
  <c r="T59" i="6"/>
  <c r="T55" i="6"/>
  <c r="T51" i="6"/>
  <c r="T61" i="6"/>
  <c r="T52" i="6"/>
  <c r="T49" i="6"/>
  <c r="T45" i="6"/>
  <c r="T41" i="6"/>
  <c r="T37" i="6"/>
  <c r="T102" i="6"/>
  <c r="T93" i="6"/>
  <c r="T76" i="6"/>
  <c r="T73" i="6"/>
  <c r="T68" i="6"/>
  <c r="T65" i="6"/>
  <c r="T56" i="6"/>
  <c r="T54" i="6"/>
  <c r="T48" i="6"/>
  <c r="T44" i="6"/>
  <c r="T40" i="6"/>
  <c r="T36" i="6"/>
  <c r="T29" i="6"/>
  <c r="T25" i="6"/>
  <c r="T21" i="6"/>
  <c r="T16" i="6"/>
  <c r="T12" i="6"/>
  <c r="T107" i="6"/>
  <c r="T86" i="6"/>
  <c r="T80" i="6"/>
  <c r="T77" i="6"/>
  <c r="T64" i="6"/>
  <c r="T58" i="6"/>
  <c r="T57" i="6"/>
  <c r="T46" i="6"/>
  <c r="T43" i="6"/>
  <c r="T38" i="6"/>
  <c r="T34" i="6"/>
  <c r="T30" i="6"/>
  <c r="T26" i="6"/>
  <c r="T22" i="6"/>
  <c r="T17" i="6"/>
  <c r="T13" i="6"/>
  <c r="T9" i="6"/>
  <c r="O7" i="6"/>
  <c r="O12" i="6"/>
  <c r="U13" i="6"/>
  <c r="O16" i="6"/>
  <c r="U17" i="6"/>
  <c r="O21" i="6"/>
  <c r="U23" i="6"/>
  <c r="O24" i="6"/>
  <c r="O29" i="6"/>
  <c r="U31" i="6"/>
  <c r="O32" i="6"/>
  <c r="U38" i="6"/>
  <c r="O47" i="6"/>
  <c r="O51" i="6"/>
  <c r="U52" i="6"/>
  <c r="U63" i="6"/>
  <c r="O65" i="6"/>
  <c r="O9" i="6"/>
  <c r="U9" i="6"/>
  <c r="U10" i="6"/>
  <c r="O11" i="6"/>
  <c r="N12" i="6"/>
  <c r="T15" i="6"/>
  <c r="G16" i="6"/>
  <c r="N16" i="6"/>
  <c r="T20" i="6"/>
  <c r="G21" i="6"/>
  <c r="N21" i="6"/>
  <c r="U22" i="6"/>
  <c r="T23" i="6"/>
  <c r="T28" i="6"/>
  <c r="G29" i="6"/>
  <c r="N29" i="6"/>
  <c r="U30" i="6"/>
  <c r="T31" i="6"/>
  <c r="T35" i="6"/>
  <c r="O36" i="6"/>
  <c r="U36" i="6"/>
  <c r="G39" i="6"/>
  <c r="T39" i="6"/>
  <c r="N40" i="6"/>
  <c r="G48" i="6"/>
  <c r="U49" i="6"/>
  <c r="U51" i="6"/>
  <c r="T53" i="6"/>
  <c r="U64" i="6"/>
  <c r="O70" i="6"/>
  <c r="U80" i="6"/>
  <c r="O82" i="6"/>
  <c r="M119" i="6"/>
  <c r="M115" i="6"/>
  <c r="M111" i="6"/>
  <c r="M120" i="6"/>
  <c r="M116" i="6"/>
  <c r="M112" i="6"/>
  <c r="M108" i="6"/>
  <c r="M104" i="6"/>
  <c r="M118" i="6"/>
  <c r="M117" i="6"/>
  <c r="M106" i="6"/>
  <c r="M105" i="6"/>
  <c r="M102" i="6"/>
  <c r="M98" i="6"/>
  <c r="M107" i="6"/>
  <c r="M103" i="6"/>
  <c r="M99" i="6"/>
  <c r="M95" i="6"/>
  <c r="M91" i="6"/>
  <c r="M87" i="6"/>
  <c r="M83" i="6"/>
  <c r="M121" i="6"/>
  <c r="M93" i="6"/>
  <c r="M92" i="6"/>
  <c r="M114" i="6"/>
  <c r="M110" i="6"/>
  <c r="M109" i="6"/>
  <c r="M101" i="6"/>
  <c r="M100" i="6"/>
  <c r="M86" i="6"/>
  <c r="M82" i="6"/>
  <c r="M122" i="6"/>
  <c r="M96" i="6"/>
  <c r="M89" i="6"/>
  <c r="M77" i="6"/>
  <c r="M73" i="6"/>
  <c r="M69" i="6"/>
  <c r="M65" i="6"/>
  <c r="M97" i="6"/>
  <c r="M88" i="6"/>
  <c r="M78" i="6"/>
  <c r="M74" i="6"/>
  <c r="M70" i="6"/>
  <c r="M66" i="6"/>
  <c r="M62" i="6"/>
  <c r="M58" i="6"/>
  <c r="M54" i="6"/>
  <c r="M113" i="6"/>
  <c r="M64" i="6"/>
  <c r="M63" i="6"/>
  <c r="M53" i="6"/>
  <c r="M48" i="6"/>
  <c r="M44" i="6"/>
  <c r="M40" i="6"/>
  <c r="M85" i="6"/>
  <c r="M84" i="6"/>
  <c r="M76" i="6"/>
  <c r="M75" i="6"/>
  <c r="M68" i="6"/>
  <c r="M67" i="6"/>
  <c r="M57" i="6"/>
  <c r="M52" i="6"/>
  <c r="M51" i="6"/>
  <c r="M47" i="6"/>
  <c r="M43" i="6"/>
  <c r="M39" i="6"/>
  <c r="M35" i="6"/>
  <c r="S121" i="6"/>
  <c r="S117" i="6"/>
  <c r="S113" i="6"/>
  <c r="S122" i="6"/>
  <c r="S118" i="6"/>
  <c r="S114" i="6"/>
  <c r="S110" i="6"/>
  <c r="S106" i="6"/>
  <c r="S116" i="6"/>
  <c r="S109" i="6"/>
  <c r="S104" i="6"/>
  <c r="S100" i="6"/>
  <c r="S96" i="6"/>
  <c r="S119" i="6"/>
  <c r="S111" i="6"/>
  <c r="S105" i="6"/>
  <c r="S101" i="6"/>
  <c r="S97" i="6"/>
  <c r="S93" i="6"/>
  <c r="S89" i="6"/>
  <c r="S85" i="6"/>
  <c r="S108" i="6"/>
  <c r="S107" i="6"/>
  <c r="S102" i="6"/>
  <c r="S91" i="6"/>
  <c r="S86" i="6"/>
  <c r="S120" i="6"/>
  <c r="S115" i="6"/>
  <c r="S99" i="6"/>
  <c r="S90" i="6"/>
  <c r="S84" i="6"/>
  <c r="S81" i="6"/>
  <c r="S79" i="6"/>
  <c r="S75" i="6"/>
  <c r="S71" i="6"/>
  <c r="S67" i="6"/>
  <c r="S103" i="6"/>
  <c r="S98" i="6"/>
  <c r="S88" i="6"/>
  <c r="S87" i="6"/>
  <c r="S80" i="6"/>
  <c r="S76" i="6"/>
  <c r="S72" i="6"/>
  <c r="S68" i="6"/>
  <c r="S64" i="6"/>
  <c r="S60" i="6"/>
  <c r="S56" i="6"/>
  <c r="S52" i="6"/>
  <c r="S92" i="6"/>
  <c r="S82" i="6"/>
  <c r="S77" i="6"/>
  <c r="S69" i="6"/>
  <c r="S62" i="6"/>
  <c r="S57" i="6"/>
  <c r="S51" i="6"/>
  <c r="S50" i="6"/>
  <c r="S46" i="6"/>
  <c r="S42" i="6"/>
  <c r="S38" i="6"/>
  <c r="S112" i="6"/>
  <c r="S74" i="6"/>
  <c r="S66" i="6"/>
  <c r="S61" i="6"/>
  <c r="S55" i="6"/>
  <c r="S49" i="6"/>
  <c r="S45" i="6"/>
  <c r="S41" i="6"/>
  <c r="S37" i="6"/>
  <c r="S33" i="6"/>
  <c r="F124" i="6"/>
  <c r="R124" i="6"/>
  <c r="M8" i="6"/>
  <c r="S10" i="6"/>
  <c r="M12" i="6"/>
  <c r="S14" i="6"/>
  <c r="M16" i="6"/>
  <c r="S18" i="6"/>
  <c r="M21" i="6"/>
  <c r="S23" i="6"/>
  <c r="M25" i="6"/>
  <c r="S27" i="6"/>
  <c r="M29" i="6"/>
  <c r="S31" i="6"/>
  <c r="S35" i="6"/>
  <c r="M36" i="6"/>
  <c r="M37" i="6"/>
  <c r="M38" i="6"/>
  <c r="S44" i="6"/>
  <c r="M45" i="6"/>
  <c r="M46" i="6"/>
  <c r="M55" i="6"/>
  <c r="M56" i="6"/>
  <c r="S63" i="6"/>
  <c r="S65" i="6"/>
  <c r="S70" i="6"/>
  <c r="M80" i="6"/>
  <c r="S95" i="6"/>
  <c r="S22" i="6"/>
  <c r="M24" i="6"/>
  <c r="S26" i="6"/>
  <c r="M28" i="6"/>
  <c r="S30" i="6"/>
  <c r="M32" i="6"/>
  <c r="S34" i="6"/>
  <c r="S43" i="6"/>
  <c r="S58" i="6"/>
  <c r="M59" i="6"/>
  <c r="S59" i="6"/>
  <c r="M79" i="6"/>
  <c r="T120" i="5"/>
  <c r="T116" i="5"/>
  <c r="T112" i="5"/>
  <c r="T108" i="5"/>
  <c r="T104" i="5"/>
  <c r="T121" i="5"/>
  <c r="T117" i="5"/>
  <c r="T113" i="5"/>
  <c r="T109" i="5"/>
  <c r="T105" i="5"/>
  <c r="T103" i="5"/>
  <c r="T99" i="5"/>
  <c r="T118" i="5"/>
  <c r="T115" i="5"/>
  <c r="T110" i="5"/>
  <c r="T107" i="5"/>
  <c r="T100" i="5"/>
  <c r="T96" i="5"/>
  <c r="T114" i="5"/>
  <c r="T90" i="5"/>
  <c r="T86" i="5"/>
  <c r="T82" i="5"/>
  <c r="T78" i="5"/>
  <c r="T74" i="5"/>
  <c r="T70" i="5"/>
  <c r="T119" i="5"/>
  <c r="T101" i="5"/>
  <c r="T98" i="5"/>
  <c r="T94" i="5"/>
  <c r="T91" i="5"/>
  <c r="T87" i="5"/>
  <c r="T83" i="5"/>
  <c r="T79" i="5"/>
  <c r="T75" i="5"/>
  <c r="T71" i="5"/>
  <c r="T67" i="5"/>
  <c r="T63" i="5"/>
  <c r="T122" i="5"/>
  <c r="T111" i="5"/>
  <c r="T93" i="5"/>
  <c r="T92" i="5"/>
  <c r="T89" i="5"/>
  <c r="T84" i="5"/>
  <c r="T81" i="5"/>
  <c r="T76" i="5"/>
  <c r="T73" i="5"/>
  <c r="T68" i="5"/>
  <c r="T59" i="5"/>
  <c r="T54" i="5"/>
  <c r="T50" i="5"/>
  <c r="T46" i="5"/>
  <c r="T42" i="5"/>
  <c r="T65" i="5"/>
  <c r="T60" i="5"/>
  <c r="T55" i="5"/>
  <c r="T51" i="5"/>
  <c r="T47" i="5"/>
  <c r="T43" i="5"/>
  <c r="T39" i="5"/>
  <c r="T95" i="5"/>
  <c r="T40" i="5"/>
  <c r="T35" i="5"/>
  <c r="T31" i="5"/>
  <c r="T27" i="5"/>
  <c r="T23" i="5"/>
  <c r="T19" i="5"/>
  <c r="T15" i="5"/>
  <c r="T11" i="5"/>
  <c r="T7" i="5"/>
  <c r="U5" i="5"/>
  <c r="U56" i="5" s="1"/>
  <c r="T25" i="5"/>
  <c r="T102" i="5"/>
  <c r="T80" i="5"/>
  <c r="T77" i="5"/>
  <c r="T62" i="5"/>
  <c r="T57" i="5"/>
  <c r="T53" i="5"/>
  <c r="T48" i="5"/>
  <c r="T45" i="5"/>
  <c r="T36" i="5"/>
  <c r="T32" i="5"/>
  <c r="T28" i="5"/>
  <c r="T24" i="5"/>
  <c r="T20" i="5"/>
  <c r="T16" i="5"/>
  <c r="T12" i="5"/>
  <c r="T8" i="5"/>
  <c r="T66" i="5"/>
  <c r="T41" i="5"/>
  <c r="T37" i="5"/>
  <c r="T33" i="5"/>
  <c r="T29" i="5"/>
  <c r="H120" i="5"/>
  <c r="H116" i="5"/>
  <c r="H112" i="5"/>
  <c r="H108" i="5"/>
  <c r="H104" i="5"/>
  <c r="H121" i="5"/>
  <c r="H117" i="5"/>
  <c r="H113" i="5"/>
  <c r="H109" i="5"/>
  <c r="H105" i="5"/>
  <c r="H122" i="5"/>
  <c r="H114" i="5"/>
  <c r="H106" i="5"/>
  <c r="H103" i="5"/>
  <c r="H99" i="5"/>
  <c r="H115" i="5"/>
  <c r="H107" i="5"/>
  <c r="H100" i="5"/>
  <c r="H96" i="5"/>
  <c r="H118" i="5"/>
  <c r="H111" i="5"/>
  <c r="H97" i="5"/>
  <c r="H95" i="5"/>
  <c r="H90" i="5"/>
  <c r="H86" i="5"/>
  <c r="H82" i="5"/>
  <c r="H78" i="5"/>
  <c r="H74" i="5"/>
  <c r="H70" i="5"/>
  <c r="H98" i="5"/>
  <c r="H91" i="5"/>
  <c r="H87" i="5"/>
  <c r="H83" i="5"/>
  <c r="H79" i="5"/>
  <c r="H75" i="5"/>
  <c r="H71" i="5"/>
  <c r="H67" i="5"/>
  <c r="H63" i="5"/>
  <c r="H102" i="5"/>
  <c r="H89" i="5"/>
  <c r="H81" i="5"/>
  <c r="H73" i="5"/>
  <c r="H66" i="5"/>
  <c r="H59" i="5"/>
  <c r="H54" i="5"/>
  <c r="H50" i="5"/>
  <c r="H46" i="5"/>
  <c r="H42" i="5"/>
  <c r="H119" i="5"/>
  <c r="H94" i="5"/>
  <c r="H93" i="5"/>
  <c r="H92" i="5"/>
  <c r="H84" i="5"/>
  <c r="H76" i="5"/>
  <c r="H68" i="5"/>
  <c r="H60" i="5"/>
  <c r="H55" i="5"/>
  <c r="H51" i="5"/>
  <c r="H47" i="5"/>
  <c r="H43" i="5"/>
  <c r="H39" i="5"/>
  <c r="H101" i="5"/>
  <c r="H65" i="5"/>
  <c r="H64" i="5"/>
  <c r="H61" i="5"/>
  <c r="H52" i="5"/>
  <c r="H44" i="5"/>
  <c r="H41" i="5"/>
  <c r="H35" i="5"/>
  <c r="H31" i="5"/>
  <c r="H27" i="5"/>
  <c r="H23" i="5"/>
  <c r="H19" i="5"/>
  <c r="H15" i="5"/>
  <c r="H11" i="5"/>
  <c r="H7" i="5"/>
  <c r="H37" i="5"/>
  <c r="H33" i="5"/>
  <c r="H29" i="5"/>
  <c r="H110" i="5"/>
  <c r="H88" i="5"/>
  <c r="H85" i="5"/>
  <c r="H72" i="5"/>
  <c r="H69" i="5"/>
  <c r="H62" i="5"/>
  <c r="H53" i="5"/>
  <c r="H45" i="5"/>
  <c r="H36" i="5"/>
  <c r="H32" i="5"/>
  <c r="H28" i="5"/>
  <c r="H24" i="5"/>
  <c r="H20" i="5"/>
  <c r="H16" i="5"/>
  <c r="H12" i="5"/>
  <c r="H8" i="5"/>
  <c r="H57" i="5"/>
  <c r="H48" i="5"/>
  <c r="H25" i="5"/>
  <c r="S121" i="5"/>
  <c r="S117" i="5"/>
  <c r="S113" i="5"/>
  <c r="S109" i="5"/>
  <c r="S105" i="5"/>
  <c r="S122" i="5"/>
  <c r="S118" i="5"/>
  <c r="S114" i="5"/>
  <c r="S110" i="5"/>
  <c r="S106" i="5"/>
  <c r="S115" i="5"/>
  <c r="S107" i="5"/>
  <c r="S100" i="5"/>
  <c r="S96" i="5"/>
  <c r="S116" i="5"/>
  <c r="S108" i="5"/>
  <c r="S101" i="5"/>
  <c r="S97" i="5"/>
  <c r="S93" i="5"/>
  <c r="S120" i="5"/>
  <c r="S119" i="5"/>
  <c r="S104" i="5"/>
  <c r="S98" i="5"/>
  <c r="S94" i="5"/>
  <c r="S91" i="5"/>
  <c r="S87" i="5"/>
  <c r="S83" i="5"/>
  <c r="S79" i="5"/>
  <c r="S75" i="5"/>
  <c r="S71" i="5"/>
  <c r="S99" i="5"/>
  <c r="S95" i="5"/>
  <c r="S92" i="5"/>
  <c r="S88" i="5"/>
  <c r="S84" i="5"/>
  <c r="S80" i="5"/>
  <c r="S76" i="5"/>
  <c r="S72" i="5"/>
  <c r="S68" i="5"/>
  <c r="S64" i="5"/>
  <c r="S90" i="5"/>
  <c r="S82" i="5"/>
  <c r="S74" i="5"/>
  <c r="S65" i="5"/>
  <c r="S60" i="5"/>
  <c r="S55" i="5"/>
  <c r="S51" i="5"/>
  <c r="S47" i="5"/>
  <c r="S43" i="5"/>
  <c r="S85" i="5"/>
  <c r="S77" i="5"/>
  <c r="S69" i="5"/>
  <c r="S66" i="5"/>
  <c r="S61" i="5"/>
  <c r="S57" i="5"/>
  <c r="S52" i="5"/>
  <c r="S48" i="5"/>
  <c r="S44" i="5"/>
  <c r="S40" i="5"/>
  <c r="S112" i="5"/>
  <c r="S111" i="5"/>
  <c r="S102" i="5"/>
  <c r="S63" i="5"/>
  <c r="S62" i="5"/>
  <c r="S53" i="5"/>
  <c r="S45" i="5"/>
  <c r="S39" i="5"/>
  <c r="S36" i="5"/>
  <c r="S32" i="5"/>
  <c r="S28" i="5"/>
  <c r="S24" i="5"/>
  <c r="S20" i="5"/>
  <c r="S16" i="5"/>
  <c r="S12" i="5"/>
  <c r="S8" i="5"/>
  <c r="S26" i="5"/>
  <c r="S86" i="5"/>
  <c r="S81" i="5"/>
  <c r="S70" i="5"/>
  <c r="S67" i="5"/>
  <c r="S54" i="5"/>
  <c r="S46" i="5"/>
  <c r="S41" i="5"/>
  <c r="S37" i="5"/>
  <c r="S33" i="5"/>
  <c r="S29" i="5"/>
  <c r="S25" i="5"/>
  <c r="S21" i="5"/>
  <c r="S17" i="5"/>
  <c r="S13" i="5"/>
  <c r="S9" i="5"/>
  <c r="S58" i="5"/>
  <c r="S49" i="5"/>
  <c r="S38" i="5"/>
  <c r="S34" i="5"/>
  <c r="S30" i="5"/>
  <c r="F124" i="5"/>
  <c r="R124" i="5"/>
  <c r="H10" i="5"/>
  <c r="T10" i="5"/>
  <c r="S11" i="5"/>
  <c r="T13" i="5"/>
  <c r="H18" i="5"/>
  <c r="T18" i="5"/>
  <c r="S19" i="5"/>
  <c r="T21" i="5"/>
  <c r="H26" i="5"/>
  <c r="S31" i="5"/>
  <c r="H34" i="5"/>
  <c r="S42" i="5"/>
  <c r="T44" i="5"/>
  <c r="H58" i="5"/>
  <c r="S59" i="5"/>
  <c r="T61" i="5"/>
  <c r="H77" i="5"/>
  <c r="S103" i="5"/>
  <c r="N5" i="5"/>
  <c r="N56" i="5" s="1"/>
  <c r="H9" i="5"/>
  <c r="S10" i="5"/>
  <c r="H17" i="5"/>
  <c r="S18" i="5"/>
  <c r="M29" i="5"/>
  <c r="T30" i="5"/>
  <c r="M37" i="5"/>
  <c r="T38" i="5"/>
  <c r="H40" i="5"/>
  <c r="M43" i="5"/>
  <c r="T49" i="5"/>
  <c r="M52" i="5"/>
  <c r="M60" i="5"/>
  <c r="S78" i="5"/>
  <c r="T97" i="5"/>
  <c r="M119" i="5"/>
  <c r="M115" i="5"/>
  <c r="M111" i="5"/>
  <c r="M107" i="5"/>
  <c r="M120" i="5"/>
  <c r="M116" i="5"/>
  <c r="M112" i="5"/>
  <c r="M108" i="5"/>
  <c r="M104" i="5"/>
  <c r="M102" i="5"/>
  <c r="M98" i="5"/>
  <c r="M118" i="5"/>
  <c r="M117" i="5"/>
  <c r="M110" i="5"/>
  <c r="M109" i="5"/>
  <c r="M103" i="5"/>
  <c r="M99" i="5"/>
  <c r="M95" i="5"/>
  <c r="M121" i="5"/>
  <c r="M105" i="5"/>
  <c r="M89" i="5"/>
  <c r="M85" i="5"/>
  <c r="M81" i="5"/>
  <c r="M77" i="5"/>
  <c r="M73" i="5"/>
  <c r="M69" i="5"/>
  <c r="M114" i="5"/>
  <c r="M101" i="5"/>
  <c r="M100" i="5"/>
  <c r="M90" i="5"/>
  <c r="M86" i="5"/>
  <c r="M82" i="5"/>
  <c r="M78" i="5"/>
  <c r="M74" i="5"/>
  <c r="M70" i="5"/>
  <c r="M66" i="5"/>
  <c r="M96" i="5"/>
  <c r="M93" i="5"/>
  <c r="M92" i="5"/>
  <c r="M91" i="5"/>
  <c r="M84" i="5"/>
  <c r="M83" i="5"/>
  <c r="M76" i="5"/>
  <c r="M75" i="5"/>
  <c r="M68" i="5"/>
  <c r="M62" i="5"/>
  <c r="M58" i="5"/>
  <c r="M53" i="5"/>
  <c r="M49" i="5"/>
  <c r="M45" i="5"/>
  <c r="M122" i="5"/>
  <c r="M67" i="5"/>
  <c r="M59" i="5"/>
  <c r="M54" i="5"/>
  <c r="M50" i="5"/>
  <c r="M46" i="5"/>
  <c r="M42" i="5"/>
  <c r="M106" i="5"/>
  <c r="M97" i="5"/>
  <c r="M94" i="5"/>
  <c r="M79" i="5"/>
  <c r="M63" i="5"/>
  <c r="M41" i="5"/>
  <c r="M38" i="5"/>
  <c r="M34" i="5"/>
  <c r="M30" i="5"/>
  <c r="M26" i="5"/>
  <c r="M22" i="5"/>
  <c r="M18" i="5"/>
  <c r="M14" i="5"/>
  <c r="M10" i="5"/>
  <c r="M113" i="5"/>
  <c r="M36" i="5"/>
  <c r="M32" i="5"/>
  <c r="M80" i="5"/>
  <c r="M57" i="5"/>
  <c r="M55" i="5"/>
  <c r="M48" i="5"/>
  <c r="M47" i="5"/>
  <c r="M35" i="5"/>
  <c r="M31" i="5"/>
  <c r="M27" i="5"/>
  <c r="M23" i="5"/>
  <c r="M19" i="5"/>
  <c r="M15" i="5"/>
  <c r="M11" i="5"/>
  <c r="M7" i="5"/>
  <c r="M87" i="5"/>
  <c r="M71" i="5"/>
  <c r="M65" i="5"/>
  <c r="M28" i="5"/>
  <c r="T26" i="5"/>
  <c r="T34" i="5"/>
  <c r="T58" i="5"/>
  <c r="T64" i="5"/>
  <c r="T69" i="5"/>
  <c r="T72" i="5"/>
  <c r="M8" i="5"/>
  <c r="M9" i="5"/>
  <c r="T9" i="5"/>
  <c r="H14" i="5"/>
  <c r="T14" i="5"/>
  <c r="S15" i="5"/>
  <c r="M16" i="5"/>
  <c r="M17" i="5"/>
  <c r="T17" i="5"/>
  <c r="H22" i="5"/>
  <c r="T22" i="5"/>
  <c r="S23" i="5"/>
  <c r="M24" i="5"/>
  <c r="S27" i="5"/>
  <c r="H30" i="5"/>
  <c r="S35" i="5"/>
  <c r="H38" i="5"/>
  <c r="H49" i="5"/>
  <c r="S50" i="5"/>
  <c r="T52" i="5"/>
  <c r="M64" i="5"/>
  <c r="M72" i="5"/>
  <c r="T85" i="5"/>
  <c r="T88" i="5"/>
  <c r="S89" i="5"/>
  <c r="T106" i="5"/>
  <c r="G121" i="5"/>
  <c r="G117" i="5"/>
  <c r="G113" i="5"/>
  <c r="G109" i="5"/>
  <c r="G105" i="5"/>
  <c r="G122" i="5"/>
  <c r="G118" i="5"/>
  <c r="G114" i="5"/>
  <c r="G110" i="5"/>
  <c r="G106" i="5"/>
  <c r="G115" i="5"/>
  <c r="G107" i="5"/>
  <c r="G100" i="5"/>
  <c r="G96" i="5"/>
  <c r="G116" i="5"/>
  <c r="G108" i="5"/>
  <c r="G101" i="5"/>
  <c r="G97" i="5"/>
  <c r="G93" i="5"/>
  <c r="G98" i="5"/>
  <c r="G91" i="5"/>
  <c r="G87" i="5"/>
  <c r="G83" i="5"/>
  <c r="G79" i="5"/>
  <c r="G75" i="5"/>
  <c r="G71" i="5"/>
  <c r="G119" i="5"/>
  <c r="G112" i="5"/>
  <c r="G99" i="5"/>
  <c r="G92" i="5"/>
  <c r="G88" i="5"/>
  <c r="G84" i="5"/>
  <c r="G80" i="5"/>
  <c r="G76" i="5"/>
  <c r="G72" i="5"/>
  <c r="G68" i="5"/>
  <c r="G64" i="5"/>
  <c r="G104" i="5"/>
  <c r="G94" i="5"/>
  <c r="G90" i="5"/>
  <c r="G82" i="5"/>
  <c r="G74" i="5"/>
  <c r="G67" i="5"/>
  <c r="G60" i="5"/>
  <c r="G55" i="5"/>
  <c r="G51" i="5"/>
  <c r="G47" i="5"/>
  <c r="G43" i="5"/>
  <c r="G111" i="5"/>
  <c r="G103" i="5"/>
  <c r="G95" i="5"/>
  <c r="G85" i="5"/>
  <c r="G77" i="5"/>
  <c r="G69" i="5"/>
  <c r="G63" i="5"/>
  <c r="G61" i="5"/>
  <c r="G57" i="5"/>
  <c r="G52" i="5"/>
  <c r="G48" i="5"/>
  <c r="G44" i="5"/>
  <c r="G40" i="5"/>
  <c r="Q124" i="5"/>
  <c r="G9" i="5"/>
  <c r="G13" i="5"/>
  <c r="G17" i="5"/>
  <c r="G21" i="5"/>
  <c r="G25" i="5"/>
  <c r="G29" i="5"/>
  <c r="G33" i="5"/>
  <c r="G37" i="5"/>
  <c r="G46" i="5"/>
  <c r="G54" i="5"/>
  <c r="L124" i="5"/>
  <c r="G12" i="5"/>
  <c r="G16" i="5"/>
  <c r="G20" i="5"/>
  <c r="G24" i="5"/>
  <c r="G28" i="5"/>
  <c r="G32" i="5"/>
  <c r="G36" i="5"/>
  <c r="G45" i="5"/>
  <c r="G53" i="5"/>
  <c r="G62" i="5"/>
  <c r="G66" i="5"/>
  <c r="G78" i="5"/>
  <c r="G81" i="5"/>
  <c r="G120" i="4"/>
  <c r="G116" i="4"/>
  <c r="G112" i="4"/>
  <c r="G108" i="4"/>
  <c r="G104" i="4"/>
  <c r="G121" i="4"/>
  <c r="G117" i="4"/>
  <c r="G113" i="4"/>
  <c r="G109" i="4"/>
  <c r="G105" i="4"/>
  <c r="G114" i="4"/>
  <c r="G106" i="4"/>
  <c r="G102" i="4"/>
  <c r="G98" i="4"/>
  <c r="G94" i="4"/>
  <c r="G115" i="4"/>
  <c r="G107" i="4"/>
  <c r="G99" i="4"/>
  <c r="G95" i="4"/>
  <c r="G91" i="4"/>
  <c r="G101" i="4"/>
  <c r="G119" i="4"/>
  <c r="G110" i="4"/>
  <c r="G103" i="4"/>
  <c r="G100" i="4"/>
  <c r="G87" i="4"/>
  <c r="G83" i="4"/>
  <c r="G86" i="4"/>
  <c r="G80" i="4"/>
  <c r="G76" i="4"/>
  <c r="G72" i="4"/>
  <c r="G68" i="4"/>
  <c r="G64" i="4"/>
  <c r="G60" i="4"/>
  <c r="G56" i="4"/>
  <c r="G96" i="4"/>
  <c r="G93" i="4"/>
  <c r="G92" i="4"/>
  <c r="G85" i="4"/>
  <c r="G79" i="4"/>
  <c r="G75" i="4"/>
  <c r="G71" i="4"/>
  <c r="G67" i="4"/>
  <c r="G63" i="4"/>
  <c r="G59" i="4"/>
  <c r="G55" i="4"/>
  <c r="G111" i="4"/>
  <c r="G88" i="4"/>
  <c r="G84" i="4"/>
  <c r="G77" i="4"/>
  <c r="G69" i="4"/>
  <c r="G61" i="4"/>
  <c r="G50" i="4"/>
  <c r="G46" i="4"/>
  <c r="G42" i="4"/>
  <c r="G38" i="4"/>
  <c r="G34" i="4"/>
  <c r="G78" i="4"/>
  <c r="G65" i="4"/>
  <c r="G58" i="4"/>
  <c r="G70" i="4"/>
  <c r="G57" i="4"/>
  <c r="G53" i="4"/>
  <c r="G48" i="4"/>
  <c r="G43" i="4"/>
  <c r="G37" i="4"/>
  <c r="G31" i="4"/>
  <c r="G27" i="4"/>
  <c r="G23" i="4"/>
  <c r="G89" i="4"/>
  <c r="G82" i="4"/>
  <c r="G74" i="4"/>
  <c r="G52" i="4"/>
  <c r="G49" i="4"/>
  <c r="G40" i="4"/>
  <c r="G35" i="4"/>
  <c r="G32" i="4"/>
  <c r="G26" i="4"/>
  <c r="G19" i="4"/>
  <c r="G15" i="4"/>
  <c r="G11" i="4"/>
  <c r="G7" i="4"/>
  <c r="G97" i="4"/>
  <c r="G90" i="4"/>
  <c r="G73" i="4"/>
  <c r="G66" i="4"/>
  <c r="G51" i="4"/>
  <c r="G39" i="4"/>
  <c r="G28" i="4"/>
  <c r="G20" i="4"/>
  <c r="G16" i="4"/>
  <c r="G12" i="4"/>
  <c r="G8" i="4"/>
  <c r="G118" i="4"/>
  <c r="G62" i="4"/>
  <c r="G45" i="4"/>
  <c r="G29" i="4"/>
  <c r="G24" i="4"/>
  <c r="G21" i="4"/>
  <c r="G17" i="4"/>
  <c r="G13" i="4"/>
  <c r="R123" i="4"/>
  <c r="S14" i="4"/>
  <c r="H21" i="4"/>
  <c r="G22" i="4"/>
  <c r="H29" i="4"/>
  <c r="G33" i="4"/>
  <c r="S36" i="4"/>
  <c r="S41" i="4"/>
  <c r="S43" i="4"/>
  <c r="G47" i="4"/>
  <c r="H48" i="4"/>
  <c r="H50" i="4"/>
  <c r="G81" i="4"/>
  <c r="M118" i="4"/>
  <c r="M114" i="4"/>
  <c r="M110" i="4"/>
  <c r="M106" i="4"/>
  <c r="M119" i="4"/>
  <c r="M115" i="4"/>
  <c r="M111" i="4"/>
  <c r="M107" i="4"/>
  <c r="M103" i="4"/>
  <c r="M100" i="4"/>
  <c r="M96" i="4"/>
  <c r="M117" i="4"/>
  <c r="M116" i="4"/>
  <c r="M109" i="4"/>
  <c r="M108" i="4"/>
  <c r="M101" i="4"/>
  <c r="M97" i="4"/>
  <c r="M93" i="4"/>
  <c r="M120" i="4"/>
  <c r="M104" i="4"/>
  <c r="M102" i="4"/>
  <c r="M95" i="4"/>
  <c r="M94" i="4"/>
  <c r="M121" i="4"/>
  <c r="M105" i="4"/>
  <c r="M89" i="4"/>
  <c r="M85" i="4"/>
  <c r="M113" i="4"/>
  <c r="M91" i="4"/>
  <c r="M78" i="4"/>
  <c r="M74" i="4"/>
  <c r="M70" i="4"/>
  <c r="M66" i="4"/>
  <c r="M62" i="4"/>
  <c r="M58" i="4"/>
  <c r="M92" i="4"/>
  <c r="M84" i="4"/>
  <c r="M81" i="4"/>
  <c r="M77" i="4"/>
  <c r="M73" i="4"/>
  <c r="M69" i="4"/>
  <c r="M65" i="4"/>
  <c r="M61" i="4"/>
  <c r="M57" i="4"/>
  <c r="M53" i="4"/>
  <c r="M90" i="4"/>
  <c r="M87" i="4"/>
  <c r="M52" i="4"/>
  <c r="M48" i="4"/>
  <c r="M44" i="4"/>
  <c r="M40" i="4"/>
  <c r="M36" i="4"/>
  <c r="M98" i="4"/>
  <c r="M88" i="4"/>
  <c r="M83" i="4"/>
  <c r="M82" i="4"/>
  <c r="M71" i="4"/>
  <c r="M68" i="4"/>
  <c r="M64" i="4"/>
  <c r="M59" i="4"/>
  <c r="M63" i="4"/>
  <c r="M60" i="4"/>
  <c r="M56" i="4"/>
  <c r="M47" i="4"/>
  <c r="M42" i="4"/>
  <c r="M41" i="4"/>
  <c r="M29" i="4"/>
  <c r="M25" i="4"/>
  <c r="M99" i="4"/>
  <c r="M67" i="4"/>
  <c r="M55" i="4"/>
  <c r="M49" i="4"/>
  <c r="M46" i="4"/>
  <c r="M38" i="4"/>
  <c r="M35" i="4"/>
  <c r="M31" i="4"/>
  <c r="M30" i="4"/>
  <c r="M21" i="4"/>
  <c r="M17" i="4"/>
  <c r="M13" i="4"/>
  <c r="M9" i="4"/>
  <c r="N5" i="4"/>
  <c r="M86" i="4"/>
  <c r="M79" i="4"/>
  <c r="M51" i="4"/>
  <c r="M39" i="4"/>
  <c r="M34" i="4"/>
  <c r="M32" i="4"/>
  <c r="M27" i="4"/>
  <c r="M26" i="4"/>
  <c r="M22" i="4"/>
  <c r="M18" i="4"/>
  <c r="M14" i="4"/>
  <c r="M10" i="4"/>
  <c r="M80" i="4"/>
  <c r="M75" i="4"/>
  <c r="M72" i="4"/>
  <c r="M54" i="4"/>
  <c r="M50" i="4"/>
  <c r="M45" i="4"/>
  <c r="M43" i="4"/>
  <c r="M28" i="4"/>
  <c r="M23" i="4"/>
  <c r="M19" i="4"/>
  <c r="M15" i="4"/>
  <c r="H119" i="4"/>
  <c r="H115" i="4"/>
  <c r="H111" i="4"/>
  <c r="H107" i="4"/>
  <c r="H103" i="4"/>
  <c r="H120" i="4"/>
  <c r="H116" i="4"/>
  <c r="H112" i="4"/>
  <c r="H108" i="4"/>
  <c r="H104" i="4"/>
  <c r="H121" i="4"/>
  <c r="H113" i="4"/>
  <c r="H105" i="4"/>
  <c r="H101" i="4"/>
  <c r="H97" i="4"/>
  <c r="H93" i="4"/>
  <c r="H114" i="4"/>
  <c r="H106" i="4"/>
  <c r="H102" i="4"/>
  <c r="H98" i="4"/>
  <c r="H94" i="4"/>
  <c r="H90" i="4"/>
  <c r="H117" i="4"/>
  <c r="H110" i="4"/>
  <c r="H100" i="4"/>
  <c r="H99" i="4"/>
  <c r="H86" i="4"/>
  <c r="H82" i="4"/>
  <c r="H96" i="4"/>
  <c r="H92" i="4"/>
  <c r="H85" i="4"/>
  <c r="H79" i="4"/>
  <c r="H75" i="4"/>
  <c r="H71" i="4"/>
  <c r="H67" i="4"/>
  <c r="H63" i="4"/>
  <c r="H59" i="4"/>
  <c r="H55" i="4"/>
  <c r="H89" i="4"/>
  <c r="H84" i="4"/>
  <c r="H78" i="4"/>
  <c r="H74" i="4"/>
  <c r="H70" i="4"/>
  <c r="H66" i="4"/>
  <c r="H62" i="4"/>
  <c r="H58" i="4"/>
  <c r="H54" i="4"/>
  <c r="H83" i="4"/>
  <c r="H76" i="4"/>
  <c r="H68" i="4"/>
  <c r="H60" i="4"/>
  <c r="H53" i="4"/>
  <c r="H49" i="4"/>
  <c r="H45" i="4"/>
  <c r="H41" i="4"/>
  <c r="H37" i="4"/>
  <c r="H33" i="4"/>
  <c r="H95" i="4"/>
  <c r="H91" i="4"/>
  <c r="H87" i="4"/>
  <c r="H73" i="4"/>
  <c r="H72" i="4"/>
  <c r="H61" i="4"/>
  <c r="H109" i="4"/>
  <c r="H65" i="4"/>
  <c r="H64" i="4"/>
  <c r="H52" i="4"/>
  <c r="H47" i="4"/>
  <c r="H42" i="4"/>
  <c r="H36" i="4"/>
  <c r="H30" i="4"/>
  <c r="H26" i="4"/>
  <c r="H81" i="4"/>
  <c r="H80" i="4"/>
  <c r="H69" i="4"/>
  <c r="H57" i="4"/>
  <c r="H44" i="4"/>
  <c r="H38" i="4"/>
  <c r="H31" i="4"/>
  <c r="H25" i="4"/>
  <c r="H22" i="4"/>
  <c r="H18" i="4"/>
  <c r="H14" i="4"/>
  <c r="H10" i="4"/>
  <c r="I5" i="4"/>
  <c r="H56" i="4"/>
  <c r="H46" i="4"/>
  <c r="H40" i="4"/>
  <c r="H35" i="4"/>
  <c r="H32" i="4"/>
  <c r="H27" i="4"/>
  <c r="H19" i="4"/>
  <c r="H15" i="4"/>
  <c r="H11" i="4"/>
  <c r="H7" i="4"/>
  <c r="H88" i="4"/>
  <c r="H51" i="4"/>
  <c r="H43" i="4"/>
  <c r="H39" i="4"/>
  <c r="H34" i="4"/>
  <c r="H28" i="4"/>
  <c r="H23" i="4"/>
  <c r="H20" i="4"/>
  <c r="H16" i="4"/>
  <c r="H12" i="4"/>
  <c r="S120" i="4"/>
  <c r="S116" i="4"/>
  <c r="S112" i="4"/>
  <c r="S108" i="4"/>
  <c r="S104" i="4"/>
  <c r="S121" i="4"/>
  <c r="S117" i="4"/>
  <c r="S113" i="4"/>
  <c r="S109" i="4"/>
  <c r="S105" i="4"/>
  <c r="S114" i="4"/>
  <c r="S106" i="4"/>
  <c r="S102" i="4"/>
  <c r="S98" i="4"/>
  <c r="S94" i="4"/>
  <c r="S115" i="4"/>
  <c r="S107" i="4"/>
  <c r="S99" i="4"/>
  <c r="S95" i="4"/>
  <c r="S91" i="4"/>
  <c r="S119" i="4"/>
  <c r="S118" i="4"/>
  <c r="S103" i="4"/>
  <c r="S101" i="4"/>
  <c r="S100" i="4"/>
  <c r="S92" i="4"/>
  <c r="S87" i="4"/>
  <c r="S83" i="4"/>
  <c r="S110" i="4"/>
  <c r="S89" i="4"/>
  <c r="S84" i="4"/>
  <c r="S80" i="4"/>
  <c r="S76" i="4"/>
  <c r="S72" i="4"/>
  <c r="S68" i="4"/>
  <c r="S64" i="4"/>
  <c r="S60" i="4"/>
  <c r="S56" i="4"/>
  <c r="S93" i="4"/>
  <c r="S88" i="4"/>
  <c r="S82" i="4"/>
  <c r="S79" i="4"/>
  <c r="S75" i="4"/>
  <c r="S71" i="4"/>
  <c r="S67" i="4"/>
  <c r="S63" i="4"/>
  <c r="S59" i="4"/>
  <c r="S55" i="4"/>
  <c r="S111" i="4"/>
  <c r="S77" i="4"/>
  <c r="S69" i="4"/>
  <c r="S61" i="4"/>
  <c r="S50" i="4"/>
  <c r="S46" i="4"/>
  <c r="S42" i="4"/>
  <c r="S38" i="4"/>
  <c r="S34" i="4"/>
  <c r="S78" i="4"/>
  <c r="S74" i="4"/>
  <c r="S57" i="4"/>
  <c r="S96" i="4"/>
  <c r="S81" i="4"/>
  <c r="S70" i="4"/>
  <c r="S66" i="4"/>
  <c r="S51" i="4"/>
  <c r="S45" i="4"/>
  <c r="S40" i="4"/>
  <c r="S35" i="4"/>
  <c r="S31" i="4"/>
  <c r="S27" i="4"/>
  <c r="S23" i="4"/>
  <c r="S86" i="4"/>
  <c r="S58" i="4"/>
  <c r="S52" i="4"/>
  <c r="S49" i="4"/>
  <c r="S48" i="4"/>
  <c r="S37" i="4"/>
  <c r="S29" i="4"/>
  <c r="S24" i="4"/>
  <c r="S19" i="4"/>
  <c r="S15" i="4"/>
  <c r="S11" i="4"/>
  <c r="S7" i="4"/>
  <c r="T5" i="4"/>
  <c r="S97" i="4"/>
  <c r="S90" i="4"/>
  <c r="S85" i="4"/>
  <c r="S65" i="4"/>
  <c r="S62" i="4"/>
  <c r="S53" i="4"/>
  <c r="S39" i="4"/>
  <c r="S30" i="4"/>
  <c r="S25" i="4"/>
  <c r="S20" i="4"/>
  <c r="S16" i="4"/>
  <c r="S12" i="4"/>
  <c r="S8" i="4"/>
  <c r="S54" i="4"/>
  <c r="S32" i="4"/>
  <c r="S26" i="4"/>
  <c r="S21" i="4"/>
  <c r="S17" i="4"/>
  <c r="S13" i="4"/>
  <c r="M11" i="4"/>
  <c r="M24" i="4"/>
  <c r="M76" i="4"/>
  <c r="M20" i="4"/>
  <c r="M33" i="4"/>
  <c r="M112" i="4"/>
  <c r="F123" i="4"/>
  <c r="M7" i="4"/>
  <c r="M8" i="4"/>
  <c r="M16" i="4"/>
  <c r="S18" i="4"/>
  <c r="H24" i="4"/>
  <c r="S33" i="4"/>
  <c r="M37" i="4"/>
  <c r="S47" i="4"/>
  <c r="H77" i="4"/>
  <c r="L123" i="4"/>
  <c r="N122" i="3"/>
  <c r="N118" i="3"/>
  <c r="N114" i="3"/>
  <c r="N110" i="3"/>
  <c r="N106" i="3"/>
  <c r="N119" i="3"/>
  <c r="N115" i="3"/>
  <c r="N111" i="3"/>
  <c r="N107" i="3"/>
  <c r="N121" i="3"/>
  <c r="N113" i="3"/>
  <c r="N120" i="3"/>
  <c r="N112" i="3"/>
  <c r="N104" i="3"/>
  <c r="N102" i="3"/>
  <c r="N98" i="3"/>
  <c r="N94" i="3"/>
  <c r="N95" i="3"/>
  <c r="N92" i="3"/>
  <c r="N88" i="3"/>
  <c r="N117" i="3"/>
  <c r="N108" i="3"/>
  <c r="N105" i="3"/>
  <c r="N101" i="3"/>
  <c r="N100" i="3"/>
  <c r="N89" i="3"/>
  <c r="N85" i="3"/>
  <c r="N81" i="3"/>
  <c r="N97" i="3"/>
  <c r="N96" i="3"/>
  <c r="N86" i="3"/>
  <c r="N109" i="3"/>
  <c r="N87" i="3"/>
  <c r="N82" i="3"/>
  <c r="N80" i="3"/>
  <c r="N76" i="3"/>
  <c r="N72" i="3"/>
  <c r="N68" i="3"/>
  <c r="N64" i="3"/>
  <c r="N60" i="3"/>
  <c r="N56" i="3"/>
  <c r="N116" i="3"/>
  <c r="N91" i="3"/>
  <c r="N84" i="3"/>
  <c r="N73" i="3"/>
  <c r="N67" i="3"/>
  <c r="N66" i="3"/>
  <c r="N57" i="3"/>
  <c r="N52" i="3"/>
  <c r="N48" i="3"/>
  <c r="N44" i="3"/>
  <c r="N40" i="3"/>
  <c r="N99" i="3"/>
  <c r="N83" i="3"/>
  <c r="N75" i="3"/>
  <c r="N63" i="3"/>
  <c r="N55" i="3"/>
  <c r="N51" i="3"/>
  <c r="N50" i="3"/>
  <c r="N41" i="3"/>
  <c r="N39" i="3"/>
  <c r="N35" i="3"/>
  <c r="N30" i="3"/>
  <c r="N26" i="3"/>
  <c r="N22" i="3"/>
  <c r="N18" i="3"/>
  <c r="N14" i="3"/>
  <c r="N10" i="3"/>
  <c r="N58" i="3"/>
  <c r="N54" i="3"/>
  <c r="N49" i="3"/>
  <c r="N103" i="3"/>
  <c r="N93" i="3"/>
  <c r="N79" i="3"/>
  <c r="N71" i="3"/>
  <c r="N69" i="3"/>
  <c r="N65" i="3"/>
  <c r="N62" i="3"/>
  <c r="N53" i="3"/>
  <c r="N47" i="3"/>
  <c r="N46" i="3"/>
  <c r="N36" i="3"/>
  <c r="N31" i="3"/>
  <c r="N27" i="3"/>
  <c r="N23" i="3"/>
  <c r="N19" i="3"/>
  <c r="N15" i="3"/>
  <c r="N11" i="3"/>
  <c r="N7" i="3"/>
  <c r="N78" i="3"/>
  <c r="N61" i="3"/>
  <c r="O16" i="3"/>
  <c r="O19" i="3"/>
  <c r="O24" i="3"/>
  <c r="U5" i="3"/>
  <c r="U33" i="3" s="1"/>
  <c r="T15" i="3"/>
  <c r="N16" i="3"/>
  <c r="T18" i="3"/>
  <c r="T23" i="3"/>
  <c r="N24" i="3"/>
  <c r="T26" i="3"/>
  <c r="T31" i="3"/>
  <c r="N32" i="3"/>
  <c r="T35" i="3"/>
  <c r="T55" i="3"/>
  <c r="N59" i="3"/>
  <c r="O121" i="3"/>
  <c r="O117" i="3"/>
  <c r="O113" i="3"/>
  <c r="O109" i="3"/>
  <c r="O105" i="3"/>
  <c r="O122" i="3"/>
  <c r="O118" i="3"/>
  <c r="O114" i="3"/>
  <c r="O110" i="3"/>
  <c r="O106" i="3"/>
  <c r="O120" i="3"/>
  <c r="O115" i="3"/>
  <c r="O112" i="3"/>
  <c r="O107" i="3"/>
  <c r="O101" i="3"/>
  <c r="O97" i="3"/>
  <c r="O93" i="3"/>
  <c r="O116" i="3"/>
  <c r="O111" i="3"/>
  <c r="O99" i="3"/>
  <c r="O94" i="3"/>
  <c r="O91" i="3"/>
  <c r="O87" i="3"/>
  <c r="O95" i="3"/>
  <c r="O92" i="3"/>
  <c r="O88" i="3"/>
  <c r="O84" i="3"/>
  <c r="O103" i="3"/>
  <c r="O100" i="3"/>
  <c r="O85" i="3"/>
  <c r="O83" i="3"/>
  <c r="O119" i="3"/>
  <c r="O104" i="3"/>
  <c r="O98" i="3"/>
  <c r="O96" i="3"/>
  <c r="O89" i="3"/>
  <c r="O86" i="3"/>
  <c r="O81" i="3"/>
  <c r="O79" i="3"/>
  <c r="O75" i="3"/>
  <c r="O71" i="3"/>
  <c r="O67" i="3"/>
  <c r="O63" i="3"/>
  <c r="O59" i="3"/>
  <c r="O55" i="3"/>
  <c r="O102" i="3"/>
  <c r="O82" i="3"/>
  <c r="O77" i="3"/>
  <c r="O72" i="3"/>
  <c r="O70" i="3"/>
  <c r="O61" i="3"/>
  <c r="O56" i="3"/>
  <c r="O54" i="3"/>
  <c r="O51" i="3"/>
  <c r="O47" i="3"/>
  <c r="O43" i="3"/>
  <c r="O90" i="3"/>
  <c r="O80" i="3"/>
  <c r="O74" i="3"/>
  <c r="O60" i="3"/>
  <c r="O45" i="3"/>
  <c r="O40" i="3"/>
  <c r="O38" i="3"/>
  <c r="O34" i="3"/>
  <c r="O29" i="3"/>
  <c r="O25" i="3"/>
  <c r="O21" i="3"/>
  <c r="O17" i="3"/>
  <c r="O13" i="3"/>
  <c r="O9" i="3"/>
  <c r="P5" i="3"/>
  <c r="P33" i="3" s="1"/>
  <c r="O69" i="3"/>
  <c r="O65" i="3"/>
  <c r="O53" i="3"/>
  <c r="O48" i="3"/>
  <c r="O46" i="3"/>
  <c r="O76" i="3"/>
  <c r="O68" i="3"/>
  <c r="O66" i="3"/>
  <c r="O64" i="3"/>
  <c r="O57" i="3"/>
  <c r="O52" i="3"/>
  <c r="O50" i="3"/>
  <c r="O41" i="3"/>
  <c r="O39" i="3"/>
  <c r="O35" i="3"/>
  <c r="O30" i="3"/>
  <c r="O26" i="3"/>
  <c r="O22" i="3"/>
  <c r="O18" i="3"/>
  <c r="O14" i="3"/>
  <c r="O10" i="3"/>
  <c r="O73" i="3"/>
  <c r="O62" i="3"/>
  <c r="T120" i="3"/>
  <c r="T116" i="3"/>
  <c r="T112" i="3"/>
  <c r="T108" i="3"/>
  <c r="T104" i="3"/>
  <c r="T121" i="3"/>
  <c r="T117" i="3"/>
  <c r="T113" i="3"/>
  <c r="T109" i="3"/>
  <c r="T105" i="3"/>
  <c r="T122" i="3"/>
  <c r="T119" i="3"/>
  <c r="T114" i="3"/>
  <c r="T111" i="3"/>
  <c r="T106" i="3"/>
  <c r="T100" i="3"/>
  <c r="T96" i="3"/>
  <c r="T103" i="3"/>
  <c r="T98" i="3"/>
  <c r="T90" i="3"/>
  <c r="T86" i="3"/>
  <c r="T118" i="3"/>
  <c r="T115" i="3"/>
  <c r="T101" i="3"/>
  <c r="T99" i="3"/>
  <c r="T94" i="3"/>
  <c r="T91" i="3"/>
  <c r="T87" i="3"/>
  <c r="T83" i="3"/>
  <c r="T102" i="3"/>
  <c r="T97" i="3"/>
  <c r="T88" i="3"/>
  <c r="T107" i="3"/>
  <c r="T95" i="3"/>
  <c r="T85" i="3"/>
  <c r="T78" i="3"/>
  <c r="T74" i="3"/>
  <c r="T70" i="3"/>
  <c r="T66" i="3"/>
  <c r="T62" i="3"/>
  <c r="T58" i="3"/>
  <c r="T54" i="3"/>
  <c r="T92" i="3"/>
  <c r="T89" i="3"/>
  <c r="T76" i="3"/>
  <c r="T67" i="3"/>
  <c r="T65" i="3"/>
  <c r="T60" i="3"/>
  <c r="T50" i="3"/>
  <c r="T46" i="3"/>
  <c r="T42" i="3"/>
  <c r="T93" i="3"/>
  <c r="T84" i="3"/>
  <c r="T82" i="3"/>
  <c r="T75" i="3"/>
  <c r="T71" i="3"/>
  <c r="T63" i="3"/>
  <c r="T51" i="3"/>
  <c r="T49" i="3"/>
  <c r="T44" i="3"/>
  <c r="T37" i="3"/>
  <c r="T32" i="3"/>
  <c r="T28" i="3"/>
  <c r="T24" i="3"/>
  <c r="T20" i="3"/>
  <c r="T16" i="3"/>
  <c r="T12" i="3"/>
  <c r="T8" i="3"/>
  <c r="T68" i="3"/>
  <c r="T61" i="3"/>
  <c r="T57" i="3"/>
  <c r="T56" i="3"/>
  <c r="T52" i="3"/>
  <c r="T110" i="3"/>
  <c r="T81" i="3"/>
  <c r="T80" i="3"/>
  <c r="T79" i="3"/>
  <c r="T47" i="3"/>
  <c r="T45" i="3"/>
  <c r="T40" i="3"/>
  <c r="T38" i="3"/>
  <c r="T34" i="3"/>
  <c r="T29" i="3"/>
  <c r="T25" i="3"/>
  <c r="T21" i="3"/>
  <c r="T17" i="3"/>
  <c r="T13" i="3"/>
  <c r="T9" i="3"/>
  <c r="T64" i="3"/>
  <c r="O7" i="3"/>
  <c r="O11" i="3"/>
  <c r="O27" i="3"/>
  <c r="O32" i="3"/>
  <c r="O49" i="3"/>
  <c r="L124" i="3"/>
  <c r="O8" i="3"/>
  <c r="T10" i="3"/>
  <c r="O12" i="3"/>
  <c r="O15" i="3"/>
  <c r="O20" i="3"/>
  <c r="N21" i="3"/>
  <c r="O23" i="3"/>
  <c r="O28" i="3"/>
  <c r="N29" i="3"/>
  <c r="O31" i="3"/>
  <c r="O37" i="3"/>
  <c r="N38" i="3"/>
  <c r="O44" i="3"/>
  <c r="T59" i="3"/>
  <c r="O78" i="3"/>
  <c r="M119" i="3"/>
  <c r="M115" i="3"/>
  <c r="M111" i="3"/>
  <c r="M107" i="3"/>
  <c r="M120" i="3"/>
  <c r="M116" i="3"/>
  <c r="M112" i="3"/>
  <c r="M108" i="3"/>
  <c r="M104" i="3"/>
  <c r="M122" i="3"/>
  <c r="M121" i="3"/>
  <c r="M114" i="3"/>
  <c r="M113" i="3"/>
  <c r="M106" i="3"/>
  <c r="M105" i="3"/>
  <c r="M103" i="3"/>
  <c r="M99" i="3"/>
  <c r="M95" i="3"/>
  <c r="M117" i="3"/>
  <c r="M101" i="3"/>
  <c r="M100" i="3"/>
  <c r="M89" i="3"/>
  <c r="M118" i="3"/>
  <c r="M102" i="3"/>
  <c r="M97" i="3"/>
  <c r="M96" i="3"/>
  <c r="M90" i="3"/>
  <c r="M86" i="3"/>
  <c r="M82" i="3"/>
  <c r="M110" i="3"/>
  <c r="M109" i="3"/>
  <c r="M98" i="3"/>
  <c r="M88" i="3"/>
  <c r="M87" i="3"/>
  <c r="M81" i="3"/>
  <c r="M80" i="3"/>
  <c r="M94" i="3"/>
  <c r="M77" i="3"/>
  <c r="M73" i="3"/>
  <c r="M69" i="3"/>
  <c r="M65" i="3"/>
  <c r="M61" i="3"/>
  <c r="M57" i="3"/>
  <c r="M92" i="3"/>
  <c r="M83" i="3"/>
  <c r="M79" i="3"/>
  <c r="M78" i="3"/>
  <c r="M68" i="3"/>
  <c r="M63" i="3"/>
  <c r="M62" i="3"/>
  <c r="M53" i="3"/>
  <c r="M49" i="3"/>
  <c r="M45" i="3"/>
  <c r="M41" i="3"/>
  <c r="S121" i="3"/>
  <c r="S117" i="3"/>
  <c r="S113" i="3"/>
  <c r="S109" i="3"/>
  <c r="S105" i="3"/>
  <c r="S122" i="3"/>
  <c r="S118" i="3"/>
  <c r="S114" i="3"/>
  <c r="S110" i="3"/>
  <c r="S106" i="3"/>
  <c r="S115" i="3"/>
  <c r="S107" i="3"/>
  <c r="S120" i="3"/>
  <c r="S112" i="3"/>
  <c r="S104" i="3"/>
  <c r="S101" i="3"/>
  <c r="S97" i="3"/>
  <c r="S93" i="3"/>
  <c r="S99" i="3"/>
  <c r="S94" i="3"/>
  <c r="S91" i="3"/>
  <c r="S87" i="3"/>
  <c r="S119" i="3"/>
  <c r="S108" i="3"/>
  <c r="S100" i="3"/>
  <c r="S95" i="3"/>
  <c r="S92" i="3"/>
  <c r="S88" i="3"/>
  <c r="S84" i="3"/>
  <c r="S98" i="3"/>
  <c r="S96" i="3"/>
  <c r="S86" i="3"/>
  <c r="S85" i="3"/>
  <c r="S111" i="3"/>
  <c r="S89" i="3"/>
  <c r="S81" i="3"/>
  <c r="S79" i="3"/>
  <c r="S75" i="3"/>
  <c r="S71" i="3"/>
  <c r="S67" i="3"/>
  <c r="S63" i="3"/>
  <c r="S59" i="3"/>
  <c r="S55" i="3"/>
  <c r="S103" i="3"/>
  <c r="S83" i="3"/>
  <c r="S82" i="3"/>
  <c r="S77" i="3"/>
  <c r="S72" i="3"/>
  <c r="S66" i="3"/>
  <c r="S61" i="3"/>
  <c r="S56" i="3"/>
  <c r="S51" i="3"/>
  <c r="S47" i="3"/>
  <c r="S43" i="3"/>
  <c r="H5" i="3"/>
  <c r="H33" i="3" s="1"/>
  <c r="F124" i="3"/>
  <c r="R124" i="3"/>
  <c r="M8" i="3"/>
  <c r="G10" i="3"/>
  <c r="S10" i="3"/>
  <c r="M12" i="3"/>
  <c r="G14" i="3"/>
  <c r="S14" i="3"/>
  <c r="M16" i="3"/>
  <c r="G18" i="3"/>
  <c r="S18" i="3"/>
  <c r="M20" i="3"/>
  <c r="G22" i="3"/>
  <c r="S22" i="3"/>
  <c r="M24" i="3"/>
  <c r="G26" i="3"/>
  <c r="S26" i="3"/>
  <c r="M28" i="3"/>
  <c r="G30" i="3"/>
  <c r="S30" i="3"/>
  <c r="M32" i="3"/>
  <c r="G35" i="3"/>
  <c r="S35" i="3"/>
  <c r="M37" i="3"/>
  <c r="G39" i="3"/>
  <c r="S39" i="3"/>
  <c r="S41" i="3"/>
  <c r="M42" i="3"/>
  <c r="M43" i="3"/>
  <c r="G44" i="3"/>
  <c r="S46" i="3"/>
  <c r="M48" i="3"/>
  <c r="G49" i="3"/>
  <c r="S52" i="3"/>
  <c r="G54" i="3"/>
  <c r="M54" i="3"/>
  <c r="S54" i="3"/>
  <c r="G57" i="3"/>
  <c r="S57" i="3"/>
  <c r="M58" i="3"/>
  <c r="G62" i="3"/>
  <c r="S62" i="3"/>
  <c r="S64" i="3"/>
  <c r="G65" i="3"/>
  <c r="S65" i="3"/>
  <c r="G68" i="3"/>
  <c r="S68" i="3"/>
  <c r="G80" i="3"/>
  <c r="M84" i="3"/>
  <c r="G90" i="3"/>
  <c r="G95" i="3"/>
  <c r="S102" i="3"/>
  <c r="G121" i="3"/>
  <c r="G117" i="3"/>
  <c r="G113" i="3"/>
  <c r="G109" i="3"/>
  <c r="G105" i="3"/>
  <c r="G122" i="3"/>
  <c r="G118" i="3"/>
  <c r="G114" i="3"/>
  <c r="G110" i="3"/>
  <c r="G106" i="3"/>
  <c r="G115" i="3"/>
  <c r="G107" i="3"/>
  <c r="G120" i="3"/>
  <c r="G112" i="3"/>
  <c r="G104" i="3"/>
  <c r="G101" i="3"/>
  <c r="G97" i="3"/>
  <c r="G93" i="3"/>
  <c r="G119" i="3"/>
  <c r="G116" i="3"/>
  <c r="G102" i="3"/>
  <c r="G96" i="3"/>
  <c r="G91" i="3"/>
  <c r="G87" i="3"/>
  <c r="G103" i="3"/>
  <c r="G98" i="3"/>
  <c r="G92" i="3"/>
  <c r="G88" i="3"/>
  <c r="G84" i="3"/>
  <c r="G99" i="3"/>
  <c r="G86" i="3"/>
  <c r="G82" i="3"/>
  <c r="G111" i="3"/>
  <c r="G100" i="3"/>
  <c r="G89" i="3"/>
  <c r="G83" i="3"/>
  <c r="G79" i="3"/>
  <c r="G75" i="3"/>
  <c r="G71" i="3"/>
  <c r="G67" i="3"/>
  <c r="G63" i="3"/>
  <c r="G59" i="3"/>
  <c r="G55" i="3"/>
  <c r="G74" i="3"/>
  <c r="G69" i="3"/>
  <c r="G64" i="3"/>
  <c r="G58" i="3"/>
  <c r="G51" i="3"/>
  <c r="G47" i="3"/>
  <c r="G43" i="3"/>
  <c r="Q124" i="3"/>
  <c r="G9" i="3"/>
  <c r="G13" i="3"/>
  <c r="S13" i="3"/>
  <c r="M15" i="3"/>
  <c r="G17" i="3"/>
  <c r="S17" i="3"/>
  <c r="M19" i="3"/>
  <c r="G21" i="3"/>
  <c r="S21" i="3"/>
  <c r="M23" i="3"/>
  <c r="G25" i="3"/>
  <c r="S25" i="3"/>
  <c r="M27" i="3"/>
  <c r="G29" i="3"/>
  <c r="S29" i="3"/>
  <c r="M31" i="3"/>
  <c r="G34" i="3"/>
  <c r="S34" i="3"/>
  <c r="M36" i="3"/>
  <c r="G38" i="3"/>
  <c r="S38" i="3"/>
  <c r="S40" i="3"/>
  <c r="G42" i="3"/>
  <c r="S45" i="3"/>
  <c r="M46" i="3"/>
  <c r="M47" i="3"/>
  <c r="G48" i="3"/>
  <c r="S50" i="3"/>
  <c r="M52" i="3"/>
  <c r="G53" i="3"/>
  <c r="M64" i="3"/>
  <c r="G66" i="3"/>
  <c r="M66" i="3"/>
  <c r="M71" i="3"/>
  <c r="G76" i="3"/>
  <c r="M76" i="3"/>
  <c r="S76" i="3"/>
  <c r="S80" i="3"/>
  <c r="G81" i="3"/>
  <c r="G85" i="3"/>
  <c r="M93" i="3"/>
  <c r="K7" i="1"/>
  <c r="CM36" i="14"/>
  <c r="CE36" i="14"/>
  <c r="BW36" i="14"/>
  <c r="BO36" i="14"/>
  <c r="BG36" i="14"/>
  <c r="AY36" i="14"/>
  <c r="AQ36" i="14"/>
  <c r="AI36" i="14"/>
  <c r="AA36" i="14"/>
  <c r="S36" i="14"/>
  <c r="K36" i="14"/>
  <c r="C36" i="14"/>
  <c r="F8" i="2"/>
  <c r="L8" i="2"/>
  <c r="Q8" i="2"/>
  <c r="R8" i="2"/>
  <c r="F9" i="2"/>
  <c r="L9" i="2"/>
  <c r="Q9" i="2"/>
  <c r="R9" i="2"/>
  <c r="F10" i="2"/>
  <c r="L10" i="2"/>
  <c r="Q10" i="2"/>
  <c r="R10" i="2"/>
  <c r="F11" i="2"/>
  <c r="L11" i="2"/>
  <c r="Q11" i="2"/>
  <c r="R11" i="2"/>
  <c r="F12" i="2"/>
  <c r="L12" i="2"/>
  <c r="Q12" i="2"/>
  <c r="R12" i="2"/>
  <c r="F13" i="2"/>
  <c r="L13" i="2"/>
  <c r="Q13" i="2"/>
  <c r="R13" i="2"/>
  <c r="F14" i="2"/>
  <c r="L14" i="2"/>
  <c r="Q14" i="2"/>
  <c r="R14" i="2"/>
  <c r="F15" i="2"/>
  <c r="L15" i="2"/>
  <c r="Q15" i="2"/>
  <c r="R15" i="2"/>
  <c r="F16" i="2"/>
  <c r="L16" i="2"/>
  <c r="Q16" i="2"/>
  <c r="R16" i="2"/>
  <c r="F17" i="2"/>
  <c r="L17" i="2"/>
  <c r="Q17" i="2"/>
  <c r="R17" i="2"/>
  <c r="F18" i="2"/>
  <c r="L18" i="2"/>
  <c r="Q18" i="2"/>
  <c r="R18" i="2"/>
  <c r="F19" i="2"/>
  <c r="L19" i="2"/>
  <c r="Q19" i="2"/>
  <c r="R19" i="2"/>
  <c r="F20" i="2"/>
  <c r="L20" i="2"/>
  <c r="Q20" i="2"/>
  <c r="R20" i="2"/>
  <c r="F21" i="2"/>
  <c r="L21" i="2"/>
  <c r="Q21" i="2"/>
  <c r="R21" i="2"/>
  <c r="F22" i="2"/>
  <c r="L22" i="2"/>
  <c r="Q22" i="2"/>
  <c r="R22" i="2"/>
  <c r="F23" i="2"/>
  <c r="L23" i="2"/>
  <c r="Q23" i="2"/>
  <c r="R23" i="2"/>
  <c r="F24" i="2"/>
  <c r="L24" i="2"/>
  <c r="Q24" i="2"/>
  <c r="R24" i="2"/>
  <c r="F25" i="2"/>
  <c r="L25" i="2"/>
  <c r="Q25" i="2"/>
  <c r="R25" i="2"/>
  <c r="F26" i="2"/>
  <c r="L26" i="2"/>
  <c r="Q26" i="2"/>
  <c r="R26" i="2"/>
  <c r="F27" i="2"/>
  <c r="L27" i="2"/>
  <c r="Q27" i="2"/>
  <c r="R27" i="2"/>
  <c r="F28" i="2"/>
  <c r="L28" i="2"/>
  <c r="Q28" i="2"/>
  <c r="R28" i="2"/>
  <c r="F29" i="2"/>
  <c r="L29" i="2"/>
  <c r="Q29" i="2"/>
  <c r="R29" i="2"/>
  <c r="F30" i="2"/>
  <c r="L30" i="2"/>
  <c r="Q30" i="2"/>
  <c r="R30" i="2"/>
  <c r="F31" i="2"/>
  <c r="L31" i="2"/>
  <c r="Q31" i="2"/>
  <c r="R31" i="2"/>
  <c r="F32" i="2"/>
  <c r="L32" i="2"/>
  <c r="Q32" i="2"/>
  <c r="R32" i="2"/>
  <c r="F33" i="2"/>
  <c r="L33" i="2"/>
  <c r="Q33" i="2"/>
  <c r="R33" i="2"/>
  <c r="F34" i="2"/>
  <c r="L34" i="2"/>
  <c r="Q34" i="2"/>
  <c r="R34" i="2"/>
  <c r="F35" i="2"/>
  <c r="L35" i="2"/>
  <c r="Q35" i="2"/>
  <c r="R35" i="2"/>
  <c r="F36" i="2"/>
  <c r="L36" i="2"/>
  <c r="Q36" i="2"/>
  <c r="R36" i="2"/>
  <c r="F37" i="2"/>
  <c r="L37" i="2"/>
  <c r="Q37" i="2"/>
  <c r="R37" i="2"/>
  <c r="F38" i="2"/>
  <c r="L38" i="2"/>
  <c r="Q38" i="2"/>
  <c r="R38" i="2"/>
  <c r="F39" i="2"/>
  <c r="L39" i="2"/>
  <c r="Q39" i="2"/>
  <c r="R39" i="2"/>
  <c r="F41" i="2"/>
  <c r="L41" i="2"/>
  <c r="Q41" i="2"/>
  <c r="R41" i="2"/>
  <c r="F42" i="2"/>
  <c r="L42" i="2"/>
  <c r="Q42" i="2"/>
  <c r="R42" i="2"/>
  <c r="F43" i="2"/>
  <c r="L43" i="2"/>
  <c r="Q43" i="2"/>
  <c r="R43" i="2"/>
  <c r="F44" i="2"/>
  <c r="L44" i="2"/>
  <c r="Q44" i="2"/>
  <c r="R44" i="2"/>
  <c r="F45" i="2"/>
  <c r="L45" i="2"/>
  <c r="Q45" i="2"/>
  <c r="R45" i="2"/>
  <c r="F46" i="2"/>
  <c r="L46" i="2"/>
  <c r="Q46" i="2"/>
  <c r="R46" i="2"/>
  <c r="F47" i="2"/>
  <c r="L47" i="2"/>
  <c r="Q47" i="2"/>
  <c r="R47" i="2"/>
  <c r="F48" i="2"/>
  <c r="L48" i="2"/>
  <c r="Q48" i="2"/>
  <c r="R48" i="2"/>
  <c r="F49" i="2"/>
  <c r="L49" i="2"/>
  <c r="Q49" i="2"/>
  <c r="R49" i="2"/>
  <c r="F50" i="2"/>
  <c r="L50" i="2"/>
  <c r="Q50" i="2"/>
  <c r="R50" i="2"/>
  <c r="F51" i="2"/>
  <c r="L51" i="2"/>
  <c r="Q51" i="2"/>
  <c r="R51" i="2"/>
  <c r="F52" i="2"/>
  <c r="L52" i="2"/>
  <c r="Q52" i="2"/>
  <c r="R52" i="2"/>
  <c r="F53" i="2"/>
  <c r="L53" i="2"/>
  <c r="Q53" i="2"/>
  <c r="R53" i="2"/>
  <c r="F54" i="2"/>
  <c r="L54" i="2"/>
  <c r="Q54" i="2"/>
  <c r="R54" i="2"/>
  <c r="F55" i="2"/>
  <c r="L55" i="2"/>
  <c r="Q55" i="2"/>
  <c r="R55" i="2"/>
  <c r="F56" i="2"/>
  <c r="L56" i="2"/>
  <c r="Q56" i="2"/>
  <c r="R56" i="2"/>
  <c r="F57" i="2"/>
  <c r="L57" i="2"/>
  <c r="Q57" i="2"/>
  <c r="R57" i="2"/>
  <c r="F58" i="2"/>
  <c r="L58" i="2"/>
  <c r="Q58" i="2"/>
  <c r="R58" i="2"/>
  <c r="F59" i="2"/>
  <c r="L59" i="2"/>
  <c r="Q59" i="2"/>
  <c r="R59" i="2"/>
  <c r="F60" i="2"/>
  <c r="L60" i="2"/>
  <c r="Q60" i="2"/>
  <c r="R60" i="2"/>
  <c r="F61" i="2"/>
  <c r="L61" i="2"/>
  <c r="Q61" i="2"/>
  <c r="R61" i="2"/>
  <c r="F62" i="2"/>
  <c r="L62" i="2"/>
  <c r="Q62" i="2"/>
  <c r="R62" i="2"/>
  <c r="F63" i="2"/>
  <c r="L63" i="2"/>
  <c r="Q63" i="2"/>
  <c r="R63" i="2"/>
  <c r="F64" i="2"/>
  <c r="L64" i="2"/>
  <c r="Q64" i="2"/>
  <c r="R64" i="2"/>
  <c r="F65" i="2"/>
  <c r="L65" i="2"/>
  <c r="Q65" i="2"/>
  <c r="R65" i="2"/>
  <c r="F66" i="2"/>
  <c r="L66" i="2"/>
  <c r="Q66" i="2"/>
  <c r="R66" i="2"/>
  <c r="F67" i="2"/>
  <c r="L67" i="2"/>
  <c r="Q67" i="2"/>
  <c r="R67" i="2"/>
  <c r="F68" i="2"/>
  <c r="L68" i="2"/>
  <c r="Q68" i="2"/>
  <c r="R68" i="2"/>
  <c r="F69" i="2"/>
  <c r="L69" i="2"/>
  <c r="Q69" i="2"/>
  <c r="R69" i="2"/>
  <c r="F70" i="2"/>
  <c r="L70" i="2"/>
  <c r="Q70" i="2"/>
  <c r="R70" i="2"/>
  <c r="F71" i="2"/>
  <c r="L71" i="2"/>
  <c r="Q71" i="2"/>
  <c r="R71" i="2"/>
  <c r="F72" i="2"/>
  <c r="L72" i="2"/>
  <c r="Q72" i="2"/>
  <c r="R72" i="2"/>
  <c r="F73" i="2"/>
  <c r="L73" i="2"/>
  <c r="Q73" i="2"/>
  <c r="R73" i="2"/>
  <c r="F74" i="2"/>
  <c r="L74" i="2"/>
  <c r="Q74" i="2"/>
  <c r="R74" i="2"/>
  <c r="F75" i="2"/>
  <c r="L75" i="2"/>
  <c r="Q75" i="2"/>
  <c r="R75" i="2"/>
  <c r="F76" i="2"/>
  <c r="L76" i="2"/>
  <c r="Q76" i="2"/>
  <c r="R76" i="2"/>
  <c r="F77" i="2"/>
  <c r="L77" i="2"/>
  <c r="Q77" i="2"/>
  <c r="R77" i="2"/>
  <c r="F78" i="2"/>
  <c r="L78" i="2"/>
  <c r="Q78" i="2"/>
  <c r="R78" i="2"/>
  <c r="F79" i="2"/>
  <c r="L79" i="2"/>
  <c r="Q79" i="2"/>
  <c r="R79" i="2"/>
  <c r="F80" i="2"/>
  <c r="L80" i="2"/>
  <c r="Q80" i="2"/>
  <c r="R80" i="2"/>
  <c r="F81" i="2"/>
  <c r="L81" i="2"/>
  <c r="Q81" i="2"/>
  <c r="R81" i="2"/>
  <c r="F82" i="2"/>
  <c r="L82" i="2"/>
  <c r="Q82" i="2"/>
  <c r="R82" i="2"/>
  <c r="F83" i="2"/>
  <c r="L83" i="2"/>
  <c r="Q83" i="2"/>
  <c r="R83" i="2"/>
  <c r="F84" i="2"/>
  <c r="L84" i="2"/>
  <c r="Q84" i="2"/>
  <c r="R84" i="2"/>
  <c r="F85" i="2"/>
  <c r="L85" i="2"/>
  <c r="Q85" i="2"/>
  <c r="R85" i="2"/>
  <c r="F86" i="2"/>
  <c r="L86" i="2"/>
  <c r="Q86" i="2"/>
  <c r="R86" i="2"/>
  <c r="F87" i="2"/>
  <c r="L87" i="2"/>
  <c r="Q87" i="2"/>
  <c r="R87" i="2"/>
  <c r="F88" i="2"/>
  <c r="L88" i="2"/>
  <c r="Q88" i="2"/>
  <c r="R88" i="2"/>
  <c r="F89" i="2"/>
  <c r="L89" i="2"/>
  <c r="Q89" i="2"/>
  <c r="R89" i="2"/>
  <c r="F90" i="2"/>
  <c r="L90" i="2"/>
  <c r="Q90" i="2"/>
  <c r="R90" i="2"/>
  <c r="F91" i="2"/>
  <c r="L91" i="2"/>
  <c r="Q91" i="2"/>
  <c r="R91" i="2"/>
  <c r="F92" i="2"/>
  <c r="L92" i="2"/>
  <c r="Q92" i="2"/>
  <c r="R92" i="2"/>
  <c r="F93" i="2"/>
  <c r="L93" i="2"/>
  <c r="Q93" i="2"/>
  <c r="R93" i="2"/>
  <c r="F94" i="2"/>
  <c r="L94" i="2"/>
  <c r="Q94" i="2"/>
  <c r="R94" i="2"/>
  <c r="F95" i="2"/>
  <c r="L95" i="2"/>
  <c r="Q95" i="2"/>
  <c r="R95" i="2"/>
  <c r="F96" i="2"/>
  <c r="L96" i="2"/>
  <c r="Q96" i="2"/>
  <c r="R96" i="2"/>
  <c r="F97" i="2"/>
  <c r="L97" i="2"/>
  <c r="Q97" i="2"/>
  <c r="R97" i="2"/>
  <c r="F98" i="2"/>
  <c r="L98" i="2"/>
  <c r="Q98" i="2"/>
  <c r="R98" i="2"/>
  <c r="F99" i="2"/>
  <c r="L99" i="2"/>
  <c r="Q99" i="2"/>
  <c r="R99" i="2"/>
  <c r="F100" i="2"/>
  <c r="L100" i="2"/>
  <c r="Q100" i="2"/>
  <c r="R100" i="2"/>
  <c r="F101" i="2"/>
  <c r="L101" i="2"/>
  <c r="Q101" i="2"/>
  <c r="R101" i="2"/>
  <c r="F102" i="2"/>
  <c r="L102" i="2"/>
  <c r="Q102" i="2"/>
  <c r="R102" i="2"/>
  <c r="F103" i="2"/>
  <c r="L103" i="2"/>
  <c r="Q103" i="2"/>
  <c r="R103" i="2"/>
  <c r="F104" i="2"/>
  <c r="L104" i="2"/>
  <c r="Q104" i="2"/>
  <c r="R104" i="2"/>
  <c r="F105" i="2"/>
  <c r="Q105" i="2"/>
  <c r="R105" i="2"/>
  <c r="F106" i="2"/>
  <c r="L106" i="2"/>
  <c r="Q106" i="2"/>
  <c r="R106" i="2"/>
  <c r="F107" i="2"/>
  <c r="L107" i="2"/>
  <c r="Q107" i="2"/>
  <c r="R107" i="2"/>
  <c r="F108" i="2"/>
  <c r="L108" i="2"/>
  <c r="Q108" i="2"/>
  <c r="R108" i="2"/>
  <c r="F109" i="2"/>
  <c r="L109" i="2"/>
  <c r="Q109" i="2"/>
  <c r="R109" i="2"/>
  <c r="F110" i="2"/>
  <c r="L110" i="2"/>
  <c r="Q110" i="2"/>
  <c r="R110" i="2"/>
  <c r="F111" i="2"/>
  <c r="L111" i="2"/>
  <c r="Q111" i="2"/>
  <c r="R111" i="2"/>
  <c r="F112" i="2"/>
  <c r="L112" i="2"/>
  <c r="Q112" i="2"/>
  <c r="R112" i="2"/>
  <c r="F113" i="2"/>
  <c r="L113" i="2"/>
  <c r="Q113" i="2"/>
  <c r="R113" i="2"/>
  <c r="F114" i="2"/>
  <c r="L114" i="2"/>
  <c r="Q114" i="2"/>
  <c r="R114" i="2"/>
  <c r="F115" i="2"/>
  <c r="L115" i="2"/>
  <c r="Q115" i="2"/>
  <c r="R115" i="2"/>
  <c r="F116" i="2"/>
  <c r="L116" i="2"/>
  <c r="Q116" i="2"/>
  <c r="R116" i="2"/>
  <c r="F117" i="2"/>
  <c r="Q117" i="2"/>
  <c r="R117" i="2"/>
  <c r="F118" i="2"/>
  <c r="L118" i="2"/>
  <c r="Q118" i="2"/>
  <c r="R118" i="2"/>
  <c r="F119" i="2"/>
  <c r="L119" i="2"/>
  <c r="Q119" i="2"/>
  <c r="R119" i="2"/>
  <c r="F120" i="2"/>
  <c r="L120" i="2"/>
  <c r="Q120" i="2"/>
  <c r="R120" i="2"/>
  <c r="F121" i="2"/>
  <c r="L121" i="2"/>
  <c r="Q121" i="2"/>
  <c r="R121" i="2"/>
  <c r="F122" i="2"/>
  <c r="L122" i="2"/>
  <c r="Q122" i="2"/>
  <c r="R122" i="2"/>
  <c r="L7" i="2"/>
  <c r="Q7" i="2"/>
  <c r="R7" i="2"/>
  <c r="D124" i="2"/>
  <c r="E123" i="2"/>
  <c r="S5" i="2"/>
  <c r="M5" i="2"/>
  <c r="G5" i="2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17" i="1"/>
  <c r="A18" i="1" s="1"/>
  <c r="A19" i="1" s="1"/>
  <c r="A20" i="1" s="1"/>
  <c r="A8" i="1"/>
  <c r="A9" i="1" s="1"/>
  <c r="A10" i="1" s="1"/>
  <c r="A11" i="1" s="1"/>
  <c r="A12" i="1" s="1"/>
  <c r="N5" i="2" l="1"/>
  <c r="M40" i="2"/>
  <c r="H5" i="2"/>
  <c r="G40" i="2"/>
  <c r="T5" i="2"/>
  <c r="S40" i="2"/>
  <c r="N26" i="10"/>
  <c r="N27" i="10"/>
  <c r="O54" i="6"/>
  <c r="O19" i="6"/>
  <c r="O44" i="6"/>
  <c r="O63" i="6"/>
  <c r="O8" i="6"/>
  <c r="P5" i="6"/>
  <c r="H56" i="5"/>
  <c r="I5" i="5"/>
  <c r="H80" i="5"/>
  <c r="H21" i="5"/>
  <c r="H13" i="5"/>
  <c r="T26" i="10"/>
  <c r="T27" i="10"/>
  <c r="H26" i="10"/>
  <c r="H27" i="10"/>
  <c r="N11" i="11"/>
  <c r="N36" i="11"/>
  <c r="N28" i="11"/>
  <c r="N20" i="11"/>
  <c r="N16" i="11"/>
  <c r="U90" i="6"/>
  <c r="U19" i="6"/>
  <c r="U71" i="6"/>
  <c r="U26" i="6"/>
  <c r="U97" i="6"/>
  <c r="U41" i="6"/>
  <c r="U18" i="6"/>
  <c r="U14" i="6"/>
  <c r="U11" i="6"/>
  <c r="V5" i="6"/>
  <c r="H118" i="4"/>
  <c r="H17" i="4"/>
  <c r="H13" i="4"/>
  <c r="H9" i="4"/>
  <c r="H8" i="4"/>
  <c r="O36" i="3"/>
  <c r="O33" i="3"/>
  <c r="O42" i="3"/>
  <c r="O58" i="3"/>
  <c r="O108" i="3"/>
  <c r="O21" i="1"/>
  <c r="O25" i="1"/>
  <c r="O16" i="1"/>
  <c r="O7" i="1"/>
  <c r="N7" i="1"/>
  <c r="N21" i="1"/>
  <c r="N16" i="1"/>
  <c r="N25" i="1"/>
  <c r="M7" i="1"/>
  <c r="M25" i="1"/>
  <c r="M16" i="1"/>
  <c r="M21" i="1"/>
  <c r="L7" i="1"/>
  <c r="L25" i="1"/>
  <c r="L16" i="1"/>
  <c r="L21" i="1"/>
  <c r="K25" i="1"/>
  <c r="K16" i="1"/>
  <c r="K21" i="1"/>
  <c r="J25" i="1"/>
  <c r="J7" i="1"/>
  <c r="J16" i="1"/>
  <c r="J21" i="1"/>
  <c r="I7" i="1"/>
  <c r="I16" i="1"/>
  <c r="I25" i="1"/>
  <c r="I21" i="1"/>
  <c r="H7" i="1"/>
  <c r="H16" i="1"/>
  <c r="H25" i="1"/>
  <c r="H21" i="1"/>
  <c r="G7" i="1"/>
  <c r="G25" i="1"/>
  <c r="G16" i="1"/>
  <c r="G21" i="1"/>
  <c r="F21" i="1"/>
  <c r="F7" i="1"/>
  <c r="F25" i="1"/>
  <c r="F16" i="1"/>
  <c r="E25" i="1"/>
  <c r="E21" i="1"/>
  <c r="E16" i="1"/>
  <c r="E7" i="1"/>
  <c r="H51" i="13"/>
  <c r="H16" i="13"/>
  <c r="H103" i="13"/>
  <c r="H50" i="13"/>
  <c r="H31" i="13"/>
  <c r="S122" i="12"/>
  <c r="T122" i="12"/>
  <c r="M125" i="10"/>
  <c r="M124" i="8"/>
  <c r="M124" i="7"/>
  <c r="S124" i="6"/>
  <c r="M124" i="6"/>
  <c r="T124" i="6"/>
  <c r="S124" i="5"/>
  <c r="S124" i="3"/>
  <c r="T124" i="3"/>
  <c r="M124" i="3"/>
  <c r="G120" i="13"/>
  <c r="M120" i="13"/>
  <c r="S120" i="13"/>
  <c r="N118" i="13"/>
  <c r="N114" i="13"/>
  <c r="N110" i="13"/>
  <c r="N106" i="13"/>
  <c r="N102" i="13"/>
  <c r="N117" i="13"/>
  <c r="N115" i="13"/>
  <c r="N109" i="13"/>
  <c r="N108" i="13"/>
  <c r="N99" i="13"/>
  <c r="N95" i="13"/>
  <c r="N91" i="13"/>
  <c r="N87" i="13"/>
  <c r="N83" i="13"/>
  <c r="N79" i="13"/>
  <c r="N75" i="13"/>
  <c r="N116" i="13"/>
  <c r="N113" i="13"/>
  <c r="N111" i="13"/>
  <c r="N107" i="13"/>
  <c r="N104" i="13"/>
  <c r="N94" i="13"/>
  <c r="N93" i="13"/>
  <c r="N98" i="13"/>
  <c r="N96" i="13"/>
  <c r="N92" i="13"/>
  <c r="N89" i="13"/>
  <c r="N80" i="13"/>
  <c r="N103" i="13"/>
  <c r="N101" i="13"/>
  <c r="N82" i="13"/>
  <c r="N74" i="13"/>
  <c r="N73" i="13"/>
  <c r="N70" i="13"/>
  <c r="N66" i="13"/>
  <c r="N112" i="13"/>
  <c r="N105" i="13"/>
  <c r="N97" i="13"/>
  <c r="N90" i="13"/>
  <c r="N88" i="13"/>
  <c r="N86" i="13"/>
  <c r="N76" i="13"/>
  <c r="N71" i="13"/>
  <c r="N67" i="13"/>
  <c r="N60" i="13"/>
  <c r="N55" i="13"/>
  <c r="N51" i="13"/>
  <c r="N72" i="13"/>
  <c r="N64" i="13"/>
  <c r="N58" i="13"/>
  <c r="N57" i="13"/>
  <c r="N100" i="13"/>
  <c r="N84" i="13"/>
  <c r="N77" i="13"/>
  <c r="N69" i="13"/>
  <c r="N63" i="13"/>
  <c r="N62" i="13"/>
  <c r="N52" i="13"/>
  <c r="N46" i="13"/>
  <c r="N42" i="13"/>
  <c r="N38" i="13"/>
  <c r="N35" i="13"/>
  <c r="N81" i="13"/>
  <c r="N78" i="13"/>
  <c r="N43" i="13"/>
  <c r="N37" i="13"/>
  <c r="N31" i="13"/>
  <c r="N27" i="13"/>
  <c r="N23" i="13"/>
  <c r="N19" i="13"/>
  <c r="N16" i="13"/>
  <c r="N13" i="13"/>
  <c r="N9" i="13"/>
  <c r="O5" i="13"/>
  <c r="O59" i="13" s="1"/>
  <c r="N68" i="13"/>
  <c r="N65" i="13"/>
  <c r="N48" i="13"/>
  <c r="N39" i="13"/>
  <c r="N32" i="13"/>
  <c r="N24" i="13"/>
  <c r="N17" i="13"/>
  <c r="N14" i="13"/>
  <c r="N10" i="13"/>
  <c r="N54" i="13"/>
  <c r="N53" i="13"/>
  <c r="N49" i="13"/>
  <c r="N47" i="13"/>
  <c r="N41" i="13"/>
  <c r="N40" i="13"/>
  <c r="N34" i="13"/>
  <c r="N30" i="13"/>
  <c r="N26" i="13"/>
  <c r="N22" i="13"/>
  <c r="N18" i="13"/>
  <c r="N15" i="13"/>
  <c r="N12" i="13"/>
  <c r="N8" i="13"/>
  <c r="N28" i="13"/>
  <c r="N20" i="13"/>
  <c r="N85" i="13"/>
  <c r="N61" i="13"/>
  <c r="N45" i="13"/>
  <c r="N25" i="13"/>
  <c r="N11" i="13"/>
  <c r="N44" i="13"/>
  <c r="N7" i="13"/>
  <c r="N50" i="13"/>
  <c r="N29" i="13"/>
  <c r="N56" i="13"/>
  <c r="N36" i="13"/>
  <c r="N33" i="13"/>
  <c r="N21" i="13"/>
  <c r="I115" i="13"/>
  <c r="I111" i="13"/>
  <c r="I107" i="13"/>
  <c r="I103" i="13"/>
  <c r="I116" i="13"/>
  <c r="I117" i="13"/>
  <c r="I114" i="13"/>
  <c r="I109" i="13"/>
  <c r="I104" i="13"/>
  <c r="I96" i="13"/>
  <c r="I92" i="13"/>
  <c r="I88" i="13"/>
  <c r="I84" i="13"/>
  <c r="I80" i="13"/>
  <c r="I76" i="13"/>
  <c r="I118" i="13"/>
  <c r="I108" i="13"/>
  <c r="I106" i="13"/>
  <c r="I105" i="13"/>
  <c r="I102" i="13"/>
  <c r="I100" i="13"/>
  <c r="I99" i="13"/>
  <c r="I94" i="13"/>
  <c r="I89" i="13"/>
  <c r="I113" i="13"/>
  <c r="I93" i="13"/>
  <c r="I91" i="13"/>
  <c r="I90" i="13"/>
  <c r="I87" i="13"/>
  <c r="I85" i="13"/>
  <c r="I79" i="13"/>
  <c r="I82" i="13"/>
  <c r="I74" i="13"/>
  <c r="I71" i="13"/>
  <c r="I67" i="13"/>
  <c r="I101" i="13"/>
  <c r="I97" i="13"/>
  <c r="I75" i="13"/>
  <c r="I72" i="13"/>
  <c r="I68" i="13"/>
  <c r="I64" i="13"/>
  <c r="I61" i="13"/>
  <c r="I56" i="13"/>
  <c r="I52" i="13"/>
  <c r="I112" i="13"/>
  <c r="I70" i="13"/>
  <c r="I58" i="13"/>
  <c r="I53" i="13"/>
  <c r="I78" i="13"/>
  <c r="I77" i="13"/>
  <c r="I69" i="13"/>
  <c r="I63" i="13"/>
  <c r="I57" i="13"/>
  <c r="I51" i="13"/>
  <c r="I47" i="13"/>
  <c r="I43" i="13"/>
  <c r="I39" i="13"/>
  <c r="I36" i="13"/>
  <c r="I110" i="13"/>
  <c r="I83" i="13"/>
  <c r="I54" i="13"/>
  <c r="I48" i="13"/>
  <c r="I42" i="13"/>
  <c r="I32" i="13"/>
  <c r="I28" i="13"/>
  <c r="I24" i="13"/>
  <c r="I20" i="13"/>
  <c r="I17" i="13"/>
  <c r="I14" i="13"/>
  <c r="I10" i="13"/>
  <c r="J5" i="13"/>
  <c r="I86" i="13"/>
  <c r="I66" i="13"/>
  <c r="I65" i="13"/>
  <c r="I38" i="13"/>
  <c r="I29" i="13"/>
  <c r="I25" i="13"/>
  <c r="I21" i="13"/>
  <c r="I11" i="13"/>
  <c r="I7" i="13"/>
  <c r="I95" i="13"/>
  <c r="I73" i="13"/>
  <c r="I62" i="13"/>
  <c r="I60" i="13"/>
  <c r="I50" i="13"/>
  <c r="I49" i="13"/>
  <c r="I46" i="13"/>
  <c r="I41" i="13"/>
  <c r="I37" i="13"/>
  <c r="I31" i="13"/>
  <c r="I27" i="13"/>
  <c r="I23" i="13"/>
  <c r="I19" i="13"/>
  <c r="I16" i="13"/>
  <c r="I13" i="13"/>
  <c r="I9" i="13"/>
  <c r="I81" i="13"/>
  <c r="I55" i="13"/>
  <c r="I44" i="13"/>
  <c r="I33" i="13"/>
  <c r="I40" i="13"/>
  <c r="I34" i="13"/>
  <c r="I18" i="13"/>
  <c r="I98" i="13"/>
  <c r="I45" i="13"/>
  <c r="I35" i="13"/>
  <c r="I26" i="13"/>
  <c r="I12" i="13"/>
  <c r="I30" i="13"/>
  <c r="I22" i="13"/>
  <c r="I8" i="13"/>
  <c r="I15" i="13"/>
  <c r="T116" i="13"/>
  <c r="T112" i="13"/>
  <c r="T108" i="13"/>
  <c r="T104" i="13"/>
  <c r="T100" i="13"/>
  <c r="T117" i="13"/>
  <c r="T109" i="13"/>
  <c r="T107" i="13"/>
  <c r="T102" i="13"/>
  <c r="T97" i="13"/>
  <c r="T93" i="13"/>
  <c r="T89" i="13"/>
  <c r="T85" i="13"/>
  <c r="T81" i="13"/>
  <c r="T77" i="13"/>
  <c r="T73" i="13"/>
  <c r="T113" i="13"/>
  <c r="T94" i="13"/>
  <c r="T92" i="13"/>
  <c r="T87" i="13"/>
  <c r="T110" i="13"/>
  <c r="T105" i="13"/>
  <c r="T118" i="13"/>
  <c r="T115" i="13"/>
  <c r="T114" i="13"/>
  <c r="T83" i="13"/>
  <c r="T111" i="13"/>
  <c r="T103" i="13"/>
  <c r="T95" i="13"/>
  <c r="T90" i="13"/>
  <c r="T82" i="13"/>
  <c r="T74" i="13"/>
  <c r="T72" i="13"/>
  <c r="T68" i="13"/>
  <c r="T91" i="13"/>
  <c r="T88" i="13"/>
  <c r="T86" i="13"/>
  <c r="T69" i="13"/>
  <c r="T65" i="13"/>
  <c r="T62" i="13"/>
  <c r="T57" i="13"/>
  <c r="T53" i="13"/>
  <c r="T49" i="13"/>
  <c r="T106" i="13"/>
  <c r="T71" i="13"/>
  <c r="T66" i="13"/>
  <c r="T58" i="13"/>
  <c r="T56" i="13"/>
  <c r="T51" i="13"/>
  <c r="T76" i="13"/>
  <c r="T75" i="13"/>
  <c r="T63" i="13"/>
  <c r="T61" i="13"/>
  <c r="T55" i="13"/>
  <c r="T48" i="13"/>
  <c r="T44" i="13"/>
  <c r="T40" i="13"/>
  <c r="T37" i="13"/>
  <c r="T101" i="13"/>
  <c r="T96" i="13"/>
  <c r="T52" i="13"/>
  <c r="T46" i="13"/>
  <c r="T36" i="13"/>
  <c r="T33" i="13"/>
  <c r="T29" i="13"/>
  <c r="T25" i="13"/>
  <c r="T21" i="13"/>
  <c r="T11" i="13"/>
  <c r="T7" i="13"/>
  <c r="U5" i="13"/>
  <c r="U59" i="13" s="1"/>
  <c r="T67" i="13"/>
  <c r="T64" i="13"/>
  <c r="T50" i="13"/>
  <c r="T42" i="13"/>
  <c r="T30" i="13"/>
  <c r="T26" i="13"/>
  <c r="T22" i="13"/>
  <c r="T18" i="13"/>
  <c r="T15" i="13"/>
  <c r="T12" i="13"/>
  <c r="T8" i="13"/>
  <c r="T80" i="13"/>
  <c r="T78" i="13"/>
  <c r="T60" i="13"/>
  <c r="T54" i="13"/>
  <c r="T41" i="13"/>
  <c r="T39" i="13"/>
  <c r="T35" i="13"/>
  <c r="T32" i="13"/>
  <c r="T28" i="13"/>
  <c r="T24" i="13"/>
  <c r="T20" i="13"/>
  <c r="T17" i="13"/>
  <c r="T14" i="13"/>
  <c r="T10" i="13"/>
  <c r="T47" i="13"/>
  <c r="T34" i="13"/>
  <c r="T84" i="13"/>
  <c r="T31" i="13"/>
  <c r="T16" i="13"/>
  <c r="T98" i="13"/>
  <c r="T23" i="13"/>
  <c r="T43" i="13"/>
  <c r="T27" i="13"/>
  <c r="T79" i="13"/>
  <c r="T38" i="13"/>
  <c r="T19" i="13"/>
  <c r="T70" i="13"/>
  <c r="T9" i="13"/>
  <c r="T99" i="13"/>
  <c r="T45" i="13"/>
  <c r="T13" i="13"/>
  <c r="O119" i="12"/>
  <c r="O115" i="12"/>
  <c r="O111" i="12"/>
  <c r="O107" i="12"/>
  <c r="O118" i="12"/>
  <c r="O114" i="12"/>
  <c r="O110" i="12"/>
  <c r="O106" i="12"/>
  <c r="O102" i="12"/>
  <c r="O120" i="12"/>
  <c r="O117" i="12"/>
  <c r="O112" i="12"/>
  <c r="O109" i="12"/>
  <c r="O104" i="12"/>
  <c r="O101" i="12"/>
  <c r="O97" i="12"/>
  <c r="O93" i="12"/>
  <c r="O105" i="12"/>
  <c r="O100" i="12"/>
  <c r="O88" i="12"/>
  <c r="O108" i="12"/>
  <c r="O103" i="12"/>
  <c r="O95" i="12"/>
  <c r="O91" i="12"/>
  <c r="O87" i="12"/>
  <c r="O83" i="12"/>
  <c r="O79" i="12"/>
  <c r="O75" i="12"/>
  <c r="O71" i="12"/>
  <c r="O98" i="12"/>
  <c r="O81" i="12"/>
  <c r="O76" i="12"/>
  <c r="O74" i="12"/>
  <c r="O67" i="12"/>
  <c r="O63" i="12"/>
  <c r="O90" i="12"/>
  <c r="O85" i="12"/>
  <c r="O80" i="12"/>
  <c r="O78" i="12"/>
  <c r="O70" i="12"/>
  <c r="O66" i="12"/>
  <c r="O62" i="12"/>
  <c r="O58" i="12"/>
  <c r="O54" i="12"/>
  <c r="O50" i="12"/>
  <c r="O113" i="12"/>
  <c r="O99" i="12"/>
  <c r="O84" i="12"/>
  <c r="O82" i="12"/>
  <c r="O72" i="12"/>
  <c r="O59" i="12"/>
  <c r="O57" i="12"/>
  <c r="O46" i="12"/>
  <c r="O42" i="12"/>
  <c r="O38" i="12"/>
  <c r="O34" i="12"/>
  <c r="O94" i="12"/>
  <c r="O68" i="12"/>
  <c r="O65" i="12"/>
  <c r="O61" i="12"/>
  <c r="O52" i="12"/>
  <c r="O49" i="12"/>
  <c r="O45" i="12"/>
  <c r="O41" i="12"/>
  <c r="O37" i="12"/>
  <c r="O33" i="12"/>
  <c r="O29" i="12"/>
  <c r="O25" i="12"/>
  <c r="O92" i="12"/>
  <c r="O64" i="12"/>
  <c r="O56" i="12"/>
  <c r="O53" i="12"/>
  <c r="O31" i="12"/>
  <c r="O26" i="12"/>
  <c r="O116" i="12"/>
  <c r="O73" i="12"/>
  <c r="O60" i="12"/>
  <c r="O51" i="12"/>
  <c r="O47" i="12"/>
  <c r="O44" i="12"/>
  <c r="O39" i="12"/>
  <c r="O36" i="12"/>
  <c r="O27" i="12"/>
  <c r="O22" i="12"/>
  <c r="O18" i="12"/>
  <c r="O14" i="12"/>
  <c r="O11" i="12"/>
  <c r="O96" i="12"/>
  <c r="O86" i="12"/>
  <c r="O24" i="12"/>
  <c r="O20" i="12"/>
  <c r="O15" i="12"/>
  <c r="O13" i="12"/>
  <c r="O8" i="12"/>
  <c r="O89" i="12"/>
  <c r="O28" i="12"/>
  <c r="O23" i="12"/>
  <c r="O10" i="12"/>
  <c r="O48" i="12"/>
  <c r="O17" i="12"/>
  <c r="O77" i="12"/>
  <c r="O55" i="12"/>
  <c r="O40" i="12"/>
  <c r="O35" i="12"/>
  <c r="O32" i="12"/>
  <c r="O16" i="12"/>
  <c r="O9" i="12"/>
  <c r="P5" i="12"/>
  <c r="O69" i="12"/>
  <c r="O30" i="12"/>
  <c r="O21" i="12"/>
  <c r="O12" i="12"/>
  <c r="O43" i="12"/>
  <c r="O19" i="12"/>
  <c r="O7" i="12"/>
  <c r="U117" i="12"/>
  <c r="U113" i="12"/>
  <c r="U109" i="12"/>
  <c r="U105" i="12"/>
  <c r="U120" i="12"/>
  <c r="U116" i="12"/>
  <c r="U112" i="12"/>
  <c r="U108" i="12"/>
  <c r="U104" i="12"/>
  <c r="U119" i="12"/>
  <c r="U111" i="12"/>
  <c r="U114" i="12"/>
  <c r="U106" i="12"/>
  <c r="U103" i="12"/>
  <c r="U99" i="12"/>
  <c r="U95" i="12"/>
  <c r="U118" i="12"/>
  <c r="U101" i="12"/>
  <c r="U100" i="12"/>
  <c r="U94" i="12"/>
  <c r="U90" i="12"/>
  <c r="U86" i="12"/>
  <c r="U115" i="12"/>
  <c r="U102" i="12"/>
  <c r="U98" i="12"/>
  <c r="U89" i="12"/>
  <c r="U85" i="12"/>
  <c r="U81" i="12"/>
  <c r="U77" i="12"/>
  <c r="U73" i="12"/>
  <c r="U96" i="12"/>
  <c r="U87" i="12"/>
  <c r="U84" i="12"/>
  <c r="U75" i="12"/>
  <c r="U74" i="12"/>
  <c r="U69" i="12"/>
  <c r="U65" i="12"/>
  <c r="U110" i="12"/>
  <c r="U107" i="12"/>
  <c r="U79" i="12"/>
  <c r="U78" i="12"/>
  <c r="U72" i="12"/>
  <c r="U68" i="12"/>
  <c r="U64" i="12"/>
  <c r="U60" i="12"/>
  <c r="U56" i="12"/>
  <c r="U52" i="12"/>
  <c r="U93" i="12"/>
  <c r="U91" i="12"/>
  <c r="U83" i="12"/>
  <c r="U82" i="12"/>
  <c r="U76" i="12"/>
  <c r="U70" i="12"/>
  <c r="U58" i="12"/>
  <c r="U57" i="12"/>
  <c r="U51" i="12"/>
  <c r="U48" i="12"/>
  <c r="U44" i="12"/>
  <c r="U40" i="12"/>
  <c r="U36" i="12"/>
  <c r="U88" i="12"/>
  <c r="U80" i="12"/>
  <c r="U67" i="12"/>
  <c r="U62" i="12"/>
  <c r="U61" i="12"/>
  <c r="U55" i="12"/>
  <c r="U47" i="12"/>
  <c r="U43" i="12"/>
  <c r="U39" i="12"/>
  <c r="U35" i="12"/>
  <c r="U31" i="12"/>
  <c r="U27" i="12"/>
  <c r="U23" i="12"/>
  <c r="U54" i="12"/>
  <c r="U45" i="12"/>
  <c r="U37" i="12"/>
  <c r="U25" i="12"/>
  <c r="U50" i="12"/>
  <c r="U46" i="12"/>
  <c r="U38" i="12"/>
  <c r="U30" i="12"/>
  <c r="U20" i="12"/>
  <c r="U16" i="12"/>
  <c r="U12" i="12"/>
  <c r="U53" i="12"/>
  <c r="U32" i="12"/>
  <c r="U24" i="12"/>
  <c r="U14" i="12"/>
  <c r="U13" i="12"/>
  <c r="U10" i="12"/>
  <c r="U97" i="12"/>
  <c r="U71" i="12"/>
  <c r="U21" i="12"/>
  <c r="U66" i="12"/>
  <c r="U59" i="12"/>
  <c r="U49" i="12"/>
  <c r="U42" i="12"/>
  <c r="U33" i="12"/>
  <c r="U18" i="12"/>
  <c r="U9" i="12"/>
  <c r="U92" i="12"/>
  <c r="U41" i="12"/>
  <c r="U34" i="12"/>
  <c r="U26" i="12"/>
  <c r="U19" i="12"/>
  <c r="U11" i="12"/>
  <c r="U7" i="12"/>
  <c r="V5" i="12"/>
  <c r="U29" i="12"/>
  <c r="U28" i="12"/>
  <c r="U22" i="12"/>
  <c r="U15" i="12"/>
  <c r="U8" i="12"/>
  <c r="U63" i="12"/>
  <c r="U17" i="12"/>
  <c r="M122" i="12"/>
  <c r="N122" i="12"/>
  <c r="H122" i="12"/>
  <c r="J120" i="12"/>
  <c r="J116" i="12"/>
  <c r="J112" i="12"/>
  <c r="J108" i="12"/>
  <c r="J119" i="12"/>
  <c r="J115" i="12"/>
  <c r="J111" i="12"/>
  <c r="J107" i="12"/>
  <c r="J103" i="12"/>
  <c r="J117" i="12"/>
  <c r="J109" i="12"/>
  <c r="J104" i="12"/>
  <c r="J118" i="12"/>
  <c r="J110" i="12"/>
  <c r="J105" i="12"/>
  <c r="J98" i="12"/>
  <c r="J94" i="12"/>
  <c r="J102" i="12"/>
  <c r="J101" i="12"/>
  <c r="J96" i="12"/>
  <c r="J89" i="12"/>
  <c r="J85" i="12"/>
  <c r="J113" i="12"/>
  <c r="J106" i="12"/>
  <c r="J100" i="12"/>
  <c r="J95" i="12"/>
  <c r="J88" i="12"/>
  <c r="J84" i="12"/>
  <c r="J80" i="12"/>
  <c r="J76" i="12"/>
  <c r="J72" i="12"/>
  <c r="J114" i="12"/>
  <c r="J97" i="12"/>
  <c r="J91" i="12"/>
  <c r="J81" i="12"/>
  <c r="J75" i="12"/>
  <c r="J68" i="12"/>
  <c r="J64" i="12"/>
  <c r="J93" i="12"/>
  <c r="J90" i="12"/>
  <c r="J79" i="12"/>
  <c r="J74" i="12"/>
  <c r="J67" i="12"/>
  <c r="J63" i="12"/>
  <c r="J59" i="12"/>
  <c r="J55" i="12"/>
  <c r="J51" i="12"/>
  <c r="J82" i="12"/>
  <c r="J78" i="12"/>
  <c r="J71" i="12"/>
  <c r="J66" i="12"/>
  <c r="J58" i="12"/>
  <c r="J53" i="12"/>
  <c r="J47" i="12"/>
  <c r="J43" i="12"/>
  <c r="J39" i="12"/>
  <c r="J35" i="12"/>
  <c r="J86" i="12"/>
  <c r="J77" i="12"/>
  <c r="J65" i="12"/>
  <c r="J62" i="12"/>
  <c r="J57" i="12"/>
  <c r="J52" i="12"/>
  <c r="J46" i="12"/>
  <c r="J42" i="12"/>
  <c r="J38" i="12"/>
  <c r="J34" i="12"/>
  <c r="J30" i="12"/>
  <c r="J26" i="12"/>
  <c r="J69" i="12"/>
  <c r="J49" i="12"/>
  <c r="J41" i="12"/>
  <c r="J33" i="12"/>
  <c r="J31" i="12"/>
  <c r="J25" i="12"/>
  <c r="J87" i="12"/>
  <c r="J83" i="12"/>
  <c r="J56" i="12"/>
  <c r="J44" i="12"/>
  <c r="J36" i="12"/>
  <c r="J32" i="12"/>
  <c r="J27" i="12"/>
  <c r="J23" i="12"/>
  <c r="J19" i="12"/>
  <c r="J15" i="12"/>
  <c r="J99" i="12"/>
  <c r="J70" i="12"/>
  <c r="J54" i="12"/>
  <c r="J48" i="12"/>
  <c r="J45" i="12"/>
  <c r="J20" i="12"/>
  <c r="J14" i="12"/>
  <c r="J9" i="12"/>
  <c r="J73" i="12"/>
  <c r="J50" i="12"/>
  <c r="J12" i="12"/>
  <c r="J60" i="12"/>
  <c r="J24" i="12"/>
  <c r="J18" i="12"/>
  <c r="J8" i="12"/>
  <c r="J92" i="12"/>
  <c r="J21" i="12"/>
  <c r="J16" i="12"/>
  <c r="J11" i="12"/>
  <c r="J10" i="12"/>
  <c r="K5" i="12"/>
  <c r="J40" i="12"/>
  <c r="J37" i="12"/>
  <c r="J28" i="12"/>
  <c r="J22" i="12"/>
  <c r="J17" i="12"/>
  <c r="J7" i="12"/>
  <c r="J61" i="12"/>
  <c r="J29" i="12"/>
  <c r="J13" i="12"/>
  <c r="I122" i="12"/>
  <c r="G122" i="12"/>
  <c r="O121" i="11"/>
  <c r="O117" i="11"/>
  <c r="O113" i="11"/>
  <c r="O109" i="11"/>
  <c r="O105" i="11"/>
  <c r="O115" i="11"/>
  <c r="O110" i="11"/>
  <c r="O108" i="11"/>
  <c r="O100" i="11"/>
  <c r="O120" i="11"/>
  <c r="O111" i="11"/>
  <c r="O106" i="11"/>
  <c r="O104" i="11"/>
  <c r="O101" i="11"/>
  <c r="O97" i="11"/>
  <c r="O93" i="11"/>
  <c r="O89" i="11"/>
  <c r="O85" i="11"/>
  <c r="O103" i="11"/>
  <c r="O96" i="11"/>
  <c r="O87" i="11"/>
  <c r="O81" i="11"/>
  <c r="O77" i="11"/>
  <c r="O73" i="11"/>
  <c r="O69" i="11"/>
  <c r="O118" i="11"/>
  <c r="O107" i="11"/>
  <c r="O98" i="11"/>
  <c r="O94" i="11"/>
  <c r="O92" i="11"/>
  <c r="O82" i="11"/>
  <c r="O78" i="11"/>
  <c r="O74" i="11"/>
  <c r="O70" i="11"/>
  <c r="O66" i="11"/>
  <c r="O119" i="11"/>
  <c r="O83" i="11"/>
  <c r="O80" i="11"/>
  <c r="O75" i="11"/>
  <c r="O72" i="11"/>
  <c r="O67" i="11"/>
  <c r="O65" i="11"/>
  <c r="O62" i="11"/>
  <c r="O58" i="11"/>
  <c r="O54" i="11"/>
  <c r="O50" i="11"/>
  <c r="O46" i="11"/>
  <c r="O116" i="11"/>
  <c r="O112" i="11"/>
  <c r="O102" i="11"/>
  <c r="O90" i="11"/>
  <c r="O68" i="11"/>
  <c r="O63" i="11"/>
  <c r="O59" i="11"/>
  <c r="O55" i="11"/>
  <c r="O51" i="11"/>
  <c r="O47" i="11"/>
  <c r="O95" i="11"/>
  <c r="O79" i="11"/>
  <c r="O40" i="11"/>
  <c r="O36" i="11"/>
  <c r="O32" i="11"/>
  <c r="O28" i="11"/>
  <c r="O24" i="11"/>
  <c r="O20" i="11"/>
  <c r="O16" i="11"/>
  <c r="O12" i="11"/>
  <c r="O8" i="11"/>
  <c r="O114" i="11"/>
  <c r="O99" i="11"/>
  <c r="O91" i="11"/>
  <c r="O64" i="11"/>
  <c r="O38" i="11"/>
  <c r="O34" i="11"/>
  <c r="O30" i="11"/>
  <c r="O26" i="11"/>
  <c r="O86" i="11"/>
  <c r="O76" i="11"/>
  <c r="O60" i="11"/>
  <c r="O57" i="11"/>
  <c r="O52" i="11"/>
  <c r="O49" i="11"/>
  <c r="O44" i="11"/>
  <c r="O41" i="11"/>
  <c r="O37" i="11"/>
  <c r="O33" i="11"/>
  <c r="O29" i="11"/>
  <c r="O25" i="11"/>
  <c r="O21" i="11"/>
  <c r="O17" i="11"/>
  <c r="O13" i="11"/>
  <c r="O9" i="11"/>
  <c r="P5" i="11"/>
  <c r="O71" i="11"/>
  <c r="O42" i="11"/>
  <c r="O22" i="11"/>
  <c r="O84" i="11"/>
  <c r="O48" i="11"/>
  <c r="O11" i="11"/>
  <c r="O88" i="11"/>
  <c r="O56" i="11"/>
  <c r="O45" i="11"/>
  <c r="O43" i="11"/>
  <c r="O27" i="11"/>
  <c r="O19" i="11"/>
  <c r="O15" i="11"/>
  <c r="O53" i="11"/>
  <c r="O39" i="11"/>
  <c r="O31" i="11"/>
  <c r="O23" i="11"/>
  <c r="O14" i="11"/>
  <c r="O7" i="11"/>
  <c r="O10" i="11"/>
  <c r="O61" i="11"/>
  <c r="O35" i="11"/>
  <c r="O18" i="11"/>
  <c r="I119" i="11"/>
  <c r="I115" i="11"/>
  <c r="I111" i="11"/>
  <c r="I107" i="11"/>
  <c r="I103" i="11"/>
  <c r="I121" i="11"/>
  <c r="I116" i="11"/>
  <c r="I110" i="11"/>
  <c r="I105" i="11"/>
  <c r="I102" i="11"/>
  <c r="I98" i="11"/>
  <c r="I117" i="11"/>
  <c r="I112" i="11"/>
  <c r="I106" i="11"/>
  <c r="I99" i="11"/>
  <c r="I95" i="11"/>
  <c r="I91" i="11"/>
  <c r="I87" i="11"/>
  <c r="I114" i="11"/>
  <c r="I104" i="11"/>
  <c r="I101" i="11"/>
  <c r="I93" i="11"/>
  <c r="I88" i="11"/>
  <c r="I83" i="11"/>
  <c r="I79" i="11"/>
  <c r="I75" i="11"/>
  <c r="I71" i="11"/>
  <c r="I94" i="11"/>
  <c r="I89" i="11"/>
  <c r="I84" i="11"/>
  <c r="I80" i="11"/>
  <c r="I76" i="11"/>
  <c r="I72" i="11"/>
  <c r="I68" i="11"/>
  <c r="I64" i="11"/>
  <c r="I120" i="11"/>
  <c r="I97" i="11"/>
  <c r="I96" i="11"/>
  <c r="I86" i="11"/>
  <c r="I81" i="11"/>
  <c r="I73" i="11"/>
  <c r="I67" i="11"/>
  <c r="I60" i="11"/>
  <c r="I56" i="11"/>
  <c r="I52" i="11"/>
  <c r="I48" i="11"/>
  <c r="I44" i="11"/>
  <c r="I113" i="11"/>
  <c r="I109" i="11"/>
  <c r="I100" i="11"/>
  <c r="I82" i="11"/>
  <c r="I74" i="11"/>
  <c r="I63" i="11"/>
  <c r="I61" i="11"/>
  <c r="I57" i="11"/>
  <c r="I53" i="11"/>
  <c r="I49" i="11"/>
  <c r="I45" i="11"/>
  <c r="I90" i="11"/>
  <c r="I55" i="11"/>
  <c r="I47" i="11"/>
  <c r="I42" i="11"/>
  <c r="I38" i="11"/>
  <c r="I34" i="11"/>
  <c r="I30" i="11"/>
  <c r="I26" i="11"/>
  <c r="I22" i="11"/>
  <c r="I18" i="11"/>
  <c r="I14" i="11"/>
  <c r="I10" i="11"/>
  <c r="J5" i="11"/>
  <c r="I108" i="11"/>
  <c r="I92" i="11"/>
  <c r="I59" i="11"/>
  <c r="I40" i="11"/>
  <c r="I28" i="11"/>
  <c r="I24" i="11"/>
  <c r="I20" i="11"/>
  <c r="I78" i="11"/>
  <c r="I69" i="11"/>
  <c r="I58" i="11"/>
  <c r="I50" i="11"/>
  <c r="I43" i="11"/>
  <c r="I39" i="11"/>
  <c r="I35" i="11"/>
  <c r="I31" i="11"/>
  <c r="I27" i="11"/>
  <c r="I23" i="11"/>
  <c r="I19" i="11"/>
  <c r="I15" i="11"/>
  <c r="I11" i="11"/>
  <c r="I7" i="11"/>
  <c r="I51" i="11"/>
  <c r="I36" i="11"/>
  <c r="I32" i="11"/>
  <c r="I118" i="11"/>
  <c r="I65" i="11"/>
  <c r="I62" i="11"/>
  <c r="I46" i="11"/>
  <c r="I17" i="11"/>
  <c r="I85" i="11"/>
  <c r="I77" i="11"/>
  <c r="I54" i="11"/>
  <c r="I13" i="11"/>
  <c r="I70" i="11"/>
  <c r="I25" i="11"/>
  <c r="I16" i="11"/>
  <c r="I9" i="11"/>
  <c r="I37" i="11"/>
  <c r="I29" i="11"/>
  <c r="I21" i="11"/>
  <c r="I12" i="11"/>
  <c r="I66" i="11"/>
  <c r="I8" i="11"/>
  <c r="I41" i="11"/>
  <c r="I33" i="11"/>
  <c r="G123" i="11"/>
  <c r="M123" i="11"/>
  <c r="H123" i="11"/>
  <c r="S123" i="11"/>
  <c r="T120" i="11"/>
  <c r="T116" i="11"/>
  <c r="T112" i="11"/>
  <c r="T108" i="11"/>
  <c r="T104" i="11"/>
  <c r="T121" i="11"/>
  <c r="T119" i="11"/>
  <c r="T114" i="11"/>
  <c r="T105" i="11"/>
  <c r="T103" i="11"/>
  <c r="T99" i="11"/>
  <c r="T117" i="11"/>
  <c r="T115" i="11"/>
  <c r="T110" i="11"/>
  <c r="T100" i="11"/>
  <c r="T96" i="11"/>
  <c r="T92" i="11"/>
  <c r="T88" i="11"/>
  <c r="T109" i="11"/>
  <c r="T102" i="11"/>
  <c r="T93" i="11"/>
  <c r="T91" i="11"/>
  <c r="T86" i="11"/>
  <c r="T84" i="11"/>
  <c r="T80" i="11"/>
  <c r="T76" i="11"/>
  <c r="T72" i="11"/>
  <c r="T89" i="11"/>
  <c r="T87" i="11"/>
  <c r="T81" i="11"/>
  <c r="T77" i="11"/>
  <c r="T73" i="11"/>
  <c r="T69" i="11"/>
  <c r="T65" i="11"/>
  <c r="T118" i="11"/>
  <c r="T101" i="11"/>
  <c r="T98" i="11"/>
  <c r="T95" i="11"/>
  <c r="T94" i="11"/>
  <c r="T62" i="11"/>
  <c r="T61" i="11"/>
  <c r="T57" i="11"/>
  <c r="T53" i="11"/>
  <c r="T49" i="11"/>
  <c r="T45" i="11"/>
  <c r="T107" i="11"/>
  <c r="T83" i="11"/>
  <c r="T78" i="11"/>
  <c r="T75" i="11"/>
  <c r="T70" i="11"/>
  <c r="T67" i="11"/>
  <c r="T58" i="11"/>
  <c r="T54" i="11"/>
  <c r="T50" i="11"/>
  <c r="T46" i="11"/>
  <c r="T74" i="11"/>
  <c r="T68" i="11"/>
  <c r="T59" i="11"/>
  <c r="T56" i="11"/>
  <c r="T51" i="11"/>
  <c r="T48" i="11"/>
  <c r="T43" i="11"/>
  <c r="T39" i="11"/>
  <c r="T35" i="11"/>
  <c r="T31" i="11"/>
  <c r="T27" i="11"/>
  <c r="T23" i="11"/>
  <c r="T19" i="11"/>
  <c r="T15" i="11"/>
  <c r="T11" i="11"/>
  <c r="T7" i="11"/>
  <c r="U5" i="11"/>
  <c r="T60" i="11"/>
  <c r="T55" i="11"/>
  <c r="T47" i="11"/>
  <c r="T41" i="11"/>
  <c r="T37" i="11"/>
  <c r="T111" i="11"/>
  <c r="T85" i="11"/>
  <c r="T79" i="11"/>
  <c r="T66" i="11"/>
  <c r="T40" i="11"/>
  <c r="T36" i="11"/>
  <c r="T32" i="11"/>
  <c r="T28" i="11"/>
  <c r="T24" i="11"/>
  <c r="T20" i="11"/>
  <c r="T16" i="11"/>
  <c r="T12" i="11"/>
  <c r="T8" i="11"/>
  <c r="T97" i="11"/>
  <c r="T90" i="11"/>
  <c r="T82" i="11"/>
  <c r="T52" i="11"/>
  <c r="T44" i="11"/>
  <c r="T33" i="11"/>
  <c r="T29" i="11"/>
  <c r="T25" i="11"/>
  <c r="T21" i="11"/>
  <c r="T113" i="11"/>
  <c r="T106" i="11"/>
  <c r="T18" i="11"/>
  <c r="T13" i="11"/>
  <c r="T64" i="11"/>
  <c r="T38" i="11"/>
  <c r="T30" i="11"/>
  <c r="T22" i="11"/>
  <c r="T10" i="11"/>
  <c r="T63" i="11"/>
  <c r="T42" i="11"/>
  <c r="T34" i="11"/>
  <c r="T26" i="11"/>
  <c r="T9" i="11"/>
  <c r="T17" i="11"/>
  <c r="T14" i="11"/>
  <c r="T71" i="11"/>
  <c r="N123" i="11"/>
  <c r="H121" i="10"/>
  <c r="H117" i="10"/>
  <c r="H113" i="10"/>
  <c r="H122" i="10"/>
  <c r="H118" i="10"/>
  <c r="H114" i="10"/>
  <c r="H110" i="10"/>
  <c r="H106" i="10"/>
  <c r="H116" i="10"/>
  <c r="H109" i="10"/>
  <c r="H102" i="10"/>
  <c r="H123" i="10"/>
  <c r="H115" i="10"/>
  <c r="H108" i="10"/>
  <c r="H101" i="10"/>
  <c r="H97" i="10"/>
  <c r="H100" i="10"/>
  <c r="H98" i="10"/>
  <c r="H94" i="10"/>
  <c r="H90" i="10"/>
  <c r="H120" i="10"/>
  <c r="H103" i="10"/>
  <c r="H95" i="10"/>
  <c r="H91" i="10"/>
  <c r="H87" i="10"/>
  <c r="H83" i="10"/>
  <c r="H79" i="10"/>
  <c r="H75" i="10"/>
  <c r="H92" i="10"/>
  <c r="H86" i="10"/>
  <c r="H81" i="10"/>
  <c r="H76" i="10"/>
  <c r="H70" i="10"/>
  <c r="H66" i="10"/>
  <c r="H62" i="10"/>
  <c r="H58" i="10"/>
  <c r="H111" i="10"/>
  <c r="H104" i="10"/>
  <c r="H89" i="10"/>
  <c r="H85" i="10"/>
  <c r="H80" i="10"/>
  <c r="H74" i="10"/>
  <c r="H69" i="10"/>
  <c r="H65" i="10"/>
  <c r="H61" i="10"/>
  <c r="H57" i="10"/>
  <c r="H53" i="10"/>
  <c r="H112" i="10"/>
  <c r="H68" i="10"/>
  <c r="H60" i="10"/>
  <c r="H54" i="10"/>
  <c r="H51" i="10"/>
  <c r="H119" i="10"/>
  <c r="H107" i="10"/>
  <c r="H99" i="10"/>
  <c r="H88" i="10"/>
  <c r="H73" i="10"/>
  <c r="H71" i="10"/>
  <c r="H63" i="10"/>
  <c r="H55" i="10"/>
  <c r="H48" i="10"/>
  <c r="H44" i="10"/>
  <c r="H40" i="10"/>
  <c r="H36" i="10"/>
  <c r="H32" i="10"/>
  <c r="H67" i="10"/>
  <c r="H64" i="10"/>
  <c r="H47" i="10"/>
  <c r="H42" i="10"/>
  <c r="H37" i="10"/>
  <c r="H29" i="10"/>
  <c r="H23" i="10"/>
  <c r="H19" i="10"/>
  <c r="H15" i="10"/>
  <c r="H96" i="10"/>
  <c r="H50" i="10"/>
  <c r="H46" i="10"/>
  <c r="H41" i="10"/>
  <c r="H35" i="10"/>
  <c r="H28" i="10"/>
  <c r="H22" i="10"/>
  <c r="H18" i="10"/>
  <c r="H14" i="10"/>
  <c r="H78" i="10"/>
  <c r="H56" i="10"/>
  <c r="H25" i="10"/>
  <c r="H17" i="10"/>
  <c r="H10" i="10"/>
  <c r="I5" i="10"/>
  <c r="H34" i="10"/>
  <c r="H7" i="10"/>
  <c r="H93" i="10"/>
  <c r="H84" i="10"/>
  <c r="H72" i="10"/>
  <c r="H59" i="10"/>
  <c r="H52" i="10"/>
  <c r="H45" i="10"/>
  <c r="H43" i="10"/>
  <c r="H21" i="10"/>
  <c r="H12" i="10"/>
  <c r="H82" i="10"/>
  <c r="H77" i="10"/>
  <c r="H49" i="10"/>
  <c r="H39" i="10"/>
  <c r="H38" i="10"/>
  <c r="H24" i="10"/>
  <c r="H16" i="10"/>
  <c r="H13" i="10"/>
  <c r="H9" i="10"/>
  <c r="H33" i="10"/>
  <c r="H30" i="10"/>
  <c r="H20" i="10"/>
  <c r="H11" i="10"/>
  <c r="H105" i="10"/>
  <c r="H31" i="10"/>
  <c r="H8" i="10"/>
  <c r="G125" i="10"/>
  <c r="N123" i="10"/>
  <c r="N119" i="10"/>
  <c r="N115" i="10"/>
  <c r="N120" i="10"/>
  <c r="N116" i="10"/>
  <c r="N112" i="10"/>
  <c r="N108" i="10"/>
  <c r="N117" i="10"/>
  <c r="N109" i="10"/>
  <c r="N104" i="10"/>
  <c r="N100" i="10"/>
  <c r="N122" i="10"/>
  <c r="N114" i="10"/>
  <c r="N107" i="10"/>
  <c r="N106" i="10"/>
  <c r="N103" i="10"/>
  <c r="N99" i="10"/>
  <c r="N121" i="10"/>
  <c r="N110" i="10"/>
  <c r="N101" i="10"/>
  <c r="N92" i="10"/>
  <c r="N88" i="10"/>
  <c r="N118" i="10"/>
  <c r="N105" i="10"/>
  <c r="N102" i="10"/>
  <c r="N98" i="10"/>
  <c r="N97" i="10"/>
  <c r="N93" i="10"/>
  <c r="N89" i="10"/>
  <c r="N85" i="10"/>
  <c r="N81" i="10"/>
  <c r="N77" i="10"/>
  <c r="N73" i="10"/>
  <c r="N91" i="10"/>
  <c r="N86" i="10"/>
  <c r="N80" i="10"/>
  <c r="N79" i="10"/>
  <c r="N72" i="10"/>
  <c r="N68" i="10"/>
  <c r="N64" i="10"/>
  <c r="N60" i="10"/>
  <c r="N56" i="10"/>
  <c r="N90" i="10"/>
  <c r="N84" i="10"/>
  <c r="N83" i="10"/>
  <c r="N74" i="10"/>
  <c r="N71" i="10"/>
  <c r="N67" i="10"/>
  <c r="N63" i="10"/>
  <c r="N59" i="10"/>
  <c r="N55" i="10"/>
  <c r="N111" i="10"/>
  <c r="N69" i="10"/>
  <c r="N61" i="10"/>
  <c r="N49" i="10"/>
  <c r="N113" i="10"/>
  <c r="N96" i="10"/>
  <c r="N95" i="10"/>
  <c r="N82" i="10"/>
  <c r="N78" i="10"/>
  <c r="N70" i="10"/>
  <c r="N62" i="10"/>
  <c r="N54" i="10"/>
  <c r="N53" i="10"/>
  <c r="N50" i="10"/>
  <c r="N46" i="10"/>
  <c r="N42" i="10"/>
  <c r="N38" i="10"/>
  <c r="N34" i="10"/>
  <c r="N76" i="10"/>
  <c r="N65" i="10"/>
  <c r="N58" i="10"/>
  <c r="N52" i="10"/>
  <c r="N47" i="10"/>
  <c r="N41" i="10"/>
  <c r="N40" i="10"/>
  <c r="N31" i="10"/>
  <c r="N25" i="10"/>
  <c r="N21" i="10"/>
  <c r="N17" i="10"/>
  <c r="N13" i="10"/>
  <c r="N87" i="10"/>
  <c r="N51" i="10"/>
  <c r="N45" i="10"/>
  <c r="N44" i="10"/>
  <c r="N35" i="10"/>
  <c r="N30" i="10"/>
  <c r="N24" i="10"/>
  <c r="N20" i="10"/>
  <c r="N16" i="10"/>
  <c r="N75" i="10"/>
  <c r="N66" i="10"/>
  <c r="N57" i="10"/>
  <c r="N28" i="10"/>
  <c r="N18" i="10"/>
  <c r="N8" i="10"/>
  <c r="N33" i="10"/>
  <c r="N19" i="10"/>
  <c r="N9" i="10"/>
  <c r="N37" i="10"/>
  <c r="N36" i="10"/>
  <c r="N32" i="10"/>
  <c r="N94" i="10"/>
  <c r="N23" i="10"/>
  <c r="N15" i="10"/>
  <c r="N12" i="10"/>
  <c r="N11" i="10"/>
  <c r="N7" i="10"/>
  <c r="N48" i="10"/>
  <c r="N43" i="10"/>
  <c r="N39" i="10"/>
  <c r="N29" i="10"/>
  <c r="O5" i="10"/>
  <c r="N22" i="10"/>
  <c r="N14" i="10"/>
  <c r="N10" i="10"/>
  <c r="T121" i="10"/>
  <c r="T117" i="10"/>
  <c r="T113" i="10"/>
  <c r="T122" i="10"/>
  <c r="T118" i="10"/>
  <c r="T114" i="10"/>
  <c r="T110" i="10"/>
  <c r="T106" i="10"/>
  <c r="T119" i="10"/>
  <c r="T116" i="10"/>
  <c r="T102" i="10"/>
  <c r="T107" i="10"/>
  <c r="T105" i="10"/>
  <c r="T101" i="10"/>
  <c r="T97" i="10"/>
  <c r="T120" i="10"/>
  <c r="T109" i="10"/>
  <c r="T108" i="10"/>
  <c r="T103" i="10"/>
  <c r="T100" i="10"/>
  <c r="T94" i="10"/>
  <c r="T90" i="10"/>
  <c r="T123" i="10"/>
  <c r="T98" i="10"/>
  <c r="T96" i="10"/>
  <c r="T95" i="10"/>
  <c r="T91" i="10"/>
  <c r="T87" i="10"/>
  <c r="T83" i="10"/>
  <c r="T79" i="10"/>
  <c r="T75" i="10"/>
  <c r="T80" i="10"/>
  <c r="T78" i="10"/>
  <c r="T73" i="10"/>
  <c r="T70" i="10"/>
  <c r="T66" i="10"/>
  <c r="T62" i="10"/>
  <c r="T58" i="10"/>
  <c r="T54" i="10"/>
  <c r="T99" i="10"/>
  <c r="T92" i="10"/>
  <c r="T89" i="10"/>
  <c r="T84" i="10"/>
  <c r="T82" i="10"/>
  <c r="T77" i="10"/>
  <c r="T69" i="10"/>
  <c r="T65" i="10"/>
  <c r="T61" i="10"/>
  <c r="T57" i="10"/>
  <c r="T53" i="10"/>
  <c r="T115" i="10"/>
  <c r="T112" i="10"/>
  <c r="T86" i="10"/>
  <c r="T85" i="10"/>
  <c r="T71" i="10"/>
  <c r="T68" i="10"/>
  <c r="T63" i="10"/>
  <c r="T60" i="10"/>
  <c r="T55" i="10"/>
  <c r="T51" i="10"/>
  <c r="T47" i="10"/>
  <c r="T104" i="10"/>
  <c r="T93" i="10"/>
  <c r="T52" i="10"/>
  <c r="T48" i="10"/>
  <c r="T44" i="10"/>
  <c r="T40" i="10"/>
  <c r="T36" i="10"/>
  <c r="T32" i="10"/>
  <c r="T76" i="10"/>
  <c r="T72" i="10"/>
  <c r="T59" i="10"/>
  <c r="T56" i="10"/>
  <c r="T41" i="10"/>
  <c r="T39" i="10"/>
  <c r="T34" i="10"/>
  <c r="T29" i="10"/>
  <c r="T23" i="10"/>
  <c r="T19" i="10"/>
  <c r="T15" i="10"/>
  <c r="T111" i="10"/>
  <c r="T74" i="10"/>
  <c r="T50" i="10"/>
  <c r="T45" i="10"/>
  <c r="T43" i="10"/>
  <c r="T38" i="10"/>
  <c r="T28" i="10"/>
  <c r="T22" i="10"/>
  <c r="T18" i="10"/>
  <c r="T14" i="10"/>
  <c r="T64" i="10"/>
  <c r="T46" i="10"/>
  <c r="T33" i="10"/>
  <c r="T30" i="10"/>
  <c r="T25" i="10"/>
  <c r="T20" i="10"/>
  <c r="T17" i="10"/>
  <c r="T10" i="10"/>
  <c r="T49" i="10"/>
  <c r="T11" i="10"/>
  <c r="U5" i="10"/>
  <c r="T67" i="10"/>
  <c r="T42" i="10"/>
  <c r="T37" i="10"/>
  <c r="T31" i="10"/>
  <c r="T8" i="10"/>
  <c r="T88" i="10"/>
  <c r="T35" i="10"/>
  <c r="T12" i="10"/>
  <c r="T9" i="10"/>
  <c r="T13" i="10"/>
  <c r="T7" i="10"/>
  <c r="T81" i="10"/>
  <c r="T24" i="10"/>
  <c r="T21" i="10"/>
  <c r="T16" i="10"/>
  <c r="S125" i="10"/>
  <c r="I119" i="9"/>
  <c r="I115" i="9"/>
  <c r="I111" i="9"/>
  <c r="I107" i="9"/>
  <c r="I122" i="9"/>
  <c r="I118" i="9"/>
  <c r="I114" i="9"/>
  <c r="I120" i="9"/>
  <c r="I110" i="9"/>
  <c r="I121" i="9"/>
  <c r="I113" i="9"/>
  <c r="I112" i="9"/>
  <c r="I106" i="9"/>
  <c r="I103" i="9"/>
  <c r="I99" i="9"/>
  <c r="I116" i="9"/>
  <c r="I101" i="9"/>
  <c r="I96" i="9"/>
  <c r="I93" i="9"/>
  <c r="I89" i="9"/>
  <c r="I109" i="9"/>
  <c r="I108" i="9"/>
  <c r="I104" i="9"/>
  <c r="I100" i="9"/>
  <c r="I92" i="9"/>
  <c r="I88" i="9"/>
  <c r="I98" i="9"/>
  <c r="I94" i="9"/>
  <c r="I87" i="9"/>
  <c r="I83" i="9"/>
  <c r="I95" i="9"/>
  <c r="I84" i="9"/>
  <c r="I80" i="9"/>
  <c r="I76" i="9"/>
  <c r="I71" i="9"/>
  <c r="I67" i="9"/>
  <c r="I63" i="9"/>
  <c r="I59" i="9"/>
  <c r="I55" i="9"/>
  <c r="I78" i="9"/>
  <c r="I72" i="9"/>
  <c r="I66" i="9"/>
  <c r="I61" i="9"/>
  <c r="I56" i="9"/>
  <c r="I53" i="9"/>
  <c r="I49" i="9"/>
  <c r="I45" i="9"/>
  <c r="I41" i="9"/>
  <c r="I97" i="9"/>
  <c r="I91" i="9"/>
  <c r="I79" i="9"/>
  <c r="I73" i="9"/>
  <c r="I68" i="9"/>
  <c r="I62" i="9"/>
  <c r="I57" i="9"/>
  <c r="I54" i="9"/>
  <c r="I50" i="9"/>
  <c r="I46" i="9"/>
  <c r="I42" i="9"/>
  <c r="I38" i="9"/>
  <c r="I34" i="9"/>
  <c r="I30" i="9"/>
  <c r="I26" i="9"/>
  <c r="I90" i="9"/>
  <c r="I81" i="9"/>
  <c r="I70" i="9"/>
  <c r="I60" i="9"/>
  <c r="I58" i="9"/>
  <c r="I48" i="9"/>
  <c r="I40" i="9"/>
  <c r="I35" i="9"/>
  <c r="I29" i="9"/>
  <c r="I23" i="9"/>
  <c r="I19" i="9"/>
  <c r="I102" i="9"/>
  <c r="I82" i="9"/>
  <c r="I69" i="9"/>
  <c r="I47" i="9"/>
  <c r="I39" i="9"/>
  <c r="I33" i="9"/>
  <c r="I28" i="9"/>
  <c r="I22" i="9"/>
  <c r="I18" i="9"/>
  <c r="I105" i="9"/>
  <c r="I77" i="9"/>
  <c r="I36" i="9"/>
  <c r="I21" i="9"/>
  <c r="I16" i="9"/>
  <c r="I13" i="9"/>
  <c r="I9" i="9"/>
  <c r="I65" i="9"/>
  <c r="I64" i="9"/>
  <c r="I15" i="9"/>
  <c r="I11" i="9"/>
  <c r="I7" i="9"/>
  <c r="I86" i="9"/>
  <c r="I44" i="9"/>
  <c r="I32" i="9"/>
  <c r="I31" i="9"/>
  <c r="I20" i="9"/>
  <c r="I12" i="9"/>
  <c r="I74" i="9"/>
  <c r="I52" i="9"/>
  <c r="I43" i="9"/>
  <c r="I37" i="9"/>
  <c r="I27" i="9"/>
  <c r="I24" i="9"/>
  <c r="I17" i="9"/>
  <c r="I14" i="9"/>
  <c r="I10" i="9"/>
  <c r="J5" i="9"/>
  <c r="J75" i="9" s="1"/>
  <c r="I117" i="9"/>
  <c r="I85" i="9"/>
  <c r="I25" i="9"/>
  <c r="I51" i="9"/>
  <c r="I8" i="9"/>
  <c r="N122" i="9"/>
  <c r="N118" i="9"/>
  <c r="N114" i="9"/>
  <c r="N110" i="9"/>
  <c r="N106" i="9"/>
  <c r="N121" i="9"/>
  <c r="N117" i="9"/>
  <c r="N113" i="9"/>
  <c r="N120" i="9"/>
  <c r="N111" i="9"/>
  <c r="N115" i="9"/>
  <c r="N107" i="9"/>
  <c r="N102" i="9"/>
  <c r="N98" i="9"/>
  <c r="N101" i="9"/>
  <c r="N100" i="9"/>
  <c r="N92" i="9"/>
  <c r="N88" i="9"/>
  <c r="N116" i="9"/>
  <c r="N112" i="9"/>
  <c r="N108" i="9"/>
  <c r="N104" i="9"/>
  <c r="N95" i="9"/>
  <c r="N91" i="9"/>
  <c r="N109" i="9"/>
  <c r="N94" i="9"/>
  <c r="N87" i="9"/>
  <c r="N86" i="9"/>
  <c r="N82" i="9"/>
  <c r="N105" i="9"/>
  <c r="N103" i="9"/>
  <c r="N99" i="9"/>
  <c r="N89" i="9"/>
  <c r="N83" i="9"/>
  <c r="N79" i="9"/>
  <c r="N74" i="9"/>
  <c r="N70" i="9"/>
  <c r="N66" i="9"/>
  <c r="N62" i="9"/>
  <c r="N58" i="9"/>
  <c r="N119" i="9"/>
  <c r="N96" i="9"/>
  <c r="N78" i="9"/>
  <c r="N77" i="9"/>
  <c r="N67" i="9"/>
  <c r="N61" i="9"/>
  <c r="N60" i="9"/>
  <c r="N52" i="9"/>
  <c r="N48" i="9"/>
  <c r="N44" i="9"/>
  <c r="N93" i="9"/>
  <c r="N80" i="9"/>
  <c r="N73" i="9"/>
  <c r="N72" i="9"/>
  <c r="N63" i="9"/>
  <c r="N57" i="9"/>
  <c r="N56" i="9"/>
  <c r="N53" i="9"/>
  <c r="N49" i="9"/>
  <c r="N45" i="9"/>
  <c r="N41" i="9"/>
  <c r="N37" i="9"/>
  <c r="N33" i="9"/>
  <c r="N29" i="9"/>
  <c r="N97" i="9"/>
  <c r="N85" i="9"/>
  <c r="N81" i="9"/>
  <c r="N50" i="9"/>
  <c r="N42" i="9"/>
  <c r="N40" i="9"/>
  <c r="N39" i="9"/>
  <c r="N30" i="9"/>
  <c r="N22" i="9"/>
  <c r="N18" i="9"/>
  <c r="N59" i="9"/>
  <c r="N55" i="9"/>
  <c r="N47" i="9"/>
  <c r="N34" i="9"/>
  <c r="N28" i="9"/>
  <c r="N27" i="9"/>
  <c r="N25" i="9"/>
  <c r="N21" i="9"/>
  <c r="N17" i="9"/>
  <c r="N65" i="9"/>
  <c r="N43" i="9"/>
  <c r="N26" i="9"/>
  <c r="N23" i="9"/>
  <c r="N12" i="9"/>
  <c r="N8" i="9"/>
  <c r="N76" i="9"/>
  <c r="N51" i="9"/>
  <c r="N19" i="9"/>
  <c r="N14" i="9"/>
  <c r="N69" i="9"/>
  <c r="N36" i="9"/>
  <c r="N11" i="9"/>
  <c r="N7" i="9"/>
  <c r="N90" i="9"/>
  <c r="N84" i="9"/>
  <c r="N71" i="9"/>
  <c r="N64" i="9"/>
  <c r="N54" i="9"/>
  <c r="N24" i="9"/>
  <c r="N16" i="9"/>
  <c r="N13" i="9"/>
  <c r="N9" i="9"/>
  <c r="O5" i="9"/>
  <c r="O75" i="9" s="1"/>
  <c r="N68" i="9"/>
  <c r="N38" i="9"/>
  <c r="N32" i="9"/>
  <c r="N10" i="9"/>
  <c r="N46" i="9"/>
  <c r="N35" i="9"/>
  <c r="N31" i="9"/>
  <c r="N20" i="9"/>
  <c r="N15" i="9"/>
  <c r="G124" i="9"/>
  <c r="S124" i="9"/>
  <c r="T120" i="9"/>
  <c r="T116" i="9"/>
  <c r="T112" i="9"/>
  <c r="T108" i="9"/>
  <c r="T104" i="9"/>
  <c r="T119" i="9"/>
  <c r="T115" i="9"/>
  <c r="T122" i="9"/>
  <c r="T117" i="9"/>
  <c r="T114" i="9"/>
  <c r="T110" i="9"/>
  <c r="T100" i="9"/>
  <c r="T96" i="9"/>
  <c r="T111" i="9"/>
  <c r="T105" i="9"/>
  <c r="T101" i="9"/>
  <c r="T99" i="9"/>
  <c r="T94" i="9"/>
  <c r="T90" i="9"/>
  <c r="T86" i="9"/>
  <c r="T121" i="9"/>
  <c r="T107" i="9"/>
  <c r="T106" i="9"/>
  <c r="T103" i="9"/>
  <c r="T98" i="9"/>
  <c r="T93" i="9"/>
  <c r="T89" i="9"/>
  <c r="T87" i="9"/>
  <c r="T84" i="9"/>
  <c r="T113" i="9"/>
  <c r="T91" i="9"/>
  <c r="T88" i="9"/>
  <c r="T85" i="9"/>
  <c r="T81" i="9"/>
  <c r="T77" i="9"/>
  <c r="T72" i="9"/>
  <c r="T68" i="9"/>
  <c r="T64" i="9"/>
  <c r="T60" i="9"/>
  <c r="T56" i="9"/>
  <c r="T102" i="9"/>
  <c r="T82" i="9"/>
  <c r="T78" i="9"/>
  <c r="T76" i="9"/>
  <c r="T70" i="9"/>
  <c r="T61" i="9"/>
  <c r="T59" i="9"/>
  <c r="T54" i="9"/>
  <c r="T50" i="9"/>
  <c r="T46" i="9"/>
  <c r="T42" i="9"/>
  <c r="T92" i="9"/>
  <c r="T73" i="9"/>
  <c r="T71" i="9"/>
  <c r="T66" i="9"/>
  <c r="T57" i="9"/>
  <c r="T55" i="9"/>
  <c r="T51" i="9"/>
  <c r="T47" i="9"/>
  <c r="T43" i="9"/>
  <c r="T39" i="9"/>
  <c r="T35" i="9"/>
  <c r="T31" i="9"/>
  <c r="T27" i="9"/>
  <c r="T83" i="9"/>
  <c r="T80" i="9"/>
  <c r="T79" i="9"/>
  <c r="T65" i="9"/>
  <c r="T58" i="9"/>
  <c r="T52" i="9"/>
  <c r="T49" i="9"/>
  <c r="T44" i="9"/>
  <c r="T41" i="9"/>
  <c r="T40" i="9"/>
  <c r="T38" i="9"/>
  <c r="T33" i="9"/>
  <c r="T24" i="9"/>
  <c r="T20" i="9"/>
  <c r="T16" i="9"/>
  <c r="T97" i="9"/>
  <c r="T67" i="9"/>
  <c r="T37" i="9"/>
  <c r="T28" i="9"/>
  <c r="T26" i="9"/>
  <c r="T23" i="9"/>
  <c r="T19" i="9"/>
  <c r="T74" i="9"/>
  <c r="T48" i="9"/>
  <c r="T34" i="9"/>
  <c r="T25" i="9"/>
  <c r="T22" i="9"/>
  <c r="T17" i="9"/>
  <c r="T14" i="9"/>
  <c r="T10" i="9"/>
  <c r="T63" i="9"/>
  <c r="T21" i="9"/>
  <c r="T18" i="9"/>
  <c r="T12" i="9"/>
  <c r="T8" i="9"/>
  <c r="T62" i="9"/>
  <c r="T30" i="9"/>
  <c r="T29" i="9"/>
  <c r="T9" i="9"/>
  <c r="T109" i="9"/>
  <c r="T95" i="9"/>
  <c r="T53" i="9"/>
  <c r="T32" i="9"/>
  <c r="T15" i="9"/>
  <c r="T11" i="9"/>
  <c r="T7" i="9"/>
  <c r="U5" i="9"/>
  <c r="U75" i="9" s="1"/>
  <c r="T69" i="9"/>
  <c r="T118" i="9"/>
  <c r="T45" i="9"/>
  <c r="T36" i="9"/>
  <c r="T13" i="9"/>
  <c r="M124" i="9"/>
  <c r="H124" i="9"/>
  <c r="N122" i="8"/>
  <c r="N118" i="8"/>
  <c r="N114" i="8"/>
  <c r="N110" i="8"/>
  <c r="N106" i="8"/>
  <c r="N121" i="8"/>
  <c r="N117" i="8"/>
  <c r="N120" i="8"/>
  <c r="N109" i="8"/>
  <c r="N108" i="8"/>
  <c r="N115" i="8"/>
  <c r="N111" i="8"/>
  <c r="N105" i="8"/>
  <c r="N104" i="8"/>
  <c r="N101" i="8"/>
  <c r="N97" i="8"/>
  <c r="N107" i="8"/>
  <c r="N100" i="8"/>
  <c r="N99" i="8"/>
  <c r="N116" i="8"/>
  <c r="N112" i="8"/>
  <c r="N103" i="8"/>
  <c r="N92" i="8"/>
  <c r="N88" i="8"/>
  <c r="N96" i="8"/>
  <c r="N93" i="8"/>
  <c r="N85" i="8"/>
  <c r="N81" i="8"/>
  <c r="N77" i="8"/>
  <c r="N73" i="8"/>
  <c r="N91" i="8"/>
  <c r="N90" i="8"/>
  <c r="N84" i="8"/>
  <c r="N80" i="8"/>
  <c r="N76" i="8"/>
  <c r="N72" i="8"/>
  <c r="N68" i="8"/>
  <c r="N64" i="8"/>
  <c r="N60" i="8"/>
  <c r="N95" i="8"/>
  <c r="N83" i="8"/>
  <c r="N75" i="8"/>
  <c r="N70" i="8"/>
  <c r="N61" i="8"/>
  <c r="N58" i="8"/>
  <c r="N54" i="8"/>
  <c r="N50" i="8"/>
  <c r="N46" i="8"/>
  <c r="N42" i="8"/>
  <c r="N82" i="8"/>
  <c r="N74" i="8"/>
  <c r="N65" i="8"/>
  <c r="N59" i="8"/>
  <c r="N57" i="8"/>
  <c r="N53" i="8"/>
  <c r="N49" i="8"/>
  <c r="N45" i="8"/>
  <c r="N41" i="8"/>
  <c r="N37" i="8"/>
  <c r="N33" i="8"/>
  <c r="N29" i="8"/>
  <c r="N119" i="8"/>
  <c r="N67" i="8"/>
  <c r="N66" i="8"/>
  <c r="N62" i="8"/>
  <c r="N51" i="8"/>
  <c r="N43" i="8"/>
  <c r="N40" i="8"/>
  <c r="N39" i="8"/>
  <c r="N30" i="8"/>
  <c r="N25" i="8"/>
  <c r="N21" i="8"/>
  <c r="N16" i="8"/>
  <c r="N12" i="8"/>
  <c r="N8" i="8"/>
  <c r="N113" i="8"/>
  <c r="N94" i="8"/>
  <c r="N86" i="8"/>
  <c r="N79" i="8"/>
  <c r="N52" i="8"/>
  <c r="N44" i="8"/>
  <c r="N36" i="8"/>
  <c r="N35" i="8"/>
  <c r="N102" i="8"/>
  <c r="N98" i="8"/>
  <c r="N87" i="8"/>
  <c r="N78" i="8"/>
  <c r="N71" i="8"/>
  <c r="N69" i="8"/>
  <c r="N63" i="8"/>
  <c r="N56" i="8"/>
  <c r="N48" i="8"/>
  <c r="N34" i="8"/>
  <c r="N28" i="8"/>
  <c r="N24" i="8"/>
  <c r="N20" i="8"/>
  <c r="N47" i="8"/>
  <c r="N31" i="8"/>
  <c r="N27" i="8"/>
  <c r="N18" i="8"/>
  <c r="N9" i="8"/>
  <c r="N32" i="8"/>
  <c r="N10" i="8"/>
  <c r="N89" i="8"/>
  <c r="N55" i="8"/>
  <c r="N22" i="8"/>
  <c r="N15" i="8"/>
  <c r="N14" i="8"/>
  <c r="O5" i="8"/>
  <c r="O19" i="8" s="1"/>
  <c r="N23" i="8"/>
  <c r="N11" i="8"/>
  <c r="N38" i="8"/>
  <c r="N26" i="8"/>
  <c r="N17" i="8"/>
  <c r="N13" i="8"/>
  <c r="N7" i="8"/>
  <c r="T120" i="8"/>
  <c r="T116" i="8"/>
  <c r="T112" i="8"/>
  <c r="T108" i="8"/>
  <c r="T104" i="8"/>
  <c r="T119" i="8"/>
  <c r="T115" i="8"/>
  <c r="T109" i="8"/>
  <c r="T107" i="8"/>
  <c r="T122" i="8"/>
  <c r="T117" i="8"/>
  <c r="T114" i="8"/>
  <c r="T105" i="8"/>
  <c r="T103" i="8"/>
  <c r="T99" i="8"/>
  <c r="T106" i="8"/>
  <c r="T100" i="8"/>
  <c r="T98" i="8"/>
  <c r="T121" i="8"/>
  <c r="T111" i="8"/>
  <c r="T110" i="8"/>
  <c r="T102" i="8"/>
  <c r="T97" i="8"/>
  <c r="T94" i="8"/>
  <c r="T90" i="8"/>
  <c r="T96" i="8"/>
  <c r="T87" i="8"/>
  <c r="T83" i="8"/>
  <c r="T79" i="8"/>
  <c r="T75" i="8"/>
  <c r="T71" i="8"/>
  <c r="T118" i="8"/>
  <c r="T91" i="8"/>
  <c r="T89" i="8"/>
  <c r="T86" i="8"/>
  <c r="T82" i="8"/>
  <c r="T78" i="8"/>
  <c r="T74" i="8"/>
  <c r="T70" i="8"/>
  <c r="T66" i="8"/>
  <c r="T62" i="8"/>
  <c r="T113" i="8"/>
  <c r="T101" i="8"/>
  <c r="T69" i="8"/>
  <c r="T64" i="8"/>
  <c r="T56" i="8"/>
  <c r="T52" i="8"/>
  <c r="T48" i="8"/>
  <c r="T44" i="8"/>
  <c r="T95" i="8"/>
  <c r="T88" i="8"/>
  <c r="T84" i="8"/>
  <c r="T81" i="8"/>
  <c r="T76" i="8"/>
  <c r="T73" i="8"/>
  <c r="T68" i="8"/>
  <c r="T59" i="8"/>
  <c r="T55" i="8"/>
  <c r="T51" i="8"/>
  <c r="T47" i="8"/>
  <c r="T43" i="8"/>
  <c r="T39" i="8"/>
  <c r="T35" i="8"/>
  <c r="T31" i="8"/>
  <c r="T67" i="8"/>
  <c r="T61" i="8"/>
  <c r="T60" i="8"/>
  <c r="T58" i="8"/>
  <c r="T53" i="8"/>
  <c r="T50" i="8"/>
  <c r="T45" i="8"/>
  <c r="T42" i="8"/>
  <c r="T40" i="8"/>
  <c r="T38" i="8"/>
  <c r="T33" i="8"/>
  <c r="T27" i="8"/>
  <c r="T23" i="8"/>
  <c r="T18" i="8"/>
  <c r="T14" i="8"/>
  <c r="T10" i="8"/>
  <c r="T93" i="8"/>
  <c r="T80" i="8"/>
  <c r="T77" i="8"/>
  <c r="T65" i="8"/>
  <c r="T36" i="8"/>
  <c r="T34" i="8"/>
  <c r="T85" i="8"/>
  <c r="T72" i="8"/>
  <c r="T37" i="8"/>
  <c r="T28" i="8"/>
  <c r="T26" i="8"/>
  <c r="T22" i="8"/>
  <c r="T17" i="8"/>
  <c r="T57" i="8"/>
  <c r="T46" i="8"/>
  <c r="T12" i="8"/>
  <c r="U5" i="8"/>
  <c r="U19" i="8" s="1"/>
  <c r="T11" i="8"/>
  <c r="T54" i="8"/>
  <c r="T32" i="8"/>
  <c r="T30" i="8"/>
  <c r="T24" i="8"/>
  <c r="T21" i="8"/>
  <c r="T15" i="8"/>
  <c r="T13" i="8"/>
  <c r="T8" i="8"/>
  <c r="T92" i="8"/>
  <c r="T63" i="8"/>
  <c r="T41" i="8"/>
  <c r="T9" i="8"/>
  <c r="T49" i="8"/>
  <c r="T20" i="8"/>
  <c r="T7" i="8"/>
  <c r="T25" i="8"/>
  <c r="T16" i="8"/>
  <c r="T29" i="8"/>
  <c r="G124" i="8"/>
  <c r="H120" i="8"/>
  <c r="H116" i="8"/>
  <c r="H112" i="8"/>
  <c r="H108" i="8"/>
  <c r="H104" i="8"/>
  <c r="H119" i="8"/>
  <c r="H115" i="8"/>
  <c r="H121" i="8"/>
  <c r="H110" i="8"/>
  <c r="H122" i="8"/>
  <c r="H114" i="8"/>
  <c r="H111" i="8"/>
  <c r="H106" i="8"/>
  <c r="H103" i="8"/>
  <c r="H99" i="8"/>
  <c r="H101" i="8"/>
  <c r="H118" i="8"/>
  <c r="H100" i="8"/>
  <c r="H94" i="8"/>
  <c r="H90" i="8"/>
  <c r="H93" i="8"/>
  <c r="H88" i="8"/>
  <c r="H87" i="8"/>
  <c r="H83" i="8"/>
  <c r="H79" i="8"/>
  <c r="H75" i="8"/>
  <c r="H71" i="8"/>
  <c r="H113" i="8"/>
  <c r="H105" i="8"/>
  <c r="H98" i="8"/>
  <c r="H96" i="8"/>
  <c r="H92" i="8"/>
  <c r="H86" i="8"/>
  <c r="H82" i="8"/>
  <c r="H78" i="8"/>
  <c r="H74" i="8"/>
  <c r="H70" i="8"/>
  <c r="H66" i="8"/>
  <c r="H62" i="8"/>
  <c r="H102" i="8"/>
  <c r="H95" i="8"/>
  <c r="H84" i="8"/>
  <c r="H76" i="8"/>
  <c r="H67" i="8"/>
  <c r="H61" i="8"/>
  <c r="H56" i="8"/>
  <c r="H52" i="8"/>
  <c r="H48" i="8"/>
  <c r="H44" i="8"/>
  <c r="H107" i="8"/>
  <c r="H91" i="8"/>
  <c r="H89" i="8"/>
  <c r="H81" i="8"/>
  <c r="H73" i="8"/>
  <c r="H65" i="8"/>
  <c r="H60" i="8"/>
  <c r="H55" i="8"/>
  <c r="H51" i="8"/>
  <c r="H47" i="8"/>
  <c r="H43" i="8"/>
  <c r="H39" i="8"/>
  <c r="H35" i="8"/>
  <c r="H31" i="8"/>
  <c r="H109" i="8"/>
  <c r="H58" i="8"/>
  <c r="H50" i="8"/>
  <c r="H42" i="8"/>
  <c r="H41" i="8"/>
  <c r="H36" i="8"/>
  <c r="H30" i="8"/>
  <c r="H27" i="8"/>
  <c r="H23" i="8"/>
  <c r="H18" i="8"/>
  <c r="H14" i="8"/>
  <c r="H10" i="8"/>
  <c r="I5" i="8"/>
  <c r="I19" i="8" s="1"/>
  <c r="H85" i="8"/>
  <c r="H72" i="8"/>
  <c r="H69" i="8"/>
  <c r="H68" i="8"/>
  <c r="H53" i="8"/>
  <c r="H45" i="8"/>
  <c r="H37" i="8"/>
  <c r="H32" i="8"/>
  <c r="H97" i="8"/>
  <c r="H80" i="8"/>
  <c r="H77" i="8"/>
  <c r="H64" i="8"/>
  <c r="H63" i="8"/>
  <c r="H57" i="8"/>
  <c r="H49" i="8"/>
  <c r="H40" i="8"/>
  <c r="H34" i="8"/>
  <c r="H29" i="8"/>
  <c r="H26" i="8"/>
  <c r="H22" i="8"/>
  <c r="H17" i="8"/>
  <c r="H54" i="8"/>
  <c r="H28" i="8"/>
  <c r="H20" i="8"/>
  <c r="H15" i="8"/>
  <c r="H9" i="8"/>
  <c r="H33" i="8"/>
  <c r="H7" i="8"/>
  <c r="H38" i="8"/>
  <c r="H21" i="8"/>
  <c r="H11" i="8"/>
  <c r="H59" i="8"/>
  <c r="H24" i="8"/>
  <c r="H12" i="8"/>
  <c r="H117" i="8"/>
  <c r="H46" i="8"/>
  <c r="H16" i="8"/>
  <c r="H8" i="8"/>
  <c r="H13" i="8"/>
  <c r="H25" i="8"/>
  <c r="S124" i="8"/>
  <c r="N122" i="7"/>
  <c r="N118" i="7"/>
  <c r="N114" i="7"/>
  <c r="N110" i="7"/>
  <c r="N119" i="7"/>
  <c r="N115" i="7"/>
  <c r="N111" i="7"/>
  <c r="N107" i="7"/>
  <c r="N116" i="7"/>
  <c r="N106" i="7"/>
  <c r="N105" i="7"/>
  <c r="N102" i="7"/>
  <c r="N98" i="7"/>
  <c r="N94" i="7"/>
  <c r="N117" i="7"/>
  <c r="N109" i="7"/>
  <c r="N108" i="7"/>
  <c r="N103" i="7"/>
  <c r="N99" i="7"/>
  <c r="N95" i="7"/>
  <c r="N91" i="7"/>
  <c r="N87" i="7"/>
  <c r="N97" i="7"/>
  <c r="N90" i="7"/>
  <c r="N89" i="7"/>
  <c r="N85" i="7"/>
  <c r="N81" i="7"/>
  <c r="N77" i="7"/>
  <c r="N73" i="7"/>
  <c r="N121" i="7"/>
  <c r="N112" i="7"/>
  <c r="N100" i="7"/>
  <c r="N92" i="7"/>
  <c r="N86" i="7"/>
  <c r="N82" i="7"/>
  <c r="N78" i="7"/>
  <c r="N74" i="7"/>
  <c r="N70" i="7"/>
  <c r="N66" i="7"/>
  <c r="N62" i="7"/>
  <c r="N101" i="7"/>
  <c r="N79" i="7"/>
  <c r="N69" i="7"/>
  <c r="N68" i="7"/>
  <c r="N60" i="7"/>
  <c r="N56" i="7"/>
  <c r="N113" i="7"/>
  <c r="N84" i="7"/>
  <c r="N76" i="7"/>
  <c r="N96" i="7"/>
  <c r="N80" i="7"/>
  <c r="N120" i="7"/>
  <c r="N104" i="7"/>
  <c r="N88" i="7"/>
  <c r="N72" i="7"/>
  <c r="N65" i="7"/>
  <c r="N53" i="7"/>
  <c r="N59" i="7"/>
  <c r="N47" i="7"/>
  <c r="N43" i="7"/>
  <c r="N39" i="7"/>
  <c r="N35" i="7"/>
  <c r="N31" i="7"/>
  <c r="N26" i="7"/>
  <c r="N22" i="7"/>
  <c r="N93" i="7"/>
  <c r="N63" i="7"/>
  <c r="N58" i="7"/>
  <c r="N52" i="7"/>
  <c r="N51" i="7"/>
  <c r="N48" i="7"/>
  <c r="N44" i="7"/>
  <c r="N40" i="7"/>
  <c r="N36" i="7"/>
  <c r="N32" i="7"/>
  <c r="N27" i="7"/>
  <c r="N23" i="7"/>
  <c r="N19" i="7"/>
  <c r="N83" i="7"/>
  <c r="N67" i="7"/>
  <c r="N64" i="7"/>
  <c r="N49" i="7"/>
  <c r="N41" i="7"/>
  <c r="N33" i="7"/>
  <c r="N24" i="7"/>
  <c r="N15" i="7"/>
  <c r="N11" i="7"/>
  <c r="N7" i="7"/>
  <c r="N75" i="7"/>
  <c r="N57" i="7"/>
  <c r="N14" i="7"/>
  <c r="N10" i="7"/>
  <c r="N71" i="7"/>
  <c r="N61" i="7"/>
  <c r="N54" i="7"/>
  <c r="N50" i="7"/>
  <c r="N42" i="7"/>
  <c r="N34" i="7"/>
  <c r="N25" i="7"/>
  <c r="N20" i="7"/>
  <c r="N16" i="7"/>
  <c r="N12" i="7"/>
  <c r="N8" i="7"/>
  <c r="N45" i="7"/>
  <c r="N37" i="7"/>
  <c r="N28" i="7"/>
  <c r="N17" i="7"/>
  <c r="N13" i="7"/>
  <c r="N9" i="7"/>
  <c r="O5" i="7"/>
  <c r="O29" i="7" s="1"/>
  <c r="N55" i="7"/>
  <c r="N46" i="7"/>
  <c r="N38" i="7"/>
  <c r="N30" i="7"/>
  <c r="N21" i="7"/>
  <c r="N18" i="7"/>
  <c r="S124" i="7"/>
  <c r="G124" i="7"/>
  <c r="H120" i="7"/>
  <c r="H116" i="7"/>
  <c r="H112" i="7"/>
  <c r="H121" i="7"/>
  <c r="H117" i="7"/>
  <c r="H113" i="7"/>
  <c r="H109" i="7"/>
  <c r="H105" i="7"/>
  <c r="H115" i="7"/>
  <c r="H107" i="7"/>
  <c r="H100" i="7"/>
  <c r="H96" i="7"/>
  <c r="H118" i="7"/>
  <c r="H110" i="7"/>
  <c r="H108" i="7"/>
  <c r="H101" i="7"/>
  <c r="H97" i="7"/>
  <c r="H93" i="7"/>
  <c r="H89" i="7"/>
  <c r="H98" i="7"/>
  <c r="H91" i="7"/>
  <c r="H86" i="7"/>
  <c r="H83" i="7"/>
  <c r="H79" i="7"/>
  <c r="H75" i="7"/>
  <c r="H114" i="7"/>
  <c r="H111" i="7"/>
  <c r="H99" i="7"/>
  <c r="H92" i="7"/>
  <c r="H87" i="7"/>
  <c r="H84" i="7"/>
  <c r="H80" i="7"/>
  <c r="H76" i="7"/>
  <c r="H72" i="7"/>
  <c r="H68" i="7"/>
  <c r="H64" i="7"/>
  <c r="H103" i="7"/>
  <c r="H94" i="7"/>
  <c r="H78" i="7"/>
  <c r="H70" i="7"/>
  <c r="H65" i="7"/>
  <c r="H58" i="7"/>
  <c r="H122" i="7"/>
  <c r="H104" i="7"/>
  <c r="H90" i="7"/>
  <c r="H88" i="7"/>
  <c r="H85" i="7"/>
  <c r="H77" i="7"/>
  <c r="H69" i="7"/>
  <c r="H95" i="7"/>
  <c r="H82" i="7"/>
  <c r="H73" i="7"/>
  <c r="H106" i="7"/>
  <c r="H81" i="7"/>
  <c r="H74" i="7"/>
  <c r="H62" i="7"/>
  <c r="H59" i="7"/>
  <c r="H51" i="7"/>
  <c r="H71" i="7"/>
  <c r="H60" i="7"/>
  <c r="H56" i="7"/>
  <c r="H52" i="7"/>
  <c r="H49" i="7"/>
  <c r="H45" i="7"/>
  <c r="H41" i="7"/>
  <c r="H37" i="7"/>
  <c r="H33" i="7"/>
  <c r="H28" i="7"/>
  <c r="H24" i="7"/>
  <c r="H67" i="7"/>
  <c r="H53" i="7"/>
  <c r="H50" i="7"/>
  <c r="H46" i="7"/>
  <c r="H42" i="7"/>
  <c r="H38" i="7"/>
  <c r="H34" i="7"/>
  <c r="H30" i="7"/>
  <c r="H25" i="7"/>
  <c r="H21" i="7"/>
  <c r="H119" i="7"/>
  <c r="H102" i="7"/>
  <c r="H63" i="7"/>
  <c r="H57" i="7"/>
  <c r="H48" i="7"/>
  <c r="H40" i="7"/>
  <c r="H32" i="7"/>
  <c r="H23" i="7"/>
  <c r="H19" i="7"/>
  <c r="H17" i="7"/>
  <c r="H13" i="7"/>
  <c r="H9" i="7"/>
  <c r="H27" i="7"/>
  <c r="H12" i="7"/>
  <c r="H8" i="7"/>
  <c r="H66" i="7"/>
  <c r="H43" i="7"/>
  <c r="H35" i="7"/>
  <c r="H26" i="7"/>
  <c r="H20" i="7"/>
  <c r="H18" i="7"/>
  <c r="H14" i="7"/>
  <c r="H10" i="7"/>
  <c r="I5" i="7"/>
  <c r="I29" i="7" s="1"/>
  <c r="H61" i="7"/>
  <c r="H54" i="7"/>
  <c r="H44" i="7"/>
  <c r="H36" i="7"/>
  <c r="H22" i="7"/>
  <c r="H15" i="7"/>
  <c r="H11" i="7"/>
  <c r="H7" i="7"/>
  <c r="H55" i="7"/>
  <c r="H47" i="7"/>
  <c r="H39" i="7"/>
  <c r="H31" i="7"/>
  <c r="H16" i="7"/>
  <c r="T120" i="7"/>
  <c r="T116" i="7"/>
  <c r="T112" i="7"/>
  <c r="T121" i="7"/>
  <c r="T117" i="7"/>
  <c r="T113" i="7"/>
  <c r="T109" i="7"/>
  <c r="T105" i="7"/>
  <c r="T118" i="7"/>
  <c r="T115" i="7"/>
  <c r="T110" i="7"/>
  <c r="T106" i="7"/>
  <c r="T104" i="7"/>
  <c r="T100" i="7"/>
  <c r="T96" i="7"/>
  <c r="T101" i="7"/>
  <c r="T97" i="7"/>
  <c r="T93" i="7"/>
  <c r="T89" i="7"/>
  <c r="T85" i="7"/>
  <c r="T90" i="7"/>
  <c r="T88" i="7"/>
  <c r="T83" i="7"/>
  <c r="T79" i="7"/>
  <c r="T75" i="7"/>
  <c r="T122" i="7"/>
  <c r="T119" i="7"/>
  <c r="T108" i="7"/>
  <c r="T107" i="7"/>
  <c r="T102" i="7"/>
  <c r="T99" i="7"/>
  <c r="T94" i="7"/>
  <c r="T86" i="7"/>
  <c r="T84" i="7"/>
  <c r="T80" i="7"/>
  <c r="T76" i="7"/>
  <c r="T72" i="7"/>
  <c r="T68" i="7"/>
  <c r="T64" i="7"/>
  <c r="T81" i="7"/>
  <c r="T78" i="7"/>
  <c r="T73" i="7"/>
  <c r="T69" i="7"/>
  <c r="T67" i="7"/>
  <c r="T62" i="7"/>
  <c r="T58" i="7"/>
  <c r="T111" i="7"/>
  <c r="T103" i="7"/>
  <c r="T87" i="7"/>
  <c r="T71" i="7"/>
  <c r="T66" i="7"/>
  <c r="T98" i="7"/>
  <c r="T114" i="7"/>
  <c r="T91" i="7"/>
  <c r="T77" i="7"/>
  <c r="T65" i="7"/>
  <c r="T56" i="7"/>
  <c r="T51" i="7"/>
  <c r="T70" i="7"/>
  <c r="T59" i="7"/>
  <c r="T54" i="7"/>
  <c r="T49" i="7"/>
  <c r="T45" i="7"/>
  <c r="T41" i="7"/>
  <c r="T37" i="7"/>
  <c r="T33" i="7"/>
  <c r="T28" i="7"/>
  <c r="T24" i="7"/>
  <c r="T95" i="7"/>
  <c r="T63" i="7"/>
  <c r="T61" i="7"/>
  <c r="T52" i="7"/>
  <c r="T50" i="7"/>
  <c r="T46" i="7"/>
  <c r="T42" i="7"/>
  <c r="T38" i="7"/>
  <c r="T34" i="7"/>
  <c r="T30" i="7"/>
  <c r="T25" i="7"/>
  <c r="T21" i="7"/>
  <c r="T92" i="7"/>
  <c r="T82" i="7"/>
  <c r="T48" i="7"/>
  <c r="T43" i="7"/>
  <c r="T40" i="7"/>
  <c r="T35" i="7"/>
  <c r="T32" i="7"/>
  <c r="T26" i="7"/>
  <c r="T23" i="7"/>
  <c r="T17" i="7"/>
  <c r="T13" i="7"/>
  <c r="T9" i="7"/>
  <c r="T74" i="7"/>
  <c r="T39" i="7"/>
  <c r="T31" i="7"/>
  <c r="T27" i="7"/>
  <c r="T19" i="7"/>
  <c r="T15" i="7"/>
  <c r="T11" i="7"/>
  <c r="T7" i="7"/>
  <c r="T18" i="7"/>
  <c r="T14" i="7"/>
  <c r="T10" i="7"/>
  <c r="T57" i="7"/>
  <c r="T55" i="7"/>
  <c r="T53" i="7"/>
  <c r="T47" i="7"/>
  <c r="T44" i="7"/>
  <c r="T36" i="7"/>
  <c r="T22" i="7"/>
  <c r="U5" i="7"/>
  <c r="U29" i="7" s="1"/>
  <c r="T60" i="7"/>
  <c r="T20" i="7"/>
  <c r="T16" i="7"/>
  <c r="T12" i="7"/>
  <c r="T8" i="7"/>
  <c r="H120" i="6"/>
  <c r="H116" i="6"/>
  <c r="H112" i="6"/>
  <c r="H121" i="6"/>
  <c r="H117" i="6"/>
  <c r="H113" i="6"/>
  <c r="H109" i="6"/>
  <c r="H105" i="6"/>
  <c r="H115" i="6"/>
  <c r="H106" i="6"/>
  <c r="H103" i="6"/>
  <c r="H99" i="6"/>
  <c r="H95" i="6"/>
  <c r="H118" i="6"/>
  <c r="H107" i="6"/>
  <c r="H100" i="6"/>
  <c r="H96" i="6"/>
  <c r="H92" i="6"/>
  <c r="H88" i="6"/>
  <c r="H84" i="6"/>
  <c r="H101" i="6"/>
  <c r="H93" i="6"/>
  <c r="H87" i="6"/>
  <c r="H122" i="6"/>
  <c r="H119" i="6"/>
  <c r="H98" i="6"/>
  <c r="H91" i="6"/>
  <c r="H86" i="6"/>
  <c r="H114" i="6"/>
  <c r="H108" i="6"/>
  <c r="H85" i="6"/>
  <c r="H83" i="6"/>
  <c r="H82" i="6"/>
  <c r="H78" i="6"/>
  <c r="H74" i="6"/>
  <c r="H70" i="6"/>
  <c r="H66" i="6"/>
  <c r="H102" i="6"/>
  <c r="H90" i="6"/>
  <c r="H89" i="6"/>
  <c r="H79" i="6"/>
  <c r="H75" i="6"/>
  <c r="H71" i="6"/>
  <c r="H67" i="6"/>
  <c r="H63" i="6"/>
  <c r="H59" i="6"/>
  <c r="H55" i="6"/>
  <c r="H51" i="6"/>
  <c r="H111" i="6"/>
  <c r="H110" i="6"/>
  <c r="H94" i="6"/>
  <c r="H76" i="6"/>
  <c r="H68" i="6"/>
  <c r="H64" i="6"/>
  <c r="H58" i="6"/>
  <c r="H53" i="6"/>
  <c r="H49" i="6"/>
  <c r="H45" i="6"/>
  <c r="H41" i="6"/>
  <c r="H37" i="6"/>
  <c r="H81" i="6"/>
  <c r="H73" i="6"/>
  <c r="H65" i="6"/>
  <c r="H62" i="6"/>
  <c r="H57" i="6"/>
  <c r="H52" i="6"/>
  <c r="H48" i="6"/>
  <c r="H44" i="6"/>
  <c r="H40" i="6"/>
  <c r="H36" i="6"/>
  <c r="H61" i="6"/>
  <c r="H60" i="6"/>
  <c r="H50" i="6"/>
  <c r="H42" i="6"/>
  <c r="H35" i="6"/>
  <c r="H29" i="6"/>
  <c r="H25" i="6"/>
  <c r="H21" i="6"/>
  <c r="H16" i="6"/>
  <c r="H12" i="6"/>
  <c r="H104" i="6"/>
  <c r="H72" i="6"/>
  <c r="H69" i="6"/>
  <c r="H43" i="6"/>
  <c r="H30" i="6"/>
  <c r="H26" i="6"/>
  <c r="H22" i="6"/>
  <c r="H17" i="6"/>
  <c r="H13" i="6"/>
  <c r="H9" i="6"/>
  <c r="H54" i="6"/>
  <c r="H28" i="6"/>
  <c r="H7" i="6"/>
  <c r="I5" i="6"/>
  <c r="I19" i="6" s="1"/>
  <c r="H77" i="6"/>
  <c r="H46" i="6"/>
  <c r="H39" i="6"/>
  <c r="H31" i="6"/>
  <c r="H23" i="6"/>
  <c r="H8" i="6"/>
  <c r="H97" i="6"/>
  <c r="H34" i="6"/>
  <c r="H33" i="6"/>
  <c r="H32" i="6"/>
  <c r="H24" i="6"/>
  <c r="H18" i="6"/>
  <c r="H14" i="6"/>
  <c r="H10" i="6"/>
  <c r="H80" i="6"/>
  <c r="H56" i="6"/>
  <c r="H47" i="6"/>
  <c r="H38" i="6"/>
  <c r="H27" i="6"/>
  <c r="H20" i="6"/>
  <c r="H15" i="6"/>
  <c r="H11" i="6"/>
  <c r="N124" i="6"/>
  <c r="O124" i="6"/>
  <c r="U124" i="6"/>
  <c r="G124" i="6"/>
  <c r="U119" i="5"/>
  <c r="U115" i="5"/>
  <c r="U111" i="5"/>
  <c r="U107" i="5"/>
  <c r="U103" i="5"/>
  <c r="U120" i="5"/>
  <c r="U116" i="5"/>
  <c r="U112" i="5"/>
  <c r="U108" i="5"/>
  <c r="U104" i="5"/>
  <c r="U122" i="5"/>
  <c r="U114" i="5"/>
  <c r="U106" i="5"/>
  <c r="U102" i="5"/>
  <c r="U98" i="5"/>
  <c r="U117" i="5"/>
  <c r="U109" i="5"/>
  <c r="U99" i="5"/>
  <c r="U95" i="5"/>
  <c r="U110" i="5"/>
  <c r="U97" i="5"/>
  <c r="U93" i="5"/>
  <c r="U89" i="5"/>
  <c r="U85" i="5"/>
  <c r="U81" i="5"/>
  <c r="U77" i="5"/>
  <c r="U73" i="5"/>
  <c r="U69" i="5"/>
  <c r="U113" i="5"/>
  <c r="U100" i="5"/>
  <c r="U90" i="5"/>
  <c r="U86" i="5"/>
  <c r="U82" i="5"/>
  <c r="U78" i="5"/>
  <c r="U74" i="5"/>
  <c r="U70" i="5"/>
  <c r="U66" i="5"/>
  <c r="U62" i="5"/>
  <c r="U105" i="5"/>
  <c r="U101" i="5"/>
  <c r="U91" i="5"/>
  <c r="U83" i="5"/>
  <c r="U75" i="5"/>
  <c r="U64" i="5"/>
  <c r="U63" i="5"/>
  <c r="U58" i="5"/>
  <c r="U53" i="5"/>
  <c r="U49" i="5"/>
  <c r="U45" i="5"/>
  <c r="U92" i="5"/>
  <c r="U84" i="5"/>
  <c r="U76" i="5"/>
  <c r="U68" i="5"/>
  <c r="U59" i="5"/>
  <c r="U54" i="5"/>
  <c r="U50" i="5"/>
  <c r="U46" i="5"/>
  <c r="U42" i="5"/>
  <c r="U118" i="5"/>
  <c r="U88" i="5"/>
  <c r="U79" i="5"/>
  <c r="U72" i="5"/>
  <c r="U61" i="5"/>
  <c r="U52" i="5"/>
  <c r="U44" i="5"/>
  <c r="U38" i="5"/>
  <c r="U34" i="5"/>
  <c r="U30" i="5"/>
  <c r="U26" i="5"/>
  <c r="U22" i="5"/>
  <c r="U18" i="5"/>
  <c r="U14" i="5"/>
  <c r="U10" i="5"/>
  <c r="U36" i="5"/>
  <c r="U32" i="5"/>
  <c r="U121" i="5"/>
  <c r="U96" i="5"/>
  <c r="U65" i="5"/>
  <c r="U55" i="5"/>
  <c r="U47" i="5"/>
  <c r="U40" i="5"/>
  <c r="U39" i="5"/>
  <c r="U35" i="5"/>
  <c r="U31" i="5"/>
  <c r="U27" i="5"/>
  <c r="U23" i="5"/>
  <c r="U19" i="5"/>
  <c r="U15" i="5"/>
  <c r="U11" i="5"/>
  <c r="U7" i="5"/>
  <c r="V5" i="5"/>
  <c r="V56" i="5" s="1"/>
  <c r="U87" i="5"/>
  <c r="U80" i="5"/>
  <c r="U71" i="5"/>
  <c r="U67" i="5"/>
  <c r="U57" i="5"/>
  <c r="U48" i="5"/>
  <c r="U28" i="5"/>
  <c r="U60" i="5"/>
  <c r="U43" i="5"/>
  <c r="U37" i="5"/>
  <c r="U29" i="5"/>
  <c r="U24" i="5"/>
  <c r="U16" i="5"/>
  <c r="U8" i="5"/>
  <c r="U21" i="5"/>
  <c r="U13" i="5"/>
  <c r="U94" i="5"/>
  <c r="U17" i="5"/>
  <c r="U9" i="5"/>
  <c r="U51" i="5"/>
  <c r="U41" i="5"/>
  <c r="U33" i="5"/>
  <c r="U25" i="5"/>
  <c r="U20" i="5"/>
  <c r="U12" i="5"/>
  <c r="N122" i="5"/>
  <c r="N118" i="5"/>
  <c r="N114" i="5"/>
  <c r="N110" i="5"/>
  <c r="N106" i="5"/>
  <c r="N119" i="5"/>
  <c r="N115" i="5"/>
  <c r="N111" i="5"/>
  <c r="N107" i="5"/>
  <c r="N121" i="5"/>
  <c r="N113" i="5"/>
  <c r="N105" i="5"/>
  <c r="N101" i="5"/>
  <c r="N97" i="5"/>
  <c r="N116" i="5"/>
  <c r="N108" i="5"/>
  <c r="N102" i="5"/>
  <c r="N98" i="5"/>
  <c r="N94" i="5"/>
  <c r="N109" i="5"/>
  <c r="N96" i="5"/>
  <c r="N95" i="5"/>
  <c r="N92" i="5"/>
  <c r="N88" i="5"/>
  <c r="N84" i="5"/>
  <c r="N80" i="5"/>
  <c r="N76" i="5"/>
  <c r="N72" i="5"/>
  <c r="N68" i="5"/>
  <c r="N120" i="5"/>
  <c r="N104" i="5"/>
  <c r="N99" i="5"/>
  <c r="N89" i="5"/>
  <c r="N85" i="5"/>
  <c r="N81" i="5"/>
  <c r="N77" i="5"/>
  <c r="N73" i="5"/>
  <c r="N69" i="5"/>
  <c r="N65" i="5"/>
  <c r="N100" i="5"/>
  <c r="N90" i="5"/>
  <c r="N82" i="5"/>
  <c r="N74" i="5"/>
  <c r="N66" i="5"/>
  <c r="N61" i="5"/>
  <c r="N57" i="5"/>
  <c r="N52" i="5"/>
  <c r="N48" i="5"/>
  <c r="N44" i="5"/>
  <c r="N117" i="5"/>
  <c r="N93" i="5"/>
  <c r="N91" i="5"/>
  <c r="N83" i="5"/>
  <c r="N75" i="5"/>
  <c r="N62" i="5"/>
  <c r="N58" i="5"/>
  <c r="N53" i="5"/>
  <c r="N49" i="5"/>
  <c r="N45" i="5"/>
  <c r="N41" i="5"/>
  <c r="N103" i="5"/>
  <c r="N64" i="5"/>
  <c r="N60" i="5"/>
  <c r="N51" i="5"/>
  <c r="N43" i="5"/>
  <c r="N40" i="5"/>
  <c r="N39" i="5"/>
  <c r="N37" i="5"/>
  <c r="N33" i="5"/>
  <c r="N29" i="5"/>
  <c r="N25" i="5"/>
  <c r="N21" i="5"/>
  <c r="N17" i="5"/>
  <c r="N13" i="5"/>
  <c r="N9" i="5"/>
  <c r="O5" i="5"/>
  <c r="O56" i="5" s="1"/>
  <c r="N27" i="5"/>
  <c r="N112" i="5"/>
  <c r="N86" i="5"/>
  <c r="N79" i="5"/>
  <c r="N70" i="5"/>
  <c r="N67" i="5"/>
  <c r="N63" i="5"/>
  <c r="N54" i="5"/>
  <c r="N46" i="5"/>
  <c r="N38" i="5"/>
  <c r="N34" i="5"/>
  <c r="N30" i="5"/>
  <c r="N26" i="5"/>
  <c r="N22" i="5"/>
  <c r="N18" i="5"/>
  <c r="N14" i="5"/>
  <c r="N10" i="5"/>
  <c r="N55" i="5"/>
  <c r="N47" i="5"/>
  <c r="N35" i="5"/>
  <c r="N31" i="5"/>
  <c r="N71" i="5"/>
  <c r="N23" i="5"/>
  <c r="N15" i="5"/>
  <c r="N59" i="5"/>
  <c r="N42" i="5"/>
  <c r="N32" i="5"/>
  <c r="N20" i="5"/>
  <c r="N87" i="5"/>
  <c r="N50" i="5"/>
  <c r="N36" i="5"/>
  <c r="N28" i="5"/>
  <c r="N24" i="5"/>
  <c r="N16" i="5"/>
  <c r="N8" i="5"/>
  <c r="N78" i="5"/>
  <c r="N19" i="5"/>
  <c r="N11" i="5"/>
  <c r="N12" i="5"/>
  <c r="N7" i="5"/>
  <c r="H124" i="5"/>
  <c r="M124" i="5"/>
  <c r="G124" i="5"/>
  <c r="T124" i="5"/>
  <c r="H123" i="4"/>
  <c r="M123" i="4"/>
  <c r="S123" i="4"/>
  <c r="T119" i="4"/>
  <c r="T115" i="4"/>
  <c r="T111" i="4"/>
  <c r="T107" i="4"/>
  <c r="T103" i="4"/>
  <c r="T120" i="4"/>
  <c r="T116" i="4"/>
  <c r="T112" i="4"/>
  <c r="T108" i="4"/>
  <c r="T104" i="4"/>
  <c r="T101" i="4"/>
  <c r="T97" i="4"/>
  <c r="T93" i="4"/>
  <c r="T117" i="4"/>
  <c r="T114" i="4"/>
  <c r="T109" i="4"/>
  <c r="T106" i="4"/>
  <c r="T102" i="4"/>
  <c r="T98" i="4"/>
  <c r="T94" i="4"/>
  <c r="T90" i="4"/>
  <c r="T113" i="4"/>
  <c r="T100" i="4"/>
  <c r="T95" i="4"/>
  <c r="T110" i="4"/>
  <c r="T86" i="4"/>
  <c r="T82" i="4"/>
  <c r="T105" i="4"/>
  <c r="T99" i="4"/>
  <c r="T91" i="4"/>
  <c r="T88" i="4"/>
  <c r="T79" i="4"/>
  <c r="T75" i="4"/>
  <c r="T71" i="4"/>
  <c r="T67" i="4"/>
  <c r="T63" i="4"/>
  <c r="T59" i="4"/>
  <c r="T55" i="4"/>
  <c r="T118" i="4"/>
  <c r="T96" i="4"/>
  <c r="T92" i="4"/>
  <c r="T83" i="4"/>
  <c r="T78" i="4"/>
  <c r="T74" i="4"/>
  <c r="T70" i="4"/>
  <c r="T66" i="4"/>
  <c r="T62" i="4"/>
  <c r="T58" i="4"/>
  <c r="T54" i="4"/>
  <c r="T87" i="4"/>
  <c r="T49" i="4"/>
  <c r="T45" i="4"/>
  <c r="T41" i="4"/>
  <c r="T37" i="4"/>
  <c r="T33" i="4"/>
  <c r="T89" i="4"/>
  <c r="T85" i="4"/>
  <c r="T84" i="4"/>
  <c r="T77" i="4"/>
  <c r="T65" i="4"/>
  <c r="T64" i="4"/>
  <c r="T60" i="4"/>
  <c r="T121" i="4"/>
  <c r="T69" i="4"/>
  <c r="T57" i="4"/>
  <c r="T56" i="4"/>
  <c r="T46" i="4"/>
  <c r="T44" i="4"/>
  <c r="T39" i="4"/>
  <c r="T30" i="4"/>
  <c r="T26" i="4"/>
  <c r="T22" i="4"/>
  <c r="T73" i="4"/>
  <c r="T68" i="4"/>
  <c r="T47" i="4"/>
  <c r="T43" i="4"/>
  <c r="T40" i="4"/>
  <c r="T36" i="4"/>
  <c r="T35" i="4"/>
  <c r="T28" i="4"/>
  <c r="T18" i="4"/>
  <c r="T14" i="4"/>
  <c r="T10" i="4"/>
  <c r="T81" i="4"/>
  <c r="T72" i="4"/>
  <c r="T61" i="4"/>
  <c r="T52" i="4"/>
  <c r="T51" i="4"/>
  <c r="T48" i="4"/>
  <c r="T38" i="4"/>
  <c r="T34" i="4"/>
  <c r="T31" i="4"/>
  <c r="T29" i="4"/>
  <c r="T24" i="4"/>
  <c r="T19" i="4"/>
  <c r="T15" i="4"/>
  <c r="T11" i="4"/>
  <c r="T7" i="4"/>
  <c r="U5" i="4"/>
  <c r="T80" i="4"/>
  <c r="T76" i="4"/>
  <c r="T53" i="4"/>
  <c r="T50" i="4"/>
  <c r="T42" i="4"/>
  <c r="T27" i="4"/>
  <c r="T25" i="4"/>
  <c r="T20" i="4"/>
  <c r="T16" i="4"/>
  <c r="T12" i="4"/>
  <c r="T32" i="4"/>
  <c r="T21" i="4"/>
  <c r="T8" i="4"/>
  <c r="T13" i="4"/>
  <c r="T9" i="4"/>
  <c r="T23" i="4"/>
  <c r="T17" i="4"/>
  <c r="I118" i="4"/>
  <c r="I114" i="4"/>
  <c r="I110" i="4"/>
  <c r="I106" i="4"/>
  <c r="I119" i="4"/>
  <c r="I115" i="4"/>
  <c r="I111" i="4"/>
  <c r="I107" i="4"/>
  <c r="I103" i="4"/>
  <c r="I120" i="4"/>
  <c r="I112" i="4"/>
  <c r="I104" i="4"/>
  <c r="I100" i="4"/>
  <c r="I96" i="4"/>
  <c r="I121" i="4"/>
  <c r="I113" i="4"/>
  <c r="I105" i="4"/>
  <c r="I101" i="4"/>
  <c r="I97" i="4"/>
  <c r="I93" i="4"/>
  <c r="I99" i="4"/>
  <c r="I116" i="4"/>
  <c r="I109" i="4"/>
  <c r="I98" i="4"/>
  <c r="I92" i="4"/>
  <c r="I89" i="4"/>
  <c r="I85" i="4"/>
  <c r="I84" i="4"/>
  <c r="I78" i="4"/>
  <c r="I74" i="4"/>
  <c r="I70" i="4"/>
  <c r="I66" i="4"/>
  <c r="I62" i="4"/>
  <c r="I58" i="4"/>
  <c r="I117" i="4"/>
  <c r="I108" i="4"/>
  <c r="I102" i="4"/>
  <c r="I95" i="4"/>
  <c r="I90" i="4"/>
  <c r="I88" i="4"/>
  <c r="I83" i="4"/>
  <c r="I81" i="4"/>
  <c r="I77" i="4"/>
  <c r="I73" i="4"/>
  <c r="I69" i="4"/>
  <c r="I65" i="4"/>
  <c r="I61" i="4"/>
  <c r="I57" i="4"/>
  <c r="I94" i="4"/>
  <c r="I91" i="4"/>
  <c r="I82" i="4"/>
  <c r="I75" i="4"/>
  <c r="I67" i="4"/>
  <c r="I59" i="4"/>
  <c r="I52" i="4"/>
  <c r="I48" i="4"/>
  <c r="I44" i="4"/>
  <c r="I40" i="4"/>
  <c r="I36" i="4"/>
  <c r="I86" i="4"/>
  <c r="I80" i="4"/>
  <c r="I79" i="4"/>
  <c r="I87" i="4"/>
  <c r="I76" i="4"/>
  <c r="I72" i="4"/>
  <c r="I71" i="4"/>
  <c r="I51" i="4"/>
  <c r="I46" i="4"/>
  <c r="I41" i="4"/>
  <c r="I35" i="4"/>
  <c r="I29" i="4"/>
  <c r="I25" i="4"/>
  <c r="I68" i="4"/>
  <c r="I54" i="4"/>
  <c r="I53" i="4"/>
  <c r="I50" i="4"/>
  <c r="I47" i="4"/>
  <c r="I33" i="4"/>
  <c r="I30" i="4"/>
  <c r="I24" i="4"/>
  <c r="I21" i="4"/>
  <c r="I17" i="4"/>
  <c r="I13" i="4"/>
  <c r="I9" i="4"/>
  <c r="I64" i="4"/>
  <c r="I60" i="4"/>
  <c r="I55" i="4"/>
  <c r="I49" i="4"/>
  <c r="I38" i="4"/>
  <c r="I31" i="4"/>
  <c r="I26" i="4"/>
  <c r="I22" i="4"/>
  <c r="I18" i="4"/>
  <c r="I14" i="4"/>
  <c r="I10" i="4"/>
  <c r="J5" i="4"/>
  <c r="I63" i="4"/>
  <c r="I56" i="4"/>
  <c r="I32" i="4"/>
  <c r="I27" i="4"/>
  <c r="I19" i="4"/>
  <c r="I15" i="4"/>
  <c r="I28" i="4"/>
  <c r="I12" i="4"/>
  <c r="I7" i="4"/>
  <c r="I45" i="4"/>
  <c r="I43" i="4"/>
  <c r="I42" i="4"/>
  <c r="I37" i="4"/>
  <c r="I23" i="4"/>
  <c r="I16" i="4"/>
  <c r="I8" i="4"/>
  <c r="I39" i="4"/>
  <c r="I34" i="4"/>
  <c r="I20" i="4"/>
  <c r="I11" i="4"/>
  <c r="N121" i="4"/>
  <c r="N117" i="4"/>
  <c r="N113" i="4"/>
  <c r="N109" i="4"/>
  <c r="N105" i="4"/>
  <c r="N118" i="4"/>
  <c r="N114" i="4"/>
  <c r="N110" i="4"/>
  <c r="N106" i="4"/>
  <c r="N120" i="4"/>
  <c r="N112" i="4"/>
  <c r="N104" i="4"/>
  <c r="N99" i="4"/>
  <c r="N95" i="4"/>
  <c r="N115" i="4"/>
  <c r="N107" i="4"/>
  <c r="N100" i="4"/>
  <c r="N96" i="4"/>
  <c r="N92" i="4"/>
  <c r="N108" i="4"/>
  <c r="N101" i="4"/>
  <c r="N111" i="4"/>
  <c r="N98" i="4"/>
  <c r="N88" i="4"/>
  <c r="N84" i="4"/>
  <c r="N103" i="4"/>
  <c r="N94" i="4"/>
  <c r="N85" i="4"/>
  <c r="N81" i="4"/>
  <c r="N77" i="4"/>
  <c r="N73" i="4"/>
  <c r="N69" i="4"/>
  <c r="N65" i="4"/>
  <c r="N61" i="4"/>
  <c r="N57" i="4"/>
  <c r="N97" i="4"/>
  <c r="N93" i="4"/>
  <c r="N90" i="4"/>
  <c r="N89" i="4"/>
  <c r="N83" i="4"/>
  <c r="N82" i="4"/>
  <c r="N80" i="4"/>
  <c r="N76" i="4"/>
  <c r="N72" i="4"/>
  <c r="N68" i="4"/>
  <c r="N64" i="4"/>
  <c r="N60" i="4"/>
  <c r="N56" i="4"/>
  <c r="N75" i="4"/>
  <c r="N67" i="4"/>
  <c r="N59" i="4"/>
  <c r="N51" i="4"/>
  <c r="N47" i="4"/>
  <c r="N43" i="4"/>
  <c r="N39" i="4"/>
  <c r="N35" i="4"/>
  <c r="N86" i="4"/>
  <c r="N79" i="4"/>
  <c r="N78" i="4"/>
  <c r="N74" i="4"/>
  <c r="N71" i="4"/>
  <c r="N70" i="4"/>
  <c r="N52" i="4"/>
  <c r="N46" i="4"/>
  <c r="N45" i="4"/>
  <c r="N36" i="4"/>
  <c r="N32" i="4"/>
  <c r="N28" i="4"/>
  <c r="N24" i="4"/>
  <c r="N116" i="4"/>
  <c r="N87" i="4"/>
  <c r="N53" i="4"/>
  <c r="N40" i="4"/>
  <c r="N37" i="4"/>
  <c r="N33" i="4"/>
  <c r="N25" i="4"/>
  <c r="N20" i="4"/>
  <c r="N16" i="4"/>
  <c r="N12" i="4"/>
  <c r="N8" i="4"/>
  <c r="N63" i="4"/>
  <c r="N62" i="4"/>
  <c r="N58" i="4"/>
  <c r="N55" i="4"/>
  <c r="N49" i="4"/>
  <c r="N38" i="4"/>
  <c r="N31" i="4"/>
  <c r="N30" i="4"/>
  <c r="N21" i="4"/>
  <c r="N17" i="4"/>
  <c r="N13" i="4"/>
  <c r="N9" i="4"/>
  <c r="O5" i="4"/>
  <c r="N119" i="4"/>
  <c r="N102" i="4"/>
  <c r="N42" i="4"/>
  <c r="N34" i="4"/>
  <c r="N27" i="4"/>
  <c r="N26" i="4"/>
  <c r="N22" i="4"/>
  <c r="N18" i="4"/>
  <c r="N14" i="4"/>
  <c r="N66" i="4"/>
  <c r="N54" i="4"/>
  <c r="N44" i="4"/>
  <c r="N41" i="4"/>
  <c r="N23" i="4"/>
  <c r="N15" i="4"/>
  <c r="N50" i="4"/>
  <c r="N48" i="4"/>
  <c r="N29" i="4"/>
  <c r="N19" i="4"/>
  <c r="N7" i="4"/>
  <c r="N91" i="4"/>
  <c r="N10" i="4"/>
  <c r="N11" i="4"/>
  <c r="G123" i="4"/>
  <c r="H120" i="3"/>
  <c r="H116" i="3"/>
  <c r="H112" i="3"/>
  <c r="H108" i="3"/>
  <c r="H104" i="3"/>
  <c r="H121" i="3"/>
  <c r="H117" i="3"/>
  <c r="H113" i="3"/>
  <c r="H109" i="3"/>
  <c r="H105" i="3"/>
  <c r="H122" i="3"/>
  <c r="H114" i="3"/>
  <c r="H119" i="3"/>
  <c r="H111" i="3"/>
  <c r="H100" i="3"/>
  <c r="H96" i="3"/>
  <c r="H106" i="3"/>
  <c r="H101" i="3"/>
  <c r="H95" i="3"/>
  <c r="H90" i="3"/>
  <c r="H86" i="3"/>
  <c r="H110" i="3"/>
  <c r="H107" i="3"/>
  <c r="H102" i="3"/>
  <c r="H97" i="3"/>
  <c r="H91" i="3"/>
  <c r="H87" i="3"/>
  <c r="H83" i="3"/>
  <c r="H103" i="3"/>
  <c r="H81" i="3"/>
  <c r="H118" i="3"/>
  <c r="H99" i="3"/>
  <c r="H98" i="3"/>
  <c r="H88" i="3"/>
  <c r="H82" i="3"/>
  <c r="H78" i="3"/>
  <c r="H74" i="3"/>
  <c r="H70" i="3"/>
  <c r="H66" i="3"/>
  <c r="H62" i="3"/>
  <c r="H58" i="3"/>
  <c r="H54" i="3"/>
  <c r="H115" i="3"/>
  <c r="H85" i="3"/>
  <c r="H84" i="3"/>
  <c r="H79" i="3"/>
  <c r="H73" i="3"/>
  <c r="H68" i="3"/>
  <c r="H63" i="3"/>
  <c r="H57" i="3"/>
  <c r="H50" i="3"/>
  <c r="H46" i="3"/>
  <c r="H42" i="3"/>
  <c r="H94" i="3"/>
  <c r="H77" i="3"/>
  <c r="H72" i="3"/>
  <c r="H64" i="3"/>
  <c r="H60" i="3"/>
  <c r="H55" i="3"/>
  <c r="H52" i="3"/>
  <c r="H47" i="3"/>
  <c r="H41" i="3"/>
  <c r="H37" i="3"/>
  <c r="H32" i="3"/>
  <c r="H28" i="3"/>
  <c r="H24" i="3"/>
  <c r="H20" i="3"/>
  <c r="H16" i="3"/>
  <c r="H12" i="3"/>
  <c r="H8" i="3"/>
  <c r="H93" i="3"/>
  <c r="H59" i="3"/>
  <c r="H49" i="3"/>
  <c r="H44" i="3"/>
  <c r="H92" i="3"/>
  <c r="H76" i="3"/>
  <c r="H71" i="3"/>
  <c r="H69" i="3"/>
  <c r="H53" i="3"/>
  <c r="H48" i="3"/>
  <c r="H43" i="3"/>
  <c r="H38" i="3"/>
  <c r="H34" i="3"/>
  <c r="H29" i="3"/>
  <c r="H25" i="3"/>
  <c r="H21" i="3"/>
  <c r="H17" i="3"/>
  <c r="H13" i="3"/>
  <c r="H9" i="3"/>
  <c r="H80" i="3"/>
  <c r="H65" i="3"/>
  <c r="H61" i="3"/>
  <c r="H51" i="3"/>
  <c r="H39" i="3"/>
  <c r="H30" i="3"/>
  <c r="H22" i="3"/>
  <c r="H14" i="3"/>
  <c r="H35" i="3"/>
  <c r="H11" i="3"/>
  <c r="H7" i="3"/>
  <c r="H36" i="3"/>
  <c r="H27" i="3"/>
  <c r="H19" i="3"/>
  <c r="H75" i="3"/>
  <c r="H67" i="3"/>
  <c r="H56" i="3"/>
  <c r="H45" i="3"/>
  <c r="H40" i="3"/>
  <c r="H31" i="3"/>
  <c r="H23" i="3"/>
  <c r="H15" i="3"/>
  <c r="H10" i="3"/>
  <c r="H26" i="3"/>
  <c r="H18" i="3"/>
  <c r="I5" i="3"/>
  <c r="I33" i="3" s="1"/>
  <c r="H89" i="3"/>
  <c r="O124" i="3"/>
  <c r="P120" i="3"/>
  <c r="P116" i="3"/>
  <c r="P112" i="3"/>
  <c r="P108" i="3"/>
  <c r="P104" i="3"/>
  <c r="P121" i="3"/>
  <c r="P117" i="3"/>
  <c r="P113" i="3"/>
  <c r="P109" i="3"/>
  <c r="P105" i="3"/>
  <c r="P122" i="3"/>
  <c r="P114" i="3"/>
  <c r="P119" i="3"/>
  <c r="P111" i="3"/>
  <c r="P100" i="3"/>
  <c r="P96" i="3"/>
  <c r="P110" i="3"/>
  <c r="P107" i="3"/>
  <c r="P103" i="3"/>
  <c r="P98" i="3"/>
  <c r="P93" i="3"/>
  <c r="P90" i="3"/>
  <c r="P86" i="3"/>
  <c r="P99" i="3"/>
  <c r="P94" i="3"/>
  <c r="P91" i="3"/>
  <c r="P87" i="3"/>
  <c r="P83" i="3"/>
  <c r="P102" i="3"/>
  <c r="P84" i="3"/>
  <c r="P115" i="3"/>
  <c r="P101" i="3"/>
  <c r="P97" i="3"/>
  <c r="P88" i="3"/>
  <c r="P85" i="3"/>
  <c r="P78" i="3"/>
  <c r="P74" i="3"/>
  <c r="P70" i="3"/>
  <c r="P66" i="3"/>
  <c r="P62" i="3"/>
  <c r="P58" i="3"/>
  <c r="P54" i="3"/>
  <c r="P95" i="3"/>
  <c r="P76" i="3"/>
  <c r="P71" i="3"/>
  <c r="P65" i="3"/>
  <c r="P60" i="3"/>
  <c r="P55" i="3"/>
  <c r="P50" i="3"/>
  <c r="P46" i="3"/>
  <c r="P42" i="3"/>
  <c r="P106" i="3"/>
  <c r="P77" i="3"/>
  <c r="P72" i="3"/>
  <c r="P59" i="3"/>
  <c r="P49" i="3"/>
  <c r="P44" i="3"/>
  <c r="P37" i="3"/>
  <c r="P32" i="3"/>
  <c r="P28" i="3"/>
  <c r="P24" i="3"/>
  <c r="P20" i="3"/>
  <c r="P16" i="3"/>
  <c r="P12" i="3"/>
  <c r="P8" i="3"/>
  <c r="P89" i="3"/>
  <c r="P81" i="3"/>
  <c r="P79" i="3"/>
  <c r="P64" i="3"/>
  <c r="P57" i="3"/>
  <c r="P52" i="3"/>
  <c r="P47" i="3"/>
  <c r="P118" i="3"/>
  <c r="P82" i="3"/>
  <c r="P80" i="3"/>
  <c r="P75" i="3"/>
  <c r="P63" i="3"/>
  <c r="P51" i="3"/>
  <c r="P45" i="3"/>
  <c r="P40" i="3"/>
  <c r="P38" i="3"/>
  <c r="P34" i="3"/>
  <c r="P29" i="3"/>
  <c r="P25" i="3"/>
  <c r="P21" i="3"/>
  <c r="P17" i="3"/>
  <c r="P13" i="3"/>
  <c r="P9" i="3"/>
  <c r="P68" i="3"/>
  <c r="P67" i="3"/>
  <c r="P56" i="3"/>
  <c r="P41" i="3"/>
  <c r="P39" i="3"/>
  <c r="P30" i="3"/>
  <c r="P22" i="3"/>
  <c r="P14" i="3"/>
  <c r="P61" i="3"/>
  <c r="P35" i="3"/>
  <c r="P18" i="3"/>
  <c r="P53" i="3"/>
  <c r="P36" i="3"/>
  <c r="P27" i="3"/>
  <c r="P19" i="3"/>
  <c r="P92" i="3"/>
  <c r="P73" i="3"/>
  <c r="P31" i="3"/>
  <c r="P23" i="3"/>
  <c r="P15" i="3"/>
  <c r="P10" i="3"/>
  <c r="P26" i="3"/>
  <c r="P69" i="3"/>
  <c r="P48" i="3"/>
  <c r="P43" i="3"/>
  <c r="P11" i="3"/>
  <c r="P7" i="3"/>
  <c r="U119" i="3"/>
  <c r="U115" i="3"/>
  <c r="U111" i="3"/>
  <c r="U107" i="3"/>
  <c r="U120" i="3"/>
  <c r="U116" i="3"/>
  <c r="U112" i="3"/>
  <c r="U108" i="3"/>
  <c r="U104" i="3"/>
  <c r="U122" i="3"/>
  <c r="U114" i="3"/>
  <c r="U106" i="3"/>
  <c r="U121" i="3"/>
  <c r="U113" i="3"/>
  <c r="U105" i="3"/>
  <c r="U103" i="3"/>
  <c r="U99" i="3"/>
  <c r="U95" i="3"/>
  <c r="U117" i="3"/>
  <c r="U110" i="3"/>
  <c r="U102" i="3"/>
  <c r="U93" i="3"/>
  <c r="U89" i="3"/>
  <c r="U98" i="3"/>
  <c r="U90" i="3"/>
  <c r="U86" i="3"/>
  <c r="U82" i="3"/>
  <c r="U109" i="3"/>
  <c r="U101" i="3"/>
  <c r="U94" i="3"/>
  <c r="U87" i="3"/>
  <c r="U84" i="3"/>
  <c r="U83" i="3"/>
  <c r="U80" i="3"/>
  <c r="U97" i="3"/>
  <c r="U96" i="3"/>
  <c r="U88" i="3"/>
  <c r="U77" i="3"/>
  <c r="U73" i="3"/>
  <c r="U69" i="3"/>
  <c r="U65" i="3"/>
  <c r="U61" i="3"/>
  <c r="U57" i="3"/>
  <c r="U71" i="3"/>
  <c r="U70" i="3"/>
  <c r="U64" i="3"/>
  <c r="U55" i="3"/>
  <c r="U54" i="3"/>
  <c r="U53" i="3"/>
  <c r="U49" i="3"/>
  <c r="U45" i="3"/>
  <c r="U41" i="3"/>
  <c r="U118" i="3"/>
  <c r="U74" i="3"/>
  <c r="U72" i="3"/>
  <c r="U66" i="3"/>
  <c r="U60" i="3"/>
  <c r="U59" i="3"/>
  <c r="U48" i="3"/>
  <c r="U36" i="3"/>
  <c r="U31" i="3"/>
  <c r="U27" i="3"/>
  <c r="U23" i="3"/>
  <c r="U19" i="3"/>
  <c r="U15" i="3"/>
  <c r="U11" i="3"/>
  <c r="U7" i="3"/>
  <c r="V5" i="3"/>
  <c r="V33" i="3" s="1"/>
  <c r="U100" i="3"/>
  <c r="U92" i="3"/>
  <c r="U67" i="3"/>
  <c r="U62" i="3"/>
  <c r="U47" i="3"/>
  <c r="U46" i="3"/>
  <c r="U91" i="3"/>
  <c r="U85" i="3"/>
  <c r="U76" i="3"/>
  <c r="U75" i="3"/>
  <c r="U63" i="3"/>
  <c r="U51" i="3"/>
  <c r="U50" i="3"/>
  <c r="U44" i="3"/>
  <c r="U37" i="3"/>
  <c r="U32" i="3"/>
  <c r="U28" i="3"/>
  <c r="U24" i="3"/>
  <c r="U20" i="3"/>
  <c r="U16" i="3"/>
  <c r="U12" i="3"/>
  <c r="U8" i="3"/>
  <c r="U81" i="3"/>
  <c r="U79" i="3"/>
  <c r="U78" i="3"/>
  <c r="U39" i="3"/>
  <c r="U30" i="3"/>
  <c r="U22" i="3"/>
  <c r="U14" i="3"/>
  <c r="U9" i="3"/>
  <c r="U68" i="3"/>
  <c r="U26" i="3"/>
  <c r="U18" i="3"/>
  <c r="U58" i="3"/>
  <c r="U56" i="3"/>
  <c r="U43" i="3"/>
  <c r="U42" i="3"/>
  <c r="U38" i="3"/>
  <c r="U29" i="3"/>
  <c r="U52" i="3"/>
  <c r="U34" i="3"/>
  <c r="U25" i="3"/>
  <c r="U17" i="3"/>
  <c r="U10" i="3"/>
  <c r="U40" i="3"/>
  <c r="U35" i="3"/>
  <c r="U21" i="3"/>
  <c r="U13" i="3"/>
  <c r="G124" i="3"/>
  <c r="N124" i="3"/>
  <c r="N9" i="1"/>
  <c r="L8" i="1"/>
  <c r="I8" i="1"/>
  <c r="F124" i="2"/>
  <c r="L124" i="2"/>
  <c r="Q124" i="2"/>
  <c r="R124" i="2"/>
  <c r="BA7" i="2"/>
  <c r="S7" i="2"/>
  <c r="M7" i="2"/>
  <c r="H7" i="2"/>
  <c r="T122" i="2"/>
  <c r="N122" i="2"/>
  <c r="G122" i="2"/>
  <c r="BA121" i="2"/>
  <c r="S121" i="2"/>
  <c r="M121" i="2"/>
  <c r="H121" i="2"/>
  <c r="T120" i="2"/>
  <c r="N120" i="2"/>
  <c r="G120" i="2"/>
  <c r="BA119" i="2"/>
  <c r="S119" i="2"/>
  <c r="M119" i="2"/>
  <c r="H119" i="2"/>
  <c r="T118" i="2"/>
  <c r="N118" i="2"/>
  <c r="G118" i="2"/>
  <c r="BA117" i="2"/>
  <c r="S117" i="2"/>
  <c r="M117" i="2"/>
  <c r="H117" i="2"/>
  <c r="T116" i="2"/>
  <c r="N116" i="2"/>
  <c r="G116" i="2"/>
  <c r="BA115" i="2"/>
  <c r="S115" i="2"/>
  <c r="M115" i="2"/>
  <c r="H115" i="2"/>
  <c r="T114" i="2"/>
  <c r="N114" i="2"/>
  <c r="G114" i="2"/>
  <c r="BA113" i="2"/>
  <c r="S113" i="2"/>
  <c r="M113" i="2"/>
  <c r="H113" i="2"/>
  <c r="T112" i="2"/>
  <c r="N112" i="2"/>
  <c r="G112" i="2"/>
  <c r="BA111" i="2"/>
  <c r="S111" i="2"/>
  <c r="M111" i="2"/>
  <c r="H111" i="2"/>
  <c r="T110" i="2"/>
  <c r="N110" i="2"/>
  <c r="G110" i="2"/>
  <c r="BA109" i="2"/>
  <c r="S109" i="2"/>
  <c r="M109" i="2"/>
  <c r="H109" i="2"/>
  <c r="T108" i="2"/>
  <c r="N108" i="2"/>
  <c r="G108" i="2"/>
  <c r="BA107" i="2"/>
  <c r="S107" i="2"/>
  <c r="M107" i="2"/>
  <c r="H107" i="2"/>
  <c r="T106" i="2"/>
  <c r="N106" i="2"/>
  <c r="G106" i="2"/>
  <c r="BA105" i="2"/>
  <c r="S105" i="2"/>
  <c r="M105" i="2"/>
  <c r="H105" i="2"/>
  <c r="T104" i="2"/>
  <c r="N104" i="2"/>
  <c r="G104" i="2"/>
  <c r="BA103" i="2"/>
  <c r="S103" i="2"/>
  <c r="M103" i="2"/>
  <c r="H103" i="2"/>
  <c r="T102" i="2"/>
  <c r="N102" i="2"/>
  <c r="G102" i="2"/>
  <c r="BA101" i="2"/>
  <c r="S101" i="2"/>
  <c r="M101" i="2"/>
  <c r="H101" i="2"/>
  <c r="T100" i="2"/>
  <c r="N100" i="2"/>
  <c r="G100" i="2"/>
  <c r="BA99" i="2"/>
  <c r="S99" i="2"/>
  <c r="M99" i="2"/>
  <c r="H99" i="2"/>
  <c r="T98" i="2"/>
  <c r="N98" i="2"/>
  <c r="G98" i="2"/>
  <c r="BA97" i="2"/>
  <c r="S97" i="2"/>
  <c r="M97" i="2"/>
  <c r="H97" i="2"/>
  <c r="T96" i="2"/>
  <c r="N96" i="2"/>
  <c r="G96" i="2"/>
  <c r="BA95" i="2"/>
  <c r="S95" i="2"/>
  <c r="M95" i="2"/>
  <c r="H95" i="2"/>
  <c r="T94" i="2"/>
  <c r="N94" i="2"/>
  <c r="G94" i="2"/>
  <c r="BA93" i="2"/>
  <c r="S93" i="2"/>
  <c r="M93" i="2"/>
  <c r="H93" i="2"/>
  <c r="T92" i="2"/>
  <c r="N92" i="2"/>
  <c r="G92" i="2"/>
  <c r="BA91" i="2"/>
  <c r="S91" i="2"/>
  <c r="M91" i="2"/>
  <c r="H91" i="2"/>
  <c r="T90" i="2"/>
  <c r="N90" i="2"/>
  <c r="G90" i="2"/>
  <c r="BA89" i="2"/>
  <c r="S89" i="2"/>
  <c r="M89" i="2"/>
  <c r="H89" i="2"/>
  <c r="T88" i="2"/>
  <c r="N88" i="2"/>
  <c r="G88" i="2"/>
  <c r="BA87" i="2"/>
  <c r="S87" i="2"/>
  <c r="M87" i="2"/>
  <c r="H87" i="2"/>
  <c r="T86" i="2"/>
  <c r="N86" i="2"/>
  <c r="G86" i="2"/>
  <c r="BA85" i="2"/>
  <c r="S85" i="2"/>
  <c r="M85" i="2"/>
  <c r="H85" i="2"/>
  <c r="T84" i="2"/>
  <c r="N84" i="2"/>
  <c r="G84" i="2"/>
  <c r="BA83" i="2"/>
  <c r="S83" i="2"/>
  <c r="M83" i="2"/>
  <c r="H83" i="2"/>
  <c r="T82" i="2"/>
  <c r="N82" i="2"/>
  <c r="G82" i="2"/>
  <c r="BA81" i="2"/>
  <c r="S81" i="2"/>
  <c r="M81" i="2"/>
  <c r="H81" i="2"/>
  <c r="T80" i="2"/>
  <c r="N80" i="2"/>
  <c r="G80" i="2"/>
  <c r="BA79" i="2"/>
  <c r="S79" i="2"/>
  <c r="M79" i="2"/>
  <c r="H79" i="2"/>
  <c r="T78" i="2"/>
  <c r="N78" i="2"/>
  <c r="G78" i="2"/>
  <c r="BA77" i="2"/>
  <c r="S77" i="2"/>
  <c r="M77" i="2"/>
  <c r="H77" i="2"/>
  <c r="T76" i="2"/>
  <c r="N76" i="2"/>
  <c r="G76" i="2"/>
  <c r="BA75" i="2"/>
  <c r="S75" i="2"/>
  <c r="M75" i="2"/>
  <c r="H75" i="2"/>
  <c r="T74" i="2"/>
  <c r="N74" i="2"/>
  <c r="G74" i="2"/>
  <c r="BA73" i="2"/>
  <c r="S73" i="2"/>
  <c r="M73" i="2"/>
  <c r="H73" i="2"/>
  <c r="T72" i="2"/>
  <c r="N72" i="2"/>
  <c r="G72" i="2"/>
  <c r="BA71" i="2"/>
  <c r="S71" i="2"/>
  <c r="M71" i="2"/>
  <c r="H71" i="2"/>
  <c r="T70" i="2"/>
  <c r="N70" i="2"/>
  <c r="G70" i="2"/>
  <c r="BA69" i="2"/>
  <c r="S69" i="2"/>
  <c r="M69" i="2"/>
  <c r="H69" i="2"/>
  <c r="T68" i="2"/>
  <c r="N68" i="2"/>
  <c r="G68" i="2"/>
  <c r="BA67" i="2"/>
  <c r="S67" i="2"/>
  <c r="M67" i="2"/>
  <c r="H67" i="2"/>
  <c r="T66" i="2"/>
  <c r="N66" i="2"/>
  <c r="G66" i="2"/>
  <c r="BA65" i="2"/>
  <c r="S65" i="2"/>
  <c r="M65" i="2"/>
  <c r="H65" i="2"/>
  <c r="T64" i="2"/>
  <c r="N64" i="2"/>
  <c r="G64" i="2"/>
  <c r="BA63" i="2"/>
  <c r="S63" i="2"/>
  <c r="M63" i="2"/>
  <c r="H63" i="2"/>
  <c r="T62" i="2"/>
  <c r="N62" i="2"/>
  <c r="G62" i="2"/>
  <c r="BA61" i="2"/>
  <c r="S61" i="2"/>
  <c r="M61" i="2"/>
  <c r="H61" i="2"/>
  <c r="T60" i="2"/>
  <c r="N60" i="2"/>
  <c r="G60" i="2"/>
  <c r="BA59" i="2"/>
  <c r="S59" i="2"/>
  <c r="M59" i="2"/>
  <c r="H59" i="2"/>
  <c r="T58" i="2"/>
  <c r="N58" i="2"/>
  <c r="G58" i="2"/>
  <c r="BA57" i="2"/>
  <c r="S57" i="2"/>
  <c r="M57" i="2"/>
  <c r="H57" i="2"/>
  <c r="T56" i="2"/>
  <c r="N56" i="2"/>
  <c r="G56" i="2"/>
  <c r="BA55" i="2"/>
  <c r="S55" i="2"/>
  <c r="M55" i="2"/>
  <c r="H55" i="2"/>
  <c r="T54" i="2"/>
  <c r="N54" i="2"/>
  <c r="G54" i="2"/>
  <c r="BA53" i="2"/>
  <c r="S53" i="2"/>
  <c r="M53" i="2"/>
  <c r="H53" i="2"/>
  <c r="T52" i="2"/>
  <c r="N52" i="2"/>
  <c r="G52" i="2"/>
  <c r="BA51" i="2"/>
  <c r="S51" i="2"/>
  <c r="M51" i="2"/>
  <c r="H51" i="2"/>
  <c r="T50" i="2"/>
  <c r="N50" i="2"/>
  <c r="G50" i="2"/>
  <c r="BA49" i="2"/>
  <c r="S49" i="2"/>
  <c r="M49" i="2"/>
  <c r="H49" i="2"/>
  <c r="T48" i="2"/>
  <c r="N48" i="2"/>
  <c r="G48" i="2"/>
  <c r="BA47" i="2"/>
  <c r="S47" i="2"/>
  <c r="M47" i="2"/>
  <c r="H47" i="2"/>
  <c r="T46" i="2"/>
  <c r="N46" i="2"/>
  <c r="G46" i="2"/>
  <c r="BA45" i="2"/>
  <c r="S45" i="2"/>
  <c r="M45" i="2"/>
  <c r="H45" i="2"/>
  <c r="T44" i="2"/>
  <c r="N44" i="2"/>
  <c r="G44" i="2"/>
  <c r="BA43" i="2"/>
  <c r="S43" i="2"/>
  <c r="M43" i="2"/>
  <c r="H43" i="2"/>
  <c r="T42" i="2"/>
  <c r="N42" i="2"/>
  <c r="G42" i="2"/>
  <c r="BA41" i="2"/>
  <c r="S41" i="2"/>
  <c r="M41" i="2"/>
  <c r="H41" i="2"/>
  <c r="T39" i="2"/>
  <c r="N39" i="2"/>
  <c r="G39" i="2"/>
  <c r="BA38" i="2"/>
  <c r="S38" i="2"/>
  <c r="M38" i="2"/>
  <c r="H38" i="2"/>
  <c r="T37" i="2"/>
  <c r="N37" i="2"/>
  <c r="G37" i="2"/>
  <c r="BA36" i="2"/>
  <c r="S36" i="2"/>
  <c r="M36" i="2"/>
  <c r="H36" i="2"/>
  <c r="T35" i="2"/>
  <c r="N35" i="2"/>
  <c r="G35" i="2"/>
  <c r="BA34" i="2"/>
  <c r="S34" i="2"/>
  <c r="M34" i="2"/>
  <c r="H34" i="2"/>
  <c r="T33" i="2"/>
  <c r="N33" i="2"/>
  <c r="G33" i="2"/>
  <c r="BA32" i="2"/>
  <c r="S32" i="2"/>
  <c r="M32" i="2"/>
  <c r="H32" i="2"/>
  <c r="T31" i="2"/>
  <c r="N31" i="2"/>
  <c r="G31" i="2"/>
  <c r="BA30" i="2"/>
  <c r="S30" i="2"/>
  <c r="M30" i="2"/>
  <c r="H30" i="2"/>
  <c r="T29" i="2"/>
  <c r="N29" i="2"/>
  <c r="G29" i="2"/>
  <c r="BA28" i="2"/>
  <c r="S28" i="2"/>
  <c r="M28" i="2"/>
  <c r="H28" i="2"/>
  <c r="T27" i="2"/>
  <c r="N27" i="2"/>
  <c r="G27" i="2"/>
  <c r="BA26" i="2"/>
  <c r="S26" i="2"/>
  <c r="M26" i="2"/>
  <c r="H26" i="2"/>
  <c r="T25" i="2"/>
  <c r="N25" i="2"/>
  <c r="G25" i="2"/>
  <c r="BA24" i="2"/>
  <c r="S24" i="2"/>
  <c r="M24" i="2"/>
  <c r="H24" i="2"/>
  <c r="T23" i="2"/>
  <c r="N23" i="2"/>
  <c r="G23" i="2"/>
  <c r="BA22" i="2"/>
  <c r="S22" i="2"/>
  <c r="M22" i="2"/>
  <c r="H22" i="2"/>
  <c r="T21" i="2"/>
  <c r="N21" i="2"/>
  <c r="G21" i="2"/>
  <c r="BA20" i="2"/>
  <c r="S20" i="2"/>
  <c r="M20" i="2"/>
  <c r="H20" i="2"/>
  <c r="T19" i="2"/>
  <c r="N19" i="2"/>
  <c r="G19" i="2"/>
  <c r="BA18" i="2"/>
  <c r="S18" i="2"/>
  <c r="M18" i="2"/>
  <c r="H18" i="2"/>
  <c r="T17" i="2"/>
  <c r="N17" i="2"/>
  <c r="G17" i="2"/>
  <c r="BA16" i="2"/>
  <c r="S16" i="2"/>
  <c r="M16" i="2"/>
  <c r="H16" i="2"/>
  <c r="T15" i="2"/>
  <c r="N15" i="2"/>
  <c r="G15" i="2"/>
  <c r="BA14" i="2"/>
  <c r="S14" i="2"/>
  <c r="M14" i="2"/>
  <c r="H14" i="2"/>
  <c r="T13" i="2"/>
  <c r="N13" i="2"/>
  <c r="G13" i="2"/>
  <c r="BA12" i="2"/>
  <c r="S12" i="2"/>
  <c r="M12" i="2"/>
  <c r="H12" i="2"/>
  <c r="T11" i="2"/>
  <c r="N11" i="2"/>
  <c r="G11" i="2"/>
  <c r="BA10" i="2"/>
  <c r="S10" i="2"/>
  <c r="M10" i="2"/>
  <c r="H10" i="2"/>
  <c r="T9" i="2"/>
  <c r="N9" i="2"/>
  <c r="G9" i="2"/>
  <c r="BA8" i="2"/>
  <c r="S8" i="2"/>
  <c r="M8" i="2"/>
  <c r="H8" i="2"/>
  <c r="T7" i="2"/>
  <c r="N7" i="2"/>
  <c r="G7" i="2"/>
  <c r="BA122" i="2"/>
  <c r="S122" i="2"/>
  <c r="M122" i="2"/>
  <c r="H122" i="2"/>
  <c r="T121" i="2"/>
  <c r="N121" i="2"/>
  <c r="G121" i="2"/>
  <c r="BA120" i="2"/>
  <c r="S120" i="2"/>
  <c r="M120" i="2"/>
  <c r="H120" i="2"/>
  <c r="T119" i="2"/>
  <c r="N119" i="2"/>
  <c r="G119" i="2"/>
  <c r="BA118" i="2"/>
  <c r="S118" i="2"/>
  <c r="M118" i="2"/>
  <c r="H118" i="2"/>
  <c r="T117" i="2"/>
  <c r="N117" i="2"/>
  <c r="G117" i="2"/>
  <c r="BA116" i="2"/>
  <c r="S116" i="2"/>
  <c r="M116" i="2"/>
  <c r="H116" i="2"/>
  <c r="T115" i="2"/>
  <c r="N115" i="2"/>
  <c r="G115" i="2"/>
  <c r="BA114" i="2"/>
  <c r="S114" i="2"/>
  <c r="M114" i="2"/>
  <c r="H114" i="2"/>
  <c r="T113" i="2"/>
  <c r="N113" i="2"/>
  <c r="G113" i="2"/>
  <c r="BA112" i="2"/>
  <c r="S112" i="2"/>
  <c r="M112" i="2"/>
  <c r="H112" i="2"/>
  <c r="T111" i="2"/>
  <c r="N111" i="2"/>
  <c r="G111" i="2"/>
  <c r="BA110" i="2"/>
  <c r="S110" i="2"/>
  <c r="M110" i="2"/>
  <c r="H110" i="2"/>
  <c r="T109" i="2"/>
  <c r="N109" i="2"/>
  <c r="G109" i="2"/>
  <c r="BA108" i="2"/>
  <c r="S108" i="2"/>
  <c r="M108" i="2"/>
  <c r="H108" i="2"/>
  <c r="T107" i="2"/>
  <c r="N107" i="2"/>
  <c r="G107" i="2"/>
  <c r="BA106" i="2"/>
  <c r="S106" i="2"/>
  <c r="M106" i="2"/>
  <c r="H106" i="2"/>
  <c r="T105" i="2"/>
  <c r="N105" i="2"/>
  <c r="G105" i="2"/>
  <c r="BA104" i="2"/>
  <c r="S104" i="2"/>
  <c r="M104" i="2"/>
  <c r="H104" i="2"/>
  <c r="T103" i="2"/>
  <c r="N103" i="2"/>
  <c r="G103" i="2"/>
  <c r="BA102" i="2"/>
  <c r="S102" i="2"/>
  <c r="M102" i="2"/>
  <c r="H102" i="2"/>
  <c r="T101" i="2"/>
  <c r="N101" i="2"/>
  <c r="G101" i="2"/>
  <c r="BA100" i="2"/>
  <c r="S100" i="2"/>
  <c r="M100" i="2"/>
  <c r="H100" i="2"/>
  <c r="T99" i="2"/>
  <c r="N99" i="2"/>
  <c r="G99" i="2"/>
  <c r="BA98" i="2"/>
  <c r="S98" i="2"/>
  <c r="M98" i="2"/>
  <c r="H98" i="2"/>
  <c r="T97" i="2"/>
  <c r="N97" i="2"/>
  <c r="G97" i="2"/>
  <c r="BA96" i="2"/>
  <c r="S96" i="2"/>
  <c r="M96" i="2"/>
  <c r="H96" i="2"/>
  <c r="T95" i="2"/>
  <c r="N95" i="2"/>
  <c r="G95" i="2"/>
  <c r="BA94" i="2"/>
  <c r="S94" i="2"/>
  <c r="M94" i="2"/>
  <c r="H94" i="2"/>
  <c r="T93" i="2"/>
  <c r="N93" i="2"/>
  <c r="G93" i="2"/>
  <c r="BA92" i="2"/>
  <c r="S92" i="2"/>
  <c r="M92" i="2"/>
  <c r="H92" i="2"/>
  <c r="T91" i="2"/>
  <c r="N91" i="2"/>
  <c r="G91" i="2"/>
  <c r="BA90" i="2"/>
  <c r="S90" i="2"/>
  <c r="M90" i="2"/>
  <c r="H90" i="2"/>
  <c r="T89" i="2"/>
  <c r="N89" i="2"/>
  <c r="G89" i="2"/>
  <c r="BA88" i="2"/>
  <c r="S88" i="2"/>
  <c r="M88" i="2"/>
  <c r="H88" i="2"/>
  <c r="T87" i="2"/>
  <c r="N87" i="2"/>
  <c r="G87" i="2"/>
  <c r="BA86" i="2"/>
  <c r="S86" i="2"/>
  <c r="M86" i="2"/>
  <c r="H86" i="2"/>
  <c r="T85" i="2"/>
  <c r="N85" i="2"/>
  <c r="G85" i="2"/>
  <c r="BA84" i="2"/>
  <c r="S84" i="2"/>
  <c r="M84" i="2"/>
  <c r="H84" i="2"/>
  <c r="T83" i="2"/>
  <c r="N83" i="2"/>
  <c r="G83" i="2"/>
  <c r="BA82" i="2"/>
  <c r="S82" i="2"/>
  <c r="M82" i="2"/>
  <c r="H82" i="2"/>
  <c r="T81" i="2"/>
  <c r="N81" i="2"/>
  <c r="G81" i="2"/>
  <c r="BA80" i="2"/>
  <c r="S80" i="2"/>
  <c r="M80" i="2"/>
  <c r="H80" i="2"/>
  <c r="T79" i="2"/>
  <c r="N79" i="2"/>
  <c r="G79" i="2"/>
  <c r="BA78" i="2"/>
  <c r="S78" i="2"/>
  <c r="M78" i="2"/>
  <c r="H78" i="2"/>
  <c r="T77" i="2"/>
  <c r="N77" i="2"/>
  <c r="G77" i="2"/>
  <c r="BA76" i="2"/>
  <c r="S76" i="2"/>
  <c r="M76" i="2"/>
  <c r="H76" i="2"/>
  <c r="T75" i="2"/>
  <c r="N75" i="2"/>
  <c r="G75" i="2"/>
  <c r="BA74" i="2"/>
  <c r="S74" i="2"/>
  <c r="M74" i="2"/>
  <c r="H74" i="2"/>
  <c r="T73" i="2"/>
  <c r="N73" i="2"/>
  <c r="G73" i="2"/>
  <c r="BA72" i="2"/>
  <c r="S72" i="2"/>
  <c r="M72" i="2"/>
  <c r="H72" i="2"/>
  <c r="T71" i="2"/>
  <c r="N71" i="2"/>
  <c r="G71" i="2"/>
  <c r="BA70" i="2"/>
  <c r="S70" i="2"/>
  <c r="M70" i="2"/>
  <c r="H70" i="2"/>
  <c r="T69" i="2"/>
  <c r="N69" i="2"/>
  <c r="G69" i="2"/>
  <c r="BA68" i="2"/>
  <c r="S68" i="2"/>
  <c r="M68" i="2"/>
  <c r="H68" i="2"/>
  <c r="T67" i="2"/>
  <c r="N67" i="2"/>
  <c r="G67" i="2"/>
  <c r="BA66" i="2"/>
  <c r="S66" i="2"/>
  <c r="M66" i="2"/>
  <c r="H66" i="2"/>
  <c r="T65" i="2"/>
  <c r="N65" i="2"/>
  <c r="G65" i="2"/>
  <c r="BA64" i="2"/>
  <c r="S64" i="2"/>
  <c r="M64" i="2"/>
  <c r="H64" i="2"/>
  <c r="T63" i="2"/>
  <c r="N63" i="2"/>
  <c r="G63" i="2"/>
  <c r="BA62" i="2"/>
  <c r="S62" i="2"/>
  <c r="M62" i="2"/>
  <c r="H62" i="2"/>
  <c r="T61" i="2"/>
  <c r="N61" i="2"/>
  <c r="G61" i="2"/>
  <c r="BA60" i="2"/>
  <c r="S60" i="2"/>
  <c r="M60" i="2"/>
  <c r="H60" i="2"/>
  <c r="T59" i="2"/>
  <c r="N59" i="2"/>
  <c r="G59" i="2"/>
  <c r="BA58" i="2"/>
  <c r="S58" i="2"/>
  <c r="M58" i="2"/>
  <c r="H58" i="2"/>
  <c r="T57" i="2"/>
  <c r="N57" i="2"/>
  <c r="G57" i="2"/>
  <c r="BA56" i="2"/>
  <c r="S56" i="2"/>
  <c r="M56" i="2"/>
  <c r="H56" i="2"/>
  <c r="T55" i="2"/>
  <c r="N55" i="2"/>
  <c r="G55" i="2"/>
  <c r="BA54" i="2"/>
  <c r="S54" i="2"/>
  <c r="M54" i="2"/>
  <c r="H54" i="2"/>
  <c r="T53" i="2"/>
  <c r="N53" i="2"/>
  <c r="G53" i="2"/>
  <c r="BA52" i="2"/>
  <c r="S52" i="2"/>
  <c r="M52" i="2"/>
  <c r="H52" i="2"/>
  <c r="T51" i="2"/>
  <c r="N51" i="2"/>
  <c r="G51" i="2"/>
  <c r="BA50" i="2"/>
  <c r="S50" i="2"/>
  <c r="M50" i="2"/>
  <c r="H50" i="2"/>
  <c r="T49" i="2"/>
  <c r="N49" i="2"/>
  <c r="G49" i="2"/>
  <c r="BA48" i="2"/>
  <c r="S48" i="2"/>
  <c r="M48" i="2"/>
  <c r="H48" i="2"/>
  <c r="T47" i="2"/>
  <c r="N47" i="2"/>
  <c r="G47" i="2"/>
  <c r="BA46" i="2"/>
  <c r="S46" i="2"/>
  <c r="M46" i="2"/>
  <c r="H46" i="2"/>
  <c r="T45" i="2"/>
  <c r="N45" i="2"/>
  <c r="G45" i="2"/>
  <c r="BA44" i="2"/>
  <c r="S44" i="2"/>
  <c r="M44" i="2"/>
  <c r="H44" i="2"/>
  <c r="T43" i="2"/>
  <c r="N43" i="2"/>
  <c r="G43" i="2"/>
  <c r="BA42" i="2"/>
  <c r="S42" i="2"/>
  <c r="M42" i="2"/>
  <c r="H42" i="2"/>
  <c r="T41" i="2"/>
  <c r="N41" i="2"/>
  <c r="G41" i="2"/>
  <c r="BA39" i="2"/>
  <c r="S39" i="2"/>
  <c r="M39" i="2"/>
  <c r="H39" i="2"/>
  <c r="T38" i="2"/>
  <c r="N38" i="2"/>
  <c r="G38" i="2"/>
  <c r="BA37" i="2"/>
  <c r="S37" i="2"/>
  <c r="M37" i="2"/>
  <c r="H37" i="2"/>
  <c r="T36" i="2"/>
  <c r="N36" i="2"/>
  <c r="G36" i="2"/>
  <c r="BA35" i="2"/>
  <c r="S35" i="2"/>
  <c r="M35" i="2"/>
  <c r="H35" i="2"/>
  <c r="T34" i="2"/>
  <c r="N34" i="2"/>
  <c r="G34" i="2"/>
  <c r="BA33" i="2"/>
  <c r="S33" i="2"/>
  <c r="M33" i="2"/>
  <c r="H33" i="2"/>
  <c r="T32" i="2"/>
  <c r="N32" i="2"/>
  <c r="G32" i="2"/>
  <c r="BA31" i="2"/>
  <c r="S31" i="2"/>
  <c r="M31" i="2"/>
  <c r="H31" i="2"/>
  <c r="T30" i="2"/>
  <c r="N30" i="2"/>
  <c r="G30" i="2"/>
  <c r="BA29" i="2"/>
  <c r="S29" i="2"/>
  <c r="M29" i="2"/>
  <c r="H29" i="2"/>
  <c r="T28" i="2"/>
  <c r="N28" i="2"/>
  <c r="G28" i="2"/>
  <c r="BA27" i="2"/>
  <c r="S27" i="2"/>
  <c r="M27" i="2"/>
  <c r="H27" i="2"/>
  <c r="T26" i="2"/>
  <c r="N26" i="2"/>
  <c r="G26" i="2"/>
  <c r="BA25" i="2"/>
  <c r="S25" i="2"/>
  <c r="M25" i="2"/>
  <c r="H25" i="2"/>
  <c r="T24" i="2"/>
  <c r="N24" i="2"/>
  <c r="G24" i="2"/>
  <c r="BA23" i="2"/>
  <c r="S23" i="2"/>
  <c r="M23" i="2"/>
  <c r="H23" i="2"/>
  <c r="T22" i="2"/>
  <c r="N22" i="2"/>
  <c r="G22" i="2"/>
  <c r="BA21" i="2"/>
  <c r="S21" i="2"/>
  <c r="M21" i="2"/>
  <c r="H21" i="2"/>
  <c r="T20" i="2"/>
  <c r="N20" i="2"/>
  <c r="G20" i="2"/>
  <c r="BA19" i="2"/>
  <c r="S19" i="2"/>
  <c r="M19" i="2"/>
  <c r="H19" i="2"/>
  <c r="T18" i="2"/>
  <c r="N18" i="2"/>
  <c r="G18" i="2"/>
  <c r="BA17" i="2"/>
  <c r="S17" i="2"/>
  <c r="M17" i="2"/>
  <c r="H17" i="2"/>
  <c r="T16" i="2"/>
  <c r="N16" i="2"/>
  <c r="G16" i="2"/>
  <c r="BA15" i="2"/>
  <c r="S15" i="2"/>
  <c r="M15" i="2"/>
  <c r="H15" i="2"/>
  <c r="T14" i="2"/>
  <c r="N14" i="2"/>
  <c r="G14" i="2"/>
  <c r="BA13" i="2"/>
  <c r="S13" i="2"/>
  <c r="M13" i="2"/>
  <c r="H13" i="2"/>
  <c r="T12" i="2"/>
  <c r="N12" i="2"/>
  <c r="G12" i="2"/>
  <c r="BA11" i="2"/>
  <c r="S11" i="2"/>
  <c r="M11" i="2"/>
  <c r="H11" i="2"/>
  <c r="T10" i="2"/>
  <c r="N10" i="2"/>
  <c r="G10" i="2"/>
  <c r="BA9" i="2"/>
  <c r="S9" i="2"/>
  <c r="M9" i="2"/>
  <c r="H9" i="2"/>
  <c r="T8" i="2"/>
  <c r="N8" i="2"/>
  <c r="G8" i="2"/>
  <c r="I26" i="10" l="1"/>
  <c r="I27" i="10"/>
  <c r="U5" i="2"/>
  <c r="T40" i="2"/>
  <c r="I5" i="2"/>
  <c r="H40" i="2"/>
  <c r="U26" i="10"/>
  <c r="U27" i="10"/>
  <c r="O26" i="10"/>
  <c r="O27" i="10"/>
  <c r="J18" i="13"/>
  <c r="J59" i="13"/>
  <c r="V71" i="6"/>
  <c r="V19" i="6"/>
  <c r="V25" i="6"/>
  <c r="V26" i="6"/>
  <c r="V122" i="6"/>
  <c r="V114" i="6"/>
  <c r="V115" i="6"/>
  <c r="V107" i="6"/>
  <c r="V101" i="6"/>
  <c r="V117" i="6"/>
  <c r="V108" i="6"/>
  <c r="V98" i="6"/>
  <c r="V90" i="6"/>
  <c r="V82" i="6"/>
  <c r="V100" i="6"/>
  <c r="V89" i="6"/>
  <c r="V83" i="6"/>
  <c r="V104" i="6"/>
  <c r="V92" i="6"/>
  <c r="V81" i="6"/>
  <c r="V95" i="6"/>
  <c r="V80" i="6"/>
  <c r="V72" i="6"/>
  <c r="V121" i="6"/>
  <c r="V96" i="6"/>
  <c r="V84" i="6"/>
  <c r="V73" i="6"/>
  <c r="V65" i="6"/>
  <c r="V57" i="6"/>
  <c r="V110" i="6"/>
  <c r="V75" i="6"/>
  <c r="V67" i="6"/>
  <c r="V60" i="6"/>
  <c r="V54" i="6"/>
  <c r="V43" i="6"/>
  <c r="V64" i="6"/>
  <c r="V58" i="6"/>
  <c r="V46" i="6"/>
  <c r="V38" i="6"/>
  <c r="V105" i="6"/>
  <c r="V56" i="6"/>
  <c r="V52" i="6"/>
  <c r="V48" i="6"/>
  <c r="V40" i="6"/>
  <c r="V31" i="6"/>
  <c r="V23" i="6"/>
  <c r="V14" i="6"/>
  <c r="V33" i="6"/>
  <c r="V28" i="6"/>
  <c r="V20" i="6"/>
  <c r="V11" i="6"/>
  <c r="W5" i="6"/>
  <c r="V45" i="6"/>
  <c r="V10" i="6"/>
  <c r="V16" i="6"/>
  <c r="V22" i="6"/>
  <c r="V30" i="6"/>
  <c r="V51" i="6"/>
  <c r="V8" i="6"/>
  <c r="V37" i="6"/>
  <c r="V62" i="6"/>
  <c r="V70" i="6"/>
  <c r="V118" i="6"/>
  <c r="V119" i="6"/>
  <c r="V111" i="6"/>
  <c r="V103" i="6"/>
  <c r="V97" i="6"/>
  <c r="V116" i="6"/>
  <c r="V102" i="6"/>
  <c r="V94" i="6"/>
  <c r="V86" i="6"/>
  <c r="V120" i="6"/>
  <c r="V99" i="6"/>
  <c r="V88" i="6"/>
  <c r="V113" i="6"/>
  <c r="V93" i="6"/>
  <c r="V87" i="6"/>
  <c r="V112" i="6"/>
  <c r="V91" i="6"/>
  <c r="V76" i="6"/>
  <c r="V68" i="6"/>
  <c r="V106" i="6"/>
  <c r="V85" i="6"/>
  <c r="V77" i="6"/>
  <c r="V69" i="6"/>
  <c r="V61" i="6"/>
  <c r="V53" i="6"/>
  <c r="V109" i="6"/>
  <c r="V74" i="6"/>
  <c r="V66" i="6"/>
  <c r="V59" i="6"/>
  <c r="V47" i="6"/>
  <c r="V39" i="6"/>
  <c r="V63" i="6"/>
  <c r="V50" i="6"/>
  <c r="V42" i="6"/>
  <c r="V34" i="6"/>
  <c r="V78" i="6"/>
  <c r="V55" i="6"/>
  <c r="V49" i="6"/>
  <c r="V41" i="6"/>
  <c r="V36" i="6"/>
  <c r="V27" i="6"/>
  <c r="V18" i="6"/>
  <c r="V79" i="6"/>
  <c r="V32" i="6"/>
  <c r="V24" i="6"/>
  <c r="V15" i="6"/>
  <c r="V7" i="6"/>
  <c r="V13" i="6"/>
  <c r="V17" i="6"/>
  <c r="V9" i="6"/>
  <c r="V12" i="6"/>
  <c r="V21" i="6"/>
  <c r="V29" i="6"/>
  <c r="V35" i="6"/>
  <c r="V44" i="6"/>
  <c r="I48" i="5"/>
  <c r="I56" i="5"/>
  <c r="I17" i="5"/>
  <c r="I8" i="5"/>
  <c r="I24" i="5"/>
  <c r="I33" i="5"/>
  <c r="I119" i="5"/>
  <c r="I111" i="5"/>
  <c r="I120" i="5"/>
  <c r="I112" i="5"/>
  <c r="I104" i="5"/>
  <c r="I113" i="5"/>
  <c r="I102" i="5"/>
  <c r="I122" i="5"/>
  <c r="I106" i="5"/>
  <c r="I99" i="5"/>
  <c r="I96" i="5"/>
  <c r="I89" i="5"/>
  <c r="I81" i="5"/>
  <c r="I73" i="5"/>
  <c r="I118" i="5"/>
  <c r="I97" i="5"/>
  <c r="I86" i="5"/>
  <c r="I78" i="5"/>
  <c r="I70" i="5"/>
  <c r="I110" i="5"/>
  <c r="I80" i="5"/>
  <c r="I65" i="5"/>
  <c r="I58" i="5"/>
  <c r="I49" i="5"/>
  <c r="I100" i="5"/>
  <c r="I83" i="5"/>
  <c r="I67" i="5"/>
  <c r="I54" i="5"/>
  <c r="I46" i="5"/>
  <c r="I92" i="5"/>
  <c r="I76" i="5"/>
  <c r="I60" i="5"/>
  <c r="I43" i="5"/>
  <c r="I38" i="5"/>
  <c r="I30" i="5"/>
  <c r="I9" i="5"/>
  <c r="I16" i="5"/>
  <c r="I25" i="5"/>
  <c r="I115" i="5"/>
  <c r="I107" i="5"/>
  <c r="I116" i="5"/>
  <c r="I108" i="5"/>
  <c r="I121" i="5"/>
  <c r="I105" i="5"/>
  <c r="I98" i="5"/>
  <c r="I114" i="5"/>
  <c r="I103" i="5"/>
  <c r="I95" i="5"/>
  <c r="I94" i="5"/>
  <c r="I85" i="5"/>
  <c r="I77" i="5"/>
  <c r="I69" i="5"/>
  <c r="I109" i="5"/>
  <c r="I90" i="5"/>
  <c r="I82" i="5"/>
  <c r="I74" i="5"/>
  <c r="I66" i="5"/>
  <c r="I88" i="5"/>
  <c r="I72" i="5"/>
  <c r="I62" i="5"/>
  <c r="I53" i="5"/>
  <c r="I45" i="5"/>
  <c r="I91" i="5"/>
  <c r="I75" i="5"/>
  <c r="I59" i="5"/>
  <c r="I50" i="5"/>
  <c r="I42" i="5"/>
  <c r="I87" i="5"/>
  <c r="I71" i="5"/>
  <c r="I51" i="5"/>
  <c r="I40" i="5"/>
  <c r="I34" i="5"/>
  <c r="I26" i="5"/>
  <c r="I18" i="5"/>
  <c r="I10" i="5"/>
  <c r="I36" i="5"/>
  <c r="I117" i="5"/>
  <c r="I64" i="5"/>
  <c r="I61" i="5"/>
  <c r="I44" i="5"/>
  <c r="I35" i="5"/>
  <c r="I27" i="5"/>
  <c r="I19" i="5"/>
  <c r="I22" i="5"/>
  <c r="J5" i="5"/>
  <c r="I101" i="5"/>
  <c r="I52" i="5"/>
  <c r="I31" i="5"/>
  <c r="I15" i="5"/>
  <c r="I7" i="5"/>
  <c r="I79" i="5"/>
  <c r="I55" i="5"/>
  <c r="I28" i="5"/>
  <c r="I12" i="5"/>
  <c r="I57" i="5"/>
  <c r="I21" i="5"/>
  <c r="I14" i="5"/>
  <c r="I32" i="5"/>
  <c r="I63" i="5"/>
  <c r="I41" i="5"/>
  <c r="I23" i="5"/>
  <c r="I11" i="5"/>
  <c r="I84" i="5"/>
  <c r="I68" i="5"/>
  <c r="I47" i="5"/>
  <c r="I20" i="5"/>
  <c r="I29" i="5"/>
  <c r="I37" i="5"/>
  <c r="I93" i="5"/>
  <c r="I13" i="5"/>
  <c r="I39" i="5"/>
  <c r="P77" i="6"/>
  <c r="P19" i="6"/>
  <c r="P8" i="6"/>
  <c r="P62" i="6"/>
  <c r="P116" i="6"/>
  <c r="P121" i="6"/>
  <c r="P113" i="6"/>
  <c r="P105" i="6"/>
  <c r="P108" i="6"/>
  <c r="P99" i="6"/>
  <c r="P118" i="6"/>
  <c r="P104" i="6"/>
  <c r="P96" i="6"/>
  <c r="P88" i="6"/>
  <c r="P114" i="6"/>
  <c r="P101" i="6"/>
  <c r="P85" i="6"/>
  <c r="P94" i="6"/>
  <c r="P83" i="6"/>
  <c r="P102" i="6"/>
  <c r="P82" i="6"/>
  <c r="P74" i="6"/>
  <c r="P66" i="6"/>
  <c r="P119" i="6"/>
  <c r="P81" i="6"/>
  <c r="P75" i="6"/>
  <c r="P67" i="6"/>
  <c r="P59" i="6"/>
  <c r="P51" i="6"/>
  <c r="P76" i="6"/>
  <c r="P61" i="6"/>
  <c r="P49" i="6"/>
  <c r="P41" i="6"/>
  <c r="P97" i="6"/>
  <c r="P73" i="6"/>
  <c r="P60" i="6"/>
  <c r="P48" i="6"/>
  <c r="P40" i="6"/>
  <c r="P72" i="6"/>
  <c r="P52" i="6"/>
  <c r="P42" i="6"/>
  <c r="P29" i="6"/>
  <c r="P21" i="6"/>
  <c r="P12" i="6"/>
  <c r="P43" i="6"/>
  <c r="P30" i="6"/>
  <c r="P22" i="6"/>
  <c r="P13" i="6"/>
  <c r="P7" i="6"/>
  <c r="P14" i="6"/>
  <c r="P18" i="6"/>
  <c r="P32" i="6"/>
  <c r="P35" i="6"/>
  <c r="P39" i="6"/>
  <c r="P87" i="6"/>
  <c r="P27" i="6"/>
  <c r="P120" i="6"/>
  <c r="P112" i="6"/>
  <c r="P117" i="6"/>
  <c r="P109" i="6"/>
  <c r="P115" i="6"/>
  <c r="P103" i="6"/>
  <c r="P95" i="6"/>
  <c r="P110" i="6"/>
  <c r="P100" i="6"/>
  <c r="P92" i="6"/>
  <c r="P84" i="6"/>
  <c r="P111" i="6"/>
  <c r="P90" i="6"/>
  <c r="P98" i="6"/>
  <c r="P89" i="6"/>
  <c r="P107" i="6"/>
  <c r="P91" i="6"/>
  <c r="P78" i="6"/>
  <c r="P70" i="6"/>
  <c r="P122" i="6"/>
  <c r="P106" i="6"/>
  <c r="P79" i="6"/>
  <c r="P71" i="6"/>
  <c r="P63" i="6"/>
  <c r="P55" i="6"/>
  <c r="P93" i="6"/>
  <c r="P68" i="6"/>
  <c r="P56" i="6"/>
  <c r="P45" i="6"/>
  <c r="P37" i="6"/>
  <c r="P86" i="6"/>
  <c r="P65" i="6"/>
  <c r="P54" i="6"/>
  <c r="P44" i="6"/>
  <c r="P36" i="6"/>
  <c r="P69" i="6"/>
  <c r="P50" i="6"/>
  <c r="P33" i="6"/>
  <c r="P25" i="6"/>
  <c r="P16" i="6"/>
  <c r="P58" i="6"/>
  <c r="P34" i="6"/>
  <c r="P26" i="6"/>
  <c r="P17" i="6"/>
  <c r="P9" i="6"/>
  <c r="P24" i="6"/>
  <c r="P38" i="6"/>
  <c r="P47" i="6"/>
  <c r="P11" i="6"/>
  <c r="P23" i="6"/>
  <c r="P31" i="6"/>
  <c r="P64" i="6"/>
  <c r="P80" i="6"/>
  <c r="P10" i="6"/>
  <c r="P15" i="6"/>
  <c r="P20" i="6"/>
  <c r="P28" i="6"/>
  <c r="P46" i="6"/>
  <c r="P53" i="6"/>
  <c r="P57" i="6"/>
  <c r="O5" i="2"/>
  <c r="N40" i="2"/>
  <c r="H120" i="13"/>
  <c r="O9" i="1" s="1"/>
  <c r="O26" i="1"/>
  <c r="O8" i="1"/>
  <c r="O17" i="1"/>
  <c r="N10" i="1"/>
  <c r="N27" i="1"/>
  <c r="N8" i="1"/>
  <c r="N17" i="1"/>
  <c r="N18" i="1"/>
  <c r="N26" i="1"/>
  <c r="M9" i="1"/>
  <c r="M26" i="1"/>
  <c r="M18" i="1"/>
  <c r="M8" i="1"/>
  <c r="M17" i="1"/>
  <c r="L26" i="1"/>
  <c r="L17" i="1"/>
  <c r="K17" i="1"/>
  <c r="K8" i="1"/>
  <c r="K26" i="1"/>
  <c r="J26" i="1"/>
  <c r="J17" i="1"/>
  <c r="J8" i="1"/>
  <c r="I26" i="1"/>
  <c r="I17" i="1"/>
  <c r="H8" i="1"/>
  <c r="H27" i="1"/>
  <c r="H19" i="1"/>
  <c r="H26" i="1"/>
  <c r="H28" i="1"/>
  <c r="H18" i="1"/>
  <c r="H17" i="1"/>
  <c r="G8" i="1"/>
  <c r="G27" i="1"/>
  <c r="G9" i="1"/>
  <c r="G26" i="1"/>
  <c r="G17" i="1"/>
  <c r="F26" i="1"/>
  <c r="F8" i="1"/>
  <c r="F9" i="1"/>
  <c r="F17" i="1"/>
  <c r="E17" i="1"/>
  <c r="E8" i="1"/>
  <c r="E19" i="1"/>
  <c r="E26" i="1"/>
  <c r="E18" i="1"/>
  <c r="E27" i="1"/>
  <c r="D7" i="1"/>
  <c r="D16" i="1"/>
  <c r="P16" i="1" s="1"/>
  <c r="D21" i="1"/>
  <c r="P21" i="1" s="1"/>
  <c r="D25" i="1"/>
  <c r="P25" i="1" s="1"/>
  <c r="J122" i="12"/>
  <c r="T124" i="8"/>
  <c r="N124" i="5"/>
  <c r="O117" i="13"/>
  <c r="O113" i="13"/>
  <c r="O109" i="13"/>
  <c r="O105" i="13"/>
  <c r="O101" i="13"/>
  <c r="O118" i="13"/>
  <c r="O116" i="13"/>
  <c r="O114" i="13"/>
  <c r="O112" i="13"/>
  <c r="O103" i="13"/>
  <c r="O98" i="13"/>
  <c r="O94" i="13"/>
  <c r="O90" i="13"/>
  <c r="O86" i="13"/>
  <c r="O82" i="13"/>
  <c r="O78" i="13"/>
  <c r="O74" i="13"/>
  <c r="O110" i="13"/>
  <c r="O108" i="13"/>
  <c r="O106" i="13"/>
  <c r="O99" i="13"/>
  <c r="O97" i="13"/>
  <c r="O88" i="13"/>
  <c r="O102" i="13"/>
  <c r="O100" i="13"/>
  <c r="O95" i="13"/>
  <c r="O93" i="13"/>
  <c r="O91" i="13"/>
  <c r="O84" i="13"/>
  <c r="O79" i="13"/>
  <c r="O87" i="13"/>
  <c r="O81" i="13"/>
  <c r="O77" i="13"/>
  <c r="O69" i="13"/>
  <c r="O96" i="13"/>
  <c r="O83" i="13"/>
  <c r="O75" i="13"/>
  <c r="O73" i="13"/>
  <c r="O70" i="13"/>
  <c r="O66" i="13"/>
  <c r="O63" i="13"/>
  <c r="O58" i="13"/>
  <c r="O54" i="13"/>
  <c r="O50" i="13"/>
  <c r="O62" i="13"/>
  <c r="O52" i="13"/>
  <c r="O111" i="13"/>
  <c r="O107" i="13"/>
  <c r="O104" i="13"/>
  <c r="O92" i="13"/>
  <c r="O71" i="13"/>
  <c r="O68" i="13"/>
  <c r="O65" i="13"/>
  <c r="O56" i="13"/>
  <c r="O51" i="13"/>
  <c r="O49" i="13"/>
  <c r="O45" i="13"/>
  <c r="O41" i="13"/>
  <c r="O115" i="13"/>
  <c r="O67" i="13"/>
  <c r="O64" i="13"/>
  <c r="O55" i="13"/>
  <c r="O53" i="13"/>
  <c r="O47" i="13"/>
  <c r="O42" i="13"/>
  <c r="O40" i="13"/>
  <c r="O34" i="13"/>
  <c r="O30" i="13"/>
  <c r="O26" i="13"/>
  <c r="O22" i="13"/>
  <c r="O18" i="13"/>
  <c r="O15" i="13"/>
  <c r="O12" i="13"/>
  <c r="O8" i="13"/>
  <c r="O43" i="13"/>
  <c r="O31" i="13"/>
  <c r="O27" i="13"/>
  <c r="O23" i="13"/>
  <c r="O19" i="13"/>
  <c r="O16" i="13"/>
  <c r="O13" i="13"/>
  <c r="O9" i="13"/>
  <c r="O85" i="13"/>
  <c r="O72" i="13"/>
  <c r="O61" i="13"/>
  <c r="O57" i="13"/>
  <c r="O46" i="13"/>
  <c r="O44" i="13"/>
  <c r="O36" i="13"/>
  <c r="O33" i="13"/>
  <c r="O29" i="13"/>
  <c r="O25" i="13"/>
  <c r="O21" i="13"/>
  <c r="O11" i="13"/>
  <c r="O7" i="13"/>
  <c r="O76" i="13"/>
  <c r="O38" i="13"/>
  <c r="O37" i="13"/>
  <c r="O39" i="13"/>
  <c r="O35" i="13"/>
  <c r="O24" i="13"/>
  <c r="O10" i="13"/>
  <c r="O32" i="13"/>
  <c r="O60" i="13"/>
  <c r="O20" i="13"/>
  <c r="O80" i="13"/>
  <c r="O28" i="13"/>
  <c r="O14" i="13"/>
  <c r="P5" i="13"/>
  <c r="P59" i="13" s="1"/>
  <c r="O17" i="13"/>
  <c r="O89" i="13"/>
  <c r="O48" i="13"/>
  <c r="T120" i="13"/>
  <c r="U115" i="13"/>
  <c r="U111" i="13"/>
  <c r="U107" i="13"/>
  <c r="U103" i="13"/>
  <c r="U99" i="13"/>
  <c r="U116" i="13"/>
  <c r="U118" i="13"/>
  <c r="U113" i="13"/>
  <c r="U112" i="13"/>
  <c r="U106" i="13"/>
  <c r="U96" i="13"/>
  <c r="U92" i="13"/>
  <c r="U88" i="13"/>
  <c r="U84" i="13"/>
  <c r="U80" i="13"/>
  <c r="U76" i="13"/>
  <c r="U72" i="13"/>
  <c r="U114" i="13"/>
  <c r="U117" i="13"/>
  <c r="U105" i="13"/>
  <c r="U98" i="13"/>
  <c r="U97" i="13"/>
  <c r="U91" i="13"/>
  <c r="U109" i="13"/>
  <c r="U108" i="13"/>
  <c r="U102" i="13"/>
  <c r="U101" i="13"/>
  <c r="U100" i="13"/>
  <c r="U90" i="13"/>
  <c r="U110" i="13"/>
  <c r="U94" i="13"/>
  <c r="U93" i="13"/>
  <c r="U87" i="13"/>
  <c r="U81" i="13"/>
  <c r="U79" i="13"/>
  <c r="U78" i="13"/>
  <c r="U77" i="13"/>
  <c r="U71" i="13"/>
  <c r="U67" i="13"/>
  <c r="U95" i="13"/>
  <c r="U89" i="13"/>
  <c r="U83" i="13"/>
  <c r="U82" i="13"/>
  <c r="U74" i="13"/>
  <c r="U73" i="13"/>
  <c r="U68" i="13"/>
  <c r="U64" i="13"/>
  <c r="U61" i="13"/>
  <c r="U56" i="13"/>
  <c r="U52" i="13"/>
  <c r="U86" i="13"/>
  <c r="U75" i="13"/>
  <c r="U63" i="13"/>
  <c r="U62" i="13"/>
  <c r="U55" i="13"/>
  <c r="U70" i="13"/>
  <c r="U65" i="13"/>
  <c r="U60" i="13"/>
  <c r="U50" i="13"/>
  <c r="U49" i="13"/>
  <c r="U47" i="13"/>
  <c r="U43" i="13"/>
  <c r="U39" i="13"/>
  <c r="U36" i="13"/>
  <c r="U104" i="13"/>
  <c r="U54" i="13"/>
  <c r="U53" i="13"/>
  <c r="U41" i="13"/>
  <c r="U40" i="13"/>
  <c r="U35" i="13"/>
  <c r="U32" i="13"/>
  <c r="U28" i="13"/>
  <c r="U24" i="13"/>
  <c r="U20" i="13"/>
  <c r="U17" i="13"/>
  <c r="U14" i="13"/>
  <c r="U10" i="13"/>
  <c r="U37" i="13"/>
  <c r="U29" i="13"/>
  <c r="U25" i="13"/>
  <c r="U21" i="13"/>
  <c r="U11" i="13"/>
  <c r="U7" i="13"/>
  <c r="V5" i="13"/>
  <c r="V59" i="13" s="1"/>
  <c r="U85" i="13"/>
  <c r="U69" i="13"/>
  <c r="U58" i="13"/>
  <c r="U51" i="13"/>
  <c r="U45" i="13"/>
  <c r="U44" i="13"/>
  <c r="U38" i="13"/>
  <c r="U31" i="13"/>
  <c r="U27" i="13"/>
  <c r="U23" i="13"/>
  <c r="U19" i="13"/>
  <c r="U16" i="13"/>
  <c r="U13" i="13"/>
  <c r="U9" i="13"/>
  <c r="U46" i="13"/>
  <c r="U33" i="13"/>
  <c r="U66" i="13"/>
  <c r="U30" i="13"/>
  <c r="U15" i="13"/>
  <c r="U48" i="13"/>
  <c r="U26" i="13"/>
  <c r="U57" i="13"/>
  <c r="U34" i="13"/>
  <c r="U18" i="13"/>
  <c r="U42" i="13"/>
  <c r="U22" i="13"/>
  <c r="U8" i="13"/>
  <c r="U12" i="13"/>
  <c r="J118" i="13"/>
  <c r="J114" i="13"/>
  <c r="J110" i="13"/>
  <c r="J106" i="13"/>
  <c r="J102" i="13"/>
  <c r="J116" i="13"/>
  <c r="J113" i="13"/>
  <c r="J108" i="13"/>
  <c r="J103" i="13"/>
  <c r="J99" i="13"/>
  <c r="J95" i="13"/>
  <c r="J91" i="13"/>
  <c r="J87" i="13"/>
  <c r="J83" i="13"/>
  <c r="J79" i="13"/>
  <c r="J75" i="13"/>
  <c r="J117" i="13"/>
  <c r="J98" i="13"/>
  <c r="J93" i="13"/>
  <c r="J88" i="13"/>
  <c r="J115" i="13"/>
  <c r="J107" i="13"/>
  <c r="J105" i="13"/>
  <c r="J104" i="13"/>
  <c r="J101" i="13"/>
  <c r="J100" i="13"/>
  <c r="J84" i="13"/>
  <c r="J92" i="13"/>
  <c r="J78" i="13"/>
  <c r="J73" i="13"/>
  <c r="J70" i="13"/>
  <c r="J66" i="13"/>
  <c r="J111" i="13"/>
  <c r="J109" i="13"/>
  <c r="J82" i="13"/>
  <c r="J74" i="13"/>
  <c r="J71" i="13"/>
  <c r="J67" i="13"/>
  <c r="J60" i="13"/>
  <c r="J55" i="13"/>
  <c r="J51" i="13"/>
  <c r="J97" i="13"/>
  <c r="J96" i="13"/>
  <c r="J77" i="13"/>
  <c r="J69" i="13"/>
  <c r="J63" i="13"/>
  <c r="J57" i="13"/>
  <c r="J52" i="13"/>
  <c r="J89" i="13"/>
  <c r="J86" i="13"/>
  <c r="J85" i="13"/>
  <c r="J81" i="13"/>
  <c r="J80" i="13"/>
  <c r="J76" i="13"/>
  <c r="J68" i="13"/>
  <c r="J62" i="13"/>
  <c r="J56" i="13"/>
  <c r="J50" i="13"/>
  <c r="J46" i="13"/>
  <c r="J42" i="13"/>
  <c r="J38" i="13"/>
  <c r="J35" i="13"/>
  <c r="J72" i="13"/>
  <c r="J61" i="13"/>
  <c r="J53" i="13"/>
  <c r="J49" i="13"/>
  <c r="J47" i="13"/>
  <c r="J41" i="13"/>
  <c r="J37" i="13"/>
  <c r="J31" i="13"/>
  <c r="J27" i="13"/>
  <c r="J23" i="13"/>
  <c r="J19" i="13"/>
  <c r="J16" i="13"/>
  <c r="J13" i="13"/>
  <c r="J9" i="13"/>
  <c r="J64" i="13"/>
  <c r="J32" i="13"/>
  <c r="J24" i="13"/>
  <c r="J17" i="13"/>
  <c r="J14" i="13"/>
  <c r="J10" i="13"/>
  <c r="J45" i="13"/>
  <c r="J40" i="13"/>
  <c r="J36" i="13"/>
  <c r="J34" i="13"/>
  <c r="J30" i="13"/>
  <c r="J26" i="13"/>
  <c r="J22" i="13"/>
  <c r="J15" i="13"/>
  <c r="J12" i="13"/>
  <c r="J8" i="13"/>
  <c r="J54" i="13"/>
  <c r="J48" i="13"/>
  <c r="J43" i="13"/>
  <c r="J28" i="13"/>
  <c r="J20" i="13"/>
  <c r="J90" i="13"/>
  <c r="J44" i="13"/>
  <c r="J33" i="13"/>
  <c r="J58" i="13"/>
  <c r="J39" i="13"/>
  <c r="J25" i="13"/>
  <c r="J11" i="13"/>
  <c r="J112" i="13"/>
  <c r="K5" i="13"/>
  <c r="K59" i="13" s="1"/>
  <c r="J94" i="13"/>
  <c r="J65" i="13"/>
  <c r="J21" i="13"/>
  <c r="J7" i="13"/>
  <c r="J29" i="13"/>
  <c r="I120" i="13"/>
  <c r="N120" i="13"/>
  <c r="V120" i="12"/>
  <c r="V116" i="12"/>
  <c r="V112" i="12"/>
  <c r="V108" i="12"/>
  <c r="V119" i="12"/>
  <c r="V115" i="12"/>
  <c r="V111" i="12"/>
  <c r="V107" i="12"/>
  <c r="V103" i="12"/>
  <c r="V118" i="12"/>
  <c r="V117" i="12"/>
  <c r="V110" i="12"/>
  <c r="V109" i="12"/>
  <c r="V98" i="12"/>
  <c r="V94" i="12"/>
  <c r="V106" i="12"/>
  <c r="V102" i="12"/>
  <c r="V99" i="12"/>
  <c r="V89" i="12"/>
  <c r="V85" i="12"/>
  <c r="V105" i="12"/>
  <c r="V93" i="12"/>
  <c r="V92" i="12"/>
  <c r="V88" i="12"/>
  <c r="V84" i="12"/>
  <c r="V80" i="12"/>
  <c r="V76" i="12"/>
  <c r="V72" i="12"/>
  <c r="V114" i="12"/>
  <c r="V79" i="12"/>
  <c r="V78" i="12"/>
  <c r="V73" i="12"/>
  <c r="V68" i="12"/>
  <c r="V64" i="12"/>
  <c r="V95" i="12"/>
  <c r="V91" i="12"/>
  <c r="V90" i="12"/>
  <c r="V83" i="12"/>
  <c r="V82" i="12"/>
  <c r="V77" i="12"/>
  <c r="V67" i="12"/>
  <c r="V63" i="12"/>
  <c r="V59" i="12"/>
  <c r="V55" i="12"/>
  <c r="V51" i="12"/>
  <c r="V104" i="12"/>
  <c r="V101" i="12"/>
  <c r="V100" i="12"/>
  <c r="V96" i="12"/>
  <c r="V62" i="12"/>
  <c r="V61" i="12"/>
  <c r="V56" i="12"/>
  <c r="V47" i="12"/>
  <c r="V43" i="12"/>
  <c r="V39" i="12"/>
  <c r="V35" i="12"/>
  <c r="V113" i="12"/>
  <c r="V66" i="12"/>
  <c r="V65" i="12"/>
  <c r="V60" i="12"/>
  <c r="V50" i="12"/>
  <c r="V46" i="12"/>
  <c r="V42" i="12"/>
  <c r="V38" i="12"/>
  <c r="V34" i="12"/>
  <c r="V30" i="12"/>
  <c r="V26" i="12"/>
  <c r="V53" i="12"/>
  <c r="V29" i="12"/>
  <c r="V28" i="12"/>
  <c r="V87" i="12"/>
  <c r="V75" i="12"/>
  <c r="V74" i="12"/>
  <c r="V58" i="12"/>
  <c r="V57" i="12"/>
  <c r="V54" i="12"/>
  <c r="V45" i="12"/>
  <c r="V44" i="12"/>
  <c r="V37" i="12"/>
  <c r="V36" i="12"/>
  <c r="V25" i="12"/>
  <c r="V24" i="12"/>
  <c r="V19" i="12"/>
  <c r="V15" i="12"/>
  <c r="V70" i="12"/>
  <c r="V49" i="12"/>
  <c r="V33" i="12"/>
  <c r="V23" i="12"/>
  <c r="V18" i="12"/>
  <c r="V17" i="12"/>
  <c r="V12" i="12"/>
  <c r="V9" i="12"/>
  <c r="V41" i="12"/>
  <c r="W5" i="12"/>
  <c r="V71" i="12"/>
  <c r="V48" i="12"/>
  <c r="V31" i="12"/>
  <c r="V27" i="12"/>
  <c r="V22" i="12"/>
  <c r="V16" i="12"/>
  <c r="V8" i="12"/>
  <c r="V69" i="12"/>
  <c r="V40" i="12"/>
  <c r="V32" i="12"/>
  <c r="V14" i="12"/>
  <c r="V13" i="12"/>
  <c r="V10" i="12"/>
  <c r="V20" i="12"/>
  <c r="V11" i="12"/>
  <c r="V7" i="12"/>
  <c r="V97" i="12"/>
  <c r="V86" i="12"/>
  <c r="V81" i="12"/>
  <c r="V52" i="12"/>
  <c r="V21" i="12"/>
  <c r="P118" i="12"/>
  <c r="P114" i="12"/>
  <c r="P110" i="12"/>
  <c r="P106" i="12"/>
  <c r="P117" i="12"/>
  <c r="P113" i="12"/>
  <c r="P109" i="12"/>
  <c r="P105" i="12"/>
  <c r="P119" i="12"/>
  <c r="P111" i="12"/>
  <c r="P120" i="12"/>
  <c r="P112" i="12"/>
  <c r="P104" i="12"/>
  <c r="P100" i="12"/>
  <c r="P96" i="12"/>
  <c r="P92" i="12"/>
  <c r="P115" i="12"/>
  <c r="P108" i="12"/>
  <c r="P103" i="12"/>
  <c r="P101" i="12"/>
  <c r="P95" i="12"/>
  <c r="P91" i="12"/>
  <c r="P87" i="12"/>
  <c r="P102" i="12"/>
  <c r="P99" i="12"/>
  <c r="P94" i="12"/>
  <c r="P90" i="12"/>
  <c r="P86" i="12"/>
  <c r="P82" i="12"/>
  <c r="P78" i="12"/>
  <c r="P74" i="12"/>
  <c r="P107" i="12"/>
  <c r="P85" i="12"/>
  <c r="P80" i="12"/>
  <c r="P75" i="12"/>
  <c r="P70" i="12"/>
  <c r="P66" i="12"/>
  <c r="P116" i="12"/>
  <c r="P84" i="12"/>
  <c r="P79" i="12"/>
  <c r="P73" i="12"/>
  <c r="P69" i="12"/>
  <c r="P65" i="12"/>
  <c r="P61" i="12"/>
  <c r="P57" i="12"/>
  <c r="P53" i="12"/>
  <c r="P93" i="12"/>
  <c r="P88" i="12"/>
  <c r="P83" i="12"/>
  <c r="P76" i="12"/>
  <c r="P68" i="12"/>
  <c r="P58" i="12"/>
  <c r="P52" i="12"/>
  <c r="P49" i="12"/>
  <c r="P45" i="12"/>
  <c r="P41" i="12"/>
  <c r="P37" i="12"/>
  <c r="P33" i="12"/>
  <c r="P77" i="12"/>
  <c r="P67" i="12"/>
  <c r="P62" i="12"/>
  <c r="P56" i="12"/>
  <c r="P51" i="12"/>
  <c r="P48" i="12"/>
  <c r="P44" i="12"/>
  <c r="P40" i="12"/>
  <c r="P36" i="12"/>
  <c r="P32" i="12"/>
  <c r="P28" i="12"/>
  <c r="P24" i="12"/>
  <c r="P89" i="12"/>
  <c r="P81" i="12"/>
  <c r="P55" i="12"/>
  <c r="P43" i="12"/>
  <c r="P35" i="12"/>
  <c r="P30" i="12"/>
  <c r="P25" i="12"/>
  <c r="P98" i="12"/>
  <c r="P64" i="12"/>
  <c r="P54" i="12"/>
  <c r="P50" i="12"/>
  <c r="P46" i="12"/>
  <c r="P38" i="12"/>
  <c r="P31" i="12"/>
  <c r="P26" i="12"/>
  <c r="P21" i="12"/>
  <c r="P17" i="12"/>
  <c r="P13" i="12"/>
  <c r="P63" i="12"/>
  <c r="P19" i="12"/>
  <c r="P14" i="12"/>
  <c r="P7" i="12"/>
  <c r="P29" i="12"/>
  <c r="P22" i="12"/>
  <c r="P16" i="12"/>
  <c r="P42" i="12"/>
  <c r="P10" i="12"/>
  <c r="P72" i="12"/>
  <c r="P47" i="12"/>
  <c r="P34" i="12"/>
  <c r="P20" i="12"/>
  <c r="P15" i="12"/>
  <c r="P11" i="12"/>
  <c r="P8" i="12"/>
  <c r="P60" i="12"/>
  <c r="P9" i="12"/>
  <c r="P97" i="12"/>
  <c r="P71" i="12"/>
  <c r="P59" i="12"/>
  <c r="P39" i="12"/>
  <c r="P27" i="12"/>
  <c r="P23" i="12"/>
  <c r="P18" i="12"/>
  <c r="P12" i="12"/>
  <c r="K119" i="12"/>
  <c r="K115" i="12"/>
  <c r="K111" i="12"/>
  <c r="K107" i="12"/>
  <c r="K118" i="12"/>
  <c r="K114" i="12"/>
  <c r="K110" i="12"/>
  <c r="K106" i="12"/>
  <c r="K102" i="12"/>
  <c r="K116" i="12"/>
  <c r="K108" i="12"/>
  <c r="K117" i="12"/>
  <c r="K109" i="12"/>
  <c r="K104" i="12"/>
  <c r="K101" i="12"/>
  <c r="K97" i="12"/>
  <c r="K93" i="12"/>
  <c r="K113" i="12"/>
  <c r="K112" i="12"/>
  <c r="K103" i="12"/>
  <c r="K100" i="12"/>
  <c r="K95" i="12"/>
  <c r="K88" i="12"/>
  <c r="K99" i="12"/>
  <c r="K94" i="12"/>
  <c r="K91" i="12"/>
  <c r="K87" i="12"/>
  <c r="K83" i="12"/>
  <c r="K79" i="12"/>
  <c r="K75" i="12"/>
  <c r="K71" i="12"/>
  <c r="K90" i="12"/>
  <c r="K80" i="12"/>
  <c r="K74" i="12"/>
  <c r="K67" i="12"/>
  <c r="K63" i="12"/>
  <c r="K105" i="12"/>
  <c r="K96" i="12"/>
  <c r="K92" i="12"/>
  <c r="K89" i="12"/>
  <c r="K84" i="12"/>
  <c r="K78" i="12"/>
  <c r="K73" i="12"/>
  <c r="K70" i="12"/>
  <c r="K66" i="12"/>
  <c r="K62" i="12"/>
  <c r="K58" i="12"/>
  <c r="K54" i="12"/>
  <c r="K50" i="12"/>
  <c r="K86" i="12"/>
  <c r="K85" i="12"/>
  <c r="K77" i="12"/>
  <c r="K65" i="12"/>
  <c r="K57" i="12"/>
  <c r="K52" i="12"/>
  <c r="K46" i="12"/>
  <c r="K42" i="12"/>
  <c r="K38" i="12"/>
  <c r="K34" i="12"/>
  <c r="K120" i="12"/>
  <c r="K98" i="12"/>
  <c r="K81" i="12"/>
  <c r="K64" i="12"/>
  <c r="K61" i="12"/>
  <c r="K56" i="12"/>
  <c r="K51" i="12"/>
  <c r="K49" i="12"/>
  <c r="K45" i="12"/>
  <c r="K41" i="12"/>
  <c r="K37" i="12"/>
  <c r="K33" i="12"/>
  <c r="K29" i="12"/>
  <c r="K25" i="12"/>
  <c r="K82" i="12"/>
  <c r="K72" i="12"/>
  <c r="K48" i="12"/>
  <c r="K40" i="12"/>
  <c r="K30" i="12"/>
  <c r="K69" i="12"/>
  <c r="K68" i="12"/>
  <c r="K59" i="12"/>
  <c r="K55" i="12"/>
  <c r="K43" i="12"/>
  <c r="K35" i="12"/>
  <c r="K31" i="12"/>
  <c r="K26" i="12"/>
  <c r="K22" i="12"/>
  <c r="K18" i="12"/>
  <c r="K14" i="12"/>
  <c r="K11" i="12"/>
  <c r="K60" i="12"/>
  <c r="K53" i="12"/>
  <c r="K24" i="12"/>
  <c r="K19" i="12"/>
  <c r="K13" i="12"/>
  <c r="K8" i="12"/>
  <c r="K47" i="12"/>
  <c r="K28" i="12"/>
  <c r="K12" i="12"/>
  <c r="K44" i="12"/>
  <c r="K39" i="12"/>
  <c r="K27" i="12"/>
  <c r="K20" i="12"/>
  <c r="K15" i="12"/>
  <c r="K9" i="12"/>
  <c r="K21" i="12"/>
  <c r="K16" i="12"/>
  <c r="K10" i="12"/>
  <c r="K76" i="12"/>
  <c r="K36" i="12"/>
  <c r="K32" i="12"/>
  <c r="K23" i="12"/>
  <c r="K17" i="12"/>
  <c r="K7" i="12"/>
  <c r="U122" i="12"/>
  <c r="O122" i="12"/>
  <c r="U119" i="11"/>
  <c r="U115" i="11"/>
  <c r="U111" i="11"/>
  <c r="U107" i="11"/>
  <c r="U103" i="11"/>
  <c r="U118" i="11"/>
  <c r="U109" i="11"/>
  <c r="U108" i="11"/>
  <c r="U102" i="11"/>
  <c r="U98" i="11"/>
  <c r="U121" i="11"/>
  <c r="U120" i="11"/>
  <c r="U114" i="11"/>
  <c r="U105" i="11"/>
  <c r="U104" i="11"/>
  <c r="U99" i="11"/>
  <c r="U95" i="11"/>
  <c r="U91" i="11"/>
  <c r="U87" i="11"/>
  <c r="U97" i="11"/>
  <c r="U96" i="11"/>
  <c r="U90" i="11"/>
  <c r="U83" i="11"/>
  <c r="U79" i="11"/>
  <c r="U75" i="11"/>
  <c r="U71" i="11"/>
  <c r="U116" i="11"/>
  <c r="U93" i="11"/>
  <c r="U92" i="11"/>
  <c r="U86" i="11"/>
  <c r="U84" i="11"/>
  <c r="U80" i="11"/>
  <c r="U76" i="11"/>
  <c r="U72" i="11"/>
  <c r="U68" i="11"/>
  <c r="U64" i="11"/>
  <c r="U113" i="11"/>
  <c r="U82" i="11"/>
  <c r="U74" i="11"/>
  <c r="U66" i="11"/>
  <c r="U65" i="11"/>
  <c r="U60" i="11"/>
  <c r="U56" i="11"/>
  <c r="U52" i="11"/>
  <c r="U48" i="11"/>
  <c r="U44" i="11"/>
  <c r="U117" i="11"/>
  <c r="U112" i="11"/>
  <c r="U110" i="11"/>
  <c r="U101" i="11"/>
  <c r="U94" i="11"/>
  <c r="U88" i="11"/>
  <c r="U77" i="11"/>
  <c r="U69" i="11"/>
  <c r="U62" i="11"/>
  <c r="U61" i="11"/>
  <c r="U57" i="11"/>
  <c r="U53" i="11"/>
  <c r="U49" i="11"/>
  <c r="U45" i="11"/>
  <c r="U106" i="11"/>
  <c r="U100" i="11"/>
  <c r="U70" i="11"/>
  <c r="U63" i="11"/>
  <c r="U58" i="11"/>
  <c r="U50" i="11"/>
  <c r="U42" i="11"/>
  <c r="U38" i="11"/>
  <c r="U34" i="11"/>
  <c r="U30" i="11"/>
  <c r="U26" i="11"/>
  <c r="U22" i="11"/>
  <c r="U18" i="11"/>
  <c r="U14" i="11"/>
  <c r="U10" i="11"/>
  <c r="U78" i="11"/>
  <c r="U54" i="11"/>
  <c r="U40" i="11"/>
  <c r="U36" i="11"/>
  <c r="U28" i="11"/>
  <c r="U24" i="11"/>
  <c r="U20" i="11"/>
  <c r="U73" i="11"/>
  <c r="U59" i="11"/>
  <c r="U51" i="11"/>
  <c r="U43" i="11"/>
  <c r="U39" i="11"/>
  <c r="U35" i="11"/>
  <c r="U31" i="11"/>
  <c r="U27" i="11"/>
  <c r="U23" i="11"/>
  <c r="U19" i="11"/>
  <c r="U15" i="11"/>
  <c r="U11" i="11"/>
  <c r="U7" i="11"/>
  <c r="V5" i="11"/>
  <c r="U85" i="11"/>
  <c r="U46" i="11"/>
  <c r="U32" i="11"/>
  <c r="U47" i="11"/>
  <c r="U41" i="11"/>
  <c r="U33" i="11"/>
  <c r="U25" i="11"/>
  <c r="U12" i="11"/>
  <c r="U67" i="11"/>
  <c r="U55" i="11"/>
  <c r="U37" i="11"/>
  <c r="U9" i="11"/>
  <c r="U17" i="11"/>
  <c r="U81" i="11"/>
  <c r="U13" i="11"/>
  <c r="U8" i="11"/>
  <c r="U29" i="11"/>
  <c r="U21" i="11"/>
  <c r="U16" i="11"/>
  <c r="U89" i="11"/>
  <c r="T123" i="11"/>
  <c r="I123" i="11"/>
  <c r="O123" i="11"/>
  <c r="J118" i="11"/>
  <c r="J114" i="11"/>
  <c r="J110" i="11"/>
  <c r="J106" i="11"/>
  <c r="J120" i="11"/>
  <c r="J115" i="11"/>
  <c r="J109" i="11"/>
  <c r="J104" i="11"/>
  <c r="J101" i="11"/>
  <c r="J121" i="11"/>
  <c r="J116" i="11"/>
  <c r="J111" i="11"/>
  <c r="J105" i="11"/>
  <c r="J102" i="11"/>
  <c r="J98" i="11"/>
  <c r="J94" i="11"/>
  <c r="J90" i="11"/>
  <c r="J86" i="11"/>
  <c r="J113" i="11"/>
  <c r="J100" i="11"/>
  <c r="J97" i="11"/>
  <c r="J92" i="11"/>
  <c r="J87" i="11"/>
  <c r="J82" i="11"/>
  <c r="J78" i="11"/>
  <c r="J74" i="11"/>
  <c r="J70" i="11"/>
  <c r="J117" i="11"/>
  <c r="J103" i="11"/>
  <c r="J93" i="11"/>
  <c r="J88" i="11"/>
  <c r="J83" i="11"/>
  <c r="J79" i="11"/>
  <c r="J75" i="11"/>
  <c r="J71" i="11"/>
  <c r="J67" i="11"/>
  <c r="J63" i="11"/>
  <c r="J99" i="11"/>
  <c r="J95" i="11"/>
  <c r="J85" i="11"/>
  <c r="J80" i="11"/>
  <c r="J72" i="11"/>
  <c r="J66" i="11"/>
  <c r="J59" i="11"/>
  <c r="J55" i="11"/>
  <c r="J51" i="11"/>
  <c r="J47" i="11"/>
  <c r="J96" i="11"/>
  <c r="J89" i="11"/>
  <c r="J81" i="11"/>
  <c r="J73" i="11"/>
  <c r="J68" i="11"/>
  <c r="J60" i="11"/>
  <c r="J56" i="11"/>
  <c r="J52" i="11"/>
  <c r="J48" i="11"/>
  <c r="J107" i="11"/>
  <c r="J91" i="11"/>
  <c r="J84" i="11"/>
  <c r="J77" i="11"/>
  <c r="J65" i="11"/>
  <c r="J62" i="11"/>
  <c r="J54" i="11"/>
  <c r="J46" i="11"/>
  <c r="J41" i="11"/>
  <c r="J37" i="11"/>
  <c r="J33" i="11"/>
  <c r="J29" i="11"/>
  <c r="J25" i="11"/>
  <c r="J21" i="11"/>
  <c r="J17" i="11"/>
  <c r="J13" i="11"/>
  <c r="J9" i="11"/>
  <c r="J69" i="11"/>
  <c r="J58" i="11"/>
  <c r="J43" i="11"/>
  <c r="J35" i="11"/>
  <c r="J27" i="11"/>
  <c r="J23" i="11"/>
  <c r="J119" i="11"/>
  <c r="J57" i="11"/>
  <c r="J49" i="11"/>
  <c r="J44" i="11"/>
  <c r="J42" i="11"/>
  <c r="J38" i="11"/>
  <c r="J34" i="11"/>
  <c r="J30" i="11"/>
  <c r="J26" i="11"/>
  <c r="J22" i="11"/>
  <c r="J18" i="11"/>
  <c r="J14" i="11"/>
  <c r="J10" i="11"/>
  <c r="K5" i="11"/>
  <c r="J112" i="11"/>
  <c r="J76" i="11"/>
  <c r="J50" i="11"/>
  <c r="J39" i="11"/>
  <c r="J31" i="11"/>
  <c r="J19" i="11"/>
  <c r="J16" i="11"/>
  <c r="J11" i="11"/>
  <c r="J64" i="11"/>
  <c r="J12" i="11"/>
  <c r="J53" i="11"/>
  <c r="J24" i="11"/>
  <c r="J8" i="11"/>
  <c r="J61" i="11"/>
  <c r="J45" i="11"/>
  <c r="J36" i="11"/>
  <c r="J28" i="11"/>
  <c r="J20" i="11"/>
  <c r="J7" i="11"/>
  <c r="J108" i="11"/>
  <c r="J40" i="11"/>
  <c r="J32" i="11"/>
  <c r="J15" i="11"/>
  <c r="P120" i="11"/>
  <c r="P116" i="11"/>
  <c r="P112" i="11"/>
  <c r="P108" i="11"/>
  <c r="P104" i="11"/>
  <c r="P119" i="11"/>
  <c r="P114" i="11"/>
  <c r="P109" i="11"/>
  <c r="P103" i="11"/>
  <c r="P99" i="11"/>
  <c r="P121" i="11"/>
  <c r="P115" i="11"/>
  <c r="P110" i="11"/>
  <c r="P105" i="11"/>
  <c r="P100" i="11"/>
  <c r="P96" i="11"/>
  <c r="P92" i="11"/>
  <c r="P88" i="11"/>
  <c r="P111" i="11"/>
  <c r="P102" i="11"/>
  <c r="P97" i="11"/>
  <c r="P91" i="11"/>
  <c r="P86" i="11"/>
  <c r="P84" i="11"/>
  <c r="P80" i="11"/>
  <c r="P76" i="11"/>
  <c r="P72" i="11"/>
  <c r="P93" i="11"/>
  <c r="P87" i="11"/>
  <c r="P81" i="11"/>
  <c r="P77" i="11"/>
  <c r="P73" i="11"/>
  <c r="P69" i="11"/>
  <c r="P65" i="11"/>
  <c r="P113" i="11"/>
  <c r="P95" i="11"/>
  <c r="P82" i="11"/>
  <c r="P74" i="11"/>
  <c r="P66" i="11"/>
  <c r="P61" i="11"/>
  <c r="P57" i="11"/>
  <c r="P53" i="11"/>
  <c r="P49" i="11"/>
  <c r="P45" i="11"/>
  <c r="P118" i="11"/>
  <c r="P101" i="11"/>
  <c r="P98" i="11"/>
  <c r="P94" i="11"/>
  <c r="P83" i="11"/>
  <c r="P75" i="11"/>
  <c r="P67" i="11"/>
  <c r="P62" i="11"/>
  <c r="P58" i="11"/>
  <c r="P54" i="11"/>
  <c r="P50" i="11"/>
  <c r="P46" i="11"/>
  <c r="P106" i="11"/>
  <c r="P89" i="11"/>
  <c r="P63" i="11"/>
  <c r="P56" i="11"/>
  <c r="P48" i="11"/>
  <c r="P43" i="11"/>
  <c r="P39" i="11"/>
  <c r="P35" i="11"/>
  <c r="P31" i="11"/>
  <c r="P27" i="11"/>
  <c r="P23" i="11"/>
  <c r="P19" i="11"/>
  <c r="P15" i="11"/>
  <c r="P11" i="11"/>
  <c r="P7" i="11"/>
  <c r="P107" i="11"/>
  <c r="P85" i="11"/>
  <c r="P60" i="11"/>
  <c r="P33" i="11"/>
  <c r="P29" i="11"/>
  <c r="P21" i="11"/>
  <c r="P79" i="11"/>
  <c r="P70" i="11"/>
  <c r="P68" i="11"/>
  <c r="P59" i="11"/>
  <c r="P51" i="11"/>
  <c r="P40" i="11"/>
  <c r="P36" i="11"/>
  <c r="P32" i="11"/>
  <c r="P28" i="11"/>
  <c r="P24" i="11"/>
  <c r="P20" i="11"/>
  <c r="P16" i="11"/>
  <c r="P12" i="11"/>
  <c r="P8" i="11"/>
  <c r="P52" i="11"/>
  <c r="P44" i="11"/>
  <c r="P41" i="11"/>
  <c r="P37" i="11"/>
  <c r="P25" i="11"/>
  <c r="P71" i="11"/>
  <c r="P64" i="11"/>
  <c r="P38" i="11"/>
  <c r="P30" i="11"/>
  <c r="P22" i="11"/>
  <c r="P18" i="11"/>
  <c r="P78" i="11"/>
  <c r="P42" i="11"/>
  <c r="P117" i="11"/>
  <c r="P55" i="11"/>
  <c r="P47" i="11"/>
  <c r="P13" i="11"/>
  <c r="P34" i="11"/>
  <c r="P26" i="11"/>
  <c r="P14" i="11"/>
  <c r="P9" i="11"/>
  <c r="P90" i="11"/>
  <c r="P17" i="11"/>
  <c r="P10" i="11"/>
  <c r="I120" i="10"/>
  <c r="I116" i="10"/>
  <c r="I112" i="10"/>
  <c r="I121" i="10"/>
  <c r="I117" i="10"/>
  <c r="I113" i="10"/>
  <c r="I109" i="10"/>
  <c r="I105" i="10"/>
  <c r="I123" i="10"/>
  <c r="I115" i="10"/>
  <c r="I108" i="10"/>
  <c r="I101" i="10"/>
  <c r="I122" i="10"/>
  <c r="I114" i="10"/>
  <c r="I107" i="10"/>
  <c r="I104" i="10"/>
  <c r="I100" i="10"/>
  <c r="I119" i="10"/>
  <c r="I111" i="10"/>
  <c r="I110" i="10"/>
  <c r="I99" i="10"/>
  <c r="I97" i="10"/>
  <c r="I93" i="10"/>
  <c r="I89" i="10"/>
  <c r="I102" i="10"/>
  <c r="I98" i="10"/>
  <c r="I94" i="10"/>
  <c r="I90" i="10"/>
  <c r="I86" i="10"/>
  <c r="I82" i="10"/>
  <c r="I78" i="10"/>
  <c r="I74" i="10"/>
  <c r="I118" i="10"/>
  <c r="I103" i="10"/>
  <c r="I91" i="10"/>
  <c r="I85" i="10"/>
  <c r="I80" i="10"/>
  <c r="I75" i="10"/>
  <c r="I69" i="10"/>
  <c r="I65" i="10"/>
  <c r="I61" i="10"/>
  <c r="I57" i="10"/>
  <c r="I96" i="10"/>
  <c r="I88" i="10"/>
  <c r="I84" i="10"/>
  <c r="I79" i="10"/>
  <c r="I73" i="10"/>
  <c r="I72" i="10"/>
  <c r="I68" i="10"/>
  <c r="I64" i="10"/>
  <c r="I60" i="10"/>
  <c r="I56" i="10"/>
  <c r="I52" i="10"/>
  <c r="I106" i="10"/>
  <c r="I92" i="10"/>
  <c r="I87" i="10"/>
  <c r="I77" i="10"/>
  <c r="I67" i="10"/>
  <c r="I59" i="10"/>
  <c r="I53" i="10"/>
  <c r="I50" i="10"/>
  <c r="I70" i="10"/>
  <c r="I62" i="10"/>
  <c r="I54" i="10"/>
  <c r="I51" i="10"/>
  <c r="I47" i="10"/>
  <c r="I43" i="10"/>
  <c r="I39" i="10"/>
  <c r="I35" i="10"/>
  <c r="I46" i="10"/>
  <c r="I41" i="10"/>
  <c r="I36" i="10"/>
  <c r="I28" i="10"/>
  <c r="I22" i="10"/>
  <c r="I18" i="10"/>
  <c r="I14" i="10"/>
  <c r="I81" i="10"/>
  <c r="I71" i="10"/>
  <c r="I66" i="10"/>
  <c r="I55" i="10"/>
  <c r="I49" i="10"/>
  <c r="I45" i="10"/>
  <c r="I40" i="10"/>
  <c r="I34" i="10"/>
  <c r="I31" i="10"/>
  <c r="I25" i="10"/>
  <c r="I21" i="10"/>
  <c r="I17" i="10"/>
  <c r="I38" i="10"/>
  <c r="I24" i="10"/>
  <c r="I16" i="10"/>
  <c r="I13" i="10"/>
  <c r="I9" i="10"/>
  <c r="I95" i="10"/>
  <c r="I63" i="10"/>
  <c r="I58" i="10"/>
  <c r="I10" i="10"/>
  <c r="J5" i="10"/>
  <c r="I44" i="10"/>
  <c r="I42" i="10"/>
  <c r="I33" i="10"/>
  <c r="I32" i="10"/>
  <c r="I20" i="10"/>
  <c r="I11" i="10"/>
  <c r="I37" i="10"/>
  <c r="I23" i="10"/>
  <c r="I15" i="10"/>
  <c r="I12" i="10"/>
  <c r="I8" i="10"/>
  <c r="I83" i="10"/>
  <c r="I76" i="10"/>
  <c r="I29" i="10"/>
  <c r="I19" i="10"/>
  <c r="I48" i="10"/>
  <c r="I30" i="10"/>
  <c r="I7" i="10"/>
  <c r="U120" i="10"/>
  <c r="U116" i="10"/>
  <c r="U112" i="10"/>
  <c r="U121" i="10"/>
  <c r="U117" i="10"/>
  <c r="U113" i="10"/>
  <c r="U109" i="10"/>
  <c r="U105" i="10"/>
  <c r="U118" i="10"/>
  <c r="U107" i="10"/>
  <c r="U106" i="10"/>
  <c r="U101" i="10"/>
  <c r="U123" i="10"/>
  <c r="U115" i="10"/>
  <c r="U111" i="10"/>
  <c r="U110" i="10"/>
  <c r="U104" i="10"/>
  <c r="U100" i="10"/>
  <c r="U96" i="10"/>
  <c r="U114" i="10"/>
  <c r="U102" i="10"/>
  <c r="U93" i="10"/>
  <c r="U89" i="10"/>
  <c r="U119" i="10"/>
  <c r="U108" i="10"/>
  <c r="U103" i="10"/>
  <c r="U94" i="10"/>
  <c r="U90" i="10"/>
  <c r="U86" i="10"/>
  <c r="U82" i="10"/>
  <c r="U78" i="10"/>
  <c r="U74" i="10"/>
  <c r="U99" i="10"/>
  <c r="U92" i="10"/>
  <c r="U84" i="10"/>
  <c r="U83" i="10"/>
  <c r="U77" i="10"/>
  <c r="U69" i="10"/>
  <c r="U65" i="10"/>
  <c r="U61" i="10"/>
  <c r="U57" i="10"/>
  <c r="U91" i="10"/>
  <c r="U81" i="10"/>
  <c r="U72" i="10"/>
  <c r="U68" i="10"/>
  <c r="U64" i="10"/>
  <c r="U60" i="10"/>
  <c r="U56" i="10"/>
  <c r="U52" i="10"/>
  <c r="U97" i="10"/>
  <c r="U95" i="10"/>
  <c r="U88" i="10"/>
  <c r="U70" i="10"/>
  <c r="U62" i="10"/>
  <c r="U54" i="10"/>
  <c r="U50" i="10"/>
  <c r="U98" i="10"/>
  <c r="U85" i="10"/>
  <c r="U79" i="10"/>
  <c r="U71" i="10"/>
  <c r="U63" i="10"/>
  <c r="U55" i="10"/>
  <c r="U51" i="10"/>
  <c r="U47" i="10"/>
  <c r="U43" i="10"/>
  <c r="U39" i="10"/>
  <c r="U35" i="10"/>
  <c r="U122" i="10"/>
  <c r="U53" i="10"/>
  <c r="U45" i="10"/>
  <c r="U44" i="10"/>
  <c r="U38" i="10"/>
  <c r="U28" i="10"/>
  <c r="U22" i="10"/>
  <c r="U18" i="10"/>
  <c r="U14" i="10"/>
  <c r="U67" i="10"/>
  <c r="U58" i="10"/>
  <c r="U42" i="10"/>
  <c r="U33" i="10"/>
  <c r="U32" i="10"/>
  <c r="U31" i="10"/>
  <c r="U25" i="10"/>
  <c r="U21" i="10"/>
  <c r="U17" i="10"/>
  <c r="U48" i="10"/>
  <c r="U29" i="10"/>
  <c r="U19" i="10"/>
  <c r="U12" i="10"/>
  <c r="U9" i="10"/>
  <c r="U80" i="10"/>
  <c r="U75" i="10"/>
  <c r="U46" i="10"/>
  <c r="U40" i="10"/>
  <c r="U41" i="10"/>
  <c r="U34" i="10"/>
  <c r="U15" i="10"/>
  <c r="U13" i="10"/>
  <c r="U87" i="10"/>
  <c r="U73" i="10"/>
  <c r="U66" i="10"/>
  <c r="U59" i="10"/>
  <c r="U37" i="10"/>
  <c r="U36" i="10"/>
  <c r="U24" i="10"/>
  <c r="U16" i="10"/>
  <c r="U8" i="10"/>
  <c r="U30" i="10"/>
  <c r="U20" i="10"/>
  <c r="U10" i="10"/>
  <c r="U76" i="10"/>
  <c r="U49" i="10"/>
  <c r="U23" i="10"/>
  <c r="U11" i="10"/>
  <c r="U7" i="10"/>
  <c r="V5" i="10"/>
  <c r="O122" i="10"/>
  <c r="O118" i="10"/>
  <c r="O114" i="10"/>
  <c r="O123" i="10"/>
  <c r="O119" i="10"/>
  <c r="O115" i="10"/>
  <c r="O111" i="10"/>
  <c r="O107" i="10"/>
  <c r="O108" i="10"/>
  <c r="O106" i="10"/>
  <c r="O103" i="10"/>
  <c r="O99" i="10"/>
  <c r="O121" i="10"/>
  <c r="O116" i="10"/>
  <c r="O113" i="10"/>
  <c r="O110" i="10"/>
  <c r="O102" i="10"/>
  <c r="O98" i="10"/>
  <c r="O117" i="10"/>
  <c r="O96" i="10"/>
  <c r="O95" i="10"/>
  <c r="O91" i="10"/>
  <c r="O87" i="10"/>
  <c r="O112" i="10"/>
  <c r="O104" i="10"/>
  <c r="O101" i="10"/>
  <c r="O92" i="10"/>
  <c r="O88" i="10"/>
  <c r="O84" i="10"/>
  <c r="O80" i="10"/>
  <c r="O76" i="10"/>
  <c r="O100" i="10"/>
  <c r="O93" i="10"/>
  <c r="O90" i="10"/>
  <c r="O85" i="10"/>
  <c r="O83" i="10"/>
  <c r="O74" i="10"/>
  <c r="O71" i="10"/>
  <c r="O67" i="10"/>
  <c r="O63" i="10"/>
  <c r="O59" i="10"/>
  <c r="O55" i="10"/>
  <c r="O109" i="10"/>
  <c r="O78" i="10"/>
  <c r="O73" i="10"/>
  <c r="O70" i="10"/>
  <c r="O66" i="10"/>
  <c r="O62" i="10"/>
  <c r="O58" i="10"/>
  <c r="O54" i="10"/>
  <c r="O105" i="10"/>
  <c r="O94" i="10"/>
  <c r="O89" i="10"/>
  <c r="O52" i="10"/>
  <c r="O48" i="10"/>
  <c r="O120" i="10"/>
  <c r="O97" i="10"/>
  <c r="O81" i="10"/>
  <c r="O72" i="10"/>
  <c r="O69" i="10"/>
  <c r="O64" i="10"/>
  <c r="O61" i="10"/>
  <c r="O56" i="10"/>
  <c r="O49" i="10"/>
  <c r="O45" i="10"/>
  <c r="O41" i="10"/>
  <c r="O37" i="10"/>
  <c r="O33" i="10"/>
  <c r="O77" i="10"/>
  <c r="O51" i="10"/>
  <c r="O46" i="10"/>
  <c r="O44" i="10"/>
  <c r="O35" i="10"/>
  <c r="O30" i="10"/>
  <c r="O24" i="10"/>
  <c r="O20" i="10"/>
  <c r="O16" i="10"/>
  <c r="O12" i="10"/>
  <c r="O86" i="10"/>
  <c r="O68" i="10"/>
  <c r="O57" i="10"/>
  <c r="O39" i="10"/>
  <c r="O34" i="10"/>
  <c r="O32" i="10"/>
  <c r="O29" i="10"/>
  <c r="O23" i="10"/>
  <c r="O19" i="10"/>
  <c r="O15" i="10"/>
  <c r="O13" i="10"/>
  <c r="O11" i="10"/>
  <c r="O7" i="10"/>
  <c r="O42" i="10"/>
  <c r="O31" i="10"/>
  <c r="O18" i="10"/>
  <c r="O60" i="10"/>
  <c r="O43" i="10"/>
  <c r="O40" i="10"/>
  <c r="O53" i="10"/>
  <c r="O47" i="10"/>
  <c r="O38" i="10"/>
  <c r="O36" i="10"/>
  <c r="O25" i="10"/>
  <c r="O22" i="10"/>
  <c r="O17" i="10"/>
  <c r="O14" i="10"/>
  <c r="O10" i="10"/>
  <c r="O82" i="10"/>
  <c r="O75" i="10"/>
  <c r="O65" i="10"/>
  <c r="O28" i="10"/>
  <c r="O21" i="10"/>
  <c r="O8" i="10"/>
  <c r="O79" i="10"/>
  <c r="O50" i="10"/>
  <c r="O9" i="10"/>
  <c r="P5" i="10"/>
  <c r="T125" i="10"/>
  <c r="N125" i="10"/>
  <c r="H125" i="10"/>
  <c r="J122" i="9"/>
  <c r="J118" i="9"/>
  <c r="J114" i="9"/>
  <c r="J110" i="9"/>
  <c r="J106" i="9"/>
  <c r="J121" i="9"/>
  <c r="J117" i="9"/>
  <c r="J113" i="9"/>
  <c r="J119" i="9"/>
  <c r="J109" i="9"/>
  <c r="J120" i="9"/>
  <c r="J111" i="9"/>
  <c r="J105" i="9"/>
  <c r="J102" i="9"/>
  <c r="J98" i="9"/>
  <c r="J112" i="9"/>
  <c r="J108" i="9"/>
  <c r="J104" i="9"/>
  <c r="J100" i="9"/>
  <c r="J92" i="9"/>
  <c r="J88" i="9"/>
  <c r="J115" i="9"/>
  <c r="J107" i="9"/>
  <c r="J99" i="9"/>
  <c r="J95" i="9"/>
  <c r="J91" i="9"/>
  <c r="J116" i="9"/>
  <c r="J97" i="9"/>
  <c r="J93" i="9"/>
  <c r="J86" i="9"/>
  <c r="J82" i="9"/>
  <c r="J101" i="9"/>
  <c r="J94" i="9"/>
  <c r="J87" i="9"/>
  <c r="J83" i="9"/>
  <c r="J79" i="9"/>
  <c r="J74" i="9"/>
  <c r="J70" i="9"/>
  <c r="J66" i="9"/>
  <c r="J62" i="9"/>
  <c r="J58" i="9"/>
  <c r="J90" i="9"/>
  <c r="J85" i="9"/>
  <c r="J77" i="9"/>
  <c r="J71" i="9"/>
  <c r="J65" i="9"/>
  <c r="J60" i="9"/>
  <c r="J55" i="9"/>
  <c r="J52" i="9"/>
  <c r="J48" i="9"/>
  <c r="J44" i="9"/>
  <c r="J78" i="9"/>
  <c r="J72" i="9"/>
  <c r="J67" i="9"/>
  <c r="J61" i="9"/>
  <c r="J56" i="9"/>
  <c r="J53" i="9"/>
  <c r="J49" i="9"/>
  <c r="J45" i="9"/>
  <c r="J41" i="9"/>
  <c r="J37" i="9"/>
  <c r="J33" i="9"/>
  <c r="J29" i="9"/>
  <c r="J84" i="9"/>
  <c r="J80" i="9"/>
  <c r="J69" i="9"/>
  <c r="J47" i="9"/>
  <c r="J39" i="9"/>
  <c r="J34" i="9"/>
  <c r="J28" i="9"/>
  <c r="J22" i="9"/>
  <c r="J18" i="9"/>
  <c r="J76" i="9"/>
  <c r="J68" i="9"/>
  <c r="J64" i="9"/>
  <c r="J57" i="9"/>
  <c r="J54" i="9"/>
  <c r="J46" i="9"/>
  <c r="J38" i="9"/>
  <c r="J32" i="9"/>
  <c r="J27" i="9"/>
  <c r="J25" i="9"/>
  <c r="J21" i="9"/>
  <c r="J96" i="9"/>
  <c r="J51" i="9"/>
  <c r="J42" i="9"/>
  <c r="J35" i="9"/>
  <c r="J31" i="9"/>
  <c r="J20" i="9"/>
  <c r="J12" i="9"/>
  <c r="J8" i="9"/>
  <c r="J50" i="9"/>
  <c r="J40" i="9"/>
  <c r="J24" i="9"/>
  <c r="J14" i="9"/>
  <c r="J63" i="9"/>
  <c r="J30" i="9"/>
  <c r="J11" i="9"/>
  <c r="J7" i="9"/>
  <c r="J89" i="9"/>
  <c r="J81" i="9"/>
  <c r="J73" i="9"/>
  <c r="J59" i="9"/>
  <c r="J36" i="9"/>
  <c r="J23" i="9"/>
  <c r="J16" i="9"/>
  <c r="J13" i="9"/>
  <c r="J9" i="9"/>
  <c r="J103" i="9"/>
  <c r="J43" i="9"/>
  <c r="J26" i="9"/>
  <c r="J17" i="9"/>
  <c r="J10" i="9"/>
  <c r="K5" i="9"/>
  <c r="K75" i="9" s="1"/>
  <c r="J19" i="9"/>
  <c r="J15" i="9"/>
  <c r="N124" i="9"/>
  <c r="U119" i="9"/>
  <c r="U115" i="9"/>
  <c r="U111" i="9"/>
  <c r="U107" i="9"/>
  <c r="U103" i="9"/>
  <c r="U122" i="9"/>
  <c r="U118" i="9"/>
  <c r="U114" i="9"/>
  <c r="U121" i="9"/>
  <c r="U113" i="9"/>
  <c r="U109" i="9"/>
  <c r="U108" i="9"/>
  <c r="U116" i="9"/>
  <c r="U105" i="9"/>
  <c r="U104" i="9"/>
  <c r="U99" i="9"/>
  <c r="U95" i="9"/>
  <c r="U120" i="9"/>
  <c r="U112" i="9"/>
  <c r="U106" i="9"/>
  <c r="U98" i="9"/>
  <c r="U93" i="9"/>
  <c r="U89" i="9"/>
  <c r="U117" i="9"/>
  <c r="U110" i="9"/>
  <c r="U102" i="9"/>
  <c r="U92" i="9"/>
  <c r="U88" i="9"/>
  <c r="U83" i="9"/>
  <c r="U100" i="9"/>
  <c r="U90" i="9"/>
  <c r="U87" i="9"/>
  <c r="U86" i="9"/>
  <c r="U84" i="9"/>
  <c r="U80" i="9"/>
  <c r="U76" i="9"/>
  <c r="U71" i="9"/>
  <c r="U67" i="9"/>
  <c r="U63" i="9"/>
  <c r="U59" i="9"/>
  <c r="U55" i="9"/>
  <c r="U97" i="9"/>
  <c r="U81" i="9"/>
  <c r="U74" i="9"/>
  <c r="U65" i="9"/>
  <c r="U64" i="9"/>
  <c r="U58" i="9"/>
  <c r="U53" i="9"/>
  <c r="U49" i="9"/>
  <c r="U45" i="9"/>
  <c r="U41" i="9"/>
  <c r="U101" i="9"/>
  <c r="U96" i="9"/>
  <c r="U82" i="9"/>
  <c r="U78" i="9"/>
  <c r="U77" i="9"/>
  <c r="U70" i="9"/>
  <c r="U61" i="9"/>
  <c r="U60" i="9"/>
  <c r="U54" i="9"/>
  <c r="U50" i="9"/>
  <c r="U46" i="9"/>
  <c r="U42" i="9"/>
  <c r="U38" i="9"/>
  <c r="U34" i="9"/>
  <c r="U30" i="9"/>
  <c r="U26" i="9"/>
  <c r="U57" i="9"/>
  <c r="U51" i="9"/>
  <c r="U43" i="9"/>
  <c r="U37" i="9"/>
  <c r="U28" i="9"/>
  <c r="U27" i="9"/>
  <c r="U23" i="9"/>
  <c r="U19" i="9"/>
  <c r="U15" i="9"/>
  <c r="U94" i="9"/>
  <c r="U91" i="9"/>
  <c r="U85" i="9"/>
  <c r="U69" i="9"/>
  <c r="U68" i="9"/>
  <c r="U62" i="9"/>
  <c r="U56" i="9"/>
  <c r="U48" i="9"/>
  <c r="U32" i="9"/>
  <c r="U31" i="9"/>
  <c r="U22" i="9"/>
  <c r="U18" i="9"/>
  <c r="U72" i="9"/>
  <c r="U66" i="9"/>
  <c r="U44" i="9"/>
  <c r="U36" i="9"/>
  <c r="U35" i="9"/>
  <c r="U29" i="9"/>
  <c r="U24" i="9"/>
  <c r="U13" i="9"/>
  <c r="U9" i="9"/>
  <c r="U39" i="9"/>
  <c r="U11" i="9"/>
  <c r="U7" i="9"/>
  <c r="U79" i="9"/>
  <c r="U40" i="9"/>
  <c r="U21" i="9"/>
  <c r="U12" i="9"/>
  <c r="U73" i="9"/>
  <c r="U47" i="9"/>
  <c r="U25" i="9"/>
  <c r="U17" i="9"/>
  <c r="U14" i="9"/>
  <c r="U10" i="9"/>
  <c r="U52" i="9"/>
  <c r="U20" i="9"/>
  <c r="U16" i="9"/>
  <c r="V5" i="9"/>
  <c r="V75" i="9" s="1"/>
  <c r="U33" i="9"/>
  <c r="U8" i="9"/>
  <c r="O121" i="9"/>
  <c r="O117" i="9"/>
  <c r="O113" i="9"/>
  <c r="O109" i="9"/>
  <c r="O105" i="9"/>
  <c r="O120" i="9"/>
  <c r="O116" i="9"/>
  <c r="O122" i="9"/>
  <c r="O119" i="9"/>
  <c r="O114" i="9"/>
  <c r="O110" i="9"/>
  <c r="O108" i="9"/>
  <c r="O111" i="9"/>
  <c r="O106" i="9"/>
  <c r="O104" i="9"/>
  <c r="O101" i="9"/>
  <c r="O97" i="9"/>
  <c r="O112" i="9"/>
  <c r="O95" i="9"/>
  <c r="O91" i="9"/>
  <c r="O87" i="9"/>
  <c r="O99" i="9"/>
  <c r="O94" i="9"/>
  <c r="O90" i="9"/>
  <c r="O93" i="9"/>
  <c r="O88" i="9"/>
  <c r="O85" i="9"/>
  <c r="O107" i="9"/>
  <c r="O102" i="9"/>
  <c r="O86" i="9"/>
  <c r="O82" i="9"/>
  <c r="O78" i="9"/>
  <c r="O73" i="9"/>
  <c r="O69" i="9"/>
  <c r="O65" i="9"/>
  <c r="O61" i="9"/>
  <c r="O57" i="9"/>
  <c r="O115" i="9"/>
  <c r="O103" i="9"/>
  <c r="O92" i="9"/>
  <c r="O81" i="9"/>
  <c r="O71" i="9"/>
  <c r="O66" i="9"/>
  <c r="O64" i="9"/>
  <c r="O55" i="9"/>
  <c r="O51" i="9"/>
  <c r="O47" i="9"/>
  <c r="O43" i="9"/>
  <c r="O100" i="9"/>
  <c r="O96" i="9"/>
  <c r="O89" i="9"/>
  <c r="O83" i="9"/>
  <c r="O79" i="9"/>
  <c r="O77" i="9"/>
  <c r="O67" i="9"/>
  <c r="O62" i="9"/>
  <c r="O60" i="9"/>
  <c r="O52" i="9"/>
  <c r="O48" i="9"/>
  <c r="O44" i="9"/>
  <c r="O40" i="9"/>
  <c r="O36" i="9"/>
  <c r="O32" i="9"/>
  <c r="O28" i="9"/>
  <c r="O59" i="9"/>
  <c r="O56" i="9"/>
  <c r="O34" i="9"/>
  <c r="O29" i="9"/>
  <c r="O27" i="9"/>
  <c r="O25" i="9"/>
  <c r="O21" i="9"/>
  <c r="O17" i="9"/>
  <c r="O84" i="9"/>
  <c r="O80" i="9"/>
  <c r="O70" i="9"/>
  <c r="O68" i="9"/>
  <c r="O58" i="9"/>
  <c r="O54" i="9"/>
  <c r="O49" i="9"/>
  <c r="O46" i="9"/>
  <c r="O41" i="9"/>
  <c r="O38" i="9"/>
  <c r="O33" i="9"/>
  <c r="O31" i="9"/>
  <c r="O24" i="9"/>
  <c r="O20" i="9"/>
  <c r="O53" i="9"/>
  <c r="O37" i="9"/>
  <c r="O35" i="9"/>
  <c r="O15" i="9"/>
  <c r="O11" i="9"/>
  <c r="O7" i="9"/>
  <c r="O30" i="9"/>
  <c r="O16" i="9"/>
  <c r="O13" i="9"/>
  <c r="O9" i="9"/>
  <c r="P5" i="9"/>
  <c r="P75" i="9" s="1"/>
  <c r="O74" i="9"/>
  <c r="O42" i="9"/>
  <c r="O39" i="9"/>
  <c r="O22" i="9"/>
  <c r="O19" i="9"/>
  <c r="O14" i="9"/>
  <c r="O72" i="9"/>
  <c r="O63" i="9"/>
  <c r="O50" i="9"/>
  <c r="O26" i="9"/>
  <c r="O23" i="9"/>
  <c r="O18" i="9"/>
  <c r="O12" i="9"/>
  <c r="O8" i="9"/>
  <c r="O118" i="9"/>
  <c r="O45" i="9"/>
  <c r="O98" i="9"/>
  <c r="O76" i="9"/>
  <c r="O10" i="9"/>
  <c r="I124" i="9"/>
  <c r="T124" i="9"/>
  <c r="U119" i="8"/>
  <c r="U115" i="8"/>
  <c r="U111" i="8"/>
  <c r="U107" i="8"/>
  <c r="U103" i="8"/>
  <c r="U122" i="8"/>
  <c r="U118" i="8"/>
  <c r="U114" i="8"/>
  <c r="U121" i="8"/>
  <c r="U113" i="8"/>
  <c r="U112" i="8"/>
  <c r="U116" i="8"/>
  <c r="U109" i="8"/>
  <c r="U108" i="8"/>
  <c r="U102" i="8"/>
  <c r="U98" i="8"/>
  <c r="U120" i="8"/>
  <c r="U110" i="8"/>
  <c r="U105" i="8"/>
  <c r="U117" i="8"/>
  <c r="U101" i="8"/>
  <c r="U93" i="8"/>
  <c r="U89" i="8"/>
  <c r="U91" i="8"/>
  <c r="U90" i="8"/>
  <c r="U86" i="8"/>
  <c r="U82" i="8"/>
  <c r="U78" i="8"/>
  <c r="U74" i="8"/>
  <c r="U104" i="8"/>
  <c r="U95" i="8"/>
  <c r="U94" i="8"/>
  <c r="U88" i="8"/>
  <c r="U85" i="8"/>
  <c r="U81" i="8"/>
  <c r="U77" i="8"/>
  <c r="U73" i="8"/>
  <c r="U69" i="8"/>
  <c r="U65" i="8"/>
  <c r="U61" i="8"/>
  <c r="U99" i="8"/>
  <c r="U97" i="8"/>
  <c r="U84" i="8"/>
  <c r="U76" i="8"/>
  <c r="U68" i="8"/>
  <c r="U59" i="8"/>
  <c r="U55" i="8"/>
  <c r="U51" i="8"/>
  <c r="U47" i="8"/>
  <c r="U43" i="8"/>
  <c r="U83" i="8"/>
  <c r="U75" i="8"/>
  <c r="U63" i="8"/>
  <c r="U62" i="8"/>
  <c r="U58" i="8"/>
  <c r="U54" i="8"/>
  <c r="U50" i="8"/>
  <c r="U46" i="8"/>
  <c r="U42" i="8"/>
  <c r="U38" i="8"/>
  <c r="U34" i="8"/>
  <c r="U30" i="8"/>
  <c r="U100" i="8"/>
  <c r="U96" i="8"/>
  <c r="U79" i="8"/>
  <c r="U72" i="8"/>
  <c r="U64" i="8"/>
  <c r="U52" i="8"/>
  <c r="U44" i="8"/>
  <c r="U37" i="8"/>
  <c r="U28" i="8"/>
  <c r="U26" i="8"/>
  <c r="U22" i="8"/>
  <c r="U17" i="8"/>
  <c r="U13" i="8"/>
  <c r="U9" i="8"/>
  <c r="U67" i="8"/>
  <c r="U66" i="8"/>
  <c r="U60" i="8"/>
  <c r="U53" i="8"/>
  <c r="U45" i="8"/>
  <c r="U40" i="8"/>
  <c r="U39" i="8"/>
  <c r="U33" i="8"/>
  <c r="U106" i="8"/>
  <c r="U92" i="8"/>
  <c r="U70" i="8"/>
  <c r="U57" i="8"/>
  <c r="U49" i="8"/>
  <c r="U41" i="8"/>
  <c r="U32" i="8"/>
  <c r="U31" i="8"/>
  <c r="U25" i="8"/>
  <c r="U21" i="8"/>
  <c r="U16" i="8"/>
  <c r="U35" i="8"/>
  <c r="U29" i="8"/>
  <c r="U20" i="8"/>
  <c r="U7" i="8"/>
  <c r="U36" i="8"/>
  <c r="U14" i="8"/>
  <c r="U48" i="8"/>
  <c r="U23" i="8"/>
  <c r="U12" i="8"/>
  <c r="V5" i="8"/>
  <c r="V19" i="8" s="1"/>
  <c r="U87" i="8"/>
  <c r="U80" i="8"/>
  <c r="U56" i="8"/>
  <c r="U24" i="8"/>
  <c r="U15" i="8"/>
  <c r="U8" i="8"/>
  <c r="U71" i="8"/>
  <c r="U27" i="8"/>
  <c r="U11" i="8"/>
  <c r="U18" i="8"/>
  <c r="U10" i="8"/>
  <c r="O121" i="8"/>
  <c r="O117" i="8"/>
  <c r="O113" i="8"/>
  <c r="O109" i="8"/>
  <c r="O105" i="8"/>
  <c r="O120" i="8"/>
  <c r="O116" i="8"/>
  <c r="O122" i="8"/>
  <c r="O119" i="8"/>
  <c r="O114" i="8"/>
  <c r="O112" i="8"/>
  <c r="O110" i="8"/>
  <c r="O108" i="8"/>
  <c r="O100" i="8"/>
  <c r="O96" i="8"/>
  <c r="O103" i="8"/>
  <c r="O106" i="8"/>
  <c r="O104" i="8"/>
  <c r="O98" i="8"/>
  <c r="O95" i="8"/>
  <c r="O91" i="8"/>
  <c r="O92" i="8"/>
  <c r="O90" i="8"/>
  <c r="O84" i="8"/>
  <c r="O80" i="8"/>
  <c r="O76" i="8"/>
  <c r="O72" i="8"/>
  <c r="O111" i="8"/>
  <c r="O94" i="8"/>
  <c r="O87" i="8"/>
  <c r="O83" i="8"/>
  <c r="O79" i="8"/>
  <c r="O75" i="8"/>
  <c r="O71" i="8"/>
  <c r="O67" i="8"/>
  <c r="O63" i="8"/>
  <c r="O59" i="8"/>
  <c r="O115" i="8"/>
  <c r="O93" i="8"/>
  <c r="O85" i="8"/>
  <c r="O82" i="8"/>
  <c r="O77" i="8"/>
  <c r="O74" i="8"/>
  <c r="O65" i="8"/>
  <c r="O60" i="8"/>
  <c r="O57" i="8"/>
  <c r="O53" i="8"/>
  <c r="O49" i="8"/>
  <c r="O45" i="8"/>
  <c r="O102" i="8"/>
  <c r="O101" i="8"/>
  <c r="O89" i="8"/>
  <c r="O69" i="8"/>
  <c r="O64" i="8"/>
  <c r="O62" i="8"/>
  <c r="O56" i="8"/>
  <c r="O52" i="8"/>
  <c r="O48" i="8"/>
  <c r="O44" i="8"/>
  <c r="O40" i="8"/>
  <c r="O36" i="8"/>
  <c r="O32" i="8"/>
  <c r="O28" i="8"/>
  <c r="O99" i="8"/>
  <c r="O78" i="8"/>
  <c r="O73" i="8"/>
  <c r="O70" i="8"/>
  <c r="O34" i="8"/>
  <c r="O29" i="8"/>
  <c r="O24" i="8"/>
  <c r="O20" i="8"/>
  <c r="O15" i="8"/>
  <c r="O11" i="8"/>
  <c r="O7" i="8"/>
  <c r="O118" i="8"/>
  <c r="O97" i="8"/>
  <c r="O88" i="8"/>
  <c r="O68" i="8"/>
  <c r="O66" i="8"/>
  <c r="O54" i="8"/>
  <c r="O51" i="8"/>
  <c r="O46" i="8"/>
  <c r="O43" i="8"/>
  <c r="O41" i="8"/>
  <c r="O39" i="8"/>
  <c r="O30" i="8"/>
  <c r="O107" i="8"/>
  <c r="O61" i="8"/>
  <c r="O58" i="8"/>
  <c r="O55" i="8"/>
  <c r="O50" i="8"/>
  <c r="O47" i="8"/>
  <c r="O42" i="8"/>
  <c r="O38" i="8"/>
  <c r="O33" i="8"/>
  <c r="O31" i="8"/>
  <c r="O27" i="8"/>
  <c r="O23" i="8"/>
  <c r="O18" i="8"/>
  <c r="O26" i="8"/>
  <c r="O21" i="8"/>
  <c r="O17" i="8"/>
  <c r="O13" i="8"/>
  <c r="O8" i="8"/>
  <c r="O22" i="8"/>
  <c r="P5" i="8"/>
  <c r="P19" i="8" s="1"/>
  <c r="O37" i="8"/>
  <c r="O35" i="8"/>
  <c r="O9" i="8"/>
  <c r="O25" i="8"/>
  <c r="O16" i="8"/>
  <c r="O14" i="8"/>
  <c r="O86" i="8"/>
  <c r="O81" i="8"/>
  <c r="O12" i="8"/>
  <c r="O10" i="8"/>
  <c r="I119" i="8"/>
  <c r="I115" i="8"/>
  <c r="I111" i="8"/>
  <c r="I107" i="8"/>
  <c r="I122" i="8"/>
  <c r="I118" i="8"/>
  <c r="I114" i="8"/>
  <c r="I120" i="8"/>
  <c r="I109" i="8"/>
  <c r="I121" i="8"/>
  <c r="I110" i="8"/>
  <c r="I105" i="8"/>
  <c r="I102" i="8"/>
  <c r="I98" i="8"/>
  <c r="I116" i="8"/>
  <c r="I106" i="8"/>
  <c r="I100" i="8"/>
  <c r="I113" i="8"/>
  <c r="I112" i="8"/>
  <c r="I104" i="8"/>
  <c r="I99" i="8"/>
  <c r="I93" i="8"/>
  <c r="I89" i="8"/>
  <c r="I96" i="8"/>
  <c r="I92" i="8"/>
  <c r="I86" i="8"/>
  <c r="I82" i="8"/>
  <c r="I78" i="8"/>
  <c r="I74" i="8"/>
  <c r="I117" i="8"/>
  <c r="I91" i="8"/>
  <c r="I85" i="8"/>
  <c r="I81" i="8"/>
  <c r="I77" i="8"/>
  <c r="I73" i="8"/>
  <c r="I69" i="8"/>
  <c r="I65" i="8"/>
  <c r="I61" i="8"/>
  <c r="I103" i="8"/>
  <c r="I83" i="8"/>
  <c r="I75" i="8"/>
  <c r="I66" i="8"/>
  <c r="I60" i="8"/>
  <c r="I55" i="8"/>
  <c r="I51" i="8"/>
  <c r="I47" i="8"/>
  <c r="I43" i="8"/>
  <c r="I97" i="8"/>
  <c r="I90" i="8"/>
  <c r="I88" i="8"/>
  <c r="I80" i="8"/>
  <c r="I72" i="8"/>
  <c r="I70" i="8"/>
  <c r="I64" i="8"/>
  <c r="I59" i="8"/>
  <c r="I58" i="8"/>
  <c r="I54" i="8"/>
  <c r="I50" i="8"/>
  <c r="I46" i="8"/>
  <c r="I42" i="8"/>
  <c r="I38" i="8"/>
  <c r="I34" i="8"/>
  <c r="I30" i="8"/>
  <c r="I87" i="8"/>
  <c r="I76" i="8"/>
  <c r="I71" i="8"/>
  <c r="I63" i="8"/>
  <c r="I62" i="8"/>
  <c r="I57" i="8"/>
  <c r="I49" i="8"/>
  <c r="I40" i="8"/>
  <c r="I35" i="8"/>
  <c r="I29" i="8"/>
  <c r="I26" i="8"/>
  <c r="I22" i="8"/>
  <c r="I17" i="8"/>
  <c r="I13" i="8"/>
  <c r="I9" i="8"/>
  <c r="I108" i="8"/>
  <c r="I101" i="8"/>
  <c r="I95" i="8"/>
  <c r="I67" i="8"/>
  <c r="I52" i="8"/>
  <c r="I44" i="8"/>
  <c r="I41" i="8"/>
  <c r="I36" i="8"/>
  <c r="I31" i="8"/>
  <c r="I56" i="8"/>
  <c r="I48" i="8"/>
  <c r="I39" i="8"/>
  <c r="I33" i="8"/>
  <c r="I25" i="8"/>
  <c r="I21" i="8"/>
  <c r="I16" i="8"/>
  <c r="I94" i="8"/>
  <c r="I32" i="8"/>
  <c r="I27" i="8"/>
  <c r="I18" i="8"/>
  <c r="I14" i="8"/>
  <c r="I8" i="8"/>
  <c r="I23" i="8"/>
  <c r="I11" i="8"/>
  <c r="I45" i="8"/>
  <c r="I28" i="8"/>
  <c r="I20" i="8"/>
  <c r="I15" i="8"/>
  <c r="I10" i="8"/>
  <c r="I84" i="8"/>
  <c r="I68" i="8"/>
  <c r="I53" i="8"/>
  <c r="J5" i="8"/>
  <c r="J19" i="8" s="1"/>
  <c r="I79" i="8"/>
  <c r="I37" i="8"/>
  <c r="I7" i="8"/>
  <c r="I24" i="8"/>
  <c r="I12" i="8"/>
  <c r="H124" i="8"/>
  <c r="N124" i="8"/>
  <c r="U119" i="7"/>
  <c r="U115" i="7"/>
  <c r="U111" i="7"/>
  <c r="U120" i="7"/>
  <c r="U116" i="7"/>
  <c r="U112" i="7"/>
  <c r="U108" i="7"/>
  <c r="U104" i="7"/>
  <c r="U117" i="7"/>
  <c r="U109" i="7"/>
  <c r="U103" i="7"/>
  <c r="U99" i="7"/>
  <c r="U95" i="7"/>
  <c r="U118" i="7"/>
  <c r="U110" i="7"/>
  <c r="U106" i="7"/>
  <c r="U105" i="7"/>
  <c r="U100" i="7"/>
  <c r="U96" i="7"/>
  <c r="U92" i="7"/>
  <c r="U88" i="7"/>
  <c r="U121" i="7"/>
  <c r="U114" i="7"/>
  <c r="U98" i="7"/>
  <c r="U93" i="7"/>
  <c r="U87" i="7"/>
  <c r="U82" i="7"/>
  <c r="U78" i="7"/>
  <c r="U74" i="7"/>
  <c r="U101" i="7"/>
  <c r="U90" i="7"/>
  <c r="U89" i="7"/>
  <c r="U83" i="7"/>
  <c r="U79" i="7"/>
  <c r="U75" i="7"/>
  <c r="U71" i="7"/>
  <c r="U67" i="7"/>
  <c r="U63" i="7"/>
  <c r="U122" i="7"/>
  <c r="U102" i="7"/>
  <c r="U80" i="7"/>
  <c r="U72" i="7"/>
  <c r="U66" i="7"/>
  <c r="U57" i="7"/>
  <c r="U97" i="7"/>
  <c r="U86" i="7"/>
  <c r="U77" i="7"/>
  <c r="U70" i="7"/>
  <c r="U85" i="7"/>
  <c r="U81" i="7"/>
  <c r="U113" i="7"/>
  <c r="U107" i="7"/>
  <c r="U73" i="7"/>
  <c r="U62" i="7"/>
  <c r="U61" i="7"/>
  <c r="U60" i="7"/>
  <c r="U54" i="7"/>
  <c r="U69" i="7"/>
  <c r="U65" i="7"/>
  <c r="U64" i="7"/>
  <c r="U56" i="7"/>
  <c r="U55" i="7"/>
  <c r="U53" i="7"/>
  <c r="U48" i="7"/>
  <c r="U44" i="7"/>
  <c r="U40" i="7"/>
  <c r="U36" i="7"/>
  <c r="U32" i="7"/>
  <c r="U27" i="7"/>
  <c r="U23" i="7"/>
  <c r="U94" i="7"/>
  <c r="U91" i="7"/>
  <c r="U59" i="7"/>
  <c r="U49" i="7"/>
  <c r="U45" i="7"/>
  <c r="U41" i="7"/>
  <c r="U37" i="7"/>
  <c r="U33" i="7"/>
  <c r="U28" i="7"/>
  <c r="U24" i="7"/>
  <c r="U20" i="7"/>
  <c r="U84" i="7"/>
  <c r="U68" i="7"/>
  <c r="U50" i="7"/>
  <c r="U42" i="7"/>
  <c r="U34" i="7"/>
  <c r="U25" i="7"/>
  <c r="U21" i="7"/>
  <c r="U16" i="7"/>
  <c r="U12" i="7"/>
  <c r="U8" i="7"/>
  <c r="U76" i="7"/>
  <c r="U18" i="7"/>
  <c r="U10" i="7"/>
  <c r="U19" i="7"/>
  <c r="U15" i="7"/>
  <c r="U11" i="7"/>
  <c r="U7" i="7"/>
  <c r="V5" i="7"/>
  <c r="V29" i="7" s="1"/>
  <c r="U58" i="7"/>
  <c r="U51" i="7"/>
  <c r="U43" i="7"/>
  <c r="U35" i="7"/>
  <c r="U26" i="7"/>
  <c r="U17" i="7"/>
  <c r="U13" i="7"/>
  <c r="U9" i="7"/>
  <c r="U52" i="7"/>
  <c r="U46" i="7"/>
  <c r="U38" i="7"/>
  <c r="U30" i="7"/>
  <c r="U14" i="7"/>
  <c r="U47" i="7"/>
  <c r="U39" i="7"/>
  <c r="U31" i="7"/>
  <c r="U22" i="7"/>
  <c r="I119" i="7"/>
  <c r="I115" i="7"/>
  <c r="I111" i="7"/>
  <c r="I120" i="7"/>
  <c r="I116" i="7"/>
  <c r="I112" i="7"/>
  <c r="I108" i="7"/>
  <c r="I104" i="7"/>
  <c r="I122" i="7"/>
  <c r="I114" i="7"/>
  <c r="I106" i="7"/>
  <c r="I103" i="7"/>
  <c r="I99" i="7"/>
  <c r="I95" i="7"/>
  <c r="I117" i="7"/>
  <c r="I109" i="7"/>
  <c r="I107" i="7"/>
  <c r="I100" i="7"/>
  <c r="I96" i="7"/>
  <c r="I92" i="7"/>
  <c r="I88" i="7"/>
  <c r="I118" i="7"/>
  <c r="I113" i="7"/>
  <c r="I97" i="7"/>
  <c r="I90" i="7"/>
  <c r="I82" i="7"/>
  <c r="I78" i="7"/>
  <c r="I74" i="7"/>
  <c r="I98" i="7"/>
  <c r="I91" i="7"/>
  <c r="I86" i="7"/>
  <c r="I83" i="7"/>
  <c r="I79" i="7"/>
  <c r="I75" i="7"/>
  <c r="I71" i="7"/>
  <c r="I67" i="7"/>
  <c r="I63" i="7"/>
  <c r="I110" i="7"/>
  <c r="I85" i="7"/>
  <c r="I77" i="7"/>
  <c r="I69" i="7"/>
  <c r="I64" i="7"/>
  <c r="I57" i="7"/>
  <c r="I105" i="7"/>
  <c r="I102" i="7"/>
  <c r="I89" i="7"/>
  <c r="I87" i="7"/>
  <c r="I84" i="7"/>
  <c r="I76" i="7"/>
  <c r="I68" i="7"/>
  <c r="I121" i="7"/>
  <c r="I93" i="7"/>
  <c r="I66" i="7"/>
  <c r="I58" i="7"/>
  <c r="I54" i="7"/>
  <c r="I80" i="7"/>
  <c r="I72" i="7"/>
  <c r="I70" i="7"/>
  <c r="I62" i="7"/>
  <c r="I51" i="7"/>
  <c r="I48" i="7"/>
  <c r="I44" i="7"/>
  <c r="I40" i="7"/>
  <c r="I36" i="7"/>
  <c r="I32" i="7"/>
  <c r="I27" i="7"/>
  <c r="I23" i="7"/>
  <c r="I94" i="7"/>
  <c r="I60" i="7"/>
  <c r="I59" i="7"/>
  <c r="I56" i="7"/>
  <c r="I52" i="7"/>
  <c r="I49" i="7"/>
  <c r="I45" i="7"/>
  <c r="I41" i="7"/>
  <c r="I37" i="7"/>
  <c r="I33" i="7"/>
  <c r="I28" i="7"/>
  <c r="I24" i="7"/>
  <c r="I20" i="7"/>
  <c r="I81" i="7"/>
  <c r="I55" i="7"/>
  <c r="I47" i="7"/>
  <c r="I39" i="7"/>
  <c r="I31" i="7"/>
  <c r="I16" i="7"/>
  <c r="I12" i="7"/>
  <c r="I8" i="7"/>
  <c r="I43" i="7"/>
  <c r="I35" i="7"/>
  <c r="I26" i="7"/>
  <c r="I14" i="7"/>
  <c r="J5" i="7"/>
  <c r="J29" i="7" s="1"/>
  <c r="I15" i="7"/>
  <c r="I7" i="7"/>
  <c r="I101" i="7"/>
  <c r="I73" i="7"/>
  <c r="I65" i="7"/>
  <c r="I50" i="7"/>
  <c r="I42" i="7"/>
  <c r="I34" i="7"/>
  <c r="I25" i="7"/>
  <c r="I19" i="7"/>
  <c r="I17" i="7"/>
  <c r="I13" i="7"/>
  <c r="I9" i="7"/>
  <c r="I53" i="7"/>
  <c r="I21" i="7"/>
  <c r="I18" i="7"/>
  <c r="I10" i="7"/>
  <c r="I61" i="7"/>
  <c r="I46" i="7"/>
  <c r="I38" i="7"/>
  <c r="I30" i="7"/>
  <c r="I22" i="7"/>
  <c r="I11" i="7"/>
  <c r="O121" i="7"/>
  <c r="O117" i="7"/>
  <c r="O113" i="7"/>
  <c r="O109" i="7"/>
  <c r="O122" i="7"/>
  <c r="O118" i="7"/>
  <c r="O114" i="7"/>
  <c r="O110" i="7"/>
  <c r="O106" i="7"/>
  <c r="O101" i="7"/>
  <c r="O97" i="7"/>
  <c r="O119" i="7"/>
  <c r="O116" i="7"/>
  <c r="O111" i="7"/>
  <c r="O107" i="7"/>
  <c r="O105" i="7"/>
  <c r="O102" i="7"/>
  <c r="O98" i="7"/>
  <c r="O94" i="7"/>
  <c r="O90" i="7"/>
  <c r="O86" i="7"/>
  <c r="O120" i="7"/>
  <c r="O115" i="7"/>
  <c r="O108" i="7"/>
  <c r="O99" i="7"/>
  <c r="O96" i="7"/>
  <c r="O93" i="7"/>
  <c r="O84" i="7"/>
  <c r="O80" i="7"/>
  <c r="O76" i="7"/>
  <c r="O72" i="7"/>
  <c r="O91" i="7"/>
  <c r="O89" i="7"/>
  <c r="O85" i="7"/>
  <c r="O81" i="7"/>
  <c r="O77" i="7"/>
  <c r="O73" i="7"/>
  <c r="O69" i="7"/>
  <c r="O65" i="7"/>
  <c r="O61" i="7"/>
  <c r="O112" i="7"/>
  <c r="O95" i="7"/>
  <c r="O92" i="7"/>
  <c r="O63" i="7"/>
  <c r="O59" i="7"/>
  <c r="O55" i="7"/>
  <c r="O100" i="7"/>
  <c r="O88" i="7"/>
  <c r="O83" i="7"/>
  <c r="O78" i="7"/>
  <c r="O75" i="7"/>
  <c r="O67" i="7"/>
  <c r="O74" i="7"/>
  <c r="O82" i="7"/>
  <c r="O62" i="7"/>
  <c r="O57" i="7"/>
  <c r="O52" i="7"/>
  <c r="O87" i="7"/>
  <c r="O71" i="7"/>
  <c r="O64" i="7"/>
  <c r="O56" i="7"/>
  <c r="O50" i="7"/>
  <c r="O46" i="7"/>
  <c r="O42" i="7"/>
  <c r="O38" i="7"/>
  <c r="O34" i="7"/>
  <c r="O30" i="7"/>
  <c r="O25" i="7"/>
  <c r="O66" i="7"/>
  <c r="O60" i="7"/>
  <c r="O47" i="7"/>
  <c r="O43" i="7"/>
  <c r="O39" i="7"/>
  <c r="O35" i="7"/>
  <c r="O31" i="7"/>
  <c r="O26" i="7"/>
  <c r="O22" i="7"/>
  <c r="O104" i="7"/>
  <c r="O21" i="7"/>
  <c r="O18" i="7"/>
  <c r="O14" i="7"/>
  <c r="O10" i="7"/>
  <c r="O79" i="7"/>
  <c r="O68" i="7"/>
  <c r="O12" i="7"/>
  <c r="O9" i="7"/>
  <c r="P5" i="7"/>
  <c r="P29" i="7" s="1"/>
  <c r="O103" i="7"/>
  <c r="O70" i="7"/>
  <c r="O53" i="7"/>
  <c r="O49" i="7"/>
  <c r="O44" i="7"/>
  <c r="O41" i="7"/>
  <c r="O36" i="7"/>
  <c r="O33" i="7"/>
  <c r="O27" i="7"/>
  <c r="O24" i="7"/>
  <c r="O19" i="7"/>
  <c r="O15" i="7"/>
  <c r="O11" i="7"/>
  <c r="O7" i="7"/>
  <c r="O58" i="7"/>
  <c r="O54" i="7"/>
  <c r="O51" i="7"/>
  <c r="O20" i="7"/>
  <c r="O16" i="7"/>
  <c r="O8" i="7"/>
  <c r="O48" i="7"/>
  <c r="O45" i="7"/>
  <c r="O40" i="7"/>
  <c r="O37" i="7"/>
  <c r="O32" i="7"/>
  <c r="O28" i="7"/>
  <c r="O23" i="7"/>
  <c r="O17" i="7"/>
  <c r="O13" i="7"/>
  <c r="N124" i="7"/>
  <c r="H124" i="7"/>
  <c r="T124" i="7"/>
  <c r="I119" i="6"/>
  <c r="I115" i="6"/>
  <c r="I111" i="6"/>
  <c r="I120" i="6"/>
  <c r="I116" i="6"/>
  <c r="I112" i="6"/>
  <c r="I108" i="6"/>
  <c r="I104" i="6"/>
  <c r="I122" i="6"/>
  <c r="I114" i="6"/>
  <c r="I110" i="6"/>
  <c r="I105" i="6"/>
  <c r="I102" i="6"/>
  <c r="I98" i="6"/>
  <c r="I117" i="6"/>
  <c r="I106" i="6"/>
  <c r="I103" i="6"/>
  <c r="I99" i="6"/>
  <c r="I95" i="6"/>
  <c r="I91" i="6"/>
  <c r="I87" i="6"/>
  <c r="I83" i="6"/>
  <c r="I118" i="6"/>
  <c r="I113" i="6"/>
  <c r="I100" i="6"/>
  <c r="I92" i="6"/>
  <c r="I86" i="6"/>
  <c r="I97" i="6"/>
  <c r="I90" i="6"/>
  <c r="I85" i="6"/>
  <c r="I82" i="6"/>
  <c r="I121" i="6"/>
  <c r="I94" i="6"/>
  <c r="I84" i="6"/>
  <c r="I81" i="6"/>
  <c r="I77" i="6"/>
  <c r="I73" i="6"/>
  <c r="I69" i="6"/>
  <c r="I65" i="6"/>
  <c r="I107" i="6"/>
  <c r="I78" i="6"/>
  <c r="I74" i="6"/>
  <c r="I70" i="6"/>
  <c r="I66" i="6"/>
  <c r="I62" i="6"/>
  <c r="I58" i="6"/>
  <c r="I54" i="6"/>
  <c r="I109" i="6"/>
  <c r="I101" i="6"/>
  <c r="I96" i="6"/>
  <c r="I75" i="6"/>
  <c r="I67" i="6"/>
  <c r="I63" i="6"/>
  <c r="I57" i="6"/>
  <c r="I52" i="6"/>
  <c r="I48" i="6"/>
  <c r="I44" i="6"/>
  <c r="I40" i="6"/>
  <c r="I80" i="6"/>
  <c r="I72" i="6"/>
  <c r="I61" i="6"/>
  <c r="I56" i="6"/>
  <c r="I51" i="6"/>
  <c r="I47" i="6"/>
  <c r="I43" i="6"/>
  <c r="I39" i="6"/>
  <c r="I35" i="6"/>
  <c r="I76" i="6"/>
  <c r="I71" i="6"/>
  <c r="I49" i="6"/>
  <c r="I41" i="6"/>
  <c r="I34" i="6"/>
  <c r="I32" i="6"/>
  <c r="I28" i="6"/>
  <c r="I24" i="6"/>
  <c r="I20" i="6"/>
  <c r="I15" i="6"/>
  <c r="I93" i="6"/>
  <c r="I89" i="6"/>
  <c r="I60" i="6"/>
  <c r="I59" i="6"/>
  <c r="I50" i="6"/>
  <c r="I42" i="6"/>
  <c r="I36" i="6"/>
  <c r="I29" i="6"/>
  <c r="I25" i="6"/>
  <c r="I21" i="6"/>
  <c r="I16" i="6"/>
  <c r="I12" i="6"/>
  <c r="I8" i="6"/>
  <c r="I68" i="6"/>
  <c r="I55" i="6"/>
  <c r="I45" i="6"/>
  <c r="I38" i="6"/>
  <c r="I27" i="6"/>
  <c r="I11" i="6"/>
  <c r="I53" i="6"/>
  <c r="I30" i="6"/>
  <c r="I22" i="6"/>
  <c r="I17" i="6"/>
  <c r="I13" i="6"/>
  <c r="I7" i="6"/>
  <c r="J5" i="6"/>
  <c r="J19" i="6" s="1"/>
  <c r="I88" i="6"/>
  <c r="I79" i="6"/>
  <c r="I64" i="6"/>
  <c r="I46" i="6"/>
  <c r="I37" i="6"/>
  <c r="I31" i="6"/>
  <c r="I23" i="6"/>
  <c r="I9" i="6"/>
  <c r="I33" i="6"/>
  <c r="I26" i="6"/>
  <c r="I18" i="6"/>
  <c r="I14" i="6"/>
  <c r="I10" i="6"/>
  <c r="H124" i="6"/>
  <c r="O121" i="5"/>
  <c r="O117" i="5"/>
  <c r="O113" i="5"/>
  <c r="O109" i="5"/>
  <c r="O105" i="5"/>
  <c r="O122" i="5"/>
  <c r="O118" i="5"/>
  <c r="O114" i="5"/>
  <c r="O110" i="5"/>
  <c r="O106" i="5"/>
  <c r="O120" i="5"/>
  <c r="O115" i="5"/>
  <c r="O112" i="5"/>
  <c r="O107" i="5"/>
  <c r="O104" i="5"/>
  <c r="O100" i="5"/>
  <c r="O96" i="5"/>
  <c r="O101" i="5"/>
  <c r="O97" i="5"/>
  <c r="O93" i="5"/>
  <c r="O119" i="5"/>
  <c r="O103" i="5"/>
  <c r="O98" i="5"/>
  <c r="O94" i="5"/>
  <c r="O91" i="5"/>
  <c r="O87" i="5"/>
  <c r="O83" i="5"/>
  <c r="O79" i="5"/>
  <c r="O75" i="5"/>
  <c r="O71" i="5"/>
  <c r="O116" i="5"/>
  <c r="O95" i="5"/>
  <c r="O92" i="5"/>
  <c r="O88" i="5"/>
  <c r="O84" i="5"/>
  <c r="O80" i="5"/>
  <c r="O76" i="5"/>
  <c r="O72" i="5"/>
  <c r="O68" i="5"/>
  <c r="O64" i="5"/>
  <c r="O65" i="5"/>
  <c r="O63" i="5"/>
  <c r="O60" i="5"/>
  <c r="O55" i="5"/>
  <c r="O51" i="5"/>
  <c r="O47" i="5"/>
  <c r="O43" i="5"/>
  <c r="O90" i="5"/>
  <c r="O85" i="5"/>
  <c r="O82" i="5"/>
  <c r="O77" i="5"/>
  <c r="O74" i="5"/>
  <c r="O69" i="5"/>
  <c r="O66" i="5"/>
  <c r="O61" i="5"/>
  <c r="O57" i="5"/>
  <c r="O52" i="5"/>
  <c r="O48" i="5"/>
  <c r="O44" i="5"/>
  <c r="O40" i="5"/>
  <c r="O102" i="5"/>
  <c r="O99" i="5"/>
  <c r="O89" i="5"/>
  <c r="O78" i="5"/>
  <c r="O73" i="5"/>
  <c r="O62" i="5"/>
  <c r="O59" i="5"/>
  <c r="O53" i="5"/>
  <c r="O50" i="5"/>
  <c r="O45" i="5"/>
  <c r="O42" i="5"/>
  <c r="O36" i="5"/>
  <c r="O32" i="5"/>
  <c r="O28" i="5"/>
  <c r="O24" i="5"/>
  <c r="O20" i="5"/>
  <c r="O16" i="5"/>
  <c r="O12" i="5"/>
  <c r="O8" i="5"/>
  <c r="O38" i="5"/>
  <c r="O34" i="5"/>
  <c r="O30" i="5"/>
  <c r="O111" i="5"/>
  <c r="O41" i="5"/>
  <c r="O39" i="5"/>
  <c r="O37" i="5"/>
  <c r="O33" i="5"/>
  <c r="O29" i="5"/>
  <c r="O25" i="5"/>
  <c r="O21" i="5"/>
  <c r="O17" i="5"/>
  <c r="O13" i="5"/>
  <c r="O9" i="5"/>
  <c r="P5" i="5"/>
  <c r="P56" i="5" s="1"/>
  <c r="O86" i="5"/>
  <c r="O81" i="5"/>
  <c r="O70" i="5"/>
  <c r="O67" i="5"/>
  <c r="O58" i="5"/>
  <c r="O54" i="5"/>
  <c r="O49" i="5"/>
  <c r="O46" i="5"/>
  <c r="O26" i="5"/>
  <c r="O108" i="5"/>
  <c r="O7" i="5"/>
  <c r="O31" i="5"/>
  <c r="O22" i="5"/>
  <c r="O19" i="5"/>
  <c r="O14" i="5"/>
  <c r="O11" i="5"/>
  <c r="O35" i="5"/>
  <c r="O27" i="5"/>
  <c r="O23" i="5"/>
  <c r="O18" i="5"/>
  <c r="O15" i="5"/>
  <c r="O10" i="5"/>
  <c r="U124" i="5"/>
  <c r="V122" i="5"/>
  <c r="V118" i="5"/>
  <c r="V114" i="5"/>
  <c r="V110" i="5"/>
  <c r="V106" i="5"/>
  <c r="V119" i="5"/>
  <c r="V115" i="5"/>
  <c r="V111" i="5"/>
  <c r="V107" i="5"/>
  <c r="V121" i="5"/>
  <c r="V120" i="5"/>
  <c r="V113" i="5"/>
  <c r="V112" i="5"/>
  <c r="V105" i="5"/>
  <c r="V104" i="5"/>
  <c r="V101" i="5"/>
  <c r="V97" i="5"/>
  <c r="V103" i="5"/>
  <c r="V102" i="5"/>
  <c r="V98" i="5"/>
  <c r="V94" i="5"/>
  <c r="V116" i="5"/>
  <c r="V96" i="5"/>
  <c r="V92" i="5"/>
  <c r="V88" i="5"/>
  <c r="V84" i="5"/>
  <c r="V80" i="5"/>
  <c r="V76" i="5"/>
  <c r="V72" i="5"/>
  <c r="V68" i="5"/>
  <c r="V117" i="5"/>
  <c r="V93" i="5"/>
  <c r="V89" i="5"/>
  <c r="V85" i="5"/>
  <c r="V81" i="5"/>
  <c r="V77" i="5"/>
  <c r="V73" i="5"/>
  <c r="V69" i="5"/>
  <c r="V65" i="5"/>
  <c r="V95" i="5"/>
  <c r="V67" i="5"/>
  <c r="V62" i="5"/>
  <c r="V61" i="5"/>
  <c r="V57" i="5"/>
  <c r="V52" i="5"/>
  <c r="V48" i="5"/>
  <c r="V44" i="5"/>
  <c r="V109" i="5"/>
  <c r="V91" i="5"/>
  <c r="V90" i="5"/>
  <c r="V83" i="5"/>
  <c r="V82" i="5"/>
  <c r="V75" i="5"/>
  <c r="V74" i="5"/>
  <c r="V64" i="5"/>
  <c r="V63" i="5"/>
  <c r="V58" i="5"/>
  <c r="V53" i="5"/>
  <c r="V49" i="5"/>
  <c r="V45" i="5"/>
  <c r="V41" i="5"/>
  <c r="V78" i="5"/>
  <c r="V60" i="5"/>
  <c r="V59" i="5"/>
  <c r="V51" i="5"/>
  <c r="V50" i="5"/>
  <c r="V43" i="5"/>
  <c r="V42" i="5"/>
  <c r="V37" i="5"/>
  <c r="V33" i="5"/>
  <c r="V29" i="5"/>
  <c r="V25" i="5"/>
  <c r="V21" i="5"/>
  <c r="V17" i="5"/>
  <c r="V13" i="5"/>
  <c r="V9" i="5"/>
  <c r="V108" i="5"/>
  <c r="V100" i="5"/>
  <c r="V27" i="5"/>
  <c r="V79" i="5"/>
  <c r="V38" i="5"/>
  <c r="V34" i="5"/>
  <c r="V30" i="5"/>
  <c r="V26" i="5"/>
  <c r="V22" i="5"/>
  <c r="V18" i="5"/>
  <c r="V14" i="5"/>
  <c r="V10" i="5"/>
  <c r="V86" i="5"/>
  <c r="V70" i="5"/>
  <c r="V55" i="5"/>
  <c r="V54" i="5"/>
  <c r="V47" i="5"/>
  <c r="V46" i="5"/>
  <c r="V40" i="5"/>
  <c r="V39" i="5"/>
  <c r="V35" i="5"/>
  <c r="V31" i="5"/>
  <c r="V99" i="5"/>
  <c r="V87" i="5"/>
  <c r="V66" i="5"/>
  <c r="V36" i="5"/>
  <c r="V28" i="5"/>
  <c r="V7" i="5"/>
  <c r="W5" i="5"/>
  <c r="W56" i="5" s="1"/>
  <c r="V71" i="5"/>
  <c r="V20" i="5"/>
  <c r="V19" i="5"/>
  <c r="V12" i="5"/>
  <c r="V24" i="5"/>
  <c r="V23" i="5"/>
  <c r="V16" i="5"/>
  <c r="V15" i="5"/>
  <c r="V8" i="5"/>
  <c r="V32" i="5"/>
  <c r="V11" i="5"/>
  <c r="J121" i="4"/>
  <c r="J117" i="4"/>
  <c r="J113" i="4"/>
  <c r="J109" i="4"/>
  <c r="J105" i="4"/>
  <c r="J118" i="4"/>
  <c r="J114" i="4"/>
  <c r="J110" i="4"/>
  <c r="J106" i="4"/>
  <c r="J119" i="4"/>
  <c r="J111" i="4"/>
  <c r="J103" i="4"/>
  <c r="J99" i="4"/>
  <c r="J95" i="4"/>
  <c r="J120" i="4"/>
  <c r="J112" i="4"/>
  <c r="J104" i="4"/>
  <c r="J100" i="4"/>
  <c r="J96" i="4"/>
  <c r="J92" i="4"/>
  <c r="J116" i="4"/>
  <c r="J107" i="4"/>
  <c r="J98" i="4"/>
  <c r="J97" i="4"/>
  <c r="J91" i="4"/>
  <c r="J88" i="4"/>
  <c r="J84" i="4"/>
  <c r="J108" i="4"/>
  <c r="J102" i="4"/>
  <c r="J93" i="4"/>
  <c r="J90" i="4"/>
  <c r="J89" i="4"/>
  <c r="J83" i="4"/>
  <c r="J81" i="4"/>
  <c r="J77" i="4"/>
  <c r="J73" i="4"/>
  <c r="J69" i="4"/>
  <c r="J65" i="4"/>
  <c r="J61" i="4"/>
  <c r="J57" i="4"/>
  <c r="J87" i="4"/>
  <c r="J82" i="4"/>
  <c r="J80" i="4"/>
  <c r="J76" i="4"/>
  <c r="J72" i="4"/>
  <c r="J68" i="4"/>
  <c r="J64" i="4"/>
  <c r="J60" i="4"/>
  <c r="J56" i="4"/>
  <c r="J115" i="4"/>
  <c r="J74" i="4"/>
  <c r="J66" i="4"/>
  <c r="J58" i="4"/>
  <c r="J51" i="4"/>
  <c r="J47" i="4"/>
  <c r="J43" i="4"/>
  <c r="J39" i="4"/>
  <c r="J35" i="4"/>
  <c r="J101" i="4"/>
  <c r="J94" i="4"/>
  <c r="J85" i="4"/>
  <c r="J75" i="4"/>
  <c r="J86" i="4"/>
  <c r="J79" i="4"/>
  <c r="J78" i="4"/>
  <c r="J67" i="4"/>
  <c r="J54" i="4"/>
  <c r="J50" i="4"/>
  <c r="J45" i="4"/>
  <c r="J40" i="4"/>
  <c r="J34" i="4"/>
  <c r="J32" i="4"/>
  <c r="J28" i="4"/>
  <c r="J24" i="4"/>
  <c r="J48" i="4"/>
  <c r="J42" i="4"/>
  <c r="J41" i="4"/>
  <c r="J37" i="4"/>
  <c r="J36" i="4"/>
  <c r="J29" i="4"/>
  <c r="J23" i="4"/>
  <c r="J20" i="4"/>
  <c r="J16" i="4"/>
  <c r="J12" i="4"/>
  <c r="J8" i="4"/>
  <c r="J71" i="4"/>
  <c r="J59" i="4"/>
  <c r="J53" i="4"/>
  <c r="J52" i="4"/>
  <c r="J44" i="4"/>
  <c r="J33" i="4"/>
  <c r="J30" i="4"/>
  <c r="J25" i="4"/>
  <c r="J21" i="4"/>
  <c r="J17" i="4"/>
  <c r="J13" i="4"/>
  <c r="J9" i="4"/>
  <c r="J70" i="4"/>
  <c r="J55" i="4"/>
  <c r="J49" i="4"/>
  <c r="J46" i="4"/>
  <c r="J38" i="4"/>
  <c r="J31" i="4"/>
  <c r="J26" i="4"/>
  <c r="J22" i="4"/>
  <c r="J18" i="4"/>
  <c r="J14" i="4"/>
  <c r="J63" i="4"/>
  <c r="J11" i="4"/>
  <c r="J62" i="4"/>
  <c r="K5" i="4"/>
  <c r="J15" i="4"/>
  <c r="J7" i="4"/>
  <c r="J27" i="4"/>
  <c r="J19" i="4"/>
  <c r="J10" i="4"/>
  <c r="N123" i="4"/>
  <c r="I123" i="4"/>
  <c r="T123" i="4"/>
  <c r="O120" i="4"/>
  <c r="O116" i="4"/>
  <c r="O112" i="4"/>
  <c r="O108" i="4"/>
  <c r="O104" i="4"/>
  <c r="O121" i="4"/>
  <c r="O117" i="4"/>
  <c r="O113" i="4"/>
  <c r="O109" i="4"/>
  <c r="O105" i="4"/>
  <c r="O119" i="4"/>
  <c r="O114" i="4"/>
  <c r="O111" i="4"/>
  <c r="O106" i="4"/>
  <c r="O103" i="4"/>
  <c r="O102" i="4"/>
  <c r="O98" i="4"/>
  <c r="O94" i="4"/>
  <c r="O99" i="4"/>
  <c r="O95" i="4"/>
  <c r="O91" i="4"/>
  <c r="O118" i="4"/>
  <c r="O107" i="4"/>
  <c r="O100" i="4"/>
  <c r="O97" i="4"/>
  <c r="O92" i="4"/>
  <c r="O90" i="4"/>
  <c r="O87" i="4"/>
  <c r="O83" i="4"/>
  <c r="O93" i="4"/>
  <c r="O89" i="4"/>
  <c r="O84" i="4"/>
  <c r="O82" i="4"/>
  <c r="O80" i="4"/>
  <c r="O76" i="4"/>
  <c r="O72" i="4"/>
  <c r="O68" i="4"/>
  <c r="O64" i="4"/>
  <c r="O60" i="4"/>
  <c r="O56" i="4"/>
  <c r="O115" i="4"/>
  <c r="O88" i="4"/>
  <c r="O86" i="4"/>
  <c r="O79" i="4"/>
  <c r="O75" i="4"/>
  <c r="O71" i="4"/>
  <c r="O67" i="4"/>
  <c r="O63" i="4"/>
  <c r="O59" i="4"/>
  <c r="O55" i="4"/>
  <c r="O101" i="4"/>
  <c r="O77" i="4"/>
  <c r="O74" i="4"/>
  <c r="O69" i="4"/>
  <c r="O66" i="4"/>
  <c r="O61" i="4"/>
  <c r="O58" i="4"/>
  <c r="O54" i="4"/>
  <c r="O50" i="4"/>
  <c r="O46" i="4"/>
  <c r="O42" i="4"/>
  <c r="O38" i="4"/>
  <c r="O34" i="4"/>
  <c r="O57" i="4"/>
  <c r="O81" i="4"/>
  <c r="O78" i="4"/>
  <c r="O51" i="4"/>
  <c r="O49" i="4"/>
  <c r="O40" i="4"/>
  <c r="O35" i="4"/>
  <c r="O33" i="4"/>
  <c r="O31" i="4"/>
  <c r="O27" i="4"/>
  <c r="O23" i="4"/>
  <c r="O110" i="4"/>
  <c r="O52" i="4"/>
  <c r="O48" i="4"/>
  <c r="O44" i="4"/>
  <c r="O41" i="4"/>
  <c r="O29" i="4"/>
  <c r="O24" i="4"/>
  <c r="O19" i="4"/>
  <c r="O15" i="4"/>
  <c r="O11" i="4"/>
  <c r="O7" i="4"/>
  <c r="O70" i="4"/>
  <c r="O53" i="4"/>
  <c r="O37" i="4"/>
  <c r="O25" i="4"/>
  <c r="O20" i="4"/>
  <c r="O16" i="4"/>
  <c r="O12" i="4"/>
  <c r="O8" i="4"/>
  <c r="O85" i="4"/>
  <c r="O65" i="4"/>
  <c r="O62" i="4"/>
  <c r="O39" i="4"/>
  <c r="O32" i="4"/>
  <c r="O30" i="4"/>
  <c r="O21" i="4"/>
  <c r="O17" i="4"/>
  <c r="O13" i="4"/>
  <c r="O45" i="4"/>
  <c r="O43" i="4"/>
  <c r="O36" i="4"/>
  <c r="O14" i="4"/>
  <c r="O96" i="4"/>
  <c r="O47" i="4"/>
  <c r="O18" i="4"/>
  <c r="O9" i="4"/>
  <c r="O22" i="4"/>
  <c r="O73" i="4"/>
  <c r="O28" i="4"/>
  <c r="O26" i="4"/>
  <c r="O10" i="4"/>
  <c r="P5" i="4"/>
  <c r="U118" i="4"/>
  <c r="U114" i="4"/>
  <c r="U110" i="4"/>
  <c r="U106" i="4"/>
  <c r="U119" i="4"/>
  <c r="U115" i="4"/>
  <c r="U111" i="4"/>
  <c r="U107" i="4"/>
  <c r="U103" i="4"/>
  <c r="U121" i="4"/>
  <c r="U113" i="4"/>
  <c r="U105" i="4"/>
  <c r="U100" i="4"/>
  <c r="U96" i="4"/>
  <c r="U92" i="4"/>
  <c r="U116" i="4"/>
  <c r="U108" i="4"/>
  <c r="U101" i="4"/>
  <c r="U97" i="4"/>
  <c r="U93" i="4"/>
  <c r="U109" i="4"/>
  <c r="U102" i="4"/>
  <c r="U94" i="4"/>
  <c r="U120" i="4"/>
  <c r="U104" i="4"/>
  <c r="U99" i="4"/>
  <c r="U91" i="4"/>
  <c r="U90" i="4"/>
  <c r="U89" i="4"/>
  <c r="U85" i="4"/>
  <c r="U112" i="4"/>
  <c r="U95" i="4"/>
  <c r="U83" i="4"/>
  <c r="U82" i="4"/>
  <c r="U78" i="4"/>
  <c r="U74" i="4"/>
  <c r="U70" i="4"/>
  <c r="U66" i="4"/>
  <c r="U62" i="4"/>
  <c r="U58" i="4"/>
  <c r="U117" i="4"/>
  <c r="U87" i="4"/>
  <c r="U86" i="4"/>
  <c r="U81" i="4"/>
  <c r="U77" i="4"/>
  <c r="U73" i="4"/>
  <c r="U69" i="4"/>
  <c r="U65" i="4"/>
  <c r="U61" i="4"/>
  <c r="U57" i="4"/>
  <c r="U53" i="4"/>
  <c r="U76" i="4"/>
  <c r="U68" i="4"/>
  <c r="U60" i="4"/>
  <c r="U54" i="4"/>
  <c r="U52" i="4"/>
  <c r="U48" i="4"/>
  <c r="U44" i="4"/>
  <c r="U40" i="4"/>
  <c r="U36" i="4"/>
  <c r="U72" i="4"/>
  <c r="U71" i="4"/>
  <c r="U84" i="4"/>
  <c r="U75" i="4"/>
  <c r="U64" i="4"/>
  <c r="U63" i="4"/>
  <c r="U50" i="4"/>
  <c r="U49" i="4"/>
  <c r="U43" i="4"/>
  <c r="U34" i="4"/>
  <c r="U33" i="4"/>
  <c r="U29" i="4"/>
  <c r="U25" i="4"/>
  <c r="U79" i="4"/>
  <c r="U55" i="4"/>
  <c r="U46" i="4"/>
  <c r="U41" i="4"/>
  <c r="U32" i="4"/>
  <c r="U23" i="4"/>
  <c r="U22" i="4"/>
  <c r="U21" i="4"/>
  <c r="U17" i="4"/>
  <c r="U13" i="4"/>
  <c r="U9" i="4"/>
  <c r="U59" i="4"/>
  <c r="U47" i="4"/>
  <c r="U37" i="4"/>
  <c r="U35" i="4"/>
  <c r="U28" i="4"/>
  <c r="U18" i="4"/>
  <c r="U14" i="4"/>
  <c r="U10" i="4"/>
  <c r="U88" i="4"/>
  <c r="U51" i="4"/>
  <c r="U45" i="4"/>
  <c r="U39" i="4"/>
  <c r="U38" i="4"/>
  <c r="U31" i="4"/>
  <c r="U30" i="4"/>
  <c r="U24" i="4"/>
  <c r="U19" i="4"/>
  <c r="U15" i="4"/>
  <c r="U80" i="4"/>
  <c r="U27" i="4"/>
  <c r="U20" i="4"/>
  <c r="U7" i="4"/>
  <c r="U98" i="4"/>
  <c r="U67" i="4"/>
  <c r="U56" i="4"/>
  <c r="U8" i="4"/>
  <c r="V5" i="4"/>
  <c r="U26" i="4"/>
  <c r="U12" i="4"/>
  <c r="U11" i="4"/>
  <c r="U42" i="4"/>
  <c r="U16" i="4"/>
  <c r="V122" i="3"/>
  <c r="V118" i="3"/>
  <c r="V114" i="3"/>
  <c r="V110" i="3"/>
  <c r="V106" i="3"/>
  <c r="V119" i="3"/>
  <c r="V115" i="3"/>
  <c r="V111" i="3"/>
  <c r="V107" i="3"/>
  <c r="V103" i="3"/>
  <c r="V121" i="3"/>
  <c r="V120" i="3"/>
  <c r="V113" i="3"/>
  <c r="V112" i="3"/>
  <c r="V102" i="3"/>
  <c r="V98" i="3"/>
  <c r="V94" i="3"/>
  <c r="V116" i="3"/>
  <c r="V105" i="3"/>
  <c r="V97" i="3"/>
  <c r="V96" i="3"/>
  <c r="V92" i="3"/>
  <c r="V88" i="3"/>
  <c r="V117" i="3"/>
  <c r="V93" i="3"/>
  <c r="V89" i="3"/>
  <c r="V85" i="3"/>
  <c r="V81" i="3"/>
  <c r="V104" i="3"/>
  <c r="V100" i="3"/>
  <c r="V82" i="3"/>
  <c r="V79" i="3"/>
  <c r="V109" i="3"/>
  <c r="V108" i="3"/>
  <c r="V101" i="3"/>
  <c r="V87" i="3"/>
  <c r="V86" i="3"/>
  <c r="V84" i="3"/>
  <c r="V83" i="3"/>
  <c r="V80" i="3"/>
  <c r="V76" i="3"/>
  <c r="V72" i="3"/>
  <c r="V68" i="3"/>
  <c r="V64" i="3"/>
  <c r="V60" i="3"/>
  <c r="V56" i="3"/>
  <c r="V91" i="3"/>
  <c r="V75" i="3"/>
  <c r="V74" i="3"/>
  <c r="V69" i="3"/>
  <c r="V59" i="3"/>
  <c r="V58" i="3"/>
  <c r="V52" i="3"/>
  <c r="V48" i="3"/>
  <c r="V44" i="3"/>
  <c r="V40" i="3"/>
  <c r="V90" i="3"/>
  <c r="V78" i="3"/>
  <c r="V77" i="3"/>
  <c r="V73" i="3"/>
  <c r="V55" i="3"/>
  <c r="V53" i="3"/>
  <c r="V43" i="3"/>
  <c r="V42" i="3"/>
  <c r="V39" i="3"/>
  <c r="V35" i="3"/>
  <c r="V30" i="3"/>
  <c r="V26" i="3"/>
  <c r="V22" i="3"/>
  <c r="V18" i="3"/>
  <c r="V14" i="3"/>
  <c r="V10" i="3"/>
  <c r="V65" i="3"/>
  <c r="V54" i="3"/>
  <c r="V51" i="3"/>
  <c r="V50" i="3"/>
  <c r="V45" i="3"/>
  <c r="V95" i="3"/>
  <c r="V71" i="3"/>
  <c r="V66" i="3"/>
  <c r="V49" i="3"/>
  <c r="V36" i="3"/>
  <c r="V31" i="3"/>
  <c r="V27" i="3"/>
  <c r="V23" i="3"/>
  <c r="V19" i="3"/>
  <c r="V15" i="3"/>
  <c r="V11" i="3"/>
  <c r="V7" i="3"/>
  <c r="W5" i="3"/>
  <c r="W33" i="3" s="1"/>
  <c r="V63" i="3"/>
  <c r="V62" i="3"/>
  <c r="V41" i="3"/>
  <c r="V38" i="3"/>
  <c r="V37" i="3"/>
  <c r="V29" i="3"/>
  <c r="V28" i="3"/>
  <c r="V21" i="3"/>
  <c r="V20" i="3"/>
  <c r="V13" i="3"/>
  <c r="V12" i="3"/>
  <c r="V8" i="3"/>
  <c r="V34" i="3"/>
  <c r="V24" i="3"/>
  <c r="V16" i="3"/>
  <c r="V99" i="3"/>
  <c r="V67" i="3"/>
  <c r="V61" i="3"/>
  <c r="V47" i="3"/>
  <c r="V9" i="3"/>
  <c r="V70" i="3"/>
  <c r="V57" i="3"/>
  <c r="V46" i="3"/>
  <c r="V32" i="3"/>
  <c r="V25" i="3"/>
  <c r="V17" i="3"/>
  <c r="I119" i="3"/>
  <c r="I115" i="3"/>
  <c r="I111" i="3"/>
  <c r="I107" i="3"/>
  <c r="I120" i="3"/>
  <c r="I116" i="3"/>
  <c r="I112" i="3"/>
  <c r="I108" i="3"/>
  <c r="I104" i="3"/>
  <c r="I121" i="3"/>
  <c r="I113" i="3"/>
  <c r="I118" i="3"/>
  <c r="I110" i="3"/>
  <c r="I103" i="3"/>
  <c r="I99" i="3"/>
  <c r="I95" i="3"/>
  <c r="I114" i="3"/>
  <c r="I109" i="3"/>
  <c r="I100" i="3"/>
  <c r="I94" i="3"/>
  <c r="I89" i="3"/>
  <c r="I106" i="3"/>
  <c r="I101" i="3"/>
  <c r="I96" i="3"/>
  <c r="I90" i="3"/>
  <c r="I86" i="3"/>
  <c r="I82" i="3"/>
  <c r="I122" i="3"/>
  <c r="I117" i="3"/>
  <c r="I102" i="3"/>
  <c r="I93" i="3"/>
  <c r="I92" i="3"/>
  <c r="I85" i="3"/>
  <c r="I80" i="3"/>
  <c r="I105" i="3"/>
  <c r="I97" i="3"/>
  <c r="I87" i="3"/>
  <c r="I81" i="3"/>
  <c r="I77" i="3"/>
  <c r="I73" i="3"/>
  <c r="I69" i="3"/>
  <c r="I65" i="3"/>
  <c r="I61" i="3"/>
  <c r="I57" i="3"/>
  <c r="I78" i="3"/>
  <c r="I72" i="3"/>
  <c r="I67" i="3"/>
  <c r="I62" i="3"/>
  <c r="I56" i="3"/>
  <c r="I53" i="3"/>
  <c r="I49" i="3"/>
  <c r="I45" i="3"/>
  <c r="I41" i="3"/>
  <c r="I91" i="3"/>
  <c r="I75" i="3"/>
  <c r="I51" i="3"/>
  <c r="I46" i="3"/>
  <c r="I40" i="3"/>
  <c r="I36" i="3"/>
  <c r="I31" i="3"/>
  <c r="I27" i="3"/>
  <c r="I23" i="3"/>
  <c r="I19" i="3"/>
  <c r="I15" i="3"/>
  <c r="I11" i="3"/>
  <c r="I7" i="3"/>
  <c r="I76" i="3"/>
  <c r="I74" i="3"/>
  <c r="I68" i="3"/>
  <c r="I54" i="3"/>
  <c r="I48" i="3"/>
  <c r="I98" i="3"/>
  <c r="I83" i="3"/>
  <c r="I66" i="3"/>
  <c r="I64" i="3"/>
  <c r="I63" i="3"/>
  <c r="I60" i="3"/>
  <c r="I58" i="3"/>
  <c r="I55" i="3"/>
  <c r="I52" i="3"/>
  <c r="I47" i="3"/>
  <c r="I42" i="3"/>
  <c r="I37" i="3"/>
  <c r="I32" i="3"/>
  <c r="I28" i="3"/>
  <c r="I24" i="3"/>
  <c r="I20" i="3"/>
  <c r="I16" i="3"/>
  <c r="I12" i="3"/>
  <c r="I8" i="3"/>
  <c r="I79" i="3"/>
  <c r="I71" i="3"/>
  <c r="I88" i="3"/>
  <c r="I38" i="3"/>
  <c r="I29" i="3"/>
  <c r="I21" i="3"/>
  <c r="I13" i="3"/>
  <c r="I9" i="3"/>
  <c r="I34" i="3"/>
  <c r="I43" i="3"/>
  <c r="I35" i="3"/>
  <c r="I84" i="3"/>
  <c r="I44" i="3"/>
  <c r="I39" i="3"/>
  <c r="I30" i="3"/>
  <c r="I22" i="3"/>
  <c r="I14" i="3"/>
  <c r="I59" i="3"/>
  <c r="I25" i="3"/>
  <c r="I17" i="3"/>
  <c r="I10" i="3"/>
  <c r="I70" i="3"/>
  <c r="I50" i="3"/>
  <c r="I26" i="3"/>
  <c r="I18" i="3"/>
  <c r="J5" i="3"/>
  <c r="J33" i="3" s="1"/>
  <c r="P124" i="3"/>
  <c r="H124" i="3"/>
  <c r="U124" i="3"/>
  <c r="P7" i="1"/>
  <c r="K9" i="1"/>
  <c r="G124" i="2"/>
  <c r="N124" i="2"/>
  <c r="T124" i="2"/>
  <c r="BA124" i="2"/>
  <c r="H124" i="2"/>
  <c r="M124" i="2"/>
  <c r="S124" i="2"/>
  <c r="P124" i="6" l="1"/>
  <c r="H20" i="1" s="1"/>
  <c r="I124" i="5"/>
  <c r="G10" i="1" s="1"/>
  <c r="V124" i="6"/>
  <c r="H29" i="1" s="1"/>
  <c r="J5" i="2"/>
  <c r="I40" i="2"/>
  <c r="I122" i="2"/>
  <c r="I120" i="2"/>
  <c r="I118" i="2"/>
  <c r="I116" i="2"/>
  <c r="I114" i="2"/>
  <c r="I112" i="2"/>
  <c r="I110" i="2"/>
  <c r="I108" i="2"/>
  <c r="I106" i="2"/>
  <c r="I104" i="2"/>
  <c r="I102" i="2"/>
  <c r="I100" i="2"/>
  <c r="I98" i="2"/>
  <c r="I96" i="2"/>
  <c r="I94" i="2"/>
  <c r="I92" i="2"/>
  <c r="I90" i="2"/>
  <c r="I88" i="2"/>
  <c r="I86" i="2"/>
  <c r="I84" i="2"/>
  <c r="I82" i="2"/>
  <c r="I80" i="2"/>
  <c r="I78" i="2"/>
  <c r="I76" i="2"/>
  <c r="I74" i="2"/>
  <c r="I72" i="2"/>
  <c r="I70" i="2"/>
  <c r="I68" i="2"/>
  <c r="I66" i="2"/>
  <c r="I64" i="2"/>
  <c r="I62" i="2"/>
  <c r="I60" i="2"/>
  <c r="I58" i="2"/>
  <c r="I56" i="2"/>
  <c r="I54" i="2"/>
  <c r="I52" i="2"/>
  <c r="I50" i="2"/>
  <c r="I48" i="2"/>
  <c r="I46" i="2"/>
  <c r="I44" i="2"/>
  <c r="I42" i="2"/>
  <c r="I39" i="2"/>
  <c r="I37" i="2"/>
  <c r="I35" i="2"/>
  <c r="I33" i="2"/>
  <c r="I31" i="2"/>
  <c r="I29" i="2"/>
  <c r="I27" i="2"/>
  <c r="I25" i="2"/>
  <c r="I23" i="2"/>
  <c r="I21" i="2"/>
  <c r="I19" i="2"/>
  <c r="I17" i="2"/>
  <c r="I15" i="2"/>
  <c r="I13" i="2"/>
  <c r="I11" i="2"/>
  <c r="I9" i="2"/>
  <c r="I111" i="2"/>
  <c r="I109" i="2"/>
  <c r="I107" i="2"/>
  <c r="I105" i="2"/>
  <c r="I103" i="2"/>
  <c r="I7" i="2"/>
  <c r="I121" i="2"/>
  <c r="I119" i="2"/>
  <c r="I117" i="2"/>
  <c r="I115" i="2"/>
  <c r="I113" i="2"/>
  <c r="I101" i="2"/>
  <c r="I99" i="2"/>
  <c r="I97" i="2"/>
  <c r="I95" i="2"/>
  <c r="I93" i="2"/>
  <c r="I91" i="2"/>
  <c r="I89" i="2"/>
  <c r="I87" i="2"/>
  <c r="I85" i="2"/>
  <c r="I83" i="2"/>
  <c r="I81" i="2"/>
  <c r="I79" i="2"/>
  <c r="I77" i="2"/>
  <c r="I75" i="2"/>
  <c r="I73" i="2"/>
  <c r="I71" i="2"/>
  <c r="I69" i="2"/>
  <c r="I67" i="2"/>
  <c r="I65" i="2"/>
  <c r="I63" i="2"/>
  <c r="I61" i="2"/>
  <c r="I59" i="2"/>
  <c r="I57" i="2"/>
  <c r="I55" i="2"/>
  <c r="I53" i="2"/>
  <c r="I51" i="2"/>
  <c r="I49" i="2"/>
  <c r="I47" i="2"/>
  <c r="I45" i="2"/>
  <c r="I43" i="2"/>
  <c r="I41" i="2"/>
  <c r="I38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I10" i="2"/>
  <c r="I8" i="2"/>
  <c r="V5" i="2"/>
  <c r="U40" i="2"/>
  <c r="U7" i="2"/>
  <c r="U121" i="2"/>
  <c r="U119" i="2"/>
  <c r="U117" i="2"/>
  <c r="U115" i="2"/>
  <c r="U113" i="2"/>
  <c r="U111" i="2"/>
  <c r="U109" i="2"/>
  <c r="U107" i="2"/>
  <c r="U105" i="2"/>
  <c r="U103" i="2"/>
  <c r="U101" i="2"/>
  <c r="U99" i="2"/>
  <c r="U97" i="2"/>
  <c r="U95" i="2"/>
  <c r="U93" i="2"/>
  <c r="U91" i="2"/>
  <c r="U89" i="2"/>
  <c r="U87" i="2"/>
  <c r="U85" i="2"/>
  <c r="U83" i="2"/>
  <c r="U81" i="2"/>
  <c r="U79" i="2"/>
  <c r="U77" i="2"/>
  <c r="U75" i="2"/>
  <c r="U73" i="2"/>
  <c r="U71" i="2"/>
  <c r="U69" i="2"/>
  <c r="U67" i="2"/>
  <c r="U65" i="2"/>
  <c r="U63" i="2"/>
  <c r="U61" i="2"/>
  <c r="U59" i="2"/>
  <c r="U57" i="2"/>
  <c r="U55" i="2"/>
  <c r="U53" i="2"/>
  <c r="U51" i="2"/>
  <c r="U49" i="2"/>
  <c r="U47" i="2"/>
  <c r="U45" i="2"/>
  <c r="U43" i="2"/>
  <c r="U41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39" i="2"/>
  <c r="U37" i="2"/>
  <c r="U35" i="2"/>
  <c r="U33" i="2"/>
  <c r="U31" i="2"/>
  <c r="U29" i="2"/>
  <c r="U27" i="2"/>
  <c r="U25" i="2"/>
  <c r="U23" i="2"/>
  <c r="U21" i="2"/>
  <c r="U19" i="2"/>
  <c r="U17" i="2"/>
  <c r="U15" i="2"/>
  <c r="U13" i="2"/>
  <c r="U11" i="2"/>
  <c r="U8" i="2"/>
  <c r="U120" i="2"/>
  <c r="U122" i="2"/>
  <c r="U118" i="2"/>
  <c r="U116" i="2"/>
  <c r="U114" i="2"/>
  <c r="U112" i="2"/>
  <c r="U9" i="2"/>
  <c r="P26" i="10"/>
  <c r="P27" i="10"/>
  <c r="V26" i="10"/>
  <c r="V27" i="10"/>
  <c r="J26" i="10"/>
  <c r="J27" i="10"/>
  <c r="P5" i="2"/>
  <c r="O40" i="2"/>
  <c r="O7" i="2"/>
  <c r="O121" i="2"/>
  <c r="O119" i="2"/>
  <c r="O117" i="2"/>
  <c r="O115" i="2"/>
  <c r="O113" i="2"/>
  <c r="O111" i="2"/>
  <c r="O109" i="2"/>
  <c r="O107" i="2"/>
  <c r="O105" i="2"/>
  <c r="O103" i="2"/>
  <c r="O101" i="2"/>
  <c r="O99" i="2"/>
  <c r="O97" i="2"/>
  <c r="O95" i="2"/>
  <c r="O93" i="2"/>
  <c r="O91" i="2"/>
  <c r="O89" i="2"/>
  <c r="O87" i="2"/>
  <c r="O85" i="2"/>
  <c r="O83" i="2"/>
  <c r="O81" i="2"/>
  <c r="O79" i="2"/>
  <c r="O77" i="2"/>
  <c r="O75" i="2"/>
  <c r="O73" i="2"/>
  <c r="O71" i="2"/>
  <c r="O69" i="2"/>
  <c r="O67" i="2"/>
  <c r="O65" i="2"/>
  <c r="O63" i="2"/>
  <c r="O61" i="2"/>
  <c r="O59" i="2"/>
  <c r="O57" i="2"/>
  <c r="O55" i="2"/>
  <c r="O53" i="2"/>
  <c r="O51" i="2"/>
  <c r="O49" i="2"/>
  <c r="O47" i="2"/>
  <c r="O45" i="2"/>
  <c r="O43" i="2"/>
  <c r="O41" i="2"/>
  <c r="O38" i="2"/>
  <c r="O36" i="2"/>
  <c r="O34" i="2"/>
  <c r="O32" i="2"/>
  <c r="O30" i="2"/>
  <c r="O28" i="2"/>
  <c r="O26" i="2"/>
  <c r="O24" i="2"/>
  <c r="O22" i="2"/>
  <c r="O20" i="2"/>
  <c r="O18" i="2"/>
  <c r="O16" i="2"/>
  <c r="O14" i="2"/>
  <c r="O12" i="2"/>
  <c r="O10" i="2"/>
  <c r="O110" i="2"/>
  <c r="O108" i="2"/>
  <c r="O106" i="2"/>
  <c r="O104" i="2"/>
  <c r="O102" i="2"/>
  <c r="O100" i="2"/>
  <c r="O98" i="2"/>
  <c r="O96" i="2"/>
  <c r="O94" i="2"/>
  <c r="O92" i="2"/>
  <c r="O90" i="2"/>
  <c r="O88" i="2"/>
  <c r="O86" i="2"/>
  <c r="O84" i="2"/>
  <c r="O82" i="2"/>
  <c r="O80" i="2"/>
  <c r="O78" i="2"/>
  <c r="O76" i="2"/>
  <c r="O74" i="2"/>
  <c r="O72" i="2"/>
  <c r="O70" i="2"/>
  <c r="O68" i="2"/>
  <c r="O66" i="2"/>
  <c r="O64" i="2"/>
  <c r="O62" i="2"/>
  <c r="O60" i="2"/>
  <c r="O58" i="2"/>
  <c r="O56" i="2"/>
  <c r="O54" i="2"/>
  <c r="O52" i="2"/>
  <c r="O50" i="2"/>
  <c r="O48" i="2"/>
  <c r="O46" i="2"/>
  <c r="O44" i="2"/>
  <c r="O42" i="2"/>
  <c r="O39" i="2"/>
  <c r="O37" i="2"/>
  <c r="O35" i="2"/>
  <c r="O33" i="2"/>
  <c r="O31" i="2"/>
  <c r="O29" i="2"/>
  <c r="O27" i="2"/>
  <c r="O25" i="2"/>
  <c r="O23" i="2"/>
  <c r="O21" i="2"/>
  <c r="O19" i="2"/>
  <c r="O17" i="2"/>
  <c r="O15" i="2"/>
  <c r="O13" i="2"/>
  <c r="O11" i="2"/>
  <c r="O8" i="2"/>
  <c r="O120" i="2"/>
  <c r="O118" i="2"/>
  <c r="O116" i="2"/>
  <c r="O112" i="2"/>
  <c r="O122" i="2"/>
  <c r="O114" i="2"/>
  <c r="O9" i="2"/>
  <c r="J56" i="5"/>
  <c r="J118" i="5"/>
  <c r="J110" i="5"/>
  <c r="J119" i="5"/>
  <c r="J111" i="5"/>
  <c r="J120" i="5"/>
  <c r="J104" i="5"/>
  <c r="J97" i="5"/>
  <c r="J113" i="5"/>
  <c r="J102" i="5"/>
  <c r="J94" i="5"/>
  <c r="J108" i="5"/>
  <c r="J93" i="5"/>
  <c r="J88" i="5"/>
  <c r="J80" i="5"/>
  <c r="J72" i="5"/>
  <c r="J96" i="5"/>
  <c r="J89" i="5"/>
  <c r="J81" i="5"/>
  <c r="J73" i="5"/>
  <c r="J65" i="5"/>
  <c r="J87" i="5"/>
  <c r="J71" i="5"/>
  <c r="J61" i="5"/>
  <c r="J52" i="5"/>
  <c r="J44" i="5"/>
  <c r="J109" i="5"/>
  <c r="J82" i="5"/>
  <c r="J66" i="5"/>
  <c r="J58" i="5"/>
  <c r="J49" i="5"/>
  <c r="J41" i="5"/>
  <c r="J50" i="5"/>
  <c r="J39" i="5"/>
  <c r="J33" i="5"/>
  <c r="J25" i="5"/>
  <c r="J17" i="5"/>
  <c r="J9" i="5"/>
  <c r="J27" i="5"/>
  <c r="J78" i="5"/>
  <c r="J60" i="5"/>
  <c r="J43" i="5"/>
  <c r="J38" i="5"/>
  <c r="J30" i="5"/>
  <c r="J22" i="5"/>
  <c r="J14" i="5"/>
  <c r="K5" i="5"/>
  <c r="J63" i="5"/>
  <c r="J46" i="5"/>
  <c r="J31" i="5"/>
  <c r="J20" i="5"/>
  <c r="J7" i="5"/>
  <c r="J36" i="5"/>
  <c r="J19" i="5"/>
  <c r="J86" i="5"/>
  <c r="J32" i="5"/>
  <c r="J15" i="5"/>
  <c r="J24" i="5"/>
  <c r="J8" i="5"/>
  <c r="J122" i="5"/>
  <c r="J114" i="5"/>
  <c r="J106" i="5"/>
  <c r="J115" i="5"/>
  <c r="J107" i="5"/>
  <c r="J112" i="5"/>
  <c r="J101" i="5"/>
  <c r="J121" i="5"/>
  <c r="J105" i="5"/>
  <c r="J98" i="5"/>
  <c r="J117" i="5"/>
  <c r="J103" i="5"/>
  <c r="J92" i="5"/>
  <c r="J84" i="5"/>
  <c r="J76" i="5"/>
  <c r="J68" i="5"/>
  <c r="J95" i="5"/>
  <c r="J85" i="5"/>
  <c r="J77" i="5"/>
  <c r="J69" i="5"/>
  <c r="J99" i="5"/>
  <c r="J79" i="5"/>
  <c r="J64" i="5"/>
  <c r="J57" i="5"/>
  <c r="J48" i="5"/>
  <c r="J116" i="5"/>
  <c r="J90" i="5"/>
  <c r="J74" i="5"/>
  <c r="J62" i="5"/>
  <c r="J53" i="5"/>
  <c r="J45" i="5"/>
  <c r="J59" i="5"/>
  <c r="J42" i="5"/>
  <c r="J37" i="5"/>
  <c r="J29" i="5"/>
  <c r="J21" i="5"/>
  <c r="J13" i="5"/>
  <c r="J100" i="5"/>
  <c r="J91" i="5"/>
  <c r="J75" i="5"/>
  <c r="J51" i="5"/>
  <c r="J40" i="5"/>
  <c r="J34" i="5"/>
  <c r="J26" i="5"/>
  <c r="J18" i="5"/>
  <c r="J10" i="5"/>
  <c r="J67" i="5"/>
  <c r="J54" i="5"/>
  <c r="J35" i="5"/>
  <c r="J70" i="5"/>
  <c r="J12" i="5"/>
  <c r="J47" i="5"/>
  <c r="J28" i="5"/>
  <c r="J11" i="5"/>
  <c r="J55" i="5"/>
  <c r="J23" i="5"/>
  <c r="J83" i="5"/>
  <c r="J16" i="5"/>
  <c r="W19" i="6"/>
  <c r="W117" i="6"/>
  <c r="W122" i="6"/>
  <c r="W114" i="6"/>
  <c r="W106" i="6"/>
  <c r="W112" i="6"/>
  <c r="W100" i="6"/>
  <c r="W115" i="6"/>
  <c r="W101" i="6"/>
  <c r="W93" i="6"/>
  <c r="W85" i="6"/>
  <c r="W104" i="6"/>
  <c r="W92" i="6"/>
  <c r="W82" i="6"/>
  <c r="W95" i="6"/>
  <c r="W86" i="6"/>
  <c r="W99" i="6"/>
  <c r="W79" i="6"/>
  <c r="W71" i="6"/>
  <c r="W119" i="6"/>
  <c r="W76" i="6"/>
  <c r="W68" i="6"/>
  <c r="W60" i="6"/>
  <c r="W52" i="6"/>
  <c r="W73" i="6"/>
  <c r="W63" i="6"/>
  <c r="W53" i="6"/>
  <c r="W46" i="6"/>
  <c r="W38" i="6"/>
  <c r="W108" i="6"/>
  <c r="W94" i="6"/>
  <c r="W70" i="6"/>
  <c r="W57" i="6"/>
  <c r="W49" i="6"/>
  <c r="W41" i="6"/>
  <c r="W33" i="6"/>
  <c r="W66" i="6"/>
  <c r="W39" i="6"/>
  <c r="W30" i="6"/>
  <c r="W22" i="6"/>
  <c r="W13" i="6"/>
  <c r="W59" i="6"/>
  <c r="W48" i="6"/>
  <c r="W36" i="6"/>
  <c r="W27" i="6"/>
  <c r="W18" i="6"/>
  <c r="W10" i="6"/>
  <c r="W43" i="6"/>
  <c r="W25" i="6"/>
  <c r="W84" i="6"/>
  <c r="W28" i="6"/>
  <c r="W15" i="6"/>
  <c r="W77" i="6"/>
  <c r="W44" i="6"/>
  <c r="W21" i="6"/>
  <c r="W12" i="6"/>
  <c r="W54" i="6"/>
  <c r="W24" i="6"/>
  <c r="X5" i="6"/>
  <c r="W121" i="6"/>
  <c r="W113" i="6"/>
  <c r="W118" i="6"/>
  <c r="W110" i="6"/>
  <c r="W120" i="6"/>
  <c r="W105" i="6"/>
  <c r="W96" i="6"/>
  <c r="W107" i="6"/>
  <c r="W97" i="6"/>
  <c r="W89" i="6"/>
  <c r="W111" i="6"/>
  <c r="W98" i="6"/>
  <c r="W87" i="6"/>
  <c r="W109" i="6"/>
  <c r="W91" i="6"/>
  <c r="W102" i="6"/>
  <c r="W83" i="6"/>
  <c r="W75" i="6"/>
  <c r="W67" i="6"/>
  <c r="W80" i="6"/>
  <c r="W72" i="6"/>
  <c r="W64" i="6"/>
  <c r="W56" i="6"/>
  <c r="W88" i="6"/>
  <c r="W65" i="6"/>
  <c r="W58" i="6"/>
  <c r="W50" i="6"/>
  <c r="W42" i="6"/>
  <c r="W116" i="6"/>
  <c r="W103" i="6"/>
  <c r="W78" i="6"/>
  <c r="W62" i="6"/>
  <c r="W51" i="6"/>
  <c r="W45" i="6"/>
  <c r="W37" i="6"/>
  <c r="W69" i="6"/>
  <c r="W47" i="6"/>
  <c r="W35" i="6"/>
  <c r="W26" i="6"/>
  <c r="W17" i="6"/>
  <c r="W81" i="6"/>
  <c r="W55" i="6"/>
  <c r="W40" i="6"/>
  <c r="W31" i="6"/>
  <c r="W23" i="6"/>
  <c r="W14" i="6"/>
  <c r="W90" i="6"/>
  <c r="W34" i="6"/>
  <c r="W7" i="6"/>
  <c r="W74" i="6"/>
  <c r="W20" i="6"/>
  <c r="W8" i="6"/>
  <c r="W61" i="6"/>
  <c r="W29" i="6"/>
  <c r="W16" i="6"/>
  <c r="W9" i="6"/>
  <c r="W32" i="6"/>
  <c r="W11" i="6"/>
  <c r="H22" i="1"/>
  <c r="O18" i="1"/>
  <c r="O27" i="1"/>
  <c r="N28" i="1"/>
  <c r="N19" i="1"/>
  <c r="N11" i="1"/>
  <c r="M19" i="1"/>
  <c r="M27" i="1"/>
  <c r="M10" i="1"/>
  <c r="L9" i="1"/>
  <c r="L27" i="1"/>
  <c r="L18" i="1"/>
  <c r="K18" i="1"/>
  <c r="K27" i="1"/>
  <c r="J18" i="1"/>
  <c r="J9" i="1"/>
  <c r="J27" i="1"/>
  <c r="I27" i="1"/>
  <c r="I18" i="1"/>
  <c r="I9" i="1"/>
  <c r="H9" i="1"/>
  <c r="G28" i="1"/>
  <c r="G18" i="1"/>
  <c r="F18" i="1"/>
  <c r="F10" i="1"/>
  <c r="F27" i="1"/>
  <c r="E20" i="1"/>
  <c r="E9" i="1"/>
  <c r="E28" i="1"/>
  <c r="D17" i="1"/>
  <c r="P17" i="1" s="1"/>
  <c r="D26" i="1"/>
  <c r="P26" i="1" s="1"/>
  <c r="D18" i="1"/>
  <c r="D60" i="1"/>
  <c r="D27" i="1"/>
  <c r="D8" i="1"/>
  <c r="P8" i="1" s="1"/>
  <c r="D9" i="1"/>
  <c r="K117" i="13"/>
  <c r="K113" i="13"/>
  <c r="K109" i="13"/>
  <c r="K105" i="13"/>
  <c r="K101" i="13"/>
  <c r="K118" i="13"/>
  <c r="K112" i="13"/>
  <c r="K107" i="13"/>
  <c r="K102" i="13"/>
  <c r="K98" i="13"/>
  <c r="K94" i="13"/>
  <c r="K90" i="13"/>
  <c r="K86" i="13"/>
  <c r="K82" i="13"/>
  <c r="K78" i="13"/>
  <c r="K74" i="13"/>
  <c r="K115" i="13"/>
  <c r="K114" i="13"/>
  <c r="K97" i="13"/>
  <c r="K92" i="13"/>
  <c r="K87" i="13"/>
  <c r="K104" i="13"/>
  <c r="K111" i="13"/>
  <c r="K110" i="13"/>
  <c r="K108" i="13"/>
  <c r="K106" i="13"/>
  <c r="K103" i="13"/>
  <c r="K99" i="13"/>
  <c r="K83" i="13"/>
  <c r="K89" i="13"/>
  <c r="K85" i="13"/>
  <c r="K81" i="13"/>
  <c r="K80" i="13"/>
  <c r="K77" i="13"/>
  <c r="K69" i="13"/>
  <c r="K116" i="13"/>
  <c r="K100" i="13"/>
  <c r="K84" i="13"/>
  <c r="K79" i="13"/>
  <c r="K73" i="13"/>
  <c r="K70" i="13"/>
  <c r="K66" i="13"/>
  <c r="K63" i="13"/>
  <c r="K58" i="13"/>
  <c r="K54" i="13"/>
  <c r="K50" i="13"/>
  <c r="K93" i="13"/>
  <c r="K76" i="13"/>
  <c r="K68" i="13"/>
  <c r="K62" i="13"/>
  <c r="K56" i="13"/>
  <c r="K51" i="13"/>
  <c r="K95" i="13"/>
  <c r="K91" i="13"/>
  <c r="K67" i="13"/>
  <c r="K65" i="13"/>
  <c r="K61" i="13"/>
  <c r="K55" i="13"/>
  <c r="K49" i="13"/>
  <c r="K45" i="13"/>
  <c r="K41" i="13"/>
  <c r="K96" i="13"/>
  <c r="K88" i="13"/>
  <c r="K75" i="13"/>
  <c r="K60" i="13"/>
  <c r="K46" i="13"/>
  <c r="K40" i="13"/>
  <c r="K36" i="13"/>
  <c r="K34" i="13"/>
  <c r="K30" i="13"/>
  <c r="K26" i="13"/>
  <c r="K22" i="13"/>
  <c r="K18" i="13"/>
  <c r="K15" i="13"/>
  <c r="K12" i="13"/>
  <c r="K8" i="13"/>
  <c r="K57" i="13"/>
  <c r="K42" i="13"/>
  <c r="K37" i="13"/>
  <c r="K52" i="13"/>
  <c r="K44" i="13"/>
  <c r="K39" i="13"/>
  <c r="K35" i="13"/>
  <c r="K33" i="13"/>
  <c r="K29" i="13"/>
  <c r="K25" i="13"/>
  <c r="K21" i="13"/>
  <c r="K11" i="13"/>
  <c r="K7" i="13"/>
  <c r="K72" i="13"/>
  <c r="K71" i="13"/>
  <c r="K53" i="13"/>
  <c r="K47" i="13"/>
  <c r="K31" i="13"/>
  <c r="K27" i="13"/>
  <c r="K23" i="13"/>
  <c r="K19" i="13"/>
  <c r="K16" i="13"/>
  <c r="K13" i="13"/>
  <c r="K9" i="13"/>
  <c r="K64" i="13"/>
  <c r="K38" i="13"/>
  <c r="K32" i="13"/>
  <c r="K17" i="13"/>
  <c r="K24" i="13"/>
  <c r="K14" i="13"/>
  <c r="K48" i="13"/>
  <c r="K20" i="13"/>
  <c r="K43" i="13"/>
  <c r="K10" i="13"/>
  <c r="K28" i="13"/>
  <c r="V118" i="13"/>
  <c r="V114" i="13"/>
  <c r="V110" i="13"/>
  <c r="V106" i="13"/>
  <c r="V102" i="13"/>
  <c r="V117" i="13"/>
  <c r="V116" i="13"/>
  <c r="V111" i="13"/>
  <c r="V101" i="13"/>
  <c r="V100" i="13"/>
  <c r="V95" i="13"/>
  <c r="V91" i="13"/>
  <c r="V87" i="13"/>
  <c r="V83" i="13"/>
  <c r="V79" i="13"/>
  <c r="V75" i="13"/>
  <c r="V115" i="13"/>
  <c r="V113" i="13"/>
  <c r="V108" i="13"/>
  <c r="V96" i="13"/>
  <c r="V98" i="13"/>
  <c r="V93" i="13"/>
  <c r="V82" i="13"/>
  <c r="V81" i="13"/>
  <c r="V112" i="13"/>
  <c r="V105" i="13"/>
  <c r="V99" i="13"/>
  <c r="V85" i="13"/>
  <c r="V84" i="13"/>
  <c r="V80" i="13"/>
  <c r="V76" i="13"/>
  <c r="V70" i="13"/>
  <c r="V66" i="13"/>
  <c r="V107" i="13"/>
  <c r="V103" i="13"/>
  <c r="V97" i="13"/>
  <c r="V94" i="13"/>
  <c r="V92" i="13"/>
  <c r="V90" i="13"/>
  <c r="V78" i="13"/>
  <c r="V77" i="13"/>
  <c r="V72" i="13"/>
  <c r="V71" i="13"/>
  <c r="V67" i="13"/>
  <c r="V60" i="13"/>
  <c r="V55" i="13"/>
  <c r="V51" i="13"/>
  <c r="V109" i="13"/>
  <c r="V89" i="13"/>
  <c r="V65" i="13"/>
  <c r="V61" i="13"/>
  <c r="V50" i="13"/>
  <c r="V49" i="13"/>
  <c r="V104" i="13"/>
  <c r="V69" i="13"/>
  <c r="V68" i="13"/>
  <c r="V64" i="13"/>
  <c r="V54" i="13"/>
  <c r="V53" i="13"/>
  <c r="V46" i="13"/>
  <c r="V42" i="13"/>
  <c r="V38" i="13"/>
  <c r="V35" i="13"/>
  <c r="V88" i="13"/>
  <c r="V63" i="13"/>
  <c r="V62" i="13"/>
  <c r="V58" i="13"/>
  <c r="V45" i="13"/>
  <c r="V44" i="13"/>
  <c r="V39" i="13"/>
  <c r="V31" i="13"/>
  <c r="V27" i="13"/>
  <c r="V23" i="13"/>
  <c r="V19" i="13"/>
  <c r="V16" i="13"/>
  <c r="V13" i="13"/>
  <c r="V9" i="13"/>
  <c r="V41" i="13"/>
  <c r="V40" i="13"/>
  <c r="V36" i="13"/>
  <c r="V32" i="13"/>
  <c r="V24" i="13"/>
  <c r="V17" i="13"/>
  <c r="V14" i="13"/>
  <c r="V10" i="13"/>
  <c r="V74" i="13"/>
  <c r="V73" i="13"/>
  <c r="V57" i="13"/>
  <c r="V48" i="13"/>
  <c r="V43" i="13"/>
  <c r="V34" i="13"/>
  <c r="V30" i="13"/>
  <c r="V26" i="13"/>
  <c r="V22" i="13"/>
  <c r="V18" i="13"/>
  <c r="V15" i="13"/>
  <c r="V12" i="13"/>
  <c r="V8" i="13"/>
  <c r="V56" i="13"/>
  <c r="V52" i="13"/>
  <c r="V28" i="13"/>
  <c r="V20" i="13"/>
  <c r="V29" i="13"/>
  <c r="V86" i="13"/>
  <c r="V47" i="13"/>
  <c r="V37" i="13"/>
  <c r="V33" i="13"/>
  <c r="V21" i="13"/>
  <c r="V7" i="13"/>
  <c r="V25" i="13"/>
  <c r="V11" i="13"/>
  <c r="W5" i="13"/>
  <c r="W59" i="13" s="1"/>
  <c r="P116" i="13"/>
  <c r="P112" i="13"/>
  <c r="P108" i="13"/>
  <c r="P104" i="13"/>
  <c r="P100" i="13"/>
  <c r="P117" i="13"/>
  <c r="P118" i="13"/>
  <c r="P113" i="13"/>
  <c r="P107" i="13"/>
  <c r="P102" i="13"/>
  <c r="P97" i="13"/>
  <c r="P93" i="13"/>
  <c r="P89" i="13"/>
  <c r="P85" i="13"/>
  <c r="P81" i="13"/>
  <c r="P77" i="13"/>
  <c r="P73" i="13"/>
  <c r="P114" i="13"/>
  <c r="P105" i="13"/>
  <c r="P98" i="13"/>
  <c r="P92" i="13"/>
  <c r="P87" i="13"/>
  <c r="P115" i="13"/>
  <c r="P101" i="13"/>
  <c r="P90" i="13"/>
  <c r="P83" i="13"/>
  <c r="P111" i="13"/>
  <c r="P106" i="13"/>
  <c r="P99" i="13"/>
  <c r="P84" i="13"/>
  <c r="P79" i="13"/>
  <c r="P78" i="13"/>
  <c r="P72" i="13"/>
  <c r="P68" i="13"/>
  <c r="P110" i="13"/>
  <c r="P103" i="13"/>
  <c r="P95" i="13"/>
  <c r="P94" i="13"/>
  <c r="P82" i="13"/>
  <c r="P74" i="13"/>
  <c r="P69" i="13"/>
  <c r="P65" i="13"/>
  <c r="P62" i="13"/>
  <c r="P57" i="13"/>
  <c r="P53" i="13"/>
  <c r="P49" i="13"/>
  <c r="P75" i="13"/>
  <c r="P71" i="13"/>
  <c r="P63" i="13"/>
  <c r="P56" i="13"/>
  <c r="P51" i="13"/>
  <c r="P96" i="13"/>
  <c r="P88" i="13"/>
  <c r="P76" i="13"/>
  <c r="P70" i="13"/>
  <c r="P61" i="13"/>
  <c r="P55" i="13"/>
  <c r="P50" i="13"/>
  <c r="P48" i="13"/>
  <c r="P44" i="13"/>
  <c r="P40" i="13"/>
  <c r="P37" i="13"/>
  <c r="P58" i="13"/>
  <c r="P54" i="13"/>
  <c r="P46" i="13"/>
  <c r="P41" i="13"/>
  <c r="P36" i="13"/>
  <c r="P33" i="13"/>
  <c r="P29" i="13"/>
  <c r="P25" i="13"/>
  <c r="P21" i="13"/>
  <c r="P11" i="13"/>
  <c r="P7" i="13"/>
  <c r="P91" i="13"/>
  <c r="P52" i="13"/>
  <c r="P47" i="13"/>
  <c r="P34" i="13"/>
  <c r="P86" i="13"/>
  <c r="P80" i="13"/>
  <c r="P66" i="13"/>
  <c r="P60" i="13"/>
  <c r="P45" i="13"/>
  <c r="P39" i="13"/>
  <c r="P35" i="13"/>
  <c r="P32" i="13"/>
  <c r="P28" i="13"/>
  <c r="P24" i="13"/>
  <c r="P20" i="13"/>
  <c r="P17" i="13"/>
  <c r="P14" i="13"/>
  <c r="P10" i="13"/>
  <c r="P67" i="13"/>
  <c r="P64" i="13"/>
  <c r="P42" i="13"/>
  <c r="P30" i="13"/>
  <c r="P26" i="13"/>
  <c r="P22" i="13"/>
  <c r="P18" i="13"/>
  <c r="P15" i="13"/>
  <c r="P12" i="13"/>
  <c r="P8" i="13"/>
  <c r="P43" i="13"/>
  <c r="P27" i="13"/>
  <c r="P13" i="13"/>
  <c r="P19" i="13"/>
  <c r="P109" i="13"/>
  <c r="P31" i="13"/>
  <c r="P16" i="13"/>
  <c r="P38" i="13"/>
  <c r="P23" i="13"/>
  <c r="P9" i="13"/>
  <c r="J120" i="13"/>
  <c r="U120" i="13"/>
  <c r="O120" i="13"/>
  <c r="W119" i="12"/>
  <c r="W115" i="12"/>
  <c r="W111" i="12"/>
  <c r="W107" i="12"/>
  <c r="W118" i="12"/>
  <c r="W114" i="12"/>
  <c r="W110" i="12"/>
  <c r="W106" i="12"/>
  <c r="W102" i="12"/>
  <c r="W116" i="12"/>
  <c r="W108" i="12"/>
  <c r="W117" i="12"/>
  <c r="W109" i="12"/>
  <c r="W101" i="12"/>
  <c r="W97" i="12"/>
  <c r="W93" i="12"/>
  <c r="W112" i="12"/>
  <c r="W105" i="12"/>
  <c r="W98" i="12"/>
  <c r="W92" i="12"/>
  <c r="W88" i="12"/>
  <c r="W104" i="12"/>
  <c r="W96" i="12"/>
  <c r="W91" i="12"/>
  <c r="W87" i="12"/>
  <c r="W83" i="12"/>
  <c r="W79" i="12"/>
  <c r="W75" i="12"/>
  <c r="W71" i="12"/>
  <c r="W95" i="12"/>
  <c r="W90" i="12"/>
  <c r="W82" i="12"/>
  <c r="W77" i="12"/>
  <c r="W72" i="12"/>
  <c r="W67" i="12"/>
  <c r="W63" i="12"/>
  <c r="W103" i="12"/>
  <c r="W100" i="12"/>
  <c r="W89" i="12"/>
  <c r="W81" i="12"/>
  <c r="W76" i="12"/>
  <c r="W70" i="12"/>
  <c r="W66" i="12"/>
  <c r="W62" i="12"/>
  <c r="W58" i="12"/>
  <c r="W54" i="12"/>
  <c r="W50" i="12"/>
  <c r="W113" i="12"/>
  <c r="W85" i="12"/>
  <c r="W84" i="12"/>
  <c r="W80" i="12"/>
  <c r="W65" i="12"/>
  <c r="W60" i="12"/>
  <c r="W55" i="12"/>
  <c r="W46" i="12"/>
  <c r="W42" i="12"/>
  <c r="W38" i="12"/>
  <c r="W34" i="12"/>
  <c r="W120" i="12"/>
  <c r="W99" i="12"/>
  <c r="W94" i="12"/>
  <c r="W78" i="12"/>
  <c r="W74" i="12"/>
  <c r="W64" i="12"/>
  <c r="W59" i="12"/>
  <c r="W53" i="12"/>
  <c r="W49" i="12"/>
  <c r="W45" i="12"/>
  <c r="W41" i="12"/>
  <c r="W37" i="12"/>
  <c r="W33" i="12"/>
  <c r="W29" i="12"/>
  <c r="W25" i="12"/>
  <c r="W73" i="12"/>
  <c r="W56" i="12"/>
  <c r="W48" i="12"/>
  <c r="W40" i="12"/>
  <c r="W32" i="12"/>
  <c r="W27" i="12"/>
  <c r="W68" i="12"/>
  <c r="W51" i="12"/>
  <c r="W43" i="12"/>
  <c r="W35" i="12"/>
  <c r="W28" i="12"/>
  <c r="W23" i="12"/>
  <c r="W22" i="12"/>
  <c r="W18" i="12"/>
  <c r="W14" i="12"/>
  <c r="W11" i="12"/>
  <c r="W86" i="12"/>
  <c r="W61" i="12"/>
  <c r="W52" i="12"/>
  <c r="W31" i="12"/>
  <c r="W21" i="12"/>
  <c r="W16" i="12"/>
  <c r="W8" i="12"/>
  <c r="W69" i="12"/>
  <c r="W30" i="12"/>
  <c r="W26" i="12"/>
  <c r="W13" i="12"/>
  <c r="W10" i="12"/>
  <c r="W39" i="12"/>
  <c r="W36" i="12"/>
  <c r="W20" i="12"/>
  <c r="W47" i="12"/>
  <c r="W44" i="12"/>
  <c r="W24" i="12"/>
  <c r="W17" i="12"/>
  <c r="W12" i="12"/>
  <c r="W9" i="12"/>
  <c r="W57" i="12"/>
  <c r="W19" i="12"/>
  <c r="W15" i="12"/>
  <c r="W7" i="12"/>
  <c r="X5" i="12"/>
  <c r="P122" i="12"/>
  <c r="V122" i="12"/>
  <c r="K122" i="12"/>
  <c r="V118" i="11"/>
  <c r="V114" i="11"/>
  <c r="V110" i="11"/>
  <c r="V106" i="11"/>
  <c r="V102" i="11"/>
  <c r="V113" i="11"/>
  <c r="V112" i="11"/>
  <c r="V107" i="11"/>
  <c r="V101" i="11"/>
  <c r="V119" i="11"/>
  <c r="V109" i="11"/>
  <c r="V108" i="11"/>
  <c r="V103" i="11"/>
  <c r="V98" i="11"/>
  <c r="V94" i="11"/>
  <c r="V90" i="11"/>
  <c r="V86" i="11"/>
  <c r="V115" i="11"/>
  <c r="V111" i="11"/>
  <c r="V95" i="11"/>
  <c r="V85" i="11"/>
  <c r="V82" i="11"/>
  <c r="V78" i="11"/>
  <c r="V74" i="11"/>
  <c r="V70" i="11"/>
  <c r="V105" i="11"/>
  <c r="V104" i="11"/>
  <c r="V97" i="11"/>
  <c r="V96" i="11"/>
  <c r="V91" i="11"/>
  <c r="V83" i="11"/>
  <c r="V79" i="11"/>
  <c r="V75" i="11"/>
  <c r="V71" i="11"/>
  <c r="V67" i="11"/>
  <c r="V63" i="11"/>
  <c r="V121" i="11"/>
  <c r="V120" i="11"/>
  <c r="V116" i="11"/>
  <c r="V100" i="11"/>
  <c r="V87" i="11"/>
  <c r="V81" i="11"/>
  <c r="V80" i="11"/>
  <c r="V73" i="11"/>
  <c r="V72" i="11"/>
  <c r="V64" i="11"/>
  <c r="V59" i="11"/>
  <c r="V55" i="11"/>
  <c r="V51" i="11"/>
  <c r="V47" i="11"/>
  <c r="V66" i="11"/>
  <c r="V65" i="11"/>
  <c r="V60" i="11"/>
  <c r="V56" i="11"/>
  <c r="V52" i="11"/>
  <c r="V48" i="11"/>
  <c r="V89" i="11"/>
  <c r="V76" i="11"/>
  <c r="V41" i="11"/>
  <c r="V37" i="11"/>
  <c r="V33" i="11"/>
  <c r="V29" i="11"/>
  <c r="V25" i="11"/>
  <c r="V21" i="11"/>
  <c r="V17" i="11"/>
  <c r="V13" i="11"/>
  <c r="V9" i="11"/>
  <c r="V117" i="11"/>
  <c r="V84" i="11"/>
  <c r="V43" i="11"/>
  <c r="V35" i="11"/>
  <c r="V31" i="11"/>
  <c r="V27" i="11"/>
  <c r="V23" i="11"/>
  <c r="V77" i="11"/>
  <c r="V68" i="11"/>
  <c r="V58" i="11"/>
  <c r="V57" i="11"/>
  <c r="V50" i="11"/>
  <c r="V49" i="11"/>
  <c r="V42" i="11"/>
  <c r="V38" i="11"/>
  <c r="V34" i="11"/>
  <c r="V30" i="11"/>
  <c r="V26" i="11"/>
  <c r="V22" i="11"/>
  <c r="V18" i="11"/>
  <c r="V14" i="11"/>
  <c r="V10" i="11"/>
  <c r="V99" i="11"/>
  <c r="V93" i="11"/>
  <c r="V92" i="11"/>
  <c r="V88" i="11"/>
  <c r="V62" i="11"/>
  <c r="V39" i="11"/>
  <c r="V19" i="11"/>
  <c r="V53" i="11"/>
  <c r="V44" i="11"/>
  <c r="V40" i="11"/>
  <c r="V32" i="11"/>
  <c r="V24" i="11"/>
  <c r="V11" i="11"/>
  <c r="V61" i="11"/>
  <c r="V45" i="11"/>
  <c r="V36" i="11"/>
  <c r="V20" i="11"/>
  <c r="V54" i="11"/>
  <c r="V16" i="11"/>
  <c r="V15" i="11"/>
  <c r="V46" i="11"/>
  <c r="V12" i="11"/>
  <c r="V7" i="11"/>
  <c r="W5" i="11"/>
  <c r="V28" i="11"/>
  <c r="V8" i="11"/>
  <c r="V69" i="11"/>
  <c r="J123" i="11"/>
  <c r="P123" i="11"/>
  <c r="K121" i="11"/>
  <c r="K117" i="11"/>
  <c r="K113" i="11"/>
  <c r="K109" i="11"/>
  <c r="K105" i="11"/>
  <c r="K119" i="11"/>
  <c r="K114" i="11"/>
  <c r="K108" i="11"/>
  <c r="K103" i="11"/>
  <c r="K100" i="11"/>
  <c r="K120" i="11"/>
  <c r="K115" i="11"/>
  <c r="K110" i="11"/>
  <c r="K104" i="11"/>
  <c r="K101" i="11"/>
  <c r="K97" i="11"/>
  <c r="K93" i="11"/>
  <c r="K89" i="11"/>
  <c r="K85" i="11"/>
  <c r="K116" i="11"/>
  <c r="K112" i="11"/>
  <c r="K99" i="11"/>
  <c r="K96" i="11"/>
  <c r="K91" i="11"/>
  <c r="K86" i="11"/>
  <c r="K81" i="11"/>
  <c r="K77" i="11"/>
  <c r="K73" i="11"/>
  <c r="K69" i="11"/>
  <c r="K106" i="11"/>
  <c r="K102" i="11"/>
  <c r="K92" i="11"/>
  <c r="K87" i="11"/>
  <c r="K82" i="11"/>
  <c r="K78" i="11"/>
  <c r="K74" i="11"/>
  <c r="K70" i="11"/>
  <c r="K66" i="11"/>
  <c r="K107" i="11"/>
  <c r="K88" i="11"/>
  <c r="K79" i="11"/>
  <c r="K71" i="11"/>
  <c r="K65" i="11"/>
  <c r="K62" i="11"/>
  <c r="K58" i="11"/>
  <c r="K54" i="11"/>
  <c r="K50" i="11"/>
  <c r="K46" i="11"/>
  <c r="K95" i="11"/>
  <c r="K80" i="11"/>
  <c r="K72" i="11"/>
  <c r="K67" i="11"/>
  <c r="K59" i="11"/>
  <c r="K55" i="11"/>
  <c r="K51" i="11"/>
  <c r="K47" i="11"/>
  <c r="K118" i="11"/>
  <c r="K64" i="11"/>
  <c r="K61" i="11"/>
  <c r="K53" i="11"/>
  <c r="K45" i="11"/>
  <c r="K40" i="11"/>
  <c r="K36" i="11"/>
  <c r="K32" i="11"/>
  <c r="K28" i="11"/>
  <c r="K24" i="11"/>
  <c r="K20" i="11"/>
  <c r="K16" i="11"/>
  <c r="K12" i="11"/>
  <c r="K8" i="11"/>
  <c r="K63" i="11"/>
  <c r="K57" i="11"/>
  <c r="K49" i="11"/>
  <c r="K44" i="11"/>
  <c r="K42" i="11"/>
  <c r="K22" i="11"/>
  <c r="K111" i="11"/>
  <c r="K90" i="11"/>
  <c r="K84" i="11"/>
  <c r="K83" i="11"/>
  <c r="K56" i="11"/>
  <c r="K48" i="11"/>
  <c r="K41" i="11"/>
  <c r="K37" i="11"/>
  <c r="K33" i="11"/>
  <c r="K29" i="11"/>
  <c r="K25" i="11"/>
  <c r="K21" i="11"/>
  <c r="K17" i="11"/>
  <c r="K13" i="11"/>
  <c r="K9" i="11"/>
  <c r="K98" i="11"/>
  <c r="K38" i="11"/>
  <c r="K34" i="11"/>
  <c r="K30" i="11"/>
  <c r="K26" i="11"/>
  <c r="K68" i="11"/>
  <c r="K52" i="11"/>
  <c r="K15" i="11"/>
  <c r="K10" i="11"/>
  <c r="K60" i="11"/>
  <c r="K39" i="11"/>
  <c r="K23" i="11"/>
  <c r="K14" i="11"/>
  <c r="K94" i="11"/>
  <c r="K43" i="11"/>
  <c r="K35" i="11"/>
  <c r="K27" i="11"/>
  <c r="K19" i="11"/>
  <c r="K18" i="11"/>
  <c r="K11" i="11"/>
  <c r="K7" i="11"/>
  <c r="K76" i="11"/>
  <c r="K75" i="11"/>
  <c r="K31" i="11"/>
  <c r="U123" i="11"/>
  <c r="O125" i="10"/>
  <c r="U125" i="10"/>
  <c r="J123" i="10"/>
  <c r="J119" i="10"/>
  <c r="J115" i="10"/>
  <c r="J120" i="10"/>
  <c r="J116" i="10"/>
  <c r="J112" i="10"/>
  <c r="J108" i="10"/>
  <c r="J122" i="10"/>
  <c r="J114" i="10"/>
  <c r="J107" i="10"/>
  <c r="J104" i="10"/>
  <c r="J100" i="10"/>
  <c r="J121" i="10"/>
  <c r="J113" i="10"/>
  <c r="J111" i="10"/>
  <c r="J106" i="10"/>
  <c r="J103" i="10"/>
  <c r="J99" i="10"/>
  <c r="J109" i="10"/>
  <c r="J96" i="10"/>
  <c r="J92" i="10"/>
  <c r="J88" i="10"/>
  <c r="J117" i="10"/>
  <c r="J110" i="10"/>
  <c r="J101" i="10"/>
  <c r="J97" i="10"/>
  <c r="J93" i="10"/>
  <c r="J89" i="10"/>
  <c r="J85" i="10"/>
  <c r="J81" i="10"/>
  <c r="J77" i="10"/>
  <c r="J73" i="10"/>
  <c r="J90" i="10"/>
  <c r="J84" i="10"/>
  <c r="J79" i="10"/>
  <c r="J74" i="10"/>
  <c r="J72" i="10"/>
  <c r="J68" i="10"/>
  <c r="J64" i="10"/>
  <c r="J60" i="10"/>
  <c r="J56" i="10"/>
  <c r="J105" i="10"/>
  <c r="J95" i="10"/>
  <c r="J87" i="10"/>
  <c r="J83" i="10"/>
  <c r="J78" i="10"/>
  <c r="J71" i="10"/>
  <c r="J67" i="10"/>
  <c r="J63" i="10"/>
  <c r="J59" i="10"/>
  <c r="J55" i="10"/>
  <c r="J86" i="10"/>
  <c r="J76" i="10"/>
  <c r="J66" i="10"/>
  <c r="J58" i="10"/>
  <c r="J52" i="10"/>
  <c r="J49" i="10"/>
  <c r="J102" i="10"/>
  <c r="J98" i="10"/>
  <c r="J94" i="10"/>
  <c r="J91" i="10"/>
  <c r="J80" i="10"/>
  <c r="J69" i="10"/>
  <c r="J61" i="10"/>
  <c r="J53" i="10"/>
  <c r="J50" i="10"/>
  <c r="J46" i="10"/>
  <c r="J42" i="10"/>
  <c r="J38" i="10"/>
  <c r="J34" i="10"/>
  <c r="J70" i="10"/>
  <c r="J57" i="10"/>
  <c r="J54" i="10"/>
  <c r="J51" i="10"/>
  <c r="J45" i="10"/>
  <c r="J40" i="10"/>
  <c r="J35" i="10"/>
  <c r="J31" i="10"/>
  <c r="J25" i="10"/>
  <c r="J21" i="10"/>
  <c r="J17" i="10"/>
  <c r="J13" i="10"/>
  <c r="J82" i="10"/>
  <c r="J75" i="10"/>
  <c r="J48" i="10"/>
  <c r="J44" i="10"/>
  <c r="J39" i="10"/>
  <c r="J33" i="10"/>
  <c r="J30" i="10"/>
  <c r="J24" i="10"/>
  <c r="J20" i="10"/>
  <c r="J16" i="10"/>
  <c r="J47" i="10"/>
  <c r="J37" i="10"/>
  <c r="J23" i="10"/>
  <c r="J15" i="10"/>
  <c r="J12" i="10"/>
  <c r="J8" i="10"/>
  <c r="J28" i="10"/>
  <c r="J9" i="10"/>
  <c r="J118" i="10"/>
  <c r="J65" i="10"/>
  <c r="J62" i="10"/>
  <c r="J43" i="10"/>
  <c r="J36" i="10"/>
  <c r="J32" i="10"/>
  <c r="J22" i="10"/>
  <c r="J14" i="10"/>
  <c r="J11" i="10"/>
  <c r="J7" i="10"/>
  <c r="J41" i="10"/>
  <c r="J18" i="10"/>
  <c r="J29" i="10"/>
  <c r="J19" i="10"/>
  <c r="J10" i="10"/>
  <c r="K5" i="10"/>
  <c r="P121" i="10"/>
  <c r="P117" i="10"/>
  <c r="P113" i="10"/>
  <c r="P122" i="10"/>
  <c r="P118" i="10"/>
  <c r="P114" i="10"/>
  <c r="P110" i="10"/>
  <c r="P106" i="10"/>
  <c r="P116" i="10"/>
  <c r="P107" i="10"/>
  <c r="P102" i="10"/>
  <c r="P123" i="10"/>
  <c r="P115" i="10"/>
  <c r="P111" i="10"/>
  <c r="P105" i="10"/>
  <c r="P101" i="10"/>
  <c r="P97" i="10"/>
  <c r="P120" i="10"/>
  <c r="P109" i="10"/>
  <c r="P100" i="10"/>
  <c r="P94" i="10"/>
  <c r="P90" i="10"/>
  <c r="P108" i="10"/>
  <c r="P103" i="10"/>
  <c r="P96" i="10"/>
  <c r="P95" i="10"/>
  <c r="P91" i="10"/>
  <c r="P87" i="10"/>
  <c r="P83" i="10"/>
  <c r="P79" i="10"/>
  <c r="P75" i="10"/>
  <c r="P119" i="10"/>
  <c r="P99" i="10"/>
  <c r="P92" i="10"/>
  <c r="P84" i="10"/>
  <c r="P78" i="10"/>
  <c r="P73" i="10"/>
  <c r="P70" i="10"/>
  <c r="P66" i="10"/>
  <c r="P62" i="10"/>
  <c r="P58" i="10"/>
  <c r="P54" i="10"/>
  <c r="P112" i="10"/>
  <c r="P98" i="10"/>
  <c r="P89" i="10"/>
  <c r="P82" i="10"/>
  <c r="P77" i="10"/>
  <c r="P69" i="10"/>
  <c r="P65" i="10"/>
  <c r="P61" i="10"/>
  <c r="P57" i="10"/>
  <c r="P53" i="10"/>
  <c r="P88" i="10"/>
  <c r="P86" i="10"/>
  <c r="P74" i="10"/>
  <c r="P68" i="10"/>
  <c r="P60" i="10"/>
  <c r="P51" i="10"/>
  <c r="P85" i="10"/>
  <c r="P71" i="10"/>
  <c r="P63" i="10"/>
  <c r="P55" i="10"/>
  <c r="P52" i="10"/>
  <c r="P48" i="10"/>
  <c r="P44" i="10"/>
  <c r="P40" i="10"/>
  <c r="P36" i="10"/>
  <c r="P32" i="10"/>
  <c r="P45" i="10"/>
  <c r="P39" i="10"/>
  <c r="P34" i="10"/>
  <c r="P29" i="10"/>
  <c r="P23" i="10"/>
  <c r="P19" i="10"/>
  <c r="P15" i="10"/>
  <c r="P104" i="10"/>
  <c r="P93" i="10"/>
  <c r="P80" i="10"/>
  <c r="P67" i="10"/>
  <c r="P64" i="10"/>
  <c r="P50" i="10"/>
  <c r="P43" i="10"/>
  <c r="P38" i="10"/>
  <c r="P33" i="10"/>
  <c r="P28" i="10"/>
  <c r="P22" i="10"/>
  <c r="P18" i="10"/>
  <c r="P14" i="10"/>
  <c r="P72" i="10"/>
  <c r="P59" i="10"/>
  <c r="P47" i="10"/>
  <c r="P35" i="10"/>
  <c r="P25" i="10"/>
  <c r="P17" i="10"/>
  <c r="P12" i="10"/>
  <c r="P10" i="10"/>
  <c r="P30" i="10"/>
  <c r="P20" i="10"/>
  <c r="P13" i="10"/>
  <c r="P7" i="10"/>
  <c r="P56" i="10"/>
  <c r="P49" i="10"/>
  <c r="P42" i="10"/>
  <c r="P81" i="10"/>
  <c r="P76" i="10"/>
  <c r="P41" i="10"/>
  <c r="P37" i="10"/>
  <c r="P24" i="10"/>
  <c r="P16" i="10"/>
  <c r="P9" i="10"/>
  <c r="P46" i="10"/>
  <c r="P11" i="10"/>
  <c r="P31" i="10"/>
  <c r="P21" i="10"/>
  <c r="P8" i="10"/>
  <c r="V123" i="10"/>
  <c r="V119" i="10"/>
  <c r="V115" i="10"/>
  <c r="V120" i="10"/>
  <c r="V116" i="10"/>
  <c r="V112" i="10"/>
  <c r="V108" i="10"/>
  <c r="V104" i="10"/>
  <c r="V111" i="10"/>
  <c r="V110" i="10"/>
  <c r="V105" i="10"/>
  <c r="V100" i="10"/>
  <c r="V122" i="10"/>
  <c r="V121" i="10"/>
  <c r="V114" i="10"/>
  <c r="V113" i="10"/>
  <c r="V109" i="10"/>
  <c r="V103" i="10"/>
  <c r="V99" i="10"/>
  <c r="V118" i="10"/>
  <c r="V92" i="10"/>
  <c r="V88" i="10"/>
  <c r="V102" i="10"/>
  <c r="V101" i="10"/>
  <c r="V93" i="10"/>
  <c r="V89" i="10"/>
  <c r="V85" i="10"/>
  <c r="V81" i="10"/>
  <c r="V77" i="10"/>
  <c r="V73" i="10"/>
  <c r="V96" i="10"/>
  <c r="V91" i="10"/>
  <c r="V90" i="10"/>
  <c r="V82" i="10"/>
  <c r="V72" i="10"/>
  <c r="V68" i="10"/>
  <c r="V64" i="10"/>
  <c r="V60" i="10"/>
  <c r="V56" i="10"/>
  <c r="V98" i="10"/>
  <c r="V86" i="10"/>
  <c r="V76" i="10"/>
  <c r="V75" i="10"/>
  <c r="V71" i="10"/>
  <c r="V67" i="10"/>
  <c r="V63" i="10"/>
  <c r="V59" i="10"/>
  <c r="V55" i="10"/>
  <c r="V106" i="10"/>
  <c r="V94" i="10"/>
  <c r="V78" i="10"/>
  <c r="V74" i="10"/>
  <c r="V49" i="10"/>
  <c r="V107" i="10"/>
  <c r="V97" i="10"/>
  <c r="V95" i="10"/>
  <c r="V70" i="10"/>
  <c r="V69" i="10"/>
  <c r="V62" i="10"/>
  <c r="V61" i="10"/>
  <c r="V54" i="10"/>
  <c r="V50" i="10"/>
  <c r="V46" i="10"/>
  <c r="V42" i="10"/>
  <c r="V38" i="10"/>
  <c r="V34" i="10"/>
  <c r="V58" i="10"/>
  <c r="V51" i="10"/>
  <c r="V43" i="10"/>
  <c r="V33" i="10"/>
  <c r="V32" i="10"/>
  <c r="V31" i="10"/>
  <c r="V25" i="10"/>
  <c r="V21" i="10"/>
  <c r="V17" i="10"/>
  <c r="V13" i="10"/>
  <c r="V117" i="10"/>
  <c r="V87" i="10"/>
  <c r="V80" i="10"/>
  <c r="V57" i="10"/>
  <c r="V52" i="10"/>
  <c r="V37" i="10"/>
  <c r="V36" i="10"/>
  <c r="V30" i="10"/>
  <c r="V24" i="10"/>
  <c r="V20" i="10"/>
  <c r="V16" i="10"/>
  <c r="V66" i="10"/>
  <c r="V65" i="10"/>
  <c r="V47" i="10"/>
  <c r="V39" i="10"/>
  <c r="V35" i="10"/>
  <c r="V8" i="10"/>
  <c r="V83" i="10"/>
  <c r="V48" i="10"/>
  <c r="V29" i="10"/>
  <c r="V28" i="10"/>
  <c r="V9" i="10"/>
  <c r="V40" i="10"/>
  <c r="V45" i="10"/>
  <c r="V44" i="10"/>
  <c r="V41" i="10"/>
  <c r="V23" i="10"/>
  <c r="V22" i="10"/>
  <c r="V15" i="10"/>
  <c r="V14" i="10"/>
  <c r="V11" i="10"/>
  <c r="V7" i="10"/>
  <c r="W5" i="10"/>
  <c r="V79" i="10"/>
  <c r="V19" i="10"/>
  <c r="V18" i="10"/>
  <c r="V12" i="10"/>
  <c r="V84" i="10"/>
  <c r="V53" i="10"/>
  <c r="V10" i="10"/>
  <c r="I125" i="10"/>
  <c r="V122" i="9"/>
  <c r="V118" i="9"/>
  <c r="V114" i="9"/>
  <c r="V110" i="9"/>
  <c r="V106" i="9"/>
  <c r="V121" i="9"/>
  <c r="V117" i="9"/>
  <c r="V113" i="9"/>
  <c r="V120" i="9"/>
  <c r="V119" i="9"/>
  <c r="V112" i="9"/>
  <c r="V107" i="9"/>
  <c r="V109" i="9"/>
  <c r="V108" i="9"/>
  <c r="V103" i="9"/>
  <c r="V102" i="9"/>
  <c r="V98" i="9"/>
  <c r="V92" i="9"/>
  <c r="V88" i="9"/>
  <c r="V104" i="9"/>
  <c r="V97" i="9"/>
  <c r="V96" i="9"/>
  <c r="V91" i="9"/>
  <c r="V116" i="9"/>
  <c r="V105" i="9"/>
  <c r="V99" i="9"/>
  <c r="V95" i="9"/>
  <c r="V94" i="9"/>
  <c r="V93" i="9"/>
  <c r="V82" i="9"/>
  <c r="V115" i="9"/>
  <c r="V111" i="9"/>
  <c r="V83" i="9"/>
  <c r="V79" i="9"/>
  <c r="V74" i="9"/>
  <c r="V70" i="9"/>
  <c r="V66" i="9"/>
  <c r="V62" i="9"/>
  <c r="V58" i="9"/>
  <c r="V100" i="9"/>
  <c r="V89" i="9"/>
  <c r="V80" i="9"/>
  <c r="V69" i="9"/>
  <c r="V68" i="9"/>
  <c r="V63" i="9"/>
  <c r="V52" i="9"/>
  <c r="V48" i="9"/>
  <c r="V44" i="9"/>
  <c r="V90" i="9"/>
  <c r="V81" i="9"/>
  <c r="V76" i="9"/>
  <c r="V65" i="9"/>
  <c r="V64" i="9"/>
  <c r="V59" i="9"/>
  <c r="V53" i="9"/>
  <c r="V49" i="9"/>
  <c r="V45" i="9"/>
  <c r="V41" i="9"/>
  <c r="V37" i="9"/>
  <c r="V33" i="9"/>
  <c r="V29" i="9"/>
  <c r="V85" i="9"/>
  <c r="V71" i="9"/>
  <c r="V67" i="9"/>
  <c r="V56" i="9"/>
  <c r="V32" i="9"/>
  <c r="V31" i="9"/>
  <c r="V26" i="9"/>
  <c r="V22" i="9"/>
  <c r="V18" i="9"/>
  <c r="V84" i="9"/>
  <c r="V78" i="9"/>
  <c r="V77" i="9"/>
  <c r="V73" i="9"/>
  <c r="V54" i="9"/>
  <c r="V47" i="9"/>
  <c r="V46" i="9"/>
  <c r="V36" i="9"/>
  <c r="V35" i="9"/>
  <c r="V30" i="9"/>
  <c r="V25" i="9"/>
  <c r="V21" i="9"/>
  <c r="V17" i="9"/>
  <c r="V50" i="9"/>
  <c r="V40" i="9"/>
  <c r="V12" i="9"/>
  <c r="V8" i="9"/>
  <c r="V42" i="9"/>
  <c r="V15" i="9"/>
  <c r="V14" i="9"/>
  <c r="V87" i="9"/>
  <c r="V57" i="9"/>
  <c r="V43" i="9"/>
  <c r="V20" i="9"/>
  <c r="V11" i="9"/>
  <c r="V7" i="9"/>
  <c r="W5" i="9"/>
  <c r="W75" i="9" s="1"/>
  <c r="V101" i="9"/>
  <c r="V72" i="9"/>
  <c r="V60" i="9"/>
  <c r="V51" i="9"/>
  <c r="V38" i="9"/>
  <c r="V34" i="9"/>
  <c r="V24" i="9"/>
  <c r="V23" i="9"/>
  <c r="V13" i="9"/>
  <c r="V9" i="9"/>
  <c r="V61" i="9"/>
  <c r="V55" i="9"/>
  <c r="V28" i="9"/>
  <c r="V27" i="9"/>
  <c r="V10" i="9"/>
  <c r="V86" i="9"/>
  <c r="V39" i="9"/>
  <c r="V19" i="9"/>
  <c r="V16" i="9"/>
  <c r="K121" i="9"/>
  <c r="K117" i="9"/>
  <c r="K113" i="9"/>
  <c r="K109" i="9"/>
  <c r="K105" i="9"/>
  <c r="K120" i="9"/>
  <c r="K116" i="9"/>
  <c r="K118" i="9"/>
  <c r="K108" i="9"/>
  <c r="K119" i="9"/>
  <c r="K110" i="9"/>
  <c r="K104" i="9"/>
  <c r="K101" i="9"/>
  <c r="K97" i="9"/>
  <c r="K115" i="9"/>
  <c r="K114" i="9"/>
  <c r="K107" i="9"/>
  <c r="K99" i="9"/>
  <c r="K95" i="9"/>
  <c r="K91" i="9"/>
  <c r="K87" i="9"/>
  <c r="K111" i="9"/>
  <c r="K103" i="9"/>
  <c r="K98" i="9"/>
  <c r="K94" i="9"/>
  <c r="K90" i="9"/>
  <c r="K106" i="9"/>
  <c r="K100" i="9"/>
  <c r="K96" i="9"/>
  <c r="K92" i="9"/>
  <c r="K85" i="9"/>
  <c r="K93" i="9"/>
  <c r="K86" i="9"/>
  <c r="K82" i="9"/>
  <c r="K78" i="9"/>
  <c r="K73" i="9"/>
  <c r="K69" i="9"/>
  <c r="K65" i="9"/>
  <c r="K61" i="9"/>
  <c r="K57" i="9"/>
  <c r="K84" i="9"/>
  <c r="K81" i="9"/>
  <c r="K76" i="9"/>
  <c r="K70" i="9"/>
  <c r="K64" i="9"/>
  <c r="K59" i="9"/>
  <c r="K51" i="9"/>
  <c r="K47" i="9"/>
  <c r="K43" i="9"/>
  <c r="K77" i="9"/>
  <c r="K71" i="9"/>
  <c r="K66" i="9"/>
  <c r="K60" i="9"/>
  <c r="K55" i="9"/>
  <c r="K52" i="9"/>
  <c r="K48" i="9"/>
  <c r="K44" i="9"/>
  <c r="K40" i="9"/>
  <c r="K36" i="9"/>
  <c r="K32" i="9"/>
  <c r="K28" i="9"/>
  <c r="K102" i="9"/>
  <c r="K88" i="9"/>
  <c r="K72" i="9"/>
  <c r="K68" i="9"/>
  <c r="K54" i="9"/>
  <c r="K46" i="9"/>
  <c r="K38" i="9"/>
  <c r="K33" i="9"/>
  <c r="K27" i="9"/>
  <c r="K25" i="9"/>
  <c r="K21" i="9"/>
  <c r="K17" i="9"/>
  <c r="K122" i="9"/>
  <c r="K89" i="9"/>
  <c r="K83" i="9"/>
  <c r="K79" i="9"/>
  <c r="K74" i="9"/>
  <c r="K63" i="9"/>
  <c r="K53" i="9"/>
  <c r="K45" i="9"/>
  <c r="K37" i="9"/>
  <c r="K31" i="9"/>
  <c r="K26" i="9"/>
  <c r="K24" i="9"/>
  <c r="K20" i="9"/>
  <c r="K80" i="9"/>
  <c r="K58" i="9"/>
  <c r="K30" i="9"/>
  <c r="K19" i="9"/>
  <c r="K15" i="9"/>
  <c r="K11" i="9"/>
  <c r="K7" i="9"/>
  <c r="K50" i="9"/>
  <c r="K10" i="9"/>
  <c r="K112" i="9"/>
  <c r="K67" i="9"/>
  <c r="K42" i="9"/>
  <c r="K41" i="9"/>
  <c r="K39" i="9"/>
  <c r="K35" i="9"/>
  <c r="K22" i="9"/>
  <c r="K12" i="9"/>
  <c r="K8" i="9"/>
  <c r="K29" i="9"/>
  <c r="K23" i="9"/>
  <c r="K16" i="9"/>
  <c r="K13" i="9"/>
  <c r="K9" i="9"/>
  <c r="K62" i="9"/>
  <c r="K56" i="9"/>
  <c r="K49" i="9"/>
  <c r="K34" i="9"/>
  <c r="K18" i="9"/>
  <c r="K14" i="9"/>
  <c r="O124" i="9"/>
  <c r="U124" i="9"/>
  <c r="P120" i="9"/>
  <c r="P116" i="9"/>
  <c r="P112" i="9"/>
  <c r="P108" i="9"/>
  <c r="P104" i="9"/>
  <c r="P119" i="9"/>
  <c r="P115" i="9"/>
  <c r="P121" i="9"/>
  <c r="P113" i="9"/>
  <c r="P109" i="9"/>
  <c r="P122" i="9"/>
  <c r="P114" i="9"/>
  <c r="P110" i="9"/>
  <c r="P105" i="9"/>
  <c r="P100" i="9"/>
  <c r="P96" i="9"/>
  <c r="P117" i="9"/>
  <c r="P106" i="9"/>
  <c r="P99" i="9"/>
  <c r="P94" i="9"/>
  <c r="P90" i="9"/>
  <c r="P86" i="9"/>
  <c r="P107" i="9"/>
  <c r="P103" i="9"/>
  <c r="P98" i="9"/>
  <c r="P93" i="9"/>
  <c r="P89" i="9"/>
  <c r="P95" i="9"/>
  <c r="P84" i="9"/>
  <c r="P88" i="9"/>
  <c r="P87" i="9"/>
  <c r="P85" i="9"/>
  <c r="P81" i="9"/>
  <c r="P77" i="9"/>
  <c r="P72" i="9"/>
  <c r="P68" i="9"/>
  <c r="P64" i="9"/>
  <c r="P60" i="9"/>
  <c r="P56" i="9"/>
  <c r="P97" i="9"/>
  <c r="P76" i="9"/>
  <c r="P70" i="9"/>
  <c r="P65" i="9"/>
  <c r="P59" i="9"/>
  <c r="P54" i="9"/>
  <c r="P50" i="9"/>
  <c r="P46" i="9"/>
  <c r="P42" i="9"/>
  <c r="P102" i="9"/>
  <c r="P92" i="9"/>
  <c r="P82" i="9"/>
  <c r="P78" i="9"/>
  <c r="P71" i="9"/>
  <c r="P66" i="9"/>
  <c r="P61" i="9"/>
  <c r="P55" i="9"/>
  <c r="P51" i="9"/>
  <c r="P47" i="9"/>
  <c r="P43" i="9"/>
  <c r="P39" i="9"/>
  <c r="P35" i="9"/>
  <c r="P31" i="9"/>
  <c r="P27" i="9"/>
  <c r="P91" i="9"/>
  <c r="P80" i="9"/>
  <c r="P67" i="9"/>
  <c r="P58" i="9"/>
  <c r="P49" i="9"/>
  <c r="P41" i="9"/>
  <c r="P38" i="9"/>
  <c r="P33" i="9"/>
  <c r="P28" i="9"/>
  <c r="P24" i="9"/>
  <c r="P20" i="9"/>
  <c r="P16" i="9"/>
  <c r="P111" i="9"/>
  <c r="P101" i="9"/>
  <c r="P73" i="9"/>
  <c r="P69" i="9"/>
  <c r="P62" i="9"/>
  <c r="P48" i="9"/>
  <c r="P37" i="9"/>
  <c r="P32" i="9"/>
  <c r="P26" i="9"/>
  <c r="P23" i="9"/>
  <c r="P19" i="9"/>
  <c r="P79" i="9"/>
  <c r="P74" i="9"/>
  <c r="P57" i="9"/>
  <c r="P40" i="9"/>
  <c r="P36" i="9"/>
  <c r="P29" i="9"/>
  <c r="P22" i="9"/>
  <c r="P14" i="9"/>
  <c r="P10" i="9"/>
  <c r="P83" i="9"/>
  <c r="P52" i="9"/>
  <c r="P45" i="9"/>
  <c r="P13" i="9"/>
  <c r="P53" i="9"/>
  <c r="P44" i="9"/>
  <c r="P34" i="9"/>
  <c r="P25" i="9"/>
  <c r="P17" i="9"/>
  <c r="P15" i="9"/>
  <c r="P11" i="9"/>
  <c r="P7" i="9"/>
  <c r="P63" i="9"/>
  <c r="P18" i="9"/>
  <c r="P12" i="9"/>
  <c r="P8" i="9"/>
  <c r="P118" i="9"/>
  <c r="P30" i="9"/>
  <c r="P21" i="9"/>
  <c r="P9" i="9"/>
  <c r="J124" i="9"/>
  <c r="V122" i="8"/>
  <c r="V118" i="8"/>
  <c r="V114" i="8"/>
  <c r="V110" i="8"/>
  <c r="V106" i="8"/>
  <c r="V121" i="8"/>
  <c r="V117" i="8"/>
  <c r="V113" i="8"/>
  <c r="V120" i="8"/>
  <c r="V119" i="8"/>
  <c r="V111" i="8"/>
  <c r="V112" i="8"/>
  <c r="V107" i="8"/>
  <c r="V101" i="8"/>
  <c r="V97" i="8"/>
  <c r="V103" i="8"/>
  <c r="V102" i="8"/>
  <c r="V104" i="8"/>
  <c r="V96" i="8"/>
  <c r="V92" i="8"/>
  <c r="V88" i="8"/>
  <c r="V116" i="8"/>
  <c r="V98" i="8"/>
  <c r="V95" i="8"/>
  <c r="V94" i="8"/>
  <c r="V89" i="8"/>
  <c r="V85" i="8"/>
  <c r="V81" i="8"/>
  <c r="V77" i="8"/>
  <c r="V73" i="8"/>
  <c r="V100" i="8"/>
  <c r="V93" i="8"/>
  <c r="V84" i="8"/>
  <c r="V80" i="8"/>
  <c r="V76" i="8"/>
  <c r="V72" i="8"/>
  <c r="V68" i="8"/>
  <c r="V64" i="8"/>
  <c r="V60" i="8"/>
  <c r="V91" i="8"/>
  <c r="V90" i="8"/>
  <c r="V83" i="8"/>
  <c r="V82" i="8"/>
  <c r="V75" i="8"/>
  <c r="V74" i="8"/>
  <c r="V63" i="8"/>
  <c r="V62" i="8"/>
  <c r="V58" i="8"/>
  <c r="V54" i="8"/>
  <c r="V50" i="8"/>
  <c r="V46" i="8"/>
  <c r="V42" i="8"/>
  <c r="V115" i="8"/>
  <c r="V105" i="8"/>
  <c r="V67" i="8"/>
  <c r="V66" i="8"/>
  <c r="V61" i="8"/>
  <c r="V57" i="8"/>
  <c r="V53" i="8"/>
  <c r="V49" i="8"/>
  <c r="V45" i="8"/>
  <c r="V41" i="8"/>
  <c r="V37" i="8"/>
  <c r="V33" i="8"/>
  <c r="V29" i="8"/>
  <c r="V109" i="8"/>
  <c r="V78" i="8"/>
  <c r="V70" i="8"/>
  <c r="V32" i="8"/>
  <c r="V31" i="8"/>
  <c r="V25" i="8"/>
  <c r="V21" i="8"/>
  <c r="V16" i="8"/>
  <c r="V12" i="8"/>
  <c r="V8" i="8"/>
  <c r="V108" i="8"/>
  <c r="V79" i="8"/>
  <c r="V52" i="8"/>
  <c r="V51" i="8"/>
  <c r="V44" i="8"/>
  <c r="V43" i="8"/>
  <c r="V38" i="8"/>
  <c r="V99" i="8"/>
  <c r="V87" i="8"/>
  <c r="V71" i="8"/>
  <c r="V59" i="8"/>
  <c r="V56" i="8"/>
  <c r="V55" i="8"/>
  <c r="V48" i="8"/>
  <c r="V47" i="8"/>
  <c r="V36" i="8"/>
  <c r="V35" i="8"/>
  <c r="V30" i="8"/>
  <c r="V24" i="8"/>
  <c r="V20" i="8"/>
  <c r="V15" i="8"/>
  <c r="V27" i="8"/>
  <c r="V26" i="8"/>
  <c r="V18" i="8"/>
  <c r="V17" i="8"/>
  <c r="V11" i="8"/>
  <c r="V10" i="8"/>
  <c r="V39" i="8"/>
  <c r="V23" i="8"/>
  <c r="V40" i="8"/>
  <c r="V7" i="8"/>
  <c r="V86" i="8"/>
  <c r="V69" i="8"/>
  <c r="V28" i="8"/>
  <c r="V22" i="8"/>
  <c r="V13" i="8"/>
  <c r="W5" i="8"/>
  <c r="W19" i="8" s="1"/>
  <c r="V65" i="8"/>
  <c r="V34" i="8"/>
  <c r="V9" i="8"/>
  <c r="V14" i="8"/>
  <c r="J122" i="8"/>
  <c r="J118" i="8"/>
  <c r="J114" i="8"/>
  <c r="J110" i="8"/>
  <c r="J106" i="8"/>
  <c r="J121" i="8"/>
  <c r="J117" i="8"/>
  <c r="J119" i="8"/>
  <c r="J113" i="8"/>
  <c r="J108" i="8"/>
  <c r="J120" i="8"/>
  <c r="J109" i="8"/>
  <c r="J104" i="8"/>
  <c r="J101" i="8"/>
  <c r="J97" i="8"/>
  <c r="J112" i="8"/>
  <c r="J99" i="8"/>
  <c r="J115" i="8"/>
  <c r="J111" i="8"/>
  <c r="J103" i="8"/>
  <c r="J98" i="8"/>
  <c r="J92" i="8"/>
  <c r="J88" i="8"/>
  <c r="J116" i="8"/>
  <c r="J105" i="8"/>
  <c r="J91" i="8"/>
  <c r="J85" i="8"/>
  <c r="J81" i="8"/>
  <c r="J77" i="8"/>
  <c r="J73" i="8"/>
  <c r="J107" i="8"/>
  <c r="J102" i="8"/>
  <c r="J95" i="8"/>
  <c r="J90" i="8"/>
  <c r="J84" i="8"/>
  <c r="J80" i="8"/>
  <c r="J76" i="8"/>
  <c r="J72" i="8"/>
  <c r="J68" i="8"/>
  <c r="J64" i="8"/>
  <c r="J60" i="8"/>
  <c r="J96" i="8"/>
  <c r="J89" i="8"/>
  <c r="J82" i="8"/>
  <c r="J74" i="8"/>
  <c r="J70" i="8"/>
  <c r="J65" i="8"/>
  <c r="J59" i="8"/>
  <c r="J58" i="8"/>
  <c r="J54" i="8"/>
  <c r="J50" i="8"/>
  <c r="J46" i="8"/>
  <c r="J42" i="8"/>
  <c r="J87" i="8"/>
  <c r="J79" i="8"/>
  <c r="J71" i="8"/>
  <c r="J69" i="8"/>
  <c r="J63" i="8"/>
  <c r="J57" i="8"/>
  <c r="J53" i="8"/>
  <c r="J49" i="8"/>
  <c r="J45" i="8"/>
  <c r="J41" i="8"/>
  <c r="J37" i="8"/>
  <c r="J33" i="8"/>
  <c r="J29" i="8"/>
  <c r="J100" i="8"/>
  <c r="J61" i="8"/>
  <c r="J56" i="8"/>
  <c r="J48" i="8"/>
  <c r="J39" i="8"/>
  <c r="J34" i="8"/>
  <c r="J25" i="8"/>
  <c r="J21" i="8"/>
  <c r="J16" i="8"/>
  <c r="J12" i="8"/>
  <c r="J8" i="8"/>
  <c r="J78" i="8"/>
  <c r="J75" i="8"/>
  <c r="J66" i="8"/>
  <c r="J62" i="8"/>
  <c r="J51" i="8"/>
  <c r="J43" i="8"/>
  <c r="J40" i="8"/>
  <c r="J35" i="8"/>
  <c r="J94" i="8"/>
  <c r="J93" i="8"/>
  <c r="J86" i="8"/>
  <c r="J83" i="8"/>
  <c r="J55" i="8"/>
  <c r="J47" i="8"/>
  <c r="J38" i="8"/>
  <c r="J32" i="8"/>
  <c r="J28" i="8"/>
  <c r="J24" i="8"/>
  <c r="J20" i="8"/>
  <c r="J52" i="8"/>
  <c r="J26" i="8"/>
  <c r="J17" i="8"/>
  <c r="J13" i="8"/>
  <c r="J7" i="8"/>
  <c r="J31" i="8"/>
  <c r="J15" i="8"/>
  <c r="J67" i="8"/>
  <c r="J36" i="8"/>
  <c r="J27" i="8"/>
  <c r="J18" i="8"/>
  <c r="J14" i="8"/>
  <c r="J9" i="8"/>
  <c r="J22" i="8"/>
  <c r="J10" i="8"/>
  <c r="J44" i="8"/>
  <c r="J30" i="8"/>
  <c r="J11" i="8"/>
  <c r="J23" i="8"/>
  <c r="K5" i="8"/>
  <c r="K19" i="8" s="1"/>
  <c r="P120" i="8"/>
  <c r="P116" i="8"/>
  <c r="P112" i="8"/>
  <c r="P108" i="8"/>
  <c r="P104" i="8"/>
  <c r="P119" i="8"/>
  <c r="P115" i="8"/>
  <c r="P121" i="8"/>
  <c r="P113" i="8"/>
  <c r="P107" i="8"/>
  <c r="P122" i="8"/>
  <c r="P114" i="8"/>
  <c r="P109" i="8"/>
  <c r="P103" i="8"/>
  <c r="P99" i="8"/>
  <c r="P117" i="8"/>
  <c r="P110" i="8"/>
  <c r="P106" i="8"/>
  <c r="P98" i="8"/>
  <c r="P111" i="8"/>
  <c r="P102" i="8"/>
  <c r="P97" i="8"/>
  <c r="P94" i="8"/>
  <c r="P90" i="8"/>
  <c r="P91" i="8"/>
  <c r="P87" i="8"/>
  <c r="P83" i="8"/>
  <c r="P79" i="8"/>
  <c r="P75" i="8"/>
  <c r="P71" i="8"/>
  <c r="P118" i="8"/>
  <c r="P100" i="8"/>
  <c r="P95" i="8"/>
  <c r="P89" i="8"/>
  <c r="P86" i="8"/>
  <c r="P82" i="8"/>
  <c r="P78" i="8"/>
  <c r="P74" i="8"/>
  <c r="P70" i="8"/>
  <c r="P66" i="8"/>
  <c r="P62" i="8"/>
  <c r="P105" i="8"/>
  <c r="P101" i="8"/>
  <c r="P84" i="8"/>
  <c r="P76" i="8"/>
  <c r="P69" i="8"/>
  <c r="P64" i="8"/>
  <c r="P59" i="8"/>
  <c r="P56" i="8"/>
  <c r="P52" i="8"/>
  <c r="P48" i="8"/>
  <c r="P44" i="8"/>
  <c r="P88" i="8"/>
  <c r="P81" i="8"/>
  <c r="P73" i="8"/>
  <c r="P68" i="8"/>
  <c r="P63" i="8"/>
  <c r="P55" i="8"/>
  <c r="P51" i="8"/>
  <c r="P47" i="8"/>
  <c r="P43" i="8"/>
  <c r="P39" i="8"/>
  <c r="P35" i="8"/>
  <c r="P31" i="8"/>
  <c r="P85" i="8"/>
  <c r="P72" i="8"/>
  <c r="P61" i="8"/>
  <c r="P58" i="8"/>
  <c r="P50" i="8"/>
  <c r="P42" i="8"/>
  <c r="P38" i="8"/>
  <c r="P33" i="8"/>
  <c r="P28" i="8"/>
  <c r="P27" i="8"/>
  <c r="P23" i="8"/>
  <c r="P18" i="8"/>
  <c r="P14" i="8"/>
  <c r="P10" i="8"/>
  <c r="P96" i="8"/>
  <c r="P67" i="8"/>
  <c r="P60" i="8"/>
  <c r="P53" i="8"/>
  <c r="P45" i="8"/>
  <c r="P40" i="8"/>
  <c r="P34" i="8"/>
  <c r="P92" i="8"/>
  <c r="P57" i="8"/>
  <c r="P49" i="8"/>
  <c r="P37" i="8"/>
  <c r="P32" i="8"/>
  <c r="P26" i="8"/>
  <c r="P22" i="8"/>
  <c r="P17" i="8"/>
  <c r="P65" i="8"/>
  <c r="P29" i="8"/>
  <c r="P20" i="8"/>
  <c r="P12" i="8"/>
  <c r="P7" i="8"/>
  <c r="P24" i="8"/>
  <c r="P9" i="8"/>
  <c r="P46" i="8"/>
  <c r="P21" i="8"/>
  <c r="P13" i="8"/>
  <c r="P8" i="8"/>
  <c r="P93" i="8"/>
  <c r="P77" i="8"/>
  <c r="P54" i="8"/>
  <c r="P30" i="8"/>
  <c r="P15" i="8"/>
  <c r="P80" i="8"/>
  <c r="P41" i="8"/>
  <c r="P36" i="8"/>
  <c r="P25" i="8"/>
  <c r="P11" i="8"/>
  <c r="P16" i="8"/>
  <c r="U124" i="8"/>
  <c r="I124" i="8"/>
  <c r="O124" i="8"/>
  <c r="J122" i="7"/>
  <c r="J118" i="7"/>
  <c r="J114" i="7"/>
  <c r="J110" i="7"/>
  <c r="J119" i="7"/>
  <c r="J115" i="7"/>
  <c r="J111" i="7"/>
  <c r="J107" i="7"/>
  <c r="J121" i="7"/>
  <c r="J113" i="7"/>
  <c r="J105" i="7"/>
  <c r="J102" i="7"/>
  <c r="J98" i="7"/>
  <c r="J94" i="7"/>
  <c r="J116" i="7"/>
  <c r="J106" i="7"/>
  <c r="J103" i="7"/>
  <c r="J99" i="7"/>
  <c r="J95" i="7"/>
  <c r="J91" i="7"/>
  <c r="J87" i="7"/>
  <c r="J104" i="7"/>
  <c r="J96" i="7"/>
  <c r="J89" i="7"/>
  <c r="J85" i="7"/>
  <c r="J81" i="7"/>
  <c r="J77" i="7"/>
  <c r="J73" i="7"/>
  <c r="J120" i="7"/>
  <c r="J117" i="7"/>
  <c r="J108" i="7"/>
  <c r="J97" i="7"/>
  <c r="J90" i="7"/>
  <c r="J82" i="7"/>
  <c r="J78" i="7"/>
  <c r="J74" i="7"/>
  <c r="J70" i="7"/>
  <c r="J66" i="7"/>
  <c r="J62" i="7"/>
  <c r="J100" i="7"/>
  <c r="J88" i="7"/>
  <c r="J84" i="7"/>
  <c r="J76" i="7"/>
  <c r="J68" i="7"/>
  <c r="J63" i="7"/>
  <c r="J60" i="7"/>
  <c r="J56" i="7"/>
  <c r="J83" i="7"/>
  <c r="J75" i="7"/>
  <c r="J67" i="7"/>
  <c r="J101" i="7"/>
  <c r="J86" i="7"/>
  <c r="J79" i="7"/>
  <c r="J80" i="7"/>
  <c r="J61" i="7"/>
  <c r="J57" i="7"/>
  <c r="J53" i="7"/>
  <c r="J64" i="7"/>
  <c r="J55" i="7"/>
  <c r="J47" i="7"/>
  <c r="J43" i="7"/>
  <c r="J39" i="7"/>
  <c r="J35" i="7"/>
  <c r="J31" i="7"/>
  <c r="J26" i="7"/>
  <c r="J72" i="7"/>
  <c r="J71" i="7"/>
  <c r="J51" i="7"/>
  <c r="J48" i="7"/>
  <c r="J44" i="7"/>
  <c r="J40" i="7"/>
  <c r="J36" i="7"/>
  <c r="J32" i="7"/>
  <c r="J27" i="7"/>
  <c r="J23" i="7"/>
  <c r="J19" i="7"/>
  <c r="J109" i="7"/>
  <c r="J92" i="7"/>
  <c r="J112" i="7"/>
  <c r="J46" i="7"/>
  <c r="J38" i="7"/>
  <c r="J30" i="7"/>
  <c r="J22" i="7"/>
  <c r="J15" i="7"/>
  <c r="J11" i="7"/>
  <c r="J7" i="7"/>
  <c r="J65" i="7"/>
  <c r="J59" i="7"/>
  <c r="J50" i="7"/>
  <c r="J42" i="7"/>
  <c r="J37" i="7"/>
  <c r="J14" i="7"/>
  <c r="J10" i="7"/>
  <c r="K5" i="7"/>
  <c r="K29" i="7" s="1"/>
  <c r="J93" i="7"/>
  <c r="J69" i="7"/>
  <c r="J52" i="7"/>
  <c r="J49" i="7"/>
  <c r="J41" i="7"/>
  <c r="J33" i="7"/>
  <c r="J24" i="7"/>
  <c r="J16" i="7"/>
  <c r="J12" i="7"/>
  <c r="J8" i="7"/>
  <c r="J34" i="7"/>
  <c r="J25" i="7"/>
  <c r="J20" i="7"/>
  <c r="J17" i="7"/>
  <c r="J13" i="7"/>
  <c r="J9" i="7"/>
  <c r="J58" i="7"/>
  <c r="J54" i="7"/>
  <c r="J45" i="7"/>
  <c r="J28" i="7"/>
  <c r="J21" i="7"/>
  <c r="J18" i="7"/>
  <c r="O124" i="7"/>
  <c r="U124" i="7"/>
  <c r="P120" i="7"/>
  <c r="P116" i="7"/>
  <c r="P112" i="7"/>
  <c r="P121" i="7"/>
  <c r="P117" i="7"/>
  <c r="P113" i="7"/>
  <c r="P109" i="7"/>
  <c r="P105" i="7"/>
  <c r="P115" i="7"/>
  <c r="P104" i="7"/>
  <c r="P100" i="7"/>
  <c r="P96" i="7"/>
  <c r="P118" i="7"/>
  <c r="P110" i="7"/>
  <c r="P106" i="7"/>
  <c r="P101" i="7"/>
  <c r="P97" i="7"/>
  <c r="P93" i="7"/>
  <c r="P89" i="7"/>
  <c r="P114" i="7"/>
  <c r="P111" i="7"/>
  <c r="P98" i="7"/>
  <c r="P88" i="7"/>
  <c r="P83" i="7"/>
  <c r="P79" i="7"/>
  <c r="P75" i="7"/>
  <c r="P108" i="7"/>
  <c r="P99" i="7"/>
  <c r="P90" i="7"/>
  <c r="P84" i="7"/>
  <c r="P80" i="7"/>
  <c r="P76" i="7"/>
  <c r="P72" i="7"/>
  <c r="P68" i="7"/>
  <c r="P64" i="7"/>
  <c r="P86" i="7"/>
  <c r="P78" i="7"/>
  <c r="P67" i="7"/>
  <c r="P62" i="7"/>
  <c r="P58" i="7"/>
  <c r="P119" i="7"/>
  <c r="P107" i="7"/>
  <c r="P103" i="7"/>
  <c r="P94" i="7"/>
  <c r="P87" i="7"/>
  <c r="P85" i="7"/>
  <c r="P77" i="7"/>
  <c r="P71" i="7"/>
  <c r="P66" i="7"/>
  <c r="P122" i="7"/>
  <c r="P95" i="7"/>
  <c r="P92" i="7"/>
  <c r="P61" i="7"/>
  <c r="P56" i="7"/>
  <c r="P51" i="7"/>
  <c r="P102" i="7"/>
  <c r="P81" i="7"/>
  <c r="P74" i="7"/>
  <c r="P70" i="7"/>
  <c r="P55" i="7"/>
  <c r="P54" i="7"/>
  <c r="P49" i="7"/>
  <c r="P45" i="7"/>
  <c r="P41" i="7"/>
  <c r="P37" i="7"/>
  <c r="P33" i="7"/>
  <c r="P28" i="7"/>
  <c r="P24" i="7"/>
  <c r="P73" i="7"/>
  <c r="P69" i="7"/>
  <c r="P65" i="7"/>
  <c r="P59" i="7"/>
  <c r="P50" i="7"/>
  <c r="P46" i="7"/>
  <c r="P42" i="7"/>
  <c r="P38" i="7"/>
  <c r="P34" i="7"/>
  <c r="P30" i="7"/>
  <c r="P25" i="7"/>
  <c r="P21" i="7"/>
  <c r="P91" i="7"/>
  <c r="P60" i="7"/>
  <c r="P48" i="7"/>
  <c r="P40" i="7"/>
  <c r="P32" i="7"/>
  <c r="P23" i="7"/>
  <c r="P17" i="7"/>
  <c r="P13" i="7"/>
  <c r="P9" i="7"/>
  <c r="P63" i="7"/>
  <c r="P53" i="7"/>
  <c r="P44" i="7"/>
  <c r="P36" i="7"/>
  <c r="P22" i="7"/>
  <c r="P20" i="7"/>
  <c r="P12" i="7"/>
  <c r="P8" i="7"/>
  <c r="P43" i="7"/>
  <c r="P35" i="7"/>
  <c r="P26" i="7"/>
  <c r="P18" i="7"/>
  <c r="P14" i="7"/>
  <c r="P10" i="7"/>
  <c r="P27" i="7"/>
  <c r="P19" i="7"/>
  <c r="P15" i="7"/>
  <c r="P11" i="7"/>
  <c r="P7" i="7"/>
  <c r="P82" i="7"/>
  <c r="P57" i="7"/>
  <c r="P52" i="7"/>
  <c r="P47" i="7"/>
  <c r="P39" i="7"/>
  <c r="P31" i="7"/>
  <c r="P16" i="7"/>
  <c r="V122" i="7"/>
  <c r="V118" i="7"/>
  <c r="V114" i="7"/>
  <c r="V110" i="7"/>
  <c r="V119" i="7"/>
  <c r="V115" i="7"/>
  <c r="V111" i="7"/>
  <c r="V107" i="7"/>
  <c r="V103" i="7"/>
  <c r="V108" i="7"/>
  <c r="V102" i="7"/>
  <c r="V98" i="7"/>
  <c r="V94" i="7"/>
  <c r="V117" i="7"/>
  <c r="V116" i="7"/>
  <c r="V109" i="7"/>
  <c r="V104" i="7"/>
  <c r="V99" i="7"/>
  <c r="V95" i="7"/>
  <c r="V91" i="7"/>
  <c r="V87" i="7"/>
  <c r="V120" i="7"/>
  <c r="V106" i="7"/>
  <c r="V105" i="7"/>
  <c r="V97" i="7"/>
  <c r="V96" i="7"/>
  <c r="V92" i="7"/>
  <c r="V81" i="7"/>
  <c r="V77" i="7"/>
  <c r="V73" i="7"/>
  <c r="V121" i="7"/>
  <c r="V93" i="7"/>
  <c r="V88" i="7"/>
  <c r="V82" i="7"/>
  <c r="V78" i="7"/>
  <c r="V74" i="7"/>
  <c r="V70" i="7"/>
  <c r="V66" i="7"/>
  <c r="V62" i="7"/>
  <c r="V90" i="7"/>
  <c r="V89" i="7"/>
  <c r="V86" i="7"/>
  <c r="V71" i="7"/>
  <c r="V61" i="7"/>
  <c r="V60" i="7"/>
  <c r="V56" i="7"/>
  <c r="V113" i="7"/>
  <c r="V112" i="7"/>
  <c r="V101" i="7"/>
  <c r="V85" i="7"/>
  <c r="V84" i="7"/>
  <c r="V83" i="7"/>
  <c r="V76" i="7"/>
  <c r="V75" i="7"/>
  <c r="V79" i="7"/>
  <c r="V67" i="7"/>
  <c r="V55" i="7"/>
  <c r="V53" i="7"/>
  <c r="V80" i="7"/>
  <c r="V47" i="7"/>
  <c r="V43" i="7"/>
  <c r="V39" i="7"/>
  <c r="V35" i="7"/>
  <c r="V31" i="7"/>
  <c r="V26" i="7"/>
  <c r="V22" i="7"/>
  <c r="V72" i="7"/>
  <c r="V69" i="7"/>
  <c r="V65" i="7"/>
  <c r="V64" i="7"/>
  <c r="V54" i="7"/>
  <c r="V48" i="7"/>
  <c r="V44" i="7"/>
  <c r="V40" i="7"/>
  <c r="V36" i="7"/>
  <c r="V32" i="7"/>
  <c r="V27" i="7"/>
  <c r="V23" i="7"/>
  <c r="V19" i="7"/>
  <c r="V20" i="7"/>
  <c r="V15" i="7"/>
  <c r="V11" i="7"/>
  <c r="V7" i="7"/>
  <c r="W5" i="7"/>
  <c r="W29" i="7" s="1"/>
  <c r="V58" i="7"/>
  <c r="V51" i="7"/>
  <c r="V14" i="7"/>
  <c r="V10" i="7"/>
  <c r="V68" i="7"/>
  <c r="V63" i="7"/>
  <c r="V50" i="7"/>
  <c r="V49" i="7"/>
  <c r="V42" i="7"/>
  <c r="V41" i="7"/>
  <c r="V34" i="7"/>
  <c r="V33" i="7"/>
  <c r="V25" i="7"/>
  <c r="V24" i="7"/>
  <c r="V21" i="7"/>
  <c r="V16" i="7"/>
  <c r="V12" i="7"/>
  <c r="V8" i="7"/>
  <c r="V59" i="7"/>
  <c r="V17" i="7"/>
  <c r="V13" i="7"/>
  <c r="V9" i="7"/>
  <c r="V100" i="7"/>
  <c r="V57" i="7"/>
  <c r="V52" i="7"/>
  <c r="V46" i="7"/>
  <c r="V45" i="7"/>
  <c r="V38" i="7"/>
  <c r="V37" i="7"/>
  <c r="V30" i="7"/>
  <c r="V28" i="7"/>
  <c r="V18" i="7"/>
  <c r="I124" i="7"/>
  <c r="I124" i="6"/>
  <c r="J122" i="6"/>
  <c r="J118" i="6"/>
  <c r="J114" i="6"/>
  <c r="J119" i="6"/>
  <c r="J115" i="6"/>
  <c r="J111" i="6"/>
  <c r="J107" i="6"/>
  <c r="J121" i="6"/>
  <c r="J113" i="6"/>
  <c r="J109" i="6"/>
  <c r="J104" i="6"/>
  <c r="J101" i="6"/>
  <c r="J97" i="6"/>
  <c r="J116" i="6"/>
  <c r="J110" i="6"/>
  <c r="J105" i="6"/>
  <c r="J102" i="6"/>
  <c r="J98" i="6"/>
  <c r="J94" i="6"/>
  <c r="J90" i="6"/>
  <c r="J86" i="6"/>
  <c r="J106" i="6"/>
  <c r="J99" i="6"/>
  <c r="J91" i="6"/>
  <c r="J85" i="6"/>
  <c r="J82" i="6"/>
  <c r="J112" i="6"/>
  <c r="J96" i="6"/>
  <c r="J89" i="6"/>
  <c r="J84" i="6"/>
  <c r="J81" i="6"/>
  <c r="J117" i="6"/>
  <c r="J93" i="6"/>
  <c r="J80" i="6"/>
  <c r="J76" i="6"/>
  <c r="J72" i="6"/>
  <c r="J68" i="6"/>
  <c r="J108" i="6"/>
  <c r="J95" i="6"/>
  <c r="J83" i="6"/>
  <c r="J77" i="6"/>
  <c r="J73" i="6"/>
  <c r="J69" i="6"/>
  <c r="J65" i="6"/>
  <c r="J61" i="6"/>
  <c r="J57" i="6"/>
  <c r="J53" i="6"/>
  <c r="J74" i="6"/>
  <c r="J66" i="6"/>
  <c r="J62" i="6"/>
  <c r="J56" i="6"/>
  <c r="J51" i="6"/>
  <c r="J47" i="6"/>
  <c r="J43" i="6"/>
  <c r="J39" i="6"/>
  <c r="J88" i="6"/>
  <c r="J87" i="6"/>
  <c r="J79" i="6"/>
  <c r="J71" i="6"/>
  <c r="J60" i="6"/>
  <c r="J55" i="6"/>
  <c r="J50" i="6"/>
  <c r="J46" i="6"/>
  <c r="J42" i="6"/>
  <c r="J38" i="6"/>
  <c r="J34" i="6"/>
  <c r="J100" i="6"/>
  <c r="J54" i="6"/>
  <c r="J48" i="6"/>
  <c r="J40" i="6"/>
  <c r="J33" i="6"/>
  <c r="J31" i="6"/>
  <c r="J27" i="6"/>
  <c r="J23" i="6"/>
  <c r="J18" i="6"/>
  <c r="J14" i="6"/>
  <c r="J78" i="6"/>
  <c r="J75" i="6"/>
  <c r="J58" i="6"/>
  <c r="J49" i="6"/>
  <c r="J41" i="6"/>
  <c r="J35" i="6"/>
  <c r="J32" i="6"/>
  <c r="J28" i="6"/>
  <c r="J24" i="6"/>
  <c r="J20" i="6"/>
  <c r="J15" i="6"/>
  <c r="J11" i="6"/>
  <c r="J7" i="6"/>
  <c r="J120" i="6"/>
  <c r="J92" i="6"/>
  <c r="J36" i="6"/>
  <c r="J26" i="6"/>
  <c r="J10" i="6"/>
  <c r="J59" i="6"/>
  <c r="J52" i="6"/>
  <c r="J45" i="6"/>
  <c r="J29" i="6"/>
  <c r="J21" i="6"/>
  <c r="J16" i="6"/>
  <c r="J12" i="6"/>
  <c r="J103" i="6"/>
  <c r="J70" i="6"/>
  <c r="J67" i="6"/>
  <c r="J30" i="6"/>
  <c r="J22" i="6"/>
  <c r="J17" i="6"/>
  <c r="J13" i="6"/>
  <c r="J8" i="6"/>
  <c r="K5" i="6"/>
  <c r="K19" i="6" s="1"/>
  <c r="J64" i="6"/>
  <c r="J63" i="6"/>
  <c r="J44" i="6"/>
  <c r="J37" i="6"/>
  <c r="J25" i="6"/>
  <c r="J9" i="6"/>
  <c r="O124" i="5"/>
  <c r="P120" i="5"/>
  <c r="P116" i="5"/>
  <c r="P112" i="5"/>
  <c r="P108" i="5"/>
  <c r="P104" i="5"/>
  <c r="P121" i="5"/>
  <c r="P117" i="5"/>
  <c r="P113" i="5"/>
  <c r="P109" i="5"/>
  <c r="P105" i="5"/>
  <c r="P122" i="5"/>
  <c r="P114" i="5"/>
  <c r="P106" i="5"/>
  <c r="P103" i="5"/>
  <c r="P99" i="5"/>
  <c r="P115" i="5"/>
  <c r="P107" i="5"/>
  <c r="P100" i="5"/>
  <c r="P96" i="5"/>
  <c r="P97" i="5"/>
  <c r="P93" i="5"/>
  <c r="P90" i="5"/>
  <c r="P86" i="5"/>
  <c r="P82" i="5"/>
  <c r="P78" i="5"/>
  <c r="P74" i="5"/>
  <c r="P70" i="5"/>
  <c r="P119" i="5"/>
  <c r="P110" i="5"/>
  <c r="P98" i="5"/>
  <c r="P94" i="5"/>
  <c r="P91" i="5"/>
  <c r="P87" i="5"/>
  <c r="P83" i="5"/>
  <c r="P79" i="5"/>
  <c r="P75" i="5"/>
  <c r="P71" i="5"/>
  <c r="P67" i="5"/>
  <c r="P63" i="5"/>
  <c r="P111" i="5"/>
  <c r="P95" i="5"/>
  <c r="P89" i="5"/>
  <c r="P81" i="5"/>
  <c r="P73" i="5"/>
  <c r="P64" i="5"/>
  <c r="P59" i="5"/>
  <c r="P54" i="5"/>
  <c r="P50" i="5"/>
  <c r="P46" i="5"/>
  <c r="P42" i="5"/>
  <c r="P101" i="5"/>
  <c r="P92" i="5"/>
  <c r="P84" i="5"/>
  <c r="P76" i="5"/>
  <c r="P68" i="5"/>
  <c r="P65" i="5"/>
  <c r="P60" i="5"/>
  <c r="P55" i="5"/>
  <c r="P51" i="5"/>
  <c r="P47" i="5"/>
  <c r="P43" i="5"/>
  <c r="P39" i="5"/>
  <c r="P88" i="5"/>
  <c r="P85" i="5"/>
  <c r="P72" i="5"/>
  <c r="P69" i="5"/>
  <c r="P61" i="5"/>
  <c r="P52" i="5"/>
  <c r="P44" i="5"/>
  <c r="P35" i="5"/>
  <c r="P31" i="5"/>
  <c r="P27" i="5"/>
  <c r="P23" i="5"/>
  <c r="P19" i="5"/>
  <c r="P15" i="5"/>
  <c r="P11" i="5"/>
  <c r="P7" i="5"/>
  <c r="P37" i="5"/>
  <c r="P33" i="5"/>
  <c r="P29" i="5"/>
  <c r="P118" i="5"/>
  <c r="P102" i="5"/>
  <c r="P62" i="5"/>
  <c r="P53" i="5"/>
  <c r="P45" i="5"/>
  <c r="P40" i="5"/>
  <c r="P36" i="5"/>
  <c r="P32" i="5"/>
  <c r="P28" i="5"/>
  <c r="P24" i="5"/>
  <c r="P20" i="5"/>
  <c r="P16" i="5"/>
  <c r="P12" i="5"/>
  <c r="P8" i="5"/>
  <c r="P80" i="5"/>
  <c r="P77" i="5"/>
  <c r="P57" i="5"/>
  <c r="P48" i="5"/>
  <c r="P41" i="5"/>
  <c r="P25" i="5"/>
  <c r="P58" i="5"/>
  <c r="P34" i="5"/>
  <c r="P26" i="5"/>
  <c r="P22" i="5"/>
  <c r="P14" i="5"/>
  <c r="P21" i="5"/>
  <c r="P13" i="5"/>
  <c r="P66" i="5"/>
  <c r="P17" i="5"/>
  <c r="P9" i="5"/>
  <c r="P49" i="5"/>
  <c r="P38" i="5"/>
  <c r="P30" i="5"/>
  <c r="P18" i="5"/>
  <c r="P10" i="5"/>
  <c r="W121" i="5"/>
  <c r="W117" i="5"/>
  <c r="W113" i="5"/>
  <c r="W109" i="5"/>
  <c r="W105" i="5"/>
  <c r="W122" i="5"/>
  <c r="W118" i="5"/>
  <c r="W114" i="5"/>
  <c r="W110" i="5"/>
  <c r="W106" i="5"/>
  <c r="W119" i="5"/>
  <c r="W111" i="5"/>
  <c r="W100" i="5"/>
  <c r="W96" i="5"/>
  <c r="W120" i="5"/>
  <c r="W112" i="5"/>
  <c r="W104" i="5"/>
  <c r="W101" i="5"/>
  <c r="W97" i="5"/>
  <c r="W93" i="5"/>
  <c r="W103" i="5"/>
  <c r="W102" i="5"/>
  <c r="W95" i="5"/>
  <c r="W91" i="5"/>
  <c r="W87" i="5"/>
  <c r="W83" i="5"/>
  <c r="W79" i="5"/>
  <c r="W75" i="5"/>
  <c r="W71" i="5"/>
  <c r="W116" i="5"/>
  <c r="W107" i="5"/>
  <c r="W92" i="5"/>
  <c r="W88" i="5"/>
  <c r="W84" i="5"/>
  <c r="W80" i="5"/>
  <c r="W76" i="5"/>
  <c r="W72" i="5"/>
  <c r="W68" i="5"/>
  <c r="W64" i="5"/>
  <c r="W86" i="5"/>
  <c r="W78" i="5"/>
  <c r="W70" i="5"/>
  <c r="W66" i="5"/>
  <c r="W60" i="5"/>
  <c r="W55" i="5"/>
  <c r="W51" i="5"/>
  <c r="W47" i="5"/>
  <c r="W43" i="5"/>
  <c r="W98" i="5"/>
  <c r="W89" i="5"/>
  <c r="W81" i="5"/>
  <c r="W73" i="5"/>
  <c r="W67" i="5"/>
  <c r="W62" i="5"/>
  <c r="W61" i="5"/>
  <c r="W57" i="5"/>
  <c r="W52" i="5"/>
  <c r="W48" i="5"/>
  <c r="W44" i="5"/>
  <c r="W40" i="5"/>
  <c r="W99" i="5"/>
  <c r="W94" i="5"/>
  <c r="W85" i="5"/>
  <c r="W82" i="5"/>
  <c r="W69" i="5"/>
  <c r="W58" i="5"/>
  <c r="W49" i="5"/>
  <c r="W41" i="5"/>
  <c r="W36" i="5"/>
  <c r="W32" i="5"/>
  <c r="W28" i="5"/>
  <c r="W24" i="5"/>
  <c r="W20" i="5"/>
  <c r="W16" i="5"/>
  <c r="W12" i="5"/>
  <c r="W8" i="5"/>
  <c r="W115" i="5"/>
  <c r="W38" i="5"/>
  <c r="W34" i="5"/>
  <c r="W30" i="5"/>
  <c r="W63" i="5"/>
  <c r="W59" i="5"/>
  <c r="W50" i="5"/>
  <c r="W42" i="5"/>
  <c r="W37" i="5"/>
  <c r="W33" i="5"/>
  <c r="W29" i="5"/>
  <c r="W25" i="5"/>
  <c r="W21" i="5"/>
  <c r="W17" i="5"/>
  <c r="W13" i="5"/>
  <c r="W9" i="5"/>
  <c r="W90" i="5"/>
  <c r="W77" i="5"/>
  <c r="W74" i="5"/>
  <c r="W65" i="5"/>
  <c r="W53" i="5"/>
  <c r="W45" i="5"/>
  <c r="W26" i="5"/>
  <c r="W19" i="5"/>
  <c r="W11" i="5"/>
  <c r="W108" i="5"/>
  <c r="W54" i="5"/>
  <c r="W31" i="5"/>
  <c r="W18" i="5"/>
  <c r="W46" i="5"/>
  <c r="W39" i="5"/>
  <c r="W35" i="5"/>
  <c r="W27" i="5"/>
  <c r="W22" i="5"/>
  <c r="W14" i="5"/>
  <c r="W7" i="5"/>
  <c r="X5" i="5"/>
  <c r="X56" i="5" s="1"/>
  <c r="W23" i="5"/>
  <c r="W15" i="5"/>
  <c r="W10" i="5"/>
  <c r="V124" i="5"/>
  <c r="U123" i="4"/>
  <c r="P119" i="4"/>
  <c r="P115" i="4"/>
  <c r="P111" i="4"/>
  <c r="P107" i="4"/>
  <c r="P103" i="4"/>
  <c r="P120" i="4"/>
  <c r="P116" i="4"/>
  <c r="P112" i="4"/>
  <c r="P108" i="4"/>
  <c r="P104" i="4"/>
  <c r="P121" i="4"/>
  <c r="P113" i="4"/>
  <c r="P105" i="4"/>
  <c r="P101" i="4"/>
  <c r="P97" i="4"/>
  <c r="P93" i="4"/>
  <c r="P114" i="4"/>
  <c r="P106" i="4"/>
  <c r="P102" i="4"/>
  <c r="P98" i="4"/>
  <c r="P94" i="4"/>
  <c r="P90" i="4"/>
  <c r="P100" i="4"/>
  <c r="P117" i="4"/>
  <c r="P110" i="4"/>
  <c r="P99" i="4"/>
  <c r="P91" i="4"/>
  <c r="P86" i="4"/>
  <c r="P82" i="4"/>
  <c r="P118" i="4"/>
  <c r="P92" i="4"/>
  <c r="P88" i="4"/>
  <c r="P83" i="4"/>
  <c r="P79" i="4"/>
  <c r="P75" i="4"/>
  <c r="P71" i="4"/>
  <c r="P67" i="4"/>
  <c r="P63" i="4"/>
  <c r="P59" i="4"/>
  <c r="P55" i="4"/>
  <c r="P109" i="4"/>
  <c r="P96" i="4"/>
  <c r="P87" i="4"/>
  <c r="P78" i="4"/>
  <c r="P74" i="4"/>
  <c r="P70" i="4"/>
  <c r="P66" i="4"/>
  <c r="P62" i="4"/>
  <c r="P58" i="4"/>
  <c r="P54" i="4"/>
  <c r="P95" i="4"/>
  <c r="P89" i="4"/>
  <c r="P76" i="4"/>
  <c r="P68" i="4"/>
  <c r="P60" i="4"/>
  <c r="P49" i="4"/>
  <c r="P45" i="4"/>
  <c r="P41" i="4"/>
  <c r="P37" i="4"/>
  <c r="P33" i="4"/>
  <c r="P85" i="4"/>
  <c r="P72" i="4"/>
  <c r="P65" i="4"/>
  <c r="P84" i="4"/>
  <c r="P77" i="4"/>
  <c r="P64" i="4"/>
  <c r="P57" i="4"/>
  <c r="P50" i="4"/>
  <c r="P44" i="4"/>
  <c r="P39" i="4"/>
  <c r="P34" i="4"/>
  <c r="P30" i="4"/>
  <c r="P26" i="4"/>
  <c r="P73" i="4"/>
  <c r="P56" i="4"/>
  <c r="P47" i="4"/>
  <c r="P43" i="4"/>
  <c r="P36" i="4"/>
  <c r="P28" i="4"/>
  <c r="P23" i="4"/>
  <c r="P22" i="4"/>
  <c r="P18" i="4"/>
  <c r="P14" i="4"/>
  <c r="P10" i="4"/>
  <c r="P52" i="4"/>
  <c r="P48" i="4"/>
  <c r="P46" i="4"/>
  <c r="P40" i="4"/>
  <c r="P35" i="4"/>
  <c r="P29" i="4"/>
  <c r="P24" i="4"/>
  <c r="P19" i="4"/>
  <c r="P15" i="4"/>
  <c r="P11" i="4"/>
  <c r="P7" i="4"/>
  <c r="P81" i="4"/>
  <c r="P69" i="4"/>
  <c r="P61" i="4"/>
  <c r="P53" i="4"/>
  <c r="P51" i="4"/>
  <c r="P38" i="4"/>
  <c r="P31" i="4"/>
  <c r="P25" i="4"/>
  <c r="P20" i="4"/>
  <c r="P16" i="4"/>
  <c r="P12" i="4"/>
  <c r="P42" i="4"/>
  <c r="P17" i="4"/>
  <c r="P80" i="4"/>
  <c r="P32" i="4"/>
  <c r="P27" i="4"/>
  <c r="P21" i="4"/>
  <c r="P8" i="4"/>
  <c r="P9" i="4"/>
  <c r="P13" i="4"/>
  <c r="V121" i="4"/>
  <c r="V117" i="4"/>
  <c r="V113" i="4"/>
  <c r="V109" i="4"/>
  <c r="V105" i="4"/>
  <c r="V118" i="4"/>
  <c r="V114" i="4"/>
  <c r="V110" i="4"/>
  <c r="V106" i="4"/>
  <c r="V102" i="4"/>
  <c r="V120" i="4"/>
  <c r="V119" i="4"/>
  <c r="V112" i="4"/>
  <c r="V111" i="4"/>
  <c r="V104" i="4"/>
  <c r="V103" i="4"/>
  <c r="V99" i="4"/>
  <c r="V95" i="4"/>
  <c r="V100" i="4"/>
  <c r="V96" i="4"/>
  <c r="V92" i="4"/>
  <c r="V115" i="4"/>
  <c r="V108" i="4"/>
  <c r="V98" i="4"/>
  <c r="V97" i="4"/>
  <c r="V88" i="4"/>
  <c r="V84" i="4"/>
  <c r="V116" i="4"/>
  <c r="V101" i="4"/>
  <c r="V93" i="4"/>
  <c r="V87" i="4"/>
  <c r="V86" i="4"/>
  <c r="V81" i="4"/>
  <c r="V77" i="4"/>
  <c r="V73" i="4"/>
  <c r="V69" i="4"/>
  <c r="V65" i="4"/>
  <c r="V61" i="4"/>
  <c r="V57" i="4"/>
  <c r="V94" i="4"/>
  <c r="V90" i="4"/>
  <c r="V85" i="4"/>
  <c r="V80" i="4"/>
  <c r="V76" i="4"/>
  <c r="V72" i="4"/>
  <c r="V68" i="4"/>
  <c r="V64" i="4"/>
  <c r="V60" i="4"/>
  <c r="V56" i="4"/>
  <c r="V89" i="4"/>
  <c r="V75" i="4"/>
  <c r="V74" i="4"/>
  <c r="V67" i="4"/>
  <c r="V66" i="4"/>
  <c r="V59" i="4"/>
  <c r="V58" i="4"/>
  <c r="V53" i="4"/>
  <c r="V51" i="4"/>
  <c r="V47" i="4"/>
  <c r="V43" i="4"/>
  <c r="V39" i="4"/>
  <c r="V35" i="4"/>
  <c r="V107" i="4"/>
  <c r="V79" i="4"/>
  <c r="V91" i="4"/>
  <c r="V78" i="4"/>
  <c r="V71" i="4"/>
  <c r="V48" i="4"/>
  <c r="V38" i="4"/>
  <c r="V37" i="4"/>
  <c r="V32" i="4"/>
  <c r="V28" i="4"/>
  <c r="V24" i="4"/>
  <c r="V82" i="4"/>
  <c r="V70" i="4"/>
  <c r="V63" i="4"/>
  <c r="V44" i="4"/>
  <c r="V42" i="4"/>
  <c r="V33" i="4"/>
  <c r="V27" i="4"/>
  <c r="V26" i="4"/>
  <c r="V20" i="4"/>
  <c r="V16" i="4"/>
  <c r="V12" i="4"/>
  <c r="V8" i="4"/>
  <c r="V83" i="4"/>
  <c r="V55" i="4"/>
  <c r="V49" i="4"/>
  <c r="V46" i="4"/>
  <c r="V41" i="4"/>
  <c r="V40" i="4"/>
  <c r="V36" i="4"/>
  <c r="V23" i="4"/>
  <c r="V22" i="4"/>
  <c r="V21" i="4"/>
  <c r="V17" i="4"/>
  <c r="V13" i="4"/>
  <c r="V9" i="4"/>
  <c r="V62" i="4"/>
  <c r="V52" i="4"/>
  <c r="V34" i="4"/>
  <c r="V29" i="4"/>
  <c r="V18" i="4"/>
  <c r="V14" i="4"/>
  <c r="V50" i="4"/>
  <c r="V30" i="4"/>
  <c r="V19" i="4"/>
  <c r="V25" i="4"/>
  <c r="V7" i="4"/>
  <c r="W5" i="4"/>
  <c r="V54" i="4"/>
  <c r="V45" i="4"/>
  <c r="V31" i="4"/>
  <c r="V15" i="4"/>
  <c r="V11" i="4"/>
  <c r="V10" i="4"/>
  <c r="K120" i="4"/>
  <c r="K116" i="4"/>
  <c r="K112" i="4"/>
  <c r="K108" i="4"/>
  <c r="K104" i="4"/>
  <c r="K121" i="4"/>
  <c r="K117" i="4"/>
  <c r="K113" i="4"/>
  <c r="K109" i="4"/>
  <c r="K105" i="4"/>
  <c r="K118" i="4"/>
  <c r="K110" i="4"/>
  <c r="K102" i="4"/>
  <c r="K98" i="4"/>
  <c r="K94" i="4"/>
  <c r="K119" i="4"/>
  <c r="K111" i="4"/>
  <c r="K103" i="4"/>
  <c r="K99" i="4"/>
  <c r="K95" i="4"/>
  <c r="K91" i="4"/>
  <c r="K97" i="4"/>
  <c r="K115" i="4"/>
  <c r="K114" i="4"/>
  <c r="K96" i="4"/>
  <c r="K90" i="4"/>
  <c r="K87" i="4"/>
  <c r="K83" i="4"/>
  <c r="K88" i="4"/>
  <c r="K82" i="4"/>
  <c r="K80" i="4"/>
  <c r="K76" i="4"/>
  <c r="K72" i="4"/>
  <c r="K68" i="4"/>
  <c r="K64" i="4"/>
  <c r="K60" i="4"/>
  <c r="K56" i="4"/>
  <c r="K101" i="4"/>
  <c r="K100" i="4"/>
  <c r="K86" i="4"/>
  <c r="K79" i="4"/>
  <c r="K75" i="4"/>
  <c r="K71" i="4"/>
  <c r="K67" i="4"/>
  <c r="K63" i="4"/>
  <c r="K59" i="4"/>
  <c r="K55" i="4"/>
  <c r="K81" i="4"/>
  <c r="K73" i="4"/>
  <c r="K65" i="4"/>
  <c r="K57" i="4"/>
  <c r="K54" i="4"/>
  <c r="K50" i="4"/>
  <c r="K46" i="4"/>
  <c r="K42" i="4"/>
  <c r="K38" i="4"/>
  <c r="K34" i="4"/>
  <c r="K107" i="4"/>
  <c r="K89" i="4"/>
  <c r="K69" i="4"/>
  <c r="K66" i="4"/>
  <c r="K62" i="4"/>
  <c r="K106" i="4"/>
  <c r="K85" i="4"/>
  <c r="K61" i="4"/>
  <c r="K58" i="4"/>
  <c r="K49" i="4"/>
  <c r="K44" i="4"/>
  <c r="K39" i="4"/>
  <c r="K33" i="4"/>
  <c r="K31" i="4"/>
  <c r="K27" i="4"/>
  <c r="K23" i="4"/>
  <c r="K78" i="4"/>
  <c r="K77" i="4"/>
  <c r="K45" i="4"/>
  <c r="K43" i="4"/>
  <c r="K28" i="4"/>
  <c r="K19" i="4"/>
  <c r="K15" i="4"/>
  <c r="K11" i="4"/>
  <c r="K7" i="4"/>
  <c r="K74" i="4"/>
  <c r="K48" i="4"/>
  <c r="K47" i="4"/>
  <c r="K41" i="4"/>
  <c r="K37" i="4"/>
  <c r="K36" i="4"/>
  <c r="K29" i="4"/>
  <c r="K24" i="4"/>
  <c r="K20" i="4"/>
  <c r="K16" i="4"/>
  <c r="K12" i="4"/>
  <c r="K8" i="4"/>
  <c r="K53" i="4"/>
  <c r="K52" i="4"/>
  <c r="K40" i="4"/>
  <c r="K35" i="4"/>
  <c r="K30" i="4"/>
  <c r="K25" i="4"/>
  <c r="K21" i="4"/>
  <c r="K17" i="4"/>
  <c r="K13" i="4"/>
  <c r="K22" i="4"/>
  <c r="K10" i="4"/>
  <c r="K93" i="4"/>
  <c r="K26" i="4"/>
  <c r="K14" i="4"/>
  <c r="K92" i="4"/>
  <c r="K84" i="4"/>
  <c r="K70" i="4"/>
  <c r="K51" i="4"/>
  <c r="K32" i="4"/>
  <c r="K18" i="4"/>
  <c r="K9" i="4"/>
  <c r="O123" i="4"/>
  <c r="J123" i="4"/>
  <c r="E22" i="1"/>
  <c r="W121" i="3"/>
  <c r="W117" i="3"/>
  <c r="W113" i="3"/>
  <c r="W109" i="3"/>
  <c r="W105" i="3"/>
  <c r="W122" i="3"/>
  <c r="W118" i="3"/>
  <c r="W114" i="3"/>
  <c r="W110" i="3"/>
  <c r="W106" i="3"/>
  <c r="W119" i="3"/>
  <c r="W111" i="3"/>
  <c r="W116" i="3"/>
  <c r="W108" i="3"/>
  <c r="W101" i="3"/>
  <c r="W97" i="3"/>
  <c r="W93" i="3"/>
  <c r="W120" i="3"/>
  <c r="W107" i="3"/>
  <c r="W100" i="3"/>
  <c r="W95" i="3"/>
  <c r="W91" i="3"/>
  <c r="W87" i="3"/>
  <c r="W103" i="3"/>
  <c r="W102" i="3"/>
  <c r="W96" i="3"/>
  <c r="W92" i="3"/>
  <c r="W88" i="3"/>
  <c r="W84" i="3"/>
  <c r="W115" i="3"/>
  <c r="W90" i="3"/>
  <c r="W81" i="3"/>
  <c r="W104" i="3"/>
  <c r="W98" i="3"/>
  <c r="W94" i="3"/>
  <c r="W82" i="3"/>
  <c r="W79" i="3"/>
  <c r="W75" i="3"/>
  <c r="W71" i="3"/>
  <c r="W67" i="3"/>
  <c r="W63" i="3"/>
  <c r="W59" i="3"/>
  <c r="W55" i="3"/>
  <c r="W112" i="3"/>
  <c r="W80" i="3"/>
  <c r="W78" i="3"/>
  <c r="W73" i="3"/>
  <c r="W68" i="3"/>
  <c r="W62" i="3"/>
  <c r="W57" i="3"/>
  <c r="W51" i="3"/>
  <c r="W47" i="3"/>
  <c r="W43" i="3"/>
  <c r="W99" i="3"/>
  <c r="W70" i="3"/>
  <c r="W69" i="3"/>
  <c r="W61" i="3"/>
  <c r="W58" i="3"/>
  <c r="W56" i="3"/>
  <c r="W52" i="3"/>
  <c r="W46" i="3"/>
  <c r="W41" i="3"/>
  <c r="W38" i="3"/>
  <c r="W34" i="3"/>
  <c r="W29" i="3"/>
  <c r="W25" i="3"/>
  <c r="W21" i="3"/>
  <c r="W17" i="3"/>
  <c r="W13" i="3"/>
  <c r="W9" i="3"/>
  <c r="W85" i="3"/>
  <c r="W66" i="3"/>
  <c r="W49" i="3"/>
  <c r="W44" i="3"/>
  <c r="W89" i="3"/>
  <c r="W77" i="3"/>
  <c r="W74" i="3"/>
  <c r="W72" i="3"/>
  <c r="W60" i="3"/>
  <c r="W53" i="3"/>
  <c r="W48" i="3"/>
  <c r="W42" i="3"/>
  <c r="W39" i="3"/>
  <c r="W35" i="3"/>
  <c r="W30" i="3"/>
  <c r="W26" i="3"/>
  <c r="W22" i="3"/>
  <c r="W18" i="3"/>
  <c r="W14" i="3"/>
  <c r="W10" i="3"/>
  <c r="W76" i="3"/>
  <c r="W50" i="3"/>
  <c r="W36" i="3"/>
  <c r="W27" i="3"/>
  <c r="W19" i="3"/>
  <c r="W11" i="3"/>
  <c r="W7" i="3"/>
  <c r="W65" i="3"/>
  <c r="W45" i="3"/>
  <c r="W31" i="3"/>
  <c r="W15" i="3"/>
  <c r="W86" i="3"/>
  <c r="W64" i="3"/>
  <c r="W40" i="3"/>
  <c r="W83" i="3"/>
  <c r="W37" i="3"/>
  <c r="W28" i="3"/>
  <c r="W20" i="3"/>
  <c r="W12" i="3"/>
  <c r="W8" i="3"/>
  <c r="W23" i="3"/>
  <c r="X5" i="3"/>
  <c r="X33" i="3" s="1"/>
  <c r="W54" i="3"/>
  <c r="W32" i="3"/>
  <c r="W24" i="3"/>
  <c r="W16" i="3"/>
  <c r="I124" i="3"/>
  <c r="J122" i="3"/>
  <c r="J118" i="3"/>
  <c r="J114" i="3"/>
  <c r="J110" i="3"/>
  <c r="J106" i="3"/>
  <c r="J119" i="3"/>
  <c r="J115" i="3"/>
  <c r="J111" i="3"/>
  <c r="J107" i="3"/>
  <c r="J120" i="3"/>
  <c r="J112" i="3"/>
  <c r="J117" i="3"/>
  <c r="J109" i="3"/>
  <c r="J102" i="3"/>
  <c r="J98" i="3"/>
  <c r="J94" i="3"/>
  <c r="J104" i="3"/>
  <c r="J99" i="3"/>
  <c r="J93" i="3"/>
  <c r="J92" i="3"/>
  <c r="J88" i="3"/>
  <c r="J116" i="3"/>
  <c r="J113" i="3"/>
  <c r="J100" i="3"/>
  <c r="J95" i="3"/>
  <c r="J89" i="3"/>
  <c r="J85" i="3"/>
  <c r="J81" i="3"/>
  <c r="J108" i="3"/>
  <c r="J91" i="3"/>
  <c r="J84" i="3"/>
  <c r="J103" i="3"/>
  <c r="J96" i="3"/>
  <c r="J86" i="3"/>
  <c r="J80" i="3"/>
  <c r="J76" i="3"/>
  <c r="J72" i="3"/>
  <c r="J68" i="3"/>
  <c r="J64" i="3"/>
  <c r="J60" i="3"/>
  <c r="J56" i="3"/>
  <c r="J90" i="3"/>
  <c r="J87" i="3"/>
  <c r="J77" i="3"/>
  <c r="J71" i="3"/>
  <c r="J66" i="3"/>
  <c r="J61" i="3"/>
  <c r="J55" i="3"/>
  <c r="J52" i="3"/>
  <c r="J48" i="3"/>
  <c r="J44" i="3"/>
  <c r="J40" i="3"/>
  <c r="J101" i="3"/>
  <c r="J70" i="3"/>
  <c r="J67" i="3"/>
  <c r="J59" i="3"/>
  <c r="J50" i="3"/>
  <c r="J45" i="3"/>
  <c r="J39" i="3"/>
  <c r="J35" i="3"/>
  <c r="J30" i="3"/>
  <c r="J26" i="3"/>
  <c r="J22" i="3"/>
  <c r="J18" i="3"/>
  <c r="J14" i="3"/>
  <c r="J10" i="3"/>
  <c r="K5" i="3"/>
  <c r="K33" i="3" s="1"/>
  <c r="J97" i="3"/>
  <c r="J69" i="3"/>
  <c r="J62" i="3"/>
  <c r="J58" i="3"/>
  <c r="J57" i="3"/>
  <c r="J53" i="3"/>
  <c r="J47" i="3"/>
  <c r="J75" i="3"/>
  <c r="J51" i="3"/>
  <c r="J46" i="3"/>
  <c r="J41" i="3"/>
  <c r="J36" i="3"/>
  <c r="J31" i="3"/>
  <c r="J27" i="3"/>
  <c r="J23" i="3"/>
  <c r="J19" i="3"/>
  <c r="J15" i="3"/>
  <c r="J11" i="3"/>
  <c r="J7" i="3"/>
  <c r="J83" i="3"/>
  <c r="J82" i="3"/>
  <c r="J63" i="3"/>
  <c r="J121" i="3"/>
  <c r="J74" i="3"/>
  <c r="J49" i="3"/>
  <c r="J43" i="3"/>
  <c r="J37" i="3"/>
  <c r="J28" i="3"/>
  <c r="J20" i="3"/>
  <c r="J12" i="3"/>
  <c r="J8" i="3"/>
  <c r="J105" i="3"/>
  <c r="J78" i="3"/>
  <c r="J24" i="3"/>
  <c r="J54" i="3"/>
  <c r="J42" i="3"/>
  <c r="J38" i="3"/>
  <c r="J29" i="3"/>
  <c r="J21" i="3"/>
  <c r="J13" i="3"/>
  <c r="J9" i="3"/>
  <c r="J65" i="3"/>
  <c r="J32" i="3"/>
  <c r="J16" i="3"/>
  <c r="J79" i="3"/>
  <c r="J73" i="3"/>
  <c r="J34" i="3"/>
  <c r="J25" i="3"/>
  <c r="J17" i="3"/>
  <c r="V124" i="3"/>
  <c r="O10" i="1"/>
  <c r="N12" i="1"/>
  <c r="N13" i="1" s="1"/>
  <c r="K10" i="1"/>
  <c r="W124" i="6" l="1"/>
  <c r="H30" i="1" s="1"/>
  <c r="K56" i="5"/>
  <c r="K121" i="5"/>
  <c r="K113" i="5"/>
  <c r="K105" i="5"/>
  <c r="K118" i="5"/>
  <c r="K110" i="5"/>
  <c r="K119" i="5"/>
  <c r="K100" i="5"/>
  <c r="K120" i="5"/>
  <c r="K104" i="5"/>
  <c r="K97" i="5"/>
  <c r="K102" i="5"/>
  <c r="K87" i="5"/>
  <c r="K79" i="5"/>
  <c r="K71" i="5"/>
  <c r="K107" i="5"/>
  <c r="K94" i="5"/>
  <c r="K88" i="5"/>
  <c r="K80" i="5"/>
  <c r="K72" i="5"/>
  <c r="K64" i="5"/>
  <c r="K78" i="5"/>
  <c r="K63" i="5"/>
  <c r="K55" i="5"/>
  <c r="K47" i="5"/>
  <c r="K99" i="5"/>
  <c r="K89" i="5"/>
  <c r="K73" i="5"/>
  <c r="K61" i="5"/>
  <c r="K52" i="5"/>
  <c r="K44" i="5"/>
  <c r="K95" i="5"/>
  <c r="K77" i="5"/>
  <c r="K49" i="5"/>
  <c r="K32" i="5"/>
  <c r="K24" i="5"/>
  <c r="K16" i="5"/>
  <c r="K8" i="5"/>
  <c r="K115" i="5"/>
  <c r="K66" i="5"/>
  <c r="K50" i="5"/>
  <c r="K39" i="5"/>
  <c r="K33" i="5"/>
  <c r="K25" i="5"/>
  <c r="K17" i="5"/>
  <c r="K9" i="5"/>
  <c r="K85" i="5"/>
  <c r="K69" i="5"/>
  <c r="K53" i="5"/>
  <c r="K41" i="5"/>
  <c r="K34" i="5"/>
  <c r="K19" i="5"/>
  <c r="K54" i="5"/>
  <c r="K27" i="5"/>
  <c r="K10" i="5"/>
  <c r="K46" i="5"/>
  <c r="K22" i="5"/>
  <c r="K7" i="5"/>
  <c r="K15" i="5"/>
  <c r="K117" i="5"/>
  <c r="K109" i="5"/>
  <c r="K122" i="5"/>
  <c r="K114" i="5"/>
  <c r="K106" i="5"/>
  <c r="K111" i="5"/>
  <c r="K96" i="5"/>
  <c r="K112" i="5"/>
  <c r="K101" i="5"/>
  <c r="K93" i="5"/>
  <c r="K91" i="5"/>
  <c r="K83" i="5"/>
  <c r="K75" i="5"/>
  <c r="K108" i="5"/>
  <c r="K103" i="5"/>
  <c r="K92" i="5"/>
  <c r="K84" i="5"/>
  <c r="K76" i="5"/>
  <c r="K68" i="5"/>
  <c r="K86" i="5"/>
  <c r="K70" i="5"/>
  <c r="K60" i="5"/>
  <c r="K51" i="5"/>
  <c r="K43" i="5"/>
  <c r="K98" i="5"/>
  <c r="K81" i="5"/>
  <c r="K65" i="5"/>
  <c r="K57" i="5"/>
  <c r="K48" i="5"/>
  <c r="K40" i="5"/>
  <c r="K82" i="5"/>
  <c r="K58" i="5"/>
  <c r="K36" i="5"/>
  <c r="K28" i="5"/>
  <c r="K20" i="5"/>
  <c r="K12" i="5"/>
  <c r="K116" i="5"/>
  <c r="K26" i="5"/>
  <c r="K59" i="5"/>
  <c r="K42" i="5"/>
  <c r="K37" i="5"/>
  <c r="K29" i="5"/>
  <c r="K21" i="5"/>
  <c r="K13" i="5"/>
  <c r="K90" i="5"/>
  <c r="K74" i="5"/>
  <c r="K62" i="5"/>
  <c r="K45" i="5"/>
  <c r="K38" i="5"/>
  <c r="K30" i="5"/>
  <c r="K11" i="5"/>
  <c r="K35" i="5"/>
  <c r="K18" i="5"/>
  <c r="K67" i="5"/>
  <c r="K31" i="5"/>
  <c r="K14" i="5"/>
  <c r="K23" i="5"/>
  <c r="U124" i="2"/>
  <c r="D28" i="1" s="1"/>
  <c r="W5" i="2"/>
  <c r="V40" i="2"/>
  <c r="V122" i="2"/>
  <c r="V120" i="2"/>
  <c r="V118" i="2"/>
  <c r="V116" i="2"/>
  <c r="V114" i="2"/>
  <c r="V112" i="2"/>
  <c r="V110" i="2"/>
  <c r="V108" i="2"/>
  <c r="V106" i="2"/>
  <c r="V104" i="2"/>
  <c r="V102" i="2"/>
  <c r="V100" i="2"/>
  <c r="V98" i="2"/>
  <c r="V96" i="2"/>
  <c r="V94" i="2"/>
  <c r="V92" i="2"/>
  <c r="V90" i="2"/>
  <c r="V88" i="2"/>
  <c r="V86" i="2"/>
  <c r="V84" i="2"/>
  <c r="V82" i="2"/>
  <c r="V80" i="2"/>
  <c r="V78" i="2"/>
  <c r="V76" i="2"/>
  <c r="V74" i="2"/>
  <c r="V72" i="2"/>
  <c r="V70" i="2"/>
  <c r="V68" i="2"/>
  <c r="V66" i="2"/>
  <c r="V64" i="2"/>
  <c r="V62" i="2"/>
  <c r="V60" i="2"/>
  <c r="V58" i="2"/>
  <c r="V56" i="2"/>
  <c r="V54" i="2"/>
  <c r="V7" i="2"/>
  <c r="V121" i="2"/>
  <c r="V119" i="2"/>
  <c r="V117" i="2"/>
  <c r="V115" i="2"/>
  <c r="V113" i="2"/>
  <c r="V111" i="2"/>
  <c r="V52" i="2"/>
  <c r="V50" i="2"/>
  <c r="V48" i="2"/>
  <c r="V46" i="2"/>
  <c r="V44" i="2"/>
  <c r="V42" i="2"/>
  <c r="V39" i="2"/>
  <c r="V37" i="2"/>
  <c r="V35" i="2"/>
  <c r="V33" i="2"/>
  <c r="V31" i="2"/>
  <c r="V29" i="2"/>
  <c r="V27" i="2"/>
  <c r="V23" i="2"/>
  <c r="V19" i="2"/>
  <c r="V15" i="2"/>
  <c r="V11" i="2"/>
  <c r="V109" i="2"/>
  <c r="V105" i="2"/>
  <c r="V8" i="2"/>
  <c r="V25" i="2"/>
  <c r="V21" i="2"/>
  <c r="V17" i="2"/>
  <c r="V103" i="2"/>
  <c r="V97" i="2"/>
  <c r="V95" i="2"/>
  <c r="V93" i="2"/>
  <c r="V13" i="2"/>
  <c r="V9" i="2"/>
  <c r="V107" i="2"/>
  <c r="V101" i="2"/>
  <c r="V99" i="2"/>
  <c r="V89" i="2"/>
  <c r="V85" i="2"/>
  <c r="V81" i="2"/>
  <c r="V77" i="2"/>
  <c r="V73" i="2"/>
  <c r="V69" i="2"/>
  <c r="V65" i="2"/>
  <c r="V61" i="2"/>
  <c r="V57" i="2"/>
  <c r="V53" i="2"/>
  <c r="V49" i="2"/>
  <c r="V45" i="2"/>
  <c r="V41" i="2"/>
  <c r="V36" i="2"/>
  <c r="V32" i="2"/>
  <c r="V28" i="2"/>
  <c r="V24" i="2"/>
  <c r="V20" i="2"/>
  <c r="V16" i="2"/>
  <c r="V12" i="2"/>
  <c r="V91" i="2"/>
  <c r="V87" i="2"/>
  <c r="V83" i="2"/>
  <c r="V79" i="2"/>
  <c r="V75" i="2"/>
  <c r="V71" i="2"/>
  <c r="V67" i="2"/>
  <c r="V63" i="2"/>
  <c r="V59" i="2"/>
  <c r="V55" i="2"/>
  <c r="V51" i="2"/>
  <c r="V47" i="2"/>
  <c r="V43" i="2"/>
  <c r="V38" i="2"/>
  <c r="V34" i="2"/>
  <c r="V30" i="2"/>
  <c r="V26" i="2"/>
  <c r="V22" i="2"/>
  <c r="V18" i="2"/>
  <c r="V14" i="2"/>
  <c r="V10" i="2"/>
  <c r="W26" i="10"/>
  <c r="W27" i="10"/>
  <c r="K26" i="10"/>
  <c r="K27" i="10"/>
  <c r="X19" i="6"/>
  <c r="X120" i="6"/>
  <c r="X112" i="6"/>
  <c r="X117" i="6"/>
  <c r="X109" i="6"/>
  <c r="X122" i="6"/>
  <c r="X114" i="6"/>
  <c r="X106" i="6"/>
  <c r="X99" i="6"/>
  <c r="X100" i="6"/>
  <c r="X92" i="6"/>
  <c r="X84" i="6"/>
  <c r="X115" i="6"/>
  <c r="X91" i="6"/>
  <c r="X110" i="6"/>
  <c r="X102" i="6"/>
  <c r="X90" i="6"/>
  <c r="X94" i="6"/>
  <c r="X78" i="6"/>
  <c r="X70" i="6"/>
  <c r="X89" i="6"/>
  <c r="X82" i="6"/>
  <c r="X75" i="6"/>
  <c r="X67" i="6"/>
  <c r="X59" i="6"/>
  <c r="X51" i="6"/>
  <c r="X101" i="6"/>
  <c r="X64" i="6"/>
  <c r="X57" i="6"/>
  <c r="X45" i="6"/>
  <c r="X37" i="6"/>
  <c r="X77" i="6"/>
  <c r="X69" i="6"/>
  <c r="X52" i="6"/>
  <c r="X44" i="6"/>
  <c r="X36" i="6"/>
  <c r="X73" i="6"/>
  <c r="X54" i="6"/>
  <c r="X34" i="6"/>
  <c r="X25" i="6"/>
  <c r="X16" i="6"/>
  <c r="X56" i="6"/>
  <c r="X47" i="6"/>
  <c r="X39" i="6"/>
  <c r="X30" i="6"/>
  <c r="X22" i="6"/>
  <c r="X13" i="6"/>
  <c r="X87" i="6"/>
  <c r="X65" i="6"/>
  <c r="X46" i="6"/>
  <c r="X27" i="6"/>
  <c r="X11" i="6"/>
  <c r="X43" i="6"/>
  <c r="X85" i="6"/>
  <c r="X33" i="6"/>
  <c r="X28" i="6"/>
  <c r="X20" i="6"/>
  <c r="X10" i="6"/>
  <c r="X18" i="6"/>
  <c r="X116" i="6"/>
  <c r="X121" i="6"/>
  <c r="X113" i="6"/>
  <c r="X105" i="6"/>
  <c r="X119" i="6"/>
  <c r="X111" i="6"/>
  <c r="X104" i="6"/>
  <c r="X95" i="6"/>
  <c r="X96" i="6"/>
  <c r="X88" i="6"/>
  <c r="X118" i="6"/>
  <c r="X93" i="6"/>
  <c r="X86" i="6"/>
  <c r="X103" i="6"/>
  <c r="X97" i="6"/>
  <c r="X107" i="6"/>
  <c r="X81" i="6"/>
  <c r="X74" i="6"/>
  <c r="X66" i="6"/>
  <c r="X83" i="6"/>
  <c r="X79" i="6"/>
  <c r="X71" i="6"/>
  <c r="X63" i="6"/>
  <c r="X55" i="6"/>
  <c r="X108" i="6"/>
  <c r="X98" i="6"/>
  <c r="X62" i="6"/>
  <c r="X49" i="6"/>
  <c r="X41" i="6"/>
  <c r="X80" i="6"/>
  <c r="X72" i="6"/>
  <c r="X61" i="6"/>
  <c r="X48" i="6"/>
  <c r="X40" i="6"/>
  <c r="X76" i="6"/>
  <c r="X60" i="6"/>
  <c r="X53" i="6"/>
  <c r="X29" i="6"/>
  <c r="X21" i="6"/>
  <c r="X12" i="6"/>
  <c r="X50" i="6"/>
  <c r="X42" i="6"/>
  <c r="X35" i="6"/>
  <c r="X26" i="6"/>
  <c r="X17" i="6"/>
  <c r="X9" i="6"/>
  <c r="X68" i="6"/>
  <c r="X58" i="6"/>
  <c r="X32" i="6"/>
  <c r="X24" i="6"/>
  <c r="Y5" i="6"/>
  <c r="X7" i="6"/>
  <c r="X38" i="6"/>
  <c r="X31" i="6"/>
  <c r="X23" i="6"/>
  <c r="X15" i="6"/>
  <c r="X8" i="6"/>
  <c r="X14" i="6"/>
  <c r="J124" i="5"/>
  <c r="G11" i="1" s="1"/>
  <c r="O124" i="2"/>
  <c r="D19" i="1" s="1"/>
  <c r="P8" i="2"/>
  <c r="P40" i="2"/>
  <c r="P122" i="2"/>
  <c r="P120" i="2"/>
  <c r="P118" i="2"/>
  <c r="P116" i="2"/>
  <c r="P114" i="2"/>
  <c r="P112" i="2"/>
  <c r="P110" i="2"/>
  <c r="P108" i="2"/>
  <c r="P106" i="2"/>
  <c r="P104" i="2"/>
  <c r="P102" i="2"/>
  <c r="P100" i="2"/>
  <c r="P98" i="2"/>
  <c r="P96" i="2"/>
  <c r="P94" i="2"/>
  <c r="P92" i="2"/>
  <c r="P90" i="2"/>
  <c r="P88" i="2"/>
  <c r="P86" i="2"/>
  <c r="P84" i="2"/>
  <c r="P82" i="2"/>
  <c r="P80" i="2"/>
  <c r="P78" i="2"/>
  <c r="P76" i="2"/>
  <c r="P74" i="2"/>
  <c r="P72" i="2"/>
  <c r="P70" i="2"/>
  <c r="P68" i="2"/>
  <c r="P66" i="2"/>
  <c r="P64" i="2"/>
  <c r="P62" i="2"/>
  <c r="P60" i="2"/>
  <c r="P58" i="2"/>
  <c r="P56" i="2"/>
  <c r="P54" i="2"/>
  <c r="P7" i="2"/>
  <c r="P121" i="2"/>
  <c r="P119" i="2"/>
  <c r="P117" i="2"/>
  <c r="P115" i="2"/>
  <c r="P113" i="2"/>
  <c r="P111" i="2"/>
  <c r="P52" i="2"/>
  <c r="P50" i="2"/>
  <c r="P48" i="2"/>
  <c r="P46" i="2"/>
  <c r="P44" i="2"/>
  <c r="P42" i="2"/>
  <c r="P39" i="2"/>
  <c r="P37" i="2"/>
  <c r="P35" i="2"/>
  <c r="P33" i="2"/>
  <c r="P31" i="2"/>
  <c r="P29" i="2"/>
  <c r="P27" i="2"/>
  <c r="P23" i="2"/>
  <c r="P19" i="2"/>
  <c r="P15" i="2"/>
  <c r="P11" i="2"/>
  <c r="P109" i="2"/>
  <c r="P105" i="2"/>
  <c r="P25" i="2"/>
  <c r="P21" i="2"/>
  <c r="P9" i="2"/>
  <c r="P107" i="2"/>
  <c r="P103" i="2"/>
  <c r="P101" i="2"/>
  <c r="P99" i="2"/>
  <c r="P93" i="2"/>
  <c r="P17" i="2"/>
  <c r="P13" i="2"/>
  <c r="P97" i="2"/>
  <c r="P95" i="2"/>
  <c r="P89" i="2"/>
  <c r="P85" i="2"/>
  <c r="P81" i="2"/>
  <c r="P77" i="2"/>
  <c r="P73" i="2"/>
  <c r="P69" i="2"/>
  <c r="P65" i="2"/>
  <c r="P61" i="2"/>
  <c r="P57" i="2"/>
  <c r="P53" i="2"/>
  <c r="P49" i="2"/>
  <c r="P45" i="2"/>
  <c r="P41" i="2"/>
  <c r="P36" i="2"/>
  <c r="P32" i="2"/>
  <c r="P28" i="2"/>
  <c r="P24" i="2"/>
  <c r="P20" i="2"/>
  <c r="P16" i="2"/>
  <c r="P12" i="2"/>
  <c r="P91" i="2"/>
  <c r="P87" i="2"/>
  <c r="P83" i="2"/>
  <c r="P79" i="2"/>
  <c r="P75" i="2"/>
  <c r="P71" i="2"/>
  <c r="P67" i="2"/>
  <c r="P63" i="2"/>
  <c r="P59" i="2"/>
  <c r="P55" i="2"/>
  <c r="P51" i="2"/>
  <c r="P47" i="2"/>
  <c r="P43" i="2"/>
  <c r="P38" i="2"/>
  <c r="P34" i="2"/>
  <c r="P30" i="2"/>
  <c r="P26" i="2"/>
  <c r="P22" i="2"/>
  <c r="P18" i="2"/>
  <c r="P14" i="2"/>
  <c r="P10" i="2"/>
  <c r="I124" i="2"/>
  <c r="D10" i="1" s="1"/>
  <c r="K5" i="2"/>
  <c r="J40" i="2"/>
  <c r="J7" i="2"/>
  <c r="J121" i="2"/>
  <c r="J119" i="2"/>
  <c r="J117" i="2"/>
  <c r="J115" i="2"/>
  <c r="J113" i="2"/>
  <c r="J111" i="2"/>
  <c r="J109" i="2"/>
  <c r="J107" i="2"/>
  <c r="J105" i="2"/>
  <c r="J103" i="2"/>
  <c r="J101" i="2"/>
  <c r="J99" i="2"/>
  <c r="J97" i="2"/>
  <c r="J95" i="2"/>
  <c r="J93" i="2"/>
  <c r="J91" i="2"/>
  <c r="J89" i="2"/>
  <c r="J87" i="2"/>
  <c r="J85" i="2"/>
  <c r="J83" i="2"/>
  <c r="J81" i="2"/>
  <c r="J79" i="2"/>
  <c r="J77" i="2"/>
  <c r="J75" i="2"/>
  <c r="J73" i="2"/>
  <c r="J71" i="2"/>
  <c r="J69" i="2"/>
  <c r="J67" i="2"/>
  <c r="J65" i="2"/>
  <c r="J63" i="2"/>
  <c r="J61" i="2"/>
  <c r="J59" i="2"/>
  <c r="J57" i="2"/>
  <c r="J55" i="2"/>
  <c r="J53" i="2"/>
  <c r="J51" i="2"/>
  <c r="J49" i="2"/>
  <c r="J47" i="2"/>
  <c r="J45" i="2"/>
  <c r="J43" i="2"/>
  <c r="J41" i="2"/>
  <c r="J38" i="2"/>
  <c r="J36" i="2"/>
  <c r="J34" i="2"/>
  <c r="J32" i="2"/>
  <c r="J30" i="2"/>
  <c r="J28" i="2"/>
  <c r="J26" i="2"/>
  <c r="J24" i="2"/>
  <c r="J22" i="2"/>
  <c r="J20" i="2"/>
  <c r="J18" i="2"/>
  <c r="J16" i="2"/>
  <c r="J14" i="2"/>
  <c r="J12" i="2"/>
  <c r="J10" i="2"/>
  <c r="J110" i="2"/>
  <c r="J108" i="2"/>
  <c r="J106" i="2"/>
  <c r="J104" i="2"/>
  <c r="J102" i="2"/>
  <c r="J100" i="2"/>
  <c r="J98" i="2"/>
  <c r="J96" i="2"/>
  <c r="J94" i="2"/>
  <c r="J92" i="2"/>
  <c r="J90" i="2"/>
  <c r="J88" i="2"/>
  <c r="J86" i="2"/>
  <c r="J84" i="2"/>
  <c r="J82" i="2"/>
  <c r="J80" i="2"/>
  <c r="J78" i="2"/>
  <c r="J76" i="2"/>
  <c r="J74" i="2"/>
  <c r="J72" i="2"/>
  <c r="J70" i="2"/>
  <c r="J68" i="2"/>
  <c r="J66" i="2"/>
  <c r="J64" i="2"/>
  <c r="J62" i="2"/>
  <c r="J60" i="2"/>
  <c r="J58" i="2"/>
  <c r="J56" i="2"/>
  <c r="J54" i="2"/>
  <c r="J52" i="2"/>
  <c r="J50" i="2"/>
  <c r="J48" i="2"/>
  <c r="J46" i="2"/>
  <c r="J44" i="2"/>
  <c r="J42" i="2"/>
  <c r="J39" i="2"/>
  <c r="J37" i="2"/>
  <c r="J35" i="2"/>
  <c r="J33" i="2"/>
  <c r="J31" i="2"/>
  <c r="J29" i="2"/>
  <c r="J27" i="2"/>
  <c r="J25" i="2"/>
  <c r="J23" i="2"/>
  <c r="J21" i="2"/>
  <c r="J19" i="2"/>
  <c r="J17" i="2"/>
  <c r="J15" i="2"/>
  <c r="J13" i="2"/>
  <c r="J11" i="2"/>
  <c r="J8" i="2"/>
  <c r="J116" i="2"/>
  <c r="J114" i="2"/>
  <c r="J122" i="2"/>
  <c r="J120" i="2"/>
  <c r="J118" i="2"/>
  <c r="J112" i="2"/>
  <c r="J9" i="2"/>
  <c r="P27" i="1"/>
  <c r="P18" i="1"/>
  <c r="P9" i="1"/>
  <c r="O19" i="1"/>
  <c r="O28" i="1"/>
  <c r="N20" i="1"/>
  <c r="N22" i="1" s="1"/>
  <c r="N29" i="1"/>
  <c r="M11" i="1"/>
  <c r="M28" i="1"/>
  <c r="M20" i="1"/>
  <c r="M22" i="1" s="1"/>
  <c r="L19" i="1"/>
  <c r="L10" i="1"/>
  <c r="L28" i="1"/>
  <c r="K19" i="1"/>
  <c r="K28" i="1"/>
  <c r="J19" i="1"/>
  <c r="J28" i="1"/>
  <c r="J10" i="1"/>
  <c r="I19" i="1"/>
  <c r="I10" i="1"/>
  <c r="I28" i="1"/>
  <c r="H10" i="1"/>
  <c r="G29" i="1"/>
  <c r="G19" i="1"/>
  <c r="F19" i="1"/>
  <c r="F11" i="1"/>
  <c r="F28" i="1"/>
  <c r="E10" i="1"/>
  <c r="E29" i="1"/>
  <c r="J125" i="10"/>
  <c r="V124" i="8"/>
  <c r="P124" i="7"/>
  <c r="V123" i="4"/>
  <c r="V120" i="13"/>
  <c r="K120" i="13"/>
  <c r="W117" i="13"/>
  <c r="W113" i="13"/>
  <c r="W109" i="13"/>
  <c r="W105" i="13"/>
  <c r="W101" i="13"/>
  <c r="W118" i="13"/>
  <c r="W115" i="13"/>
  <c r="W110" i="13"/>
  <c r="W104" i="13"/>
  <c r="W99" i="13"/>
  <c r="W98" i="13"/>
  <c r="W94" i="13"/>
  <c r="W90" i="13"/>
  <c r="W86" i="13"/>
  <c r="W82" i="13"/>
  <c r="W78" i="13"/>
  <c r="W74" i="13"/>
  <c r="W116" i="13"/>
  <c r="W114" i="13"/>
  <c r="W102" i="13"/>
  <c r="W95" i="13"/>
  <c r="W89" i="13"/>
  <c r="W111" i="13"/>
  <c r="W103" i="13"/>
  <c r="W87" i="13"/>
  <c r="W85" i="13"/>
  <c r="W80" i="13"/>
  <c r="W106" i="13"/>
  <c r="W75" i="13"/>
  <c r="W69" i="13"/>
  <c r="W112" i="13"/>
  <c r="W93" i="13"/>
  <c r="W84" i="13"/>
  <c r="W81" i="13"/>
  <c r="W79" i="13"/>
  <c r="W76" i="13"/>
  <c r="W70" i="13"/>
  <c r="W66" i="13"/>
  <c r="W63" i="13"/>
  <c r="W58" i="13"/>
  <c r="W54" i="13"/>
  <c r="W50" i="13"/>
  <c r="W97" i="13"/>
  <c r="W91" i="13"/>
  <c r="W68" i="13"/>
  <c r="W64" i="13"/>
  <c r="W60" i="13"/>
  <c r="W53" i="13"/>
  <c r="W108" i="13"/>
  <c r="W100" i="13"/>
  <c r="W96" i="13"/>
  <c r="W88" i="13"/>
  <c r="W77" i="13"/>
  <c r="W73" i="13"/>
  <c r="W67" i="13"/>
  <c r="W57" i="13"/>
  <c r="W52" i="13"/>
  <c r="W45" i="13"/>
  <c r="W41" i="13"/>
  <c r="W34" i="13"/>
  <c r="W107" i="13"/>
  <c r="W83" i="13"/>
  <c r="W55" i="13"/>
  <c r="W51" i="13"/>
  <c r="W48" i="13"/>
  <c r="W43" i="13"/>
  <c r="W38" i="13"/>
  <c r="W30" i="13"/>
  <c r="W26" i="13"/>
  <c r="W22" i="13"/>
  <c r="W18" i="13"/>
  <c r="W15" i="13"/>
  <c r="W12" i="13"/>
  <c r="W8" i="13"/>
  <c r="W92" i="13"/>
  <c r="W71" i="13"/>
  <c r="W39" i="13"/>
  <c r="W35" i="13"/>
  <c r="W31" i="13"/>
  <c r="W27" i="13"/>
  <c r="W19" i="13"/>
  <c r="W16" i="13"/>
  <c r="W13" i="13"/>
  <c r="W9" i="13"/>
  <c r="W61" i="13"/>
  <c r="W49" i="13"/>
  <c r="W47" i="13"/>
  <c r="W42" i="13"/>
  <c r="W37" i="13"/>
  <c r="W33" i="13"/>
  <c r="W29" i="13"/>
  <c r="W25" i="13"/>
  <c r="W21" i="13"/>
  <c r="W11" i="13"/>
  <c r="W7" i="13"/>
  <c r="X5" i="13"/>
  <c r="X59" i="13" s="1"/>
  <c r="W65" i="13"/>
  <c r="W62" i="13"/>
  <c r="W44" i="13"/>
  <c r="W23" i="13"/>
  <c r="W72" i="13"/>
  <c r="W24" i="13"/>
  <c r="W10" i="13"/>
  <c r="W17" i="13"/>
  <c r="W56" i="13"/>
  <c r="W46" i="13"/>
  <c r="W40" i="13"/>
  <c r="W36" i="13"/>
  <c r="W28" i="13"/>
  <c r="W14" i="13"/>
  <c r="W32" i="13"/>
  <c r="W20" i="13"/>
  <c r="P120" i="13"/>
  <c r="W122" i="12"/>
  <c r="X118" i="12"/>
  <c r="X114" i="12"/>
  <c r="X110" i="12"/>
  <c r="X106" i="12"/>
  <c r="X117" i="12"/>
  <c r="X113" i="12"/>
  <c r="X109" i="12"/>
  <c r="X105" i="12"/>
  <c r="X101" i="12"/>
  <c r="X104" i="12"/>
  <c r="X119" i="12"/>
  <c r="X116" i="12"/>
  <c r="X111" i="12"/>
  <c r="X108" i="12"/>
  <c r="X102" i="12"/>
  <c r="X100" i="12"/>
  <c r="X96" i="12"/>
  <c r="X92" i="12"/>
  <c r="X115" i="12"/>
  <c r="X93" i="12"/>
  <c r="X91" i="12"/>
  <c r="X87" i="12"/>
  <c r="X120" i="12"/>
  <c r="X97" i="12"/>
  <c r="X95" i="12"/>
  <c r="X90" i="12"/>
  <c r="X86" i="12"/>
  <c r="X82" i="12"/>
  <c r="X78" i="12"/>
  <c r="X74" i="12"/>
  <c r="X107" i="12"/>
  <c r="X103" i="12"/>
  <c r="X89" i="12"/>
  <c r="X83" i="12"/>
  <c r="X81" i="12"/>
  <c r="X76" i="12"/>
  <c r="X70" i="12"/>
  <c r="X66" i="12"/>
  <c r="X112" i="12"/>
  <c r="X94" i="12"/>
  <c r="X80" i="12"/>
  <c r="X71" i="12"/>
  <c r="X69" i="12"/>
  <c r="X65" i="12"/>
  <c r="X61" i="12"/>
  <c r="X57" i="12"/>
  <c r="X53" i="12"/>
  <c r="X99" i="12"/>
  <c r="X88" i="12"/>
  <c r="X77" i="12"/>
  <c r="X67" i="12"/>
  <c r="X64" i="12"/>
  <c r="X59" i="12"/>
  <c r="X50" i="12"/>
  <c r="X49" i="12"/>
  <c r="X45" i="12"/>
  <c r="X41" i="12"/>
  <c r="X37" i="12"/>
  <c r="X33" i="12"/>
  <c r="X75" i="12"/>
  <c r="X54" i="12"/>
  <c r="X52" i="12"/>
  <c r="X48" i="12"/>
  <c r="X44" i="12"/>
  <c r="X40" i="12"/>
  <c r="X36" i="12"/>
  <c r="X32" i="12"/>
  <c r="X28" i="12"/>
  <c r="X24" i="12"/>
  <c r="X98" i="12"/>
  <c r="X85" i="12"/>
  <c r="X47" i="12"/>
  <c r="X42" i="12"/>
  <c r="X39" i="12"/>
  <c r="X34" i="12"/>
  <c r="X31" i="12"/>
  <c r="X26" i="12"/>
  <c r="X73" i="12"/>
  <c r="X62" i="12"/>
  <c r="X56" i="12"/>
  <c r="X55" i="12"/>
  <c r="X29" i="12"/>
  <c r="X27" i="12"/>
  <c r="X21" i="12"/>
  <c r="X17" i="12"/>
  <c r="X13" i="12"/>
  <c r="X84" i="12"/>
  <c r="X72" i="12"/>
  <c r="X63" i="12"/>
  <c r="X25" i="12"/>
  <c r="X22" i="12"/>
  <c r="X20" i="12"/>
  <c r="X15" i="12"/>
  <c r="X7" i="12"/>
  <c r="Y5" i="12"/>
  <c r="X60" i="12"/>
  <c r="X58" i="12"/>
  <c r="X46" i="12"/>
  <c r="X43" i="12"/>
  <c r="X30" i="12"/>
  <c r="X10" i="12"/>
  <c r="X79" i="12"/>
  <c r="X38" i="12"/>
  <c r="X35" i="12"/>
  <c r="X23" i="12"/>
  <c r="X18" i="12"/>
  <c r="X16" i="12"/>
  <c r="X8" i="12"/>
  <c r="X14" i="12"/>
  <c r="X12" i="12"/>
  <c r="X9" i="12"/>
  <c r="X68" i="12"/>
  <c r="X51" i="12"/>
  <c r="X19" i="12"/>
  <c r="X11" i="12"/>
  <c r="K123" i="11"/>
  <c r="V123" i="11"/>
  <c r="W121" i="11"/>
  <c r="W117" i="11"/>
  <c r="W113" i="11"/>
  <c r="W109" i="11"/>
  <c r="W105" i="11"/>
  <c r="W116" i="11"/>
  <c r="W111" i="11"/>
  <c r="W106" i="11"/>
  <c r="W100" i="11"/>
  <c r="W118" i="11"/>
  <c r="W112" i="11"/>
  <c r="W107" i="11"/>
  <c r="W102" i="11"/>
  <c r="W101" i="11"/>
  <c r="W97" i="11"/>
  <c r="W93" i="11"/>
  <c r="W89" i="11"/>
  <c r="W85" i="11"/>
  <c r="W120" i="11"/>
  <c r="W103" i="11"/>
  <c r="W99" i="11"/>
  <c r="W94" i="11"/>
  <c r="W88" i="11"/>
  <c r="W81" i="11"/>
  <c r="W77" i="11"/>
  <c r="W73" i="11"/>
  <c r="W69" i="11"/>
  <c r="W115" i="11"/>
  <c r="W95" i="11"/>
  <c r="W90" i="11"/>
  <c r="W82" i="11"/>
  <c r="W78" i="11"/>
  <c r="W74" i="11"/>
  <c r="W70" i="11"/>
  <c r="W66" i="11"/>
  <c r="W62" i="11"/>
  <c r="W108" i="11"/>
  <c r="W96" i="11"/>
  <c r="W92" i="11"/>
  <c r="W79" i="11"/>
  <c r="W71" i="11"/>
  <c r="W68" i="11"/>
  <c r="W63" i="11"/>
  <c r="W58" i="11"/>
  <c r="W54" i="11"/>
  <c r="W50" i="11"/>
  <c r="W46" i="11"/>
  <c r="W98" i="11"/>
  <c r="W87" i="11"/>
  <c r="W80" i="11"/>
  <c r="W72" i="11"/>
  <c r="W64" i="11"/>
  <c r="W59" i="11"/>
  <c r="W55" i="11"/>
  <c r="W51" i="11"/>
  <c r="W47" i="11"/>
  <c r="W110" i="11"/>
  <c r="W67" i="11"/>
  <c r="W61" i="11"/>
  <c r="W53" i="11"/>
  <c r="W45" i="11"/>
  <c r="W44" i="11"/>
  <c r="W40" i="11"/>
  <c r="W36" i="11"/>
  <c r="W32" i="11"/>
  <c r="W28" i="11"/>
  <c r="W24" i="11"/>
  <c r="W20" i="11"/>
  <c r="W16" i="11"/>
  <c r="W12" i="11"/>
  <c r="W8" i="11"/>
  <c r="W114" i="11"/>
  <c r="W38" i="11"/>
  <c r="W34" i="11"/>
  <c r="W30" i="11"/>
  <c r="W26" i="11"/>
  <c r="W119" i="11"/>
  <c r="W104" i="11"/>
  <c r="W91" i="11"/>
  <c r="W86" i="11"/>
  <c r="W83" i="11"/>
  <c r="W76" i="11"/>
  <c r="W56" i="11"/>
  <c r="W48" i="11"/>
  <c r="W41" i="11"/>
  <c r="W37" i="11"/>
  <c r="W33" i="11"/>
  <c r="W29" i="11"/>
  <c r="W25" i="11"/>
  <c r="W21" i="11"/>
  <c r="W17" i="11"/>
  <c r="W13" i="11"/>
  <c r="W9" i="11"/>
  <c r="W57" i="11"/>
  <c r="W49" i="11"/>
  <c r="W42" i="11"/>
  <c r="W22" i="11"/>
  <c r="W52" i="11"/>
  <c r="W15" i="11"/>
  <c r="W10" i="11"/>
  <c r="W7" i="11"/>
  <c r="X5" i="11"/>
  <c r="W84" i="11"/>
  <c r="W75" i="11"/>
  <c r="W35" i="11"/>
  <c r="W65" i="11"/>
  <c r="W39" i="11"/>
  <c r="W31" i="11"/>
  <c r="W23" i="11"/>
  <c r="W18" i="11"/>
  <c r="W11" i="11"/>
  <c r="W60" i="11"/>
  <c r="W43" i="11"/>
  <c r="W27" i="11"/>
  <c r="W19" i="11"/>
  <c r="W14" i="11"/>
  <c r="W122" i="10"/>
  <c r="W118" i="10"/>
  <c r="W114" i="10"/>
  <c r="W123" i="10"/>
  <c r="W119" i="10"/>
  <c r="W115" i="10"/>
  <c r="W111" i="10"/>
  <c r="W107" i="10"/>
  <c r="W121" i="10"/>
  <c r="W113" i="10"/>
  <c r="W109" i="10"/>
  <c r="W104" i="10"/>
  <c r="W103" i="10"/>
  <c r="W99" i="10"/>
  <c r="W120" i="10"/>
  <c r="W112" i="10"/>
  <c r="W108" i="10"/>
  <c r="W102" i="10"/>
  <c r="W98" i="10"/>
  <c r="W117" i="10"/>
  <c r="W110" i="10"/>
  <c r="W106" i="10"/>
  <c r="W97" i="10"/>
  <c r="W95" i="10"/>
  <c r="W91" i="10"/>
  <c r="W87" i="10"/>
  <c r="W100" i="10"/>
  <c r="W92" i="10"/>
  <c r="W88" i="10"/>
  <c r="W84" i="10"/>
  <c r="W80" i="10"/>
  <c r="W76" i="10"/>
  <c r="W105" i="10"/>
  <c r="W89" i="10"/>
  <c r="W86" i="10"/>
  <c r="W81" i="10"/>
  <c r="W75" i="10"/>
  <c r="W71" i="10"/>
  <c r="W67" i="10"/>
  <c r="W63" i="10"/>
  <c r="W59" i="10"/>
  <c r="W55" i="10"/>
  <c r="W116" i="10"/>
  <c r="W94" i="10"/>
  <c r="W85" i="10"/>
  <c r="W79" i="10"/>
  <c r="W74" i="10"/>
  <c r="W70" i="10"/>
  <c r="W66" i="10"/>
  <c r="W62" i="10"/>
  <c r="W58" i="10"/>
  <c r="W54" i="10"/>
  <c r="W96" i="10"/>
  <c r="W83" i="10"/>
  <c r="W65" i="10"/>
  <c r="W57" i="10"/>
  <c r="W53" i="10"/>
  <c r="W48" i="10"/>
  <c r="W78" i="10"/>
  <c r="W68" i="10"/>
  <c r="W60" i="10"/>
  <c r="W49" i="10"/>
  <c r="W45" i="10"/>
  <c r="W41" i="10"/>
  <c r="W37" i="10"/>
  <c r="W33" i="10"/>
  <c r="W101" i="10"/>
  <c r="W82" i="10"/>
  <c r="W77" i="10"/>
  <c r="W52" i="10"/>
  <c r="W50" i="10"/>
  <c r="W42" i="10"/>
  <c r="W36" i="10"/>
  <c r="W30" i="10"/>
  <c r="W24" i="10"/>
  <c r="W20" i="10"/>
  <c r="W16" i="10"/>
  <c r="W12" i="10"/>
  <c r="W73" i="10"/>
  <c r="W64" i="10"/>
  <c r="W61" i="10"/>
  <c r="W47" i="10"/>
  <c r="W46" i="10"/>
  <c r="W40" i="10"/>
  <c r="W35" i="10"/>
  <c r="W29" i="10"/>
  <c r="W23" i="10"/>
  <c r="W19" i="10"/>
  <c r="W15" i="10"/>
  <c r="W51" i="10"/>
  <c r="W44" i="10"/>
  <c r="W22" i="10"/>
  <c r="W14" i="10"/>
  <c r="W11" i="10"/>
  <c r="W7" i="10"/>
  <c r="X5" i="10"/>
  <c r="W90" i="10"/>
  <c r="W56" i="10"/>
  <c r="W17" i="10"/>
  <c r="W69" i="10"/>
  <c r="W43" i="10"/>
  <c r="W32" i="10"/>
  <c r="W72" i="10"/>
  <c r="W38" i="10"/>
  <c r="W34" i="10"/>
  <c r="W31" i="10"/>
  <c r="W21" i="10"/>
  <c r="W13" i="10"/>
  <c r="W10" i="10"/>
  <c r="W39" i="10"/>
  <c r="W25" i="10"/>
  <c r="W8" i="10"/>
  <c r="W93" i="10"/>
  <c r="W28" i="10"/>
  <c r="W18" i="10"/>
  <c r="W9" i="10"/>
  <c r="K122" i="10"/>
  <c r="K118" i="10"/>
  <c r="K114" i="10"/>
  <c r="K123" i="10"/>
  <c r="K119" i="10"/>
  <c r="K115" i="10"/>
  <c r="K111" i="10"/>
  <c r="K107" i="10"/>
  <c r="K121" i="10"/>
  <c r="K113" i="10"/>
  <c r="K106" i="10"/>
  <c r="K103" i="10"/>
  <c r="K99" i="10"/>
  <c r="K120" i="10"/>
  <c r="K112" i="10"/>
  <c r="K110" i="10"/>
  <c r="K105" i="10"/>
  <c r="K102" i="10"/>
  <c r="K98" i="10"/>
  <c r="K95" i="10"/>
  <c r="K91" i="10"/>
  <c r="K87" i="10"/>
  <c r="K109" i="10"/>
  <c r="K100" i="10"/>
  <c r="K96" i="10"/>
  <c r="K92" i="10"/>
  <c r="K88" i="10"/>
  <c r="K84" i="10"/>
  <c r="K80" i="10"/>
  <c r="K76" i="10"/>
  <c r="K104" i="10"/>
  <c r="K97" i="10"/>
  <c r="K89" i="10"/>
  <c r="K83" i="10"/>
  <c r="K78" i="10"/>
  <c r="K73" i="10"/>
  <c r="K71" i="10"/>
  <c r="K67" i="10"/>
  <c r="K63" i="10"/>
  <c r="K59" i="10"/>
  <c r="K55" i="10"/>
  <c r="K116" i="10"/>
  <c r="K94" i="10"/>
  <c r="K82" i="10"/>
  <c r="K77" i="10"/>
  <c r="K70" i="10"/>
  <c r="K66" i="10"/>
  <c r="K62" i="10"/>
  <c r="K58" i="10"/>
  <c r="K54" i="10"/>
  <c r="K93" i="10"/>
  <c r="K79" i="10"/>
  <c r="K75" i="10"/>
  <c r="K65" i="10"/>
  <c r="K57" i="10"/>
  <c r="K48" i="10"/>
  <c r="K86" i="10"/>
  <c r="K68" i="10"/>
  <c r="K60" i="10"/>
  <c r="K52" i="10"/>
  <c r="K49" i="10"/>
  <c r="K45" i="10"/>
  <c r="K41" i="10"/>
  <c r="K37" i="10"/>
  <c r="K33" i="10"/>
  <c r="K101" i="10"/>
  <c r="K81" i="10"/>
  <c r="K50" i="10"/>
  <c r="K44" i="10"/>
  <c r="K39" i="10"/>
  <c r="K34" i="10"/>
  <c r="K30" i="10"/>
  <c r="K24" i="10"/>
  <c r="K20" i="10"/>
  <c r="K16" i="10"/>
  <c r="K12" i="10"/>
  <c r="K117" i="10"/>
  <c r="K74" i="10"/>
  <c r="K72" i="10"/>
  <c r="K61" i="10"/>
  <c r="K56" i="10"/>
  <c r="K53" i="10"/>
  <c r="K43" i="10"/>
  <c r="K38" i="10"/>
  <c r="K32" i="10"/>
  <c r="K29" i="10"/>
  <c r="K23" i="10"/>
  <c r="K19" i="10"/>
  <c r="K15" i="10"/>
  <c r="K85" i="10"/>
  <c r="K64" i="10"/>
  <c r="K51" i="10"/>
  <c r="K40" i="10"/>
  <c r="K36" i="10"/>
  <c r="K22" i="10"/>
  <c r="K14" i="10"/>
  <c r="K11" i="10"/>
  <c r="K7" i="10"/>
  <c r="K90" i="10"/>
  <c r="K17" i="10"/>
  <c r="K69" i="10"/>
  <c r="K35" i="10"/>
  <c r="K108" i="10"/>
  <c r="K46" i="10"/>
  <c r="K42" i="10"/>
  <c r="K31" i="10"/>
  <c r="K21" i="10"/>
  <c r="K10" i="10"/>
  <c r="K47" i="10"/>
  <c r="K25" i="10"/>
  <c r="K13" i="10"/>
  <c r="K8" i="10"/>
  <c r="K28" i="10"/>
  <c r="K18" i="10"/>
  <c r="K9" i="10"/>
  <c r="P125" i="10"/>
  <c r="V125" i="10"/>
  <c r="V124" i="9"/>
  <c r="P124" i="9"/>
  <c r="K124" i="9"/>
  <c r="W121" i="9"/>
  <c r="W117" i="9"/>
  <c r="W113" i="9"/>
  <c r="W109" i="9"/>
  <c r="W105" i="9"/>
  <c r="W120" i="9"/>
  <c r="W116" i="9"/>
  <c r="W118" i="9"/>
  <c r="W111" i="9"/>
  <c r="W119" i="9"/>
  <c r="W112" i="9"/>
  <c r="W107" i="9"/>
  <c r="W101" i="9"/>
  <c r="W97" i="9"/>
  <c r="W114" i="9"/>
  <c r="W110" i="9"/>
  <c r="W104" i="9"/>
  <c r="W103" i="9"/>
  <c r="W102" i="9"/>
  <c r="W96" i="9"/>
  <c r="W91" i="9"/>
  <c r="W87" i="9"/>
  <c r="W108" i="9"/>
  <c r="W100" i="9"/>
  <c r="W95" i="9"/>
  <c r="W94" i="9"/>
  <c r="W90" i="9"/>
  <c r="W106" i="9"/>
  <c r="W92" i="9"/>
  <c r="W85" i="9"/>
  <c r="W99" i="9"/>
  <c r="W93" i="9"/>
  <c r="W82" i="9"/>
  <c r="W78" i="9"/>
  <c r="W73" i="9"/>
  <c r="W69" i="9"/>
  <c r="W65" i="9"/>
  <c r="W61" i="9"/>
  <c r="W57" i="9"/>
  <c r="W86" i="9"/>
  <c r="W84" i="9"/>
  <c r="W79" i="9"/>
  <c r="W72" i="9"/>
  <c r="W67" i="9"/>
  <c r="W62" i="9"/>
  <c r="W56" i="9"/>
  <c r="W51" i="9"/>
  <c r="W47" i="9"/>
  <c r="W43" i="9"/>
  <c r="W89" i="9"/>
  <c r="W80" i="9"/>
  <c r="W74" i="9"/>
  <c r="W68" i="9"/>
  <c r="W63" i="9"/>
  <c r="W58" i="9"/>
  <c r="W52" i="9"/>
  <c r="W48" i="9"/>
  <c r="W44" i="9"/>
  <c r="W40" i="9"/>
  <c r="W36" i="9"/>
  <c r="W32" i="9"/>
  <c r="W28" i="9"/>
  <c r="W88" i="9"/>
  <c r="W81" i="9"/>
  <c r="W77" i="9"/>
  <c r="W59" i="9"/>
  <c r="W54" i="9"/>
  <c r="W46" i="9"/>
  <c r="W35" i="9"/>
  <c r="W30" i="9"/>
  <c r="W25" i="9"/>
  <c r="W21" i="9"/>
  <c r="W17" i="9"/>
  <c r="W122" i="9"/>
  <c r="W70" i="9"/>
  <c r="W66" i="9"/>
  <c r="W55" i="9"/>
  <c r="W53" i="9"/>
  <c r="W45" i="9"/>
  <c r="W39" i="9"/>
  <c r="W34" i="9"/>
  <c r="W29" i="9"/>
  <c r="W24" i="9"/>
  <c r="W20" i="9"/>
  <c r="W71" i="9"/>
  <c r="W37" i="9"/>
  <c r="W33" i="9"/>
  <c r="W19" i="9"/>
  <c r="W16" i="9"/>
  <c r="W11" i="9"/>
  <c r="W7" i="9"/>
  <c r="X5" i="9"/>
  <c r="X75" i="9" s="1"/>
  <c r="W38" i="9"/>
  <c r="W23" i="9"/>
  <c r="W13" i="9"/>
  <c r="W9" i="9"/>
  <c r="W49" i="9"/>
  <c r="W31" i="9"/>
  <c r="W18" i="9"/>
  <c r="W14" i="9"/>
  <c r="W64" i="9"/>
  <c r="W50" i="9"/>
  <c r="W41" i="9"/>
  <c r="W26" i="9"/>
  <c r="W22" i="9"/>
  <c r="W12" i="9"/>
  <c r="W8" i="9"/>
  <c r="W83" i="9"/>
  <c r="W60" i="9"/>
  <c r="W115" i="9"/>
  <c r="W98" i="9"/>
  <c r="W76" i="9"/>
  <c r="W42" i="9"/>
  <c r="W27" i="9"/>
  <c r="W15" i="9"/>
  <c r="W10" i="9"/>
  <c r="K121" i="8"/>
  <c r="K117" i="8"/>
  <c r="K113" i="8"/>
  <c r="K109" i="8"/>
  <c r="K105" i="8"/>
  <c r="K120" i="8"/>
  <c r="K116" i="8"/>
  <c r="K118" i="8"/>
  <c r="K112" i="8"/>
  <c r="K107" i="8"/>
  <c r="K119" i="8"/>
  <c r="K108" i="8"/>
  <c r="K100" i="8"/>
  <c r="K96" i="8"/>
  <c r="K115" i="8"/>
  <c r="K114" i="8"/>
  <c r="K111" i="8"/>
  <c r="K104" i="8"/>
  <c r="K103" i="8"/>
  <c r="K98" i="8"/>
  <c r="K102" i="8"/>
  <c r="K97" i="8"/>
  <c r="K95" i="8"/>
  <c r="K91" i="8"/>
  <c r="K99" i="8"/>
  <c r="K90" i="8"/>
  <c r="K84" i="8"/>
  <c r="K80" i="8"/>
  <c r="K76" i="8"/>
  <c r="K72" i="8"/>
  <c r="K101" i="8"/>
  <c r="K94" i="8"/>
  <c r="K89" i="8"/>
  <c r="K87" i="8"/>
  <c r="K83" i="8"/>
  <c r="K79" i="8"/>
  <c r="K75" i="8"/>
  <c r="K71" i="8"/>
  <c r="K67" i="8"/>
  <c r="K63" i="8"/>
  <c r="K59" i="8"/>
  <c r="K110" i="8"/>
  <c r="K92" i="8"/>
  <c r="K88" i="8"/>
  <c r="K81" i="8"/>
  <c r="K73" i="8"/>
  <c r="K69" i="8"/>
  <c r="K64" i="8"/>
  <c r="K57" i="8"/>
  <c r="K53" i="8"/>
  <c r="K49" i="8"/>
  <c r="K45" i="8"/>
  <c r="K122" i="8"/>
  <c r="K86" i="8"/>
  <c r="K78" i="8"/>
  <c r="K68" i="8"/>
  <c r="K62" i="8"/>
  <c r="K56" i="8"/>
  <c r="K52" i="8"/>
  <c r="K48" i="8"/>
  <c r="K44" i="8"/>
  <c r="K40" i="8"/>
  <c r="K36" i="8"/>
  <c r="K32" i="8"/>
  <c r="K93" i="8"/>
  <c r="K82" i="8"/>
  <c r="K77" i="8"/>
  <c r="K65" i="8"/>
  <c r="K55" i="8"/>
  <c r="K47" i="8"/>
  <c r="K38" i="8"/>
  <c r="K33" i="8"/>
  <c r="K28" i="8"/>
  <c r="K24" i="8"/>
  <c r="K20" i="8"/>
  <c r="K15" i="8"/>
  <c r="K11" i="8"/>
  <c r="K7" i="8"/>
  <c r="K61" i="8"/>
  <c r="K58" i="8"/>
  <c r="K50" i="8"/>
  <c r="K42" i="8"/>
  <c r="K39" i="8"/>
  <c r="K34" i="8"/>
  <c r="K106" i="8"/>
  <c r="K60" i="8"/>
  <c r="K54" i="8"/>
  <c r="K46" i="8"/>
  <c r="K37" i="8"/>
  <c r="K31" i="8"/>
  <c r="K27" i="8"/>
  <c r="K23" i="8"/>
  <c r="K18" i="8"/>
  <c r="K74" i="8"/>
  <c r="K66" i="8"/>
  <c r="K30" i="8"/>
  <c r="K25" i="8"/>
  <c r="K16" i="8"/>
  <c r="K12" i="8"/>
  <c r="K14" i="8"/>
  <c r="K43" i="8"/>
  <c r="K41" i="8"/>
  <c r="K26" i="8"/>
  <c r="K17" i="8"/>
  <c r="K13" i="8"/>
  <c r="K8" i="8"/>
  <c r="K85" i="8"/>
  <c r="K51" i="8"/>
  <c r="K29" i="8"/>
  <c r="K21" i="8"/>
  <c r="K9" i="8"/>
  <c r="K70" i="8"/>
  <c r="K35" i="8"/>
  <c r="K10" i="8"/>
  <c r="K22" i="8"/>
  <c r="W121" i="8"/>
  <c r="W117" i="8"/>
  <c r="W113" i="8"/>
  <c r="W109" i="8"/>
  <c r="W105" i="8"/>
  <c r="W120" i="8"/>
  <c r="W116" i="8"/>
  <c r="W118" i="8"/>
  <c r="W110" i="8"/>
  <c r="W119" i="8"/>
  <c r="W111" i="8"/>
  <c r="W106" i="8"/>
  <c r="W100" i="8"/>
  <c r="W96" i="8"/>
  <c r="W114" i="8"/>
  <c r="W104" i="8"/>
  <c r="W101" i="8"/>
  <c r="W112" i="8"/>
  <c r="W108" i="8"/>
  <c r="W99" i="8"/>
  <c r="W95" i="8"/>
  <c r="W91" i="8"/>
  <c r="W107" i="8"/>
  <c r="W93" i="8"/>
  <c r="W88" i="8"/>
  <c r="W84" i="8"/>
  <c r="W80" i="8"/>
  <c r="W76" i="8"/>
  <c r="W72" i="8"/>
  <c r="W103" i="8"/>
  <c r="W92" i="8"/>
  <c r="W87" i="8"/>
  <c r="W83" i="8"/>
  <c r="W79" i="8"/>
  <c r="W75" i="8"/>
  <c r="W71" i="8"/>
  <c r="W67" i="8"/>
  <c r="W63" i="8"/>
  <c r="W59" i="8"/>
  <c r="W115" i="8"/>
  <c r="W98" i="8"/>
  <c r="W81" i="8"/>
  <c r="W73" i="8"/>
  <c r="W66" i="8"/>
  <c r="W61" i="8"/>
  <c r="W57" i="8"/>
  <c r="W53" i="8"/>
  <c r="W49" i="8"/>
  <c r="W45" i="8"/>
  <c r="W41" i="8"/>
  <c r="W122" i="8"/>
  <c r="W102" i="8"/>
  <c r="W89" i="8"/>
  <c r="W86" i="8"/>
  <c r="W78" i="8"/>
  <c r="W70" i="8"/>
  <c r="W65" i="8"/>
  <c r="W60" i="8"/>
  <c r="W56" i="8"/>
  <c r="W52" i="8"/>
  <c r="W48" i="8"/>
  <c r="W44" i="8"/>
  <c r="W40" i="8"/>
  <c r="W36" i="8"/>
  <c r="W32" i="8"/>
  <c r="W28" i="8"/>
  <c r="W97" i="8"/>
  <c r="W94" i="8"/>
  <c r="W85" i="8"/>
  <c r="W82" i="8"/>
  <c r="W62" i="8"/>
  <c r="W55" i="8"/>
  <c r="W47" i="8"/>
  <c r="W35" i="8"/>
  <c r="W30" i="8"/>
  <c r="W24" i="8"/>
  <c r="W20" i="8"/>
  <c r="W15" i="8"/>
  <c r="W11" i="8"/>
  <c r="W7" i="8"/>
  <c r="X5" i="8"/>
  <c r="X19" i="8" s="1"/>
  <c r="W68" i="8"/>
  <c r="W64" i="8"/>
  <c r="W58" i="8"/>
  <c r="W50" i="8"/>
  <c r="W42" i="8"/>
  <c r="W37" i="8"/>
  <c r="W31" i="8"/>
  <c r="W69" i="8"/>
  <c r="W54" i="8"/>
  <c r="W46" i="8"/>
  <c r="W39" i="8"/>
  <c r="W34" i="8"/>
  <c r="W29" i="8"/>
  <c r="W27" i="8"/>
  <c r="W23" i="8"/>
  <c r="W18" i="8"/>
  <c r="W74" i="8"/>
  <c r="W25" i="8"/>
  <c r="W16" i="8"/>
  <c r="W14" i="8"/>
  <c r="W9" i="8"/>
  <c r="W51" i="8"/>
  <c r="W21" i="8"/>
  <c r="W12" i="8"/>
  <c r="W77" i="8"/>
  <c r="W43" i="8"/>
  <c r="W26" i="8"/>
  <c r="W17" i="8"/>
  <c r="W10" i="8"/>
  <c r="W90" i="8"/>
  <c r="W38" i="8"/>
  <c r="W33" i="8"/>
  <c r="W8" i="8"/>
  <c r="W13" i="8"/>
  <c r="W22" i="8"/>
  <c r="P124" i="8"/>
  <c r="J124" i="8"/>
  <c r="K121" i="7"/>
  <c r="K117" i="7"/>
  <c r="K113" i="7"/>
  <c r="K109" i="7"/>
  <c r="K122" i="7"/>
  <c r="K118" i="7"/>
  <c r="K114" i="7"/>
  <c r="K110" i="7"/>
  <c r="K106" i="7"/>
  <c r="K120" i="7"/>
  <c r="K112" i="7"/>
  <c r="K104" i="7"/>
  <c r="K101" i="7"/>
  <c r="K97" i="7"/>
  <c r="K115" i="7"/>
  <c r="K105" i="7"/>
  <c r="K102" i="7"/>
  <c r="K98" i="7"/>
  <c r="K94" i="7"/>
  <c r="K90" i="7"/>
  <c r="K86" i="7"/>
  <c r="K119" i="7"/>
  <c r="K107" i="7"/>
  <c r="K103" i="7"/>
  <c r="K95" i="7"/>
  <c r="K93" i="7"/>
  <c r="K88" i="7"/>
  <c r="K84" i="7"/>
  <c r="K80" i="7"/>
  <c r="K76" i="7"/>
  <c r="K72" i="7"/>
  <c r="K96" i="7"/>
  <c r="K89" i="7"/>
  <c r="K85" i="7"/>
  <c r="K81" i="7"/>
  <c r="K77" i="7"/>
  <c r="K73" i="7"/>
  <c r="K69" i="7"/>
  <c r="K65" i="7"/>
  <c r="K61" i="7"/>
  <c r="K91" i="7"/>
  <c r="K87" i="7"/>
  <c r="K83" i="7"/>
  <c r="K75" i="7"/>
  <c r="K67" i="7"/>
  <c r="K62" i="7"/>
  <c r="K59" i="7"/>
  <c r="K55" i="7"/>
  <c r="K111" i="7"/>
  <c r="K108" i="7"/>
  <c r="K82" i="7"/>
  <c r="K74" i="7"/>
  <c r="K71" i="7"/>
  <c r="K66" i="7"/>
  <c r="K116" i="7"/>
  <c r="K92" i="7"/>
  <c r="K99" i="7"/>
  <c r="K68" i="7"/>
  <c r="K63" i="7"/>
  <c r="K56" i="7"/>
  <c r="K52" i="7"/>
  <c r="K57" i="7"/>
  <c r="K54" i="7"/>
  <c r="K50" i="7"/>
  <c r="K46" i="7"/>
  <c r="K42" i="7"/>
  <c r="K38" i="7"/>
  <c r="K34" i="7"/>
  <c r="K30" i="7"/>
  <c r="K25" i="7"/>
  <c r="K79" i="7"/>
  <c r="K70" i="7"/>
  <c r="K64" i="7"/>
  <c r="K47" i="7"/>
  <c r="K43" i="7"/>
  <c r="K39" i="7"/>
  <c r="K35" i="7"/>
  <c r="K31" i="7"/>
  <c r="K26" i="7"/>
  <c r="K22" i="7"/>
  <c r="K58" i="7"/>
  <c r="K51" i="7"/>
  <c r="K45" i="7"/>
  <c r="K37" i="7"/>
  <c r="K28" i="7"/>
  <c r="K21" i="7"/>
  <c r="K18" i="7"/>
  <c r="K14" i="7"/>
  <c r="K10" i="7"/>
  <c r="K78" i="7"/>
  <c r="K60" i="7"/>
  <c r="K49" i="7"/>
  <c r="K24" i="7"/>
  <c r="K19" i="7"/>
  <c r="K12" i="7"/>
  <c r="K9" i="7"/>
  <c r="K48" i="7"/>
  <c r="K40" i="7"/>
  <c r="K32" i="7"/>
  <c r="K23" i="7"/>
  <c r="K15" i="7"/>
  <c r="K11" i="7"/>
  <c r="K7" i="7"/>
  <c r="K41" i="7"/>
  <c r="K33" i="7"/>
  <c r="K16" i="7"/>
  <c r="K8" i="7"/>
  <c r="K100" i="7"/>
  <c r="K53" i="7"/>
  <c r="K44" i="7"/>
  <c r="K36" i="7"/>
  <c r="K27" i="7"/>
  <c r="K20" i="7"/>
  <c r="K17" i="7"/>
  <c r="K13" i="7"/>
  <c r="J124" i="7"/>
  <c r="V124" i="7"/>
  <c r="W121" i="7"/>
  <c r="W117" i="7"/>
  <c r="W113" i="7"/>
  <c r="W109" i="7"/>
  <c r="W122" i="7"/>
  <c r="W118" i="7"/>
  <c r="W114" i="7"/>
  <c r="W110" i="7"/>
  <c r="W106" i="7"/>
  <c r="W120" i="7"/>
  <c r="W112" i="7"/>
  <c r="W107" i="7"/>
  <c r="W101" i="7"/>
  <c r="W97" i="7"/>
  <c r="W115" i="7"/>
  <c r="W108" i="7"/>
  <c r="W103" i="7"/>
  <c r="W102" i="7"/>
  <c r="W98" i="7"/>
  <c r="W94" i="7"/>
  <c r="W90" i="7"/>
  <c r="W86" i="7"/>
  <c r="W111" i="7"/>
  <c r="W95" i="7"/>
  <c r="W91" i="7"/>
  <c r="W85" i="7"/>
  <c r="W84" i="7"/>
  <c r="W80" i="7"/>
  <c r="W76" i="7"/>
  <c r="W72" i="7"/>
  <c r="W105" i="7"/>
  <c r="W96" i="7"/>
  <c r="W92" i="7"/>
  <c r="W87" i="7"/>
  <c r="W81" i="7"/>
  <c r="W77" i="7"/>
  <c r="W73" i="7"/>
  <c r="W69" i="7"/>
  <c r="W65" i="7"/>
  <c r="W61" i="7"/>
  <c r="W83" i="7"/>
  <c r="W75" i="7"/>
  <c r="W70" i="7"/>
  <c r="W64" i="7"/>
  <c r="W59" i="7"/>
  <c r="W55" i="7"/>
  <c r="W100" i="7"/>
  <c r="W88" i="7"/>
  <c r="W82" i="7"/>
  <c r="W74" i="7"/>
  <c r="W68" i="7"/>
  <c r="W116" i="7"/>
  <c r="W93" i="7"/>
  <c r="W99" i="7"/>
  <c r="W89" i="7"/>
  <c r="W63" i="7"/>
  <c r="W58" i="7"/>
  <c r="W52" i="7"/>
  <c r="W71" i="7"/>
  <c r="W57" i="7"/>
  <c r="W51" i="7"/>
  <c r="W50" i="7"/>
  <c r="W46" i="7"/>
  <c r="W42" i="7"/>
  <c r="W38" i="7"/>
  <c r="W34" i="7"/>
  <c r="W30" i="7"/>
  <c r="W25" i="7"/>
  <c r="W104" i="7"/>
  <c r="W66" i="7"/>
  <c r="W56" i="7"/>
  <c r="W53" i="7"/>
  <c r="W47" i="7"/>
  <c r="W43" i="7"/>
  <c r="W39" i="7"/>
  <c r="W35" i="7"/>
  <c r="W31" i="7"/>
  <c r="W26" i="7"/>
  <c r="W22" i="7"/>
  <c r="W119" i="7"/>
  <c r="W79" i="7"/>
  <c r="W60" i="7"/>
  <c r="W45" i="7"/>
  <c r="W37" i="7"/>
  <c r="W28" i="7"/>
  <c r="W19" i="7"/>
  <c r="W18" i="7"/>
  <c r="W14" i="7"/>
  <c r="W10" i="7"/>
  <c r="W62" i="7"/>
  <c r="W33" i="7"/>
  <c r="W21" i="7"/>
  <c r="W12" i="7"/>
  <c r="W9" i="7"/>
  <c r="W48" i="7"/>
  <c r="W40" i="7"/>
  <c r="W32" i="7"/>
  <c r="W23" i="7"/>
  <c r="W20" i="7"/>
  <c r="W15" i="7"/>
  <c r="W11" i="7"/>
  <c r="W7" i="7"/>
  <c r="X5" i="7"/>
  <c r="X29" i="7" s="1"/>
  <c r="W78" i="7"/>
  <c r="W54" i="7"/>
  <c r="W49" i="7"/>
  <c r="W41" i="7"/>
  <c r="W24" i="7"/>
  <c r="W16" i="7"/>
  <c r="W8" i="7"/>
  <c r="W67" i="7"/>
  <c r="W44" i="7"/>
  <c r="W36" i="7"/>
  <c r="W27" i="7"/>
  <c r="W17" i="7"/>
  <c r="W13" i="7"/>
  <c r="K121" i="6"/>
  <c r="K117" i="6"/>
  <c r="K113" i="6"/>
  <c r="K122" i="6"/>
  <c r="K118" i="6"/>
  <c r="K114" i="6"/>
  <c r="K110" i="6"/>
  <c r="K106" i="6"/>
  <c r="K120" i="6"/>
  <c r="K112" i="6"/>
  <c r="K108" i="6"/>
  <c r="K100" i="6"/>
  <c r="K96" i="6"/>
  <c r="K115" i="6"/>
  <c r="K109" i="6"/>
  <c r="K104" i="6"/>
  <c r="K101" i="6"/>
  <c r="K97" i="6"/>
  <c r="K93" i="6"/>
  <c r="K89" i="6"/>
  <c r="K85" i="6"/>
  <c r="K119" i="6"/>
  <c r="K98" i="6"/>
  <c r="K90" i="6"/>
  <c r="K84" i="6"/>
  <c r="K105" i="6"/>
  <c r="K103" i="6"/>
  <c r="K95" i="6"/>
  <c r="K94" i="6"/>
  <c r="K88" i="6"/>
  <c r="K83" i="6"/>
  <c r="K111" i="6"/>
  <c r="K99" i="6"/>
  <c r="K92" i="6"/>
  <c r="K79" i="6"/>
  <c r="K75" i="6"/>
  <c r="K71" i="6"/>
  <c r="K67" i="6"/>
  <c r="K86" i="6"/>
  <c r="K82" i="6"/>
  <c r="K81" i="6"/>
  <c r="K80" i="6"/>
  <c r="K76" i="6"/>
  <c r="K72" i="6"/>
  <c r="K68" i="6"/>
  <c r="K64" i="6"/>
  <c r="K60" i="6"/>
  <c r="K56" i="6"/>
  <c r="K52" i="6"/>
  <c r="K87" i="6"/>
  <c r="K73" i="6"/>
  <c r="K65" i="6"/>
  <c r="K61" i="6"/>
  <c r="K55" i="6"/>
  <c r="K50" i="6"/>
  <c r="K46" i="6"/>
  <c r="K42" i="6"/>
  <c r="K38" i="6"/>
  <c r="K116" i="6"/>
  <c r="K102" i="6"/>
  <c r="K78" i="6"/>
  <c r="K70" i="6"/>
  <c r="K59" i="6"/>
  <c r="K54" i="6"/>
  <c r="K49" i="6"/>
  <c r="K45" i="6"/>
  <c r="K41" i="6"/>
  <c r="K37" i="6"/>
  <c r="K33" i="6"/>
  <c r="K77" i="6"/>
  <c r="K66" i="6"/>
  <c r="K57" i="6"/>
  <c r="K53" i="6"/>
  <c r="K47" i="6"/>
  <c r="K39" i="6"/>
  <c r="K30" i="6"/>
  <c r="K26" i="6"/>
  <c r="K22" i="6"/>
  <c r="K17" i="6"/>
  <c r="K13" i="6"/>
  <c r="K107" i="6"/>
  <c r="K62" i="6"/>
  <c r="K51" i="6"/>
  <c r="K48" i="6"/>
  <c r="K40" i="6"/>
  <c r="K34" i="6"/>
  <c r="K31" i="6"/>
  <c r="K27" i="6"/>
  <c r="K23" i="6"/>
  <c r="K18" i="6"/>
  <c r="K14" i="6"/>
  <c r="K10" i="6"/>
  <c r="K63" i="6"/>
  <c r="K58" i="6"/>
  <c r="K44" i="6"/>
  <c r="K43" i="6"/>
  <c r="K25" i="6"/>
  <c r="K20" i="6"/>
  <c r="K15" i="6"/>
  <c r="K9" i="6"/>
  <c r="K74" i="6"/>
  <c r="K36" i="6"/>
  <c r="K28" i="6"/>
  <c r="K11" i="6"/>
  <c r="K91" i="6"/>
  <c r="K29" i="6"/>
  <c r="K21" i="6"/>
  <c r="K16" i="6"/>
  <c r="K12" i="6"/>
  <c r="K7" i="6"/>
  <c r="K69" i="6"/>
  <c r="K35" i="6"/>
  <c r="K32" i="6"/>
  <c r="K24" i="6"/>
  <c r="K8" i="6"/>
  <c r="J124" i="6"/>
  <c r="P124" i="5"/>
  <c r="W124" i="5"/>
  <c r="X120" i="5"/>
  <c r="X116" i="5"/>
  <c r="X112" i="5"/>
  <c r="X108" i="5"/>
  <c r="X104" i="5"/>
  <c r="X121" i="5"/>
  <c r="X117" i="5"/>
  <c r="X113" i="5"/>
  <c r="X109" i="5"/>
  <c r="X105" i="5"/>
  <c r="X99" i="5"/>
  <c r="X122" i="5"/>
  <c r="X119" i="5"/>
  <c r="X114" i="5"/>
  <c r="X111" i="5"/>
  <c r="X106" i="5"/>
  <c r="X100" i="5"/>
  <c r="X96" i="5"/>
  <c r="X115" i="5"/>
  <c r="X94" i="5"/>
  <c r="X90" i="5"/>
  <c r="X86" i="5"/>
  <c r="X82" i="5"/>
  <c r="X78" i="5"/>
  <c r="X74" i="5"/>
  <c r="X70" i="5"/>
  <c r="X110" i="5"/>
  <c r="X103" i="5"/>
  <c r="X102" i="5"/>
  <c r="X97" i="5"/>
  <c r="X95" i="5"/>
  <c r="X91" i="5"/>
  <c r="X87" i="5"/>
  <c r="X83" i="5"/>
  <c r="X79" i="5"/>
  <c r="X75" i="5"/>
  <c r="X71" i="5"/>
  <c r="X67" i="5"/>
  <c r="X63" i="5"/>
  <c r="X107" i="5"/>
  <c r="X88" i="5"/>
  <c r="X85" i="5"/>
  <c r="X80" i="5"/>
  <c r="X77" i="5"/>
  <c r="X72" i="5"/>
  <c r="X69" i="5"/>
  <c r="X65" i="5"/>
  <c r="X59" i="5"/>
  <c r="X54" i="5"/>
  <c r="X50" i="5"/>
  <c r="X46" i="5"/>
  <c r="X42" i="5"/>
  <c r="X101" i="5"/>
  <c r="X93" i="5"/>
  <c r="X66" i="5"/>
  <c r="X60" i="5"/>
  <c r="X55" i="5"/>
  <c r="X51" i="5"/>
  <c r="X47" i="5"/>
  <c r="X43" i="5"/>
  <c r="X39" i="5"/>
  <c r="X92" i="5"/>
  <c r="X89" i="5"/>
  <c r="X76" i="5"/>
  <c r="X73" i="5"/>
  <c r="X64" i="5"/>
  <c r="X35" i="5"/>
  <c r="X31" i="5"/>
  <c r="X27" i="5"/>
  <c r="X23" i="5"/>
  <c r="X19" i="5"/>
  <c r="X15" i="5"/>
  <c r="X11" i="5"/>
  <c r="X7" i="5"/>
  <c r="Y5" i="5"/>
  <c r="Y56" i="5" s="1"/>
  <c r="X37" i="5"/>
  <c r="X33" i="5"/>
  <c r="X29" i="5"/>
  <c r="X118" i="5"/>
  <c r="X98" i="5"/>
  <c r="X61" i="5"/>
  <c r="X58" i="5"/>
  <c r="X52" i="5"/>
  <c r="X49" i="5"/>
  <c r="X44" i="5"/>
  <c r="X41" i="5"/>
  <c r="X36" i="5"/>
  <c r="X32" i="5"/>
  <c r="X28" i="5"/>
  <c r="X24" i="5"/>
  <c r="X20" i="5"/>
  <c r="X16" i="5"/>
  <c r="X12" i="5"/>
  <c r="X8" i="5"/>
  <c r="X84" i="5"/>
  <c r="X81" i="5"/>
  <c r="X68" i="5"/>
  <c r="X62" i="5"/>
  <c r="X25" i="5"/>
  <c r="X34" i="5"/>
  <c r="X26" i="5"/>
  <c r="X21" i="5"/>
  <c r="X18" i="5"/>
  <c r="X13" i="5"/>
  <c r="X10" i="5"/>
  <c r="X57" i="5"/>
  <c r="X45" i="5"/>
  <c r="X53" i="5"/>
  <c r="X48" i="5"/>
  <c r="X40" i="5"/>
  <c r="X38" i="5"/>
  <c r="X30" i="5"/>
  <c r="X22" i="5"/>
  <c r="X17" i="5"/>
  <c r="X14" i="5"/>
  <c r="X9" i="5"/>
  <c r="K123" i="4"/>
  <c r="W120" i="4"/>
  <c r="W116" i="4"/>
  <c r="W112" i="4"/>
  <c r="W108" i="4"/>
  <c r="W104" i="4"/>
  <c r="W121" i="4"/>
  <c r="W117" i="4"/>
  <c r="W113" i="4"/>
  <c r="W109" i="4"/>
  <c r="W105" i="4"/>
  <c r="W118" i="4"/>
  <c r="W110" i="4"/>
  <c r="W98" i="4"/>
  <c r="W94" i="4"/>
  <c r="W119" i="4"/>
  <c r="W111" i="4"/>
  <c r="W103" i="4"/>
  <c r="W99" i="4"/>
  <c r="W95" i="4"/>
  <c r="W91" i="4"/>
  <c r="W97" i="4"/>
  <c r="W114" i="4"/>
  <c r="W107" i="4"/>
  <c r="W96" i="4"/>
  <c r="W87" i="4"/>
  <c r="W83" i="4"/>
  <c r="W92" i="4"/>
  <c r="W90" i="4"/>
  <c r="W85" i="4"/>
  <c r="W80" i="4"/>
  <c r="W76" i="4"/>
  <c r="W72" i="4"/>
  <c r="W68" i="4"/>
  <c r="W64" i="4"/>
  <c r="W60" i="4"/>
  <c r="W56" i="4"/>
  <c r="W100" i="4"/>
  <c r="W89" i="4"/>
  <c r="W84" i="4"/>
  <c r="W79" i="4"/>
  <c r="W75" i="4"/>
  <c r="W71" i="4"/>
  <c r="W67" i="4"/>
  <c r="W63" i="4"/>
  <c r="W59" i="4"/>
  <c r="W55" i="4"/>
  <c r="W115" i="4"/>
  <c r="W81" i="4"/>
  <c r="W73" i="4"/>
  <c r="W65" i="4"/>
  <c r="W57" i="4"/>
  <c r="W50" i="4"/>
  <c r="W46" i="4"/>
  <c r="W42" i="4"/>
  <c r="W38" i="4"/>
  <c r="W34" i="4"/>
  <c r="W101" i="4"/>
  <c r="W88" i="4"/>
  <c r="W86" i="4"/>
  <c r="W82" i="4"/>
  <c r="W62" i="4"/>
  <c r="W106" i="4"/>
  <c r="W102" i="4"/>
  <c r="W77" i="4"/>
  <c r="W74" i="4"/>
  <c r="W54" i="4"/>
  <c r="W53" i="4"/>
  <c r="W52" i="4"/>
  <c r="W47" i="4"/>
  <c r="W41" i="4"/>
  <c r="W36" i="4"/>
  <c r="W31" i="4"/>
  <c r="W27" i="4"/>
  <c r="W23" i="4"/>
  <c r="W78" i="4"/>
  <c r="W45" i="4"/>
  <c r="W30" i="4"/>
  <c r="W25" i="4"/>
  <c r="W19" i="4"/>
  <c r="W15" i="4"/>
  <c r="W11" i="4"/>
  <c r="W7" i="4"/>
  <c r="X5" i="4"/>
  <c r="W70" i="4"/>
  <c r="W69" i="4"/>
  <c r="W58" i="4"/>
  <c r="W44" i="4"/>
  <c r="W43" i="4"/>
  <c r="W33" i="4"/>
  <c r="W32" i="4"/>
  <c r="W26" i="4"/>
  <c r="W20" i="4"/>
  <c r="W16" i="4"/>
  <c r="W12" i="4"/>
  <c r="W8" i="4"/>
  <c r="W66" i="4"/>
  <c r="W61" i="4"/>
  <c r="W49" i="4"/>
  <c r="W48" i="4"/>
  <c r="W40" i="4"/>
  <c r="W37" i="4"/>
  <c r="W35" i="4"/>
  <c r="W28" i="4"/>
  <c r="W22" i="4"/>
  <c r="W21" i="4"/>
  <c r="W17" i="4"/>
  <c r="W13" i="4"/>
  <c r="W29" i="4"/>
  <c r="W14" i="4"/>
  <c r="W10" i="4"/>
  <c r="W93" i="4"/>
  <c r="W24" i="4"/>
  <c r="W18" i="4"/>
  <c r="W51" i="4"/>
  <c r="W39" i="4"/>
  <c r="W9" i="4"/>
  <c r="P123" i="4"/>
  <c r="X120" i="3"/>
  <c r="X116" i="3"/>
  <c r="X112" i="3"/>
  <c r="X108" i="3"/>
  <c r="X104" i="3"/>
  <c r="X121" i="3"/>
  <c r="X117" i="3"/>
  <c r="X113" i="3"/>
  <c r="X109" i="3"/>
  <c r="X105" i="3"/>
  <c r="X118" i="3"/>
  <c r="X115" i="3"/>
  <c r="X110" i="3"/>
  <c r="X107" i="3"/>
  <c r="X100" i="3"/>
  <c r="X96" i="3"/>
  <c r="X114" i="3"/>
  <c r="X111" i="3"/>
  <c r="X101" i="3"/>
  <c r="X99" i="3"/>
  <c r="X94" i="3"/>
  <c r="X90" i="3"/>
  <c r="X86" i="3"/>
  <c r="X97" i="3"/>
  <c r="X95" i="3"/>
  <c r="X91" i="3"/>
  <c r="X87" i="3"/>
  <c r="X83" i="3"/>
  <c r="X122" i="3"/>
  <c r="X119" i="3"/>
  <c r="X103" i="3"/>
  <c r="X92" i="3"/>
  <c r="X89" i="3"/>
  <c r="X85" i="3"/>
  <c r="X102" i="3"/>
  <c r="X81" i="3"/>
  <c r="X78" i="3"/>
  <c r="X74" i="3"/>
  <c r="X70" i="3"/>
  <c r="X66" i="3"/>
  <c r="X62" i="3"/>
  <c r="X58" i="3"/>
  <c r="X54" i="3"/>
  <c r="X84" i="3"/>
  <c r="X77" i="3"/>
  <c r="X72" i="3"/>
  <c r="X63" i="3"/>
  <c r="X61" i="3"/>
  <c r="X56" i="3"/>
  <c r="X50" i="3"/>
  <c r="X46" i="3"/>
  <c r="X42" i="3"/>
  <c r="X68" i="3"/>
  <c r="X67" i="3"/>
  <c r="X65" i="3"/>
  <c r="X64" i="3"/>
  <c r="X57" i="3"/>
  <c r="X47" i="3"/>
  <c r="X45" i="3"/>
  <c r="X40" i="3"/>
  <c r="X37" i="3"/>
  <c r="X32" i="3"/>
  <c r="X28" i="3"/>
  <c r="X24" i="3"/>
  <c r="X20" i="3"/>
  <c r="X16" i="3"/>
  <c r="X12" i="3"/>
  <c r="X8" i="3"/>
  <c r="X80" i="3"/>
  <c r="X75" i="3"/>
  <c r="X71" i="3"/>
  <c r="X53" i="3"/>
  <c r="X48" i="3"/>
  <c r="X98" i="3"/>
  <c r="X93" i="3"/>
  <c r="X82" i="3"/>
  <c r="X73" i="3"/>
  <c r="X69" i="3"/>
  <c r="X59" i="3"/>
  <c r="X55" i="3"/>
  <c r="X52" i="3"/>
  <c r="X43" i="3"/>
  <c r="X41" i="3"/>
  <c r="X38" i="3"/>
  <c r="X34" i="3"/>
  <c r="X29" i="3"/>
  <c r="X25" i="3"/>
  <c r="X21" i="3"/>
  <c r="X17" i="3"/>
  <c r="X13" i="3"/>
  <c r="X9" i="3"/>
  <c r="X60" i="3"/>
  <c r="X88" i="3"/>
  <c r="X44" i="3"/>
  <c r="X79" i="3"/>
  <c r="X76" i="3"/>
  <c r="X35" i="3"/>
  <c r="Y5" i="3"/>
  <c r="Y33" i="3" s="1"/>
  <c r="X51" i="3"/>
  <c r="X39" i="3"/>
  <c r="X36" i="3"/>
  <c r="X30" i="3"/>
  <c r="X27" i="3"/>
  <c r="X22" i="3"/>
  <c r="X19" i="3"/>
  <c r="X14" i="3"/>
  <c r="X11" i="3"/>
  <c r="X7" i="3"/>
  <c r="X49" i="3"/>
  <c r="X10" i="3"/>
  <c r="X106" i="3"/>
  <c r="X31" i="3"/>
  <c r="X26" i="3"/>
  <c r="X23" i="3"/>
  <c r="X18" i="3"/>
  <c r="X15" i="3"/>
  <c r="W124" i="3"/>
  <c r="K121" i="3"/>
  <c r="K117" i="3"/>
  <c r="K113" i="3"/>
  <c r="K109" i="3"/>
  <c r="K105" i="3"/>
  <c r="K122" i="3"/>
  <c r="K118" i="3"/>
  <c r="K114" i="3"/>
  <c r="K110" i="3"/>
  <c r="K106" i="3"/>
  <c r="K119" i="3"/>
  <c r="K111" i="3"/>
  <c r="K116" i="3"/>
  <c r="K108" i="3"/>
  <c r="K101" i="3"/>
  <c r="K97" i="3"/>
  <c r="K93" i="3"/>
  <c r="K120" i="3"/>
  <c r="K115" i="3"/>
  <c r="K103" i="3"/>
  <c r="K98" i="3"/>
  <c r="K91" i="3"/>
  <c r="K87" i="3"/>
  <c r="K104" i="3"/>
  <c r="K99" i="3"/>
  <c r="K94" i="3"/>
  <c r="K92" i="3"/>
  <c r="K88" i="3"/>
  <c r="K84" i="3"/>
  <c r="K95" i="3"/>
  <c r="K90" i="3"/>
  <c r="K83" i="3"/>
  <c r="K107" i="3"/>
  <c r="K102" i="3"/>
  <c r="K85" i="3"/>
  <c r="K79" i="3"/>
  <c r="K75" i="3"/>
  <c r="K71" i="3"/>
  <c r="K67" i="3"/>
  <c r="K63" i="3"/>
  <c r="K59" i="3"/>
  <c r="K55" i="3"/>
  <c r="K112" i="3"/>
  <c r="K96" i="3"/>
  <c r="K81" i="3"/>
  <c r="K80" i="3"/>
  <c r="K76" i="3"/>
  <c r="K70" i="3"/>
  <c r="K65" i="3"/>
  <c r="K60" i="3"/>
  <c r="K54" i="3"/>
  <c r="K51" i="3"/>
  <c r="K47" i="3"/>
  <c r="K43" i="3"/>
  <c r="K89" i="3"/>
  <c r="K78" i="3"/>
  <c r="K74" i="3"/>
  <c r="K73" i="3"/>
  <c r="K61" i="3"/>
  <c r="K56" i="3"/>
  <c r="K49" i="3"/>
  <c r="K44" i="3"/>
  <c r="K38" i="3"/>
  <c r="K34" i="3"/>
  <c r="K29" i="3"/>
  <c r="K25" i="3"/>
  <c r="K21" i="3"/>
  <c r="K17" i="3"/>
  <c r="K13" i="3"/>
  <c r="K9" i="3"/>
  <c r="K100" i="3"/>
  <c r="K66" i="3"/>
  <c r="K52" i="3"/>
  <c r="K46" i="3"/>
  <c r="K77" i="3"/>
  <c r="K72" i="3"/>
  <c r="K50" i="3"/>
  <c r="K45" i="3"/>
  <c r="K40" i="3"/>
  <c r="K39" i="3"/>
  <c r="K35" i="3"/>
  <c r="K30" i="3"/>
  <c r="K26" i="3"/>
  <c r="K22" i="3"/>
  <c r="K18" i="3"/>
  <c r="K14" i="3"/>
  <c r="K10" i="3"/>
  <c r="K64" i="3"/>
  <c r="K62" i="3"/>
  <c r="K42" i="3"/>
  <c r="K36" i="3"/>
  <c r="K27" i="3"/>
  <c r="K19" i="3"/>
  <c r="K82" i="3"/>
  <c r="K68" i="3"/>
  <c r="K57" i="3"/>
  <c r="K32" i="3"/>
  <c r="K69" i="3"/>
  <c r="K58" i="3"/>
  <c r="K53" i="3"/>
  <c r="K48" i="3"/>
  <c r="K37" i="3"/>
  <c r="K28" i="3"/>
  <c r="K20" i="3"/>
  <c r="K12" i="3"/>
  <c r="K8" i="3"/>
  <c r="K41" i="3"/>
  <c r="K31" i="3"/>
  <c r="K23" i="3"/>
  <c r="K15" i="3"/>
  <c r="K86" i="3"/>
  <c r="K24" i="3"/>
  <c r="K16" i="3"/>
  <c r="K11" i="3"/>
  <c r="K7" i="3"/>
  <c r="J124" i="3"/>
  <c r="O11" i="1"/>
  <c r="K11" i="1"/>
  <c r="J124" i="2" l="1"/>
  <c r="D11" i="1" s="1"/>
  <c r="K8" i="2"/>
  <c r="K40" i="2"/>
  <c r="K111" i="2"/>
  <c r="K122" i="2"/>
  <c r="K120" i="2"/>
  <c r="K118" i="2"/>
  <c r="K116" i="2"/>
  <c r="K114" i="2"/>
  <c r="K112" i="2"/>
  <c r="K110" i="2"/>
  <c r="K108" i="2"/>
  <c r="K106" i="2"/>
  <c r="K104" i="2"/>
  <c r="K102" i="2"/>
  <c r="K100" i="2"/>
  <c r="K98" i="2"/>
  <c r="K96" i="2"/>
  <c r="K94" i="2"/>
  <c r="K92" i="2"/>
  <c r="K90" i="2"/>
  <c r="K88" i="2"/>
  <c r="K86" i="2"/>
  <c r="K84" i="2"/>
  <c r="K82" i="2"/>
  <c r="K80" i="2"/>
  <c r="K78" i="2"/>
  <c r="K76" i="2"/>
  <c r="K74" i="2"/>
  <c r="K72" i="2"/>
  <c r="K70" i="2"/>
  <c r="K68" i="2"/>
  <c r="K66" i="2"/>
  <c r="K64" i="2"/>
  <c r="K62" i="2"/>
  <c r="K60" i="2"/>
  <c r="K58" i="2"/>
  <c r="K56" i="2"/>
  <c r="K54" i="2"/>
  <c r="K7" i="2"/>
  <c r="K121" i="2"/>
  <c r="K119" i="2"/>
  <c r="K117" i="2"/>
  <c r="K115" i="2"/>
  <c r="K113" i="2"/>
  <c r="K52" i="2"/>
  <c r="K50" i="2"/>
  <c r="K48" i="2"/>
  <c r="K46" i="2"/>
  <c r="K44" i="2"/>
  <c r="K42" i="2"/>
  <c r="K39" i="2"/>
  <c r="K37" i="2"/>
  <c r="K35" i="2"/>
  <c r="K33" i="2"/>
  <c r="K31" i="2"/>
  <c r="K29" i="2"/>
  <c r="K27" i="2"/>
  <c r="K23" i="2"/>
  <c r="K19" i="2"/>
  <c r="K15" i="2"/>
  <c r="K11" i="2"/>
  <c r="K109" i="2"/>
  <c r="K105" i="2"/>
  <c r="K25" i="2"/>
  <c r="K21" i="2"/>
  <c r="K17" i="2"/>
  <c r="K107" i="2"/>
  <c r="K97" i="2"/>
  <c r="K95" i="2"/>
  <c r="K13" i="2"/>
  <c r="K9" i="2"/>
  <c r="K103" i="2"/>
  <c r="K101" i="2"/>
  <c r="K99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6" i="2"/>
  <c r="K32" i="2"/>
  <c r="K28" i="2"/>
  <c r="K24" i="2"/>
  <c r="K20" i="2"/>
  <c r="K16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8" i="2"/>
  <c r="K34" i="2"/>
  <c r="K30" i="2"/>
  <c r="K26" i="2"/>
  <c r="K22" i="2"/>
  <c r="K18" i="2"/>
  <c r="K14" i="2"/>
  <c r="K10" i="2"/>
  <c r="K12" i="2"/>
  <c r="P124" i="2"/>
  <c r="D20" i="1" s="1"/>
  <c r="D22" i="1" s="1"/>
  <c r="X124" i="6"/>
  <c r="H31" i="1" s="1"/>
  <c r="V124" i="2"/>
  <c r="D29" i="1" s="1"/>
  <c r="X26" i="10"/>
  <c r="X27" i="10"/>
  <c r="Y19" i="6"/>
  <c r="Y119" i="6"/>
  <c r="Y111" i="6"/>
  <c r="Y116" i="6"/>
  <c r="Y108" i="6"/>
  <c r="Y121" i="6"/>
  <c r="Y110" i="6"/>
  <c r="Y103" i="6"/>
  <c r="Y98" i="6"/>
  <c r="Y114" i="6"/>
  <c r="Y105" i="6"/>
  <c r="Y95" i="6"/>
  <c r="Y87" i="6"/>
  <c r="Y97" i="6"/>
  <c r="Y107" i="6"/>
  <c r="Y94" i="6"/>
  <c r="Y84" i="6"/>
  <c r="Y93" i="6"/>
  <c r="Y86" i="6"/>
  <c r="Y73" i="6"/>
  <c r="Y65" i="6"/>
  <c r="Y78" i="6"/>
  <c r="Y70" i="6"/>
  <c r="Y62" i="6"/>
  <c r="Y54" i="6"/>
  <c r="Y80" i="6"/>
  <c r="Y61" i="6"/>
  <c r="Y51" i="6"/>
  <c r="Y44" i="6"/>
  <c r="Y79" i="6"/>
  <c r="Y56" i="6"/>
  <c r="Y47" i="6"/>
  <c r="Y39" i="6"/>
  <c r="Y100" i="6"/>
  <c r="Y46" i="6"/>
  <c r="Y32" i="6"/>
  <c r="Y24" i="6"/>
  <c r="Y15" i="6"/>
  <c r="Y82" i="6"/>
  <c r="Y75" i="6"/>
  <c r="Y53" i="6"/>
  <c r="Y41" i="6"/>
  <c r="Y29" i="6"/>
  <c r="Y21" i="6"/>
  <c r="Y12" i="6"/>
  <c r="Y57" i="6"/>
  <c r="Y26" i="6"/>
  <c r="Y14" i="6"/>
  <c r="Y64" i="6"/>
  <c r="Y37" i="6"/>
  <c r="Y27" i="6"/>
  <c r="Z5" i="6"/>
  <c r="Y67" i="6"/>
  <c r="Y42" i="6"/>
  <c r="Y22" i="6"/>
  <c r="Y45" i="6"/>
  <c r="Y31" i="6"/>
  <c r="Y17" i="6"/>
  <c r="Y10" i="6"/>
  <c r="Y115" i="6"/>
  <c r="Y120" i="6"/>
  <c r="Y112" i="6"/>
  <c r="Y104" i="6"/>
  <c r="Y113" i="6"/>
  <c r="Y109" i="6"/>
  <c r="Y102" i="6"/>
  <c r="Y122" i="6"/>
  <c r="Y106" i="6"/>
  <c r="Y99" i="6"/>
  <c r="Y91" i="6"/>
  <c r="Y83" i="6"/>
  <c r="Y90" i="6"/>
  <c r="Y96" i="6"/>
  <c r="Y85" i="6"/>
  <c r="Y117" i="6"/>
  <c r="Y92" i="6"/>
  <c r="Y77" i="6"/>
  <c r="Y69" i="6"/>
  <c r="Y81" i="6"/>
  <c r="Y74" i="6"/>
  <c r="Y66" i="6"/>
  <c r="Y58" i="6"/>
  <c r="Y118" i="6"/>
  <c r="Y72" i="6"/>
  <c r="Y52" i="6"/>
  <c r="Y48" i="6"/>
  <c r="Y40" i="6"/>
  <c r="Y71" i="6"/>
  <c r="Y55" i="6"/>
  <c r="Y43" i="6"/>
  <c r="Y35" i="6"/>
  <c r="Y88" i="6"/>
  <c r="Y38" i="6"/>
  <c r="Y28" i="6"/>
  <c r="Y20" i="6"/>
  <c r="Y89" i="6"/>
  <c r="Y76" i="6"/>
  <c r="Y60" i="6"/>
  <c r="Y49" i="6"/>
  <c r="Y34" i="6"/>
  <c r="Y25" i="6"/>
  <c r="Y16" i="6"/>
  <c r="Y8" i="6"/>
  <c r="Y50" i="6"/>
  <c r="Y18" i="6"/>
  <c r="Y68" i="6"/>
  <c r="Y59" i="6"/>
  <c r="Y36" i="6"/>
  <c r="Y11" i="6"/>
  <c r="Y101" i="6"/>
  <c r="Y63" i="6"/>
  <c r="Y30" i="6"/>
  <c r="Y7" i="6"/>
  <c r="Y33" i="6"/>
  <c r="Y23" i="6"/>
  <c r="Y13" i="6"/>
  <c r="Y9" i="6"/>
  <c r="X5" i="2"/>
  <c r="W40" i="2"/>
  <c r="W7" i="2"/>
  <c r="W121" i="2"/>
  <c r="W119" i="2"/>
  <c r="W117" i="2"/>
  <c r="W115" i="2"/>
  <c r="W113" i="2"/>
  <c r="W111" i="2"/>
  <c r="W109" i="2"/>
  <c r="W107" i="2"/>
  <c r="W105" i="2"/>
  <c r="W103" i="2"/>
  <c r="W101" i="2"/>
  <c r="W99" i="2"/>
  <c r="W97" i="2"/>
  <c r="W95" i="2"/>
  <c r="W93" i="2"/>
  <c r="W91" i="2"/>
  <c r="W89" i="2"/>
  <c r="W87" i="2"/>
  <c r="W85" i="2"/>
  <c r="W83" i="2"/>
  <c r="W81" i="2"/>
  <c r="W79" i="2"/>
  <c r="W77" i="2"/>
  <c r="W75" i="2"/>
  <c r="W73" i="2"/>
  <c r="W71" i="2"/>
  <c r="W69" i="2"/>
  <c r="W67" i="2"/>
  <c r="W65" i="2"/>
  <c r="W63" i="2"/>
  <c r="W61" i="2"/>
  <c r="W59" i="2"/>
  <c r="W57" i="2"/>
  <c r="W55" i="2"/>
  <c r="W53" i="2"/>
  <c r="W8" i="2"/>
  <c r="W122" i="2"/>
  <c r="W120" i="2"/>
  <c r="W118" i="2"/>
  <c r="W116" i="2"/>
  <c r="W114" i="2"/>
  <c r="W112" i="2"/>
  <c r="W51" i="2"/>
  <c r="W49" i="2"/>
  <c r="W47" i="2"/>
  <c r="W45" i="2"/>
  <c r="W43" i="2"/>
  <c r="W41" i="2"/>
  <c r="W38" i="2"/>
  <c r="W36" i="2"/>
  <c r="W34" i="2"/>
  <c r="W32" i="2"/>
  <c r="W30" i="2"/>
  <c r="W28" i="2"/>
  <c r="W24" i="2"/>
  <c r="W20" i="2"/>
  <c r="W16" i="2"/>
  <c r="W12" i="2"/>
  <c r="W110" i="2"/>
  <c r="W106" i="2"/>
  <c r="W9" i="2"/>
  <c r="W26" i="2"/>
  <c r="W18" i="2"/>
  <c r="W14" i="2"/>
  <c r="W10" i="2"/>
  <c r="W108" i="2"/>
  <c r="W104" i="2"/>
  <c r="W98" i="2"/>
  <c r="W92" i="2"/>
  <c r="W22" i="2"/>
  <c r="W102" i="2"/>
  <c r="W100" i="2"/>
  <c r="W96" i="2"/>
  <c r="W94" i="2"/>
  <c r="W90" i="2"/>
  <c r="W86" i="2"/>
  <c r="W82" i="2"/>
  <c r="W78" i="2"/>
  <c r="W74" i="2"/>
  <c r="W70" i="2"/>
  <c r="W66" i="2"/>
  <c r="W62" i="2"/>
  <c r="W58" i="2"/>
  <c r="W54" i="2"/>
  <c r="W50" i="2"/>
  <c r="W46" i="2"/>
  <c r="W42" i="2"/>
  <c r="W37" i="2"/>
  <c r="W33" i="2"/>
  <c r="W29" i="2"/>
  <c r="W25" i="2"/>
  <c r="W21" i="2"/>
  <c r="W17" i="2"/>
  <c r="W13" i="2"/>
  <c r="W88" i="2"/>
  <c r="W84" i="2"/>
  <c r="W80" i="2"/>
  <c r="W76" i="2"/>
  <c r="W72" i="2"/>
  <c r="W68" i="2"/>
  <c r="W64" i="2"/>
  <c r="W60" i="2"/>
  <c r="W56" i="2"/>
  <c r="W52" i="2"/>
  <c r="W48" i="2"/>
  <c r="W44" i="2"/>
  <c r="W39" i="2"/>
  <c r="W35" i="2"/>
  <c r="W31" i="2"/>
  <c r="W27" i="2"/>
  <c r="W23" i="2"/>
  <c r="W19" i="2"/>
  <c r="W15" i="2"/>
  <c r="W11" i="2"/>
  <c r="K124" i="5"/>
  <c r="G12" i="1" s="1"/>
  <c r="G13" i="1" s="1"/>
  <c r="P19" i="1"/>
  <c r="P10" i="1"/>
  <c r="P28" i="1"/>
  <c r="O20" i="1"/>
  <c r="O22" i="1" s="1"/>
  <c r="O29" i="1"/>
  <c r="N30" i="1"/>
  <c r="M12" i="1"/>
  <c r="M13" i="1" s="1"/>
  <c r="M29" i="1"/>
  <c r="L11" i="1"/>
  <c r="L20" i="1"/>
  <c r="L22" i="1" s="1"/>
  <c r="L29" i="1"/>
  <c r="K29" i="1"/>
  <c r="K20" i="1"/>
  <c r="K22" i="1" s="1"/>
  <c r="J29" i="1"/>
  <c r="J20" i="1"/>
  <c r="J22" i="1" s="1"/>
  <c r="J11" i="1"/>
  <c r="I11" i="1"/>
  <c r="I29" i="1"/>
  <c r="I20" i="1"/>
  <c r="I22" i="1" s="1"/>
  <c r="H11" i="1"/>
  <c r="G30" i="1"/>
  <c r="G20" i="1"/>
  <c r="G22" i="1" s="1"/>
  <c r="F12" i="1"/>
  <c r="F13" i="1" s="1"/>
  <c r="F20" i="1"/>
  <c r="F22" i="1" s="1"/>
  <c r="F29" i="1"/>
  <c r="E11" i="1"/>
  <c r="E30" i="1"/>
  <c r="W120" i="13"/>
  <c r="X116" i="13"/>
  <c r="X112" i="13"/>
  <c r="X108" i="13"/>
  <c r="X104" i="13"/>
  <c r="X100" i="13"/>
  <c r="X117" i="13"/>
  <c r="X114" i="13"/>
  <c r="X105" i="13"/>
  <c r="X103" i="13"/>
  <c r="X97" i="13"/>
  <c r="X93" i="13"/>
  <c r="X89" i="13"/>
  <c r="X85" i="13"/>
  <c r="X81" i="13"/>
  <c r="X77" i="13"/>
  <c r="X73" i="13"/>
  <c r="X115" i="13"/>
  <c r="X111" i="13"/>
  <c r="X101" i="13"/>
  <c r="X90" i="13"/>
  <c r="X88" i="13"/>
  <c r="X118" i="13"/>
  <c r="X113" i="13"/>
  <c r="X107" i="13"/>
  <c r="X106" i="13"/>
  <c r="X99" i="13"/>
  <c r="X96" i="13"/>
  <c r="X86" i="13"/>
  <c r="X84" i="13"/>
  <c r="X79" i="13"/>
  <c r="X102" i="13"/>
  <c r="X98" i="13"/>
  <c r="X68" i="13"/>
  <c r="X110" i="13"/>
  <c r="X87" i="13"/>
  <c r="X80" i="13"/>
  <c r="X75" i="13"/>
  <c r="X69" i="13"/>
  <c r="X65" i="13"/>
  <c r="X62" i="13"/>
  <c r="X57" i="13"/>
  <c r="X53" i="13"/>
  <c r="X49" i="13"/>
  <c r="X76" i="13"/>
  <c r="X70" i="13"/>
  <c r="X67" i="13"/>
  <c r="X54" i="13"/>
  <c r="X52" i="13"/>
  <c r="X95" i="13"/>
  <c r="X92" i="13"/>
  <c r="X83" i="13"/>
  <c r="X74" i="13"/>
  <c r="X58" i="13"/>
  <c r="X56" i="13"/>
  <c r="X51" i="13"/>
  <c r="X48" i="13"/>
  <c r="X44" i="13"/>
  <c r="X40" i="13"/>
  <c r="X37" i="13"/>
  <c r="X91" i="13"/>
  <c r="X78" i="13"/>
  <c r="X61" i="13"/>
  <c r="X60" i="13"/>
  <c r="X47" i="13"/>
  <c r="X42" i="13"/>
  <c r="X34" i="13"/>
  <c r="X33" i="13"/>
  <c r="X29" i="13"/>
  <c r="X25" i="13"/>
  <c r="X21" i="13"/>
  <c r="X11" i="13"/>
  <c r="X7" i="13"/>
  <c r="Y5" i="13"/>
  <c r="Y59" i="13" s="1"/>
  <c r="X55" i="13"/>
  <c r="X45" i="13"/>
  <c r="X43" i="13"/>
  <c r="X72" i="13"/>
  <c r="X66" i="13"/>
  <c r="X46" i="13"/>
  <c r="X36" i="13"/>
  <c r="X32" i="13"/>
  <c r="X28" i="13"/>
  <c r="X24" i="13"/>
  <c r="X20" i="13"/>
  <c r="X17" i="13"/>
  <c r="X14" i="13"/>
  <c r="X10" i="13"/>
  <c r="X109" i="13"/>
  <c r="X63" i="13"/>
  <c r="X38" i="13"/>
  <c r="X30" i="13"/>
  <c r="X26" i="13"/>
  <c r="X22" i="13"/>
  <c r="X18" i="13"/>
  <c r="X15" i="13"/>
  <c r="X12" i="13"/>
  <c r="X8" i="13"/>
  <c r="X82" i="13"/>
  <c r="X64" i="13"/>
  <c r="X50" i="13"/>
  <c r="X39" i="13"/>
  <c r="X35" i="13"/>
  <c r="X27" i="13"/>
  <c r="X13" i="13"/>
  <c r="X23" i="13"/>
  <c r="X9" i="13"/>
  <c r="X94" i="13"/>
  <c r="X71" i="13"/>
  <c r="X31" i="13"/>
  <c r="X16" i="13"/>
  <c r="X41" i="13"/>
  <c r="X19" i="13"/>
  <c r="Y117" i="12"/>
  <c r="Y113" i="12"/>
  <c r="Y109" i="12"/>
  <c r="Y105" i="12"/>
  <c r="Y120" i="12"/>
  <c r="Y116" i="12"/>
  <c r="Y112" i="12"/>
  <c r="Y108" i="12"/>
  <c r="Y104" i="12"/>
  <c r="Y115" i="12"/>
  <c r="Y107" i="12"/>
  <c r="Y118" i="12"/>
  <c r="Y110" i="12"/>
  <c r="Y99" i="12"/>
  <c r="Y95" i="12"/>
  <c r="Y119" i="12"/>
  <c r="Y97" i="12"/>
  <c r="Y96" i="12"/>
  <c r="Y90" i="12"/>
  <c r="Y86" i="12"/>
  <c r="Y114" i="12"/>
  <c r="Y103" i="12"/>
  <c r="Y100" i="12"/>
  <c r="Y94" i="12"/>
  <c r="Y89" i="12"/>
  <c r="Y85" i="12"/>
  <c r="Y81" i="12"/>
  <c r="Y77" i="12"/>
  <c r="Y73" i="12"/>
  <c r="Y91" i="12"/>
  <c r="Y80" i="12"/>
  <c r="Y71" i="12"/>
  <c r="Y69" i="12"/>
  <c r="Y65" i="12"/>
  <c r="Y102" i="12"/>
  <c r="Y101" i="12"/>
  <c r="Y98" i="12"/>
  <c r="Y93" i="12"/>
  <c r="Y92" i="12"/>
  <c r="Y88" i="12"/>
  <c r="Y84" i="12"/>
  <c r="Y75" i="12"/>
  <c r="Y74" i="12"/>
  <c r="Y68" i="12"/>
  <c r="Y64" i="12"/>
  <c r="Y60" i="12"/>
  <c r="Y56" i="12"/>
  <c r="Y52" i="12"/>
  <c r="Y78" i="12"/>
  <c r="Y66" i="12"/>
  <c r="Y54" i="12"/>
  <c r="Y53" i="12"/>
  <c r="Y48" i="12"/>
  <c r="Y44" i="12"/>
  <c r="Y40" i="12"/>
  <c r="Y36" i="12"/>
  <c r="Y106" i="12"/>
  <c r="Y87" i="12"/>
  <c r="Y79" i="12"/>
  <c r="Y72" i="12"/>
  <c r="Y63" i="12"/>
  <c r="Y58" i="12"/>
  <c r="Y57" i="12"/>
  <c r="Y51" i="12"/>
  <c r="Y47" i="12"/>
  <c r="Y43" i="12"/>
  <c r="Y39" i="12"/>
  <c r="Y35" i="12"/>
  <c r="Y31" i="12"/>
  <c r="Y27" i="12"/>
  <c r="Y23" i="12"/>
  <c r="Y111" i="12"/>
  <c r="Y82" i="12"/>
  <c r="Y70" i="12"/>
  <c r="Y59" i="12"/>
  <c r="Y49" i="12"/>
  <c r="Y41" i="12"/>
  <c r="Y33" i="12"/>
  <c r="Y30" i="12"/>
  <c r="Y83" i="12"/>
  <c r="Y42" i="12"/>
  <c r="Y34" i="12"/>
  <c r="Y32" i="12"/>
  <c r="Y26" i="12"/>
  <c r="Y20" i="12"/>
  <c r="Y16" i="12"/>
  <c r="Y12" i="12"/>
  <c r="Y46" i="12"/>
  <c r="Y45" i="12"/>
  <c r="Y19" i="12"/>
  <c r="Y11" i="12"/>
  <c r="Y10" i="12"/>
  <c r="Y37" i="12"/>
  <c r="Y24" i="12"/>
  <c r="Y17" i="12"/>
  <c r="Y8" i="12"/>
  <c r="Y29" i="12"/>
  <c r="Y28" i="12"/>
  <c r="Y9" i="12"/>
  <c r="Y62" i="12"/>
  <c r="Y61" i="12"/>
  <c r="Y55" i="12"/>
  <c r="Y25" i="12"/>
  <c r="Y22" i="12"/>
  <c r="Y21" i="12"/>
  <c r="Y15" i="12"/>
  <c r="Y7" i="12"/>
  <c r="Z5" i="12"/>
  <c r="Y67" i="12"/>
  <c r="Y50" i="12"/>
  <c r="Y38" i="12"/>
  <c r="Y18" i="12"/>
  <c r="Y76" i="12"/>
  <c r="Y14" i="12"/>
  <c r="Y13" i="12"/>
  <c r="X122" i="12"/>
  <c r="X120" i="11"/>
  <c r="X116" i="11"/>
  <c r="X112" i="11"/>
  <c r="X108" i="11"/>
  <c r="X104" i="11"/>
  <c r="X117" i="11"/>
  <c r="X115" i="11"/>
  <c r="X110" i="11"/>
  <c r="X99" i="11"/>
  <c r="X113" i="11"/>
  <c r="X111" i="11"/>
  <c r="X106" i="11"/>
  <c r="X100" i="11"/>
  <c r="X96" i="11"/>
  <c r="X92" i="11"/>
  <c r="X88" i="11"/>
  <c r="X121" i="11"/>
  <c r="X114" i="11"/>
  <c r="X101" i="11"/>
  <c r="X98" i="11"/>
  <c r="X89" i="11"/>
  <c r="X87" i="11"/>
  <c r="X84" i="11"/>
  <c r="X80" i="11"/>
  <c r="X76" i="11"/>
  <c r="X72" i="11"/>
  <c r="X109" i="11"/>
  <c r="X103" i="11"/>
  <c r="X102" i="11"/>
  <c r="X94" i="11"/>
  <c r="X85" i="11"/>
  <c r="X81" i="11"/>
  <c r="X77" i="11"/>
  <c r="X73" i="11"/>
  <c r="X69" i="11"/>
  <c r="X65" i="11"/>
  <c r="X119" i="11"/>
  <c r="X93" i="11"/>
  <c r="X86" i="11"/>
  <c r="X67" i="11"/>
  <c r="X61" i="11"/>
  <c r="X57" i="11"/>
  <c r="X53" i="11"/>
  <c r="X49" i="11"/>
  <c r="X45" i="11"/>
  <c r="X118" i="11"/>
  <c r="X95" i="11"/>
  <c r="X82" i="11"/>
  <c r="X79" i="11"/>
  <c r="X74" i="11"/>
  <c r="X71" i="11"/>
  <c r="X68" i="11"/>
  <c r="X63" i="11"/>
  <c r="X58" i="11"/>
  <c r="X54" i="11"/>
  <c r="X50" i="11"/>
  <c r="X46" i="11"/>
  <c r="X75" i="11"/>
  <c r="X64" i="11"/>
  <c r="X60" i="11"/>
  <c r="X55" i="11"/>
  <c r="X52" i="11"/>
  <c r="X47" i="11"/>
  <c r="X43" i="11"/>
  <c r="X39" i="11"/>
  <c r="X35" i="11"/>
  <c r="X31" i="11"/>
  <c r="X27" i="11"/>
  <c r="X23" i="11"/>
  <c r="X19" i="11"/>
  <c r="X15" i="11"/>
  <c r="X11" i="11"/>
  <c r="X7" i="11"/>
  <c r="Y5" i="11"/>
  <c r="X83" i="11"/>
  <c r="X66" i="11"/>
  <c r="X59" i="11"/>
  <c r="X56" i="11"/>
  <c r="X33" i="11"/>
  <c r="X29" i="11"/>
  <c r="X25" i="11"/>
  <c r="X21" i="11"/>
  <c r="X107" i="11"/>
  <c r="X70" i="11"/>
  <c r="X44" i="11"/>
  <c r="X40" i="11"/>
  <c r="X36" i="11"/>
  <c r="X32" i="11"/>
  <c r="X28" i="11"/>
  <c r="X24" i="11"/>
  <c r="X20" i="11"/>
  <c r="X16" i="11"/>
  <c r="X12" i="11"/>
  <c r="X8" i="11"/>
  <c r="X105" i="11"/>
  <c r="X91" i="11"/>
  <c r="X51" i="11"/>
  <c r="X48" i="11"/>
  <c r="X41" i="11"/>
  <c r="X37" i="11"/>
  <c r="X38" i="11"/>
  <c r="X30" i="11"/>
  <c r="X22" i="11"/>
  <c r="X17" i="11"/>
  <c r="X14" i="11"/>
  <c r="X34" i="11"/>
  <c r="X26" i="11"/>
  <c r="X13" i="11"/>
  <c r="X97" i="11"/>
  <c r="X9" i="11"/>
  <c r="X78" i="11"/>
  <c r="X62" i="11"/>
  <c r="X10" i="11"/>
  <c r="X90" i="11"/>
  <c r="X42" i="11"/>
  <c r="X18" i="11"/>
  <c r="W123" i="11"/>
  <c r="X121" i="10"/>
  <c r="X117" i="10"/>
  <c r="X113" i="10"/>
  <c r="X122" i="10"/>
  <c r="X118" i="10"/>
  <c r="X114" i="10"/>
  <c r="X110" i="10"/>
  <c r="X106" i="10"/>
  <c r="X123" i="10"/>
  <c r="X120" i="10"/>
  <c r="X115" i="10"/>
  <c r="X112" i="10"/>
  <c r="X108" i="10"/>
  <c r="X102" i="10"/>
  <c r="X101" i="10"/>
  <c r="X97" i="10"/>
  <c r="X107" i="10"/>
  <c r="X99" i="10"/>
  <c r="X98" i="10"/>
  <c r="X96" i="10"/>
  <c r="X94" i="10"/>
  <c r="X90" i="10"/>
  <c r="X109" i="10"/>
  <c r="X95" i="10"/>
  <c r="X91" i="10"/>
  <c r="X87" i="10"/>
  <c r="X83" i="10"/>
  <c r="X79" i="10"/>
  <c r="X75" i="10"/>
  <c r="X116" i="10"/>
  <c r="X103" i="10"/>
  <c r="X100" i="10"/>
  <c r="X85" i="10"/>
  <c r="X76" i="10"/>
  <c r="X74" i="10"/>
  <c r="X70" i="10"/>
  <c r="X66" i="10"/>
  <c r="X62" i="10"/>
  <c r="X58" i="10"/>
  <c r="X54" i="10"/>
  <c r="X119" i="10"/>
  <c r="X93" i="10"/>
  <c r="X88" i="10"/>
  <c r="X80" i="10"/>
  <c r="X78" i="10"/>
  <c r="X73" i="10"/>
  <c r="X69" i="10"/>
  <c r="X65" i="10"/>
  <c r="X61" i="10"/>
  <c r="X57" i="10"/>
  <c r="X53" i="10"/>
  <c r="X111" i="10"/>
  <c r="X92" i="10"/>
  <c r="X89" i="10"/>
  <c r="X84" i="10"/>
  <c r="X77" i="10"/>
  <c r="X72" i="10"/>
  <c r="X67" i="10"/>
  <c r="X64" i="10"/>
  <c r="X59" i="10"/>
  <c r="X56" i="10"/>
  <c r="X52" i="10"/>
  <c r="X51" i="10"/>
  <c r="X47" i="10"/>
  <c r="X86" i="10"/>
  <c r="X48" i="10"/>
  <c r="X44" i="10"/>
  <c r="X40" i="10"/>
  <c r="X36" i="10"/>
  <c r="X32" i="10"/>
  <c r="X46" i="10"/>
  <c r="X37" i="10"/>
  <c r="X35" i="10"/>
  <c r="X29" i="10"/>
  <c r="X23" i="10"/>
  <c r="X19" i="10"/>
  <c r="X15" i="10"/>
  <c r="X71" i="10"/>
  <c r="X68" i="10"/>
  <c r="X55" i="10"/>
  <c r="X49" i="10"/>
  <c r="X41" i="10"/>
  <c r="X39" i="10"/>
  <c r="X34" i="10"/>
  <c r="X28" i="10"/>
  <c r="X22" i="10"/>
  <c r="X18" i="10"/>
  <c r="X14" i="10"/>
  <c r="X104" i="10"/>
  <c r="X82" i="10"/>
  <c r="X45" i="10"/>
  <c r="X38" i="10"/>
  <c r="X31" i="10"/>
  <c r="X24" i="10"/>
  <c r="X21" i="10"/>
  <c r="X16" i="10"/>
  <c r="X13" i="10"/>
  <c r="X10" i="10"/>
  <c r="X7" i="10"/>
  <c r="X105" i="10"/>
  <c r="X50" i="10"/>
  <c r="X20" i="10"/>
  <c r="X81" i="10"/>
  <c r="X43" i="10"/>
  <c r="X42" i="10"/>
  <c r="X9" i="10"/>
  <c r="X63" i="10"/>
  <c r="X60" i="10"/>
  <c r="X33" i="10"/>
  <c r="X11" i="10"/>
  <c r="Y5" i="10"/>
  <c r="X30" i="10"/>
  <c r="X25" i="10"/>
  <c r="X17" i="10"/>
  <c r="X12" i="10"/>
  <c r="X8" i="10"/>
  <c r="W125" i="10"/>
  <c r="K125" i="10"/>
  <c r="X120" i="9"/>
  <c r="X116" i="9"/>
  <c r="X112" i="9"/>
  <c r="X108" i="9"/>
  <c r="X104" i="9"/>
  <c r="X119" i="9"/>
  <c r="X115" i="9"/>
  <c r="X110" i="9"/>
  <c r="X121" i="9"/>
  <c r="X118" i="9"/>
  <c r="X113" i="9"/>
  <c r="X111" i="9"/>
  <c r="X106" i="9"/>
  <c r="X100" i="9"/>
  <c r="X96" i="9"/>
  <c r="X117" i="9"/>
  <c r="X107" i="9"/>
  <c r="X97" i="9"/>
  <c r="X95" i="9"/>
  <c r="X94" i="9"/>
  <c r="X90" i="9"/>
  <c r="X86" i="9"/>
  <c r="X122" i="9"/>
  <c r="X101" i="9"/>
  <c r="X99" i="9"/>
  <c r="X93" i="9"/>
  <c r="X89" i="9"/>
  <c r="X109" i="9"/>
  <c r="X98" i="9"/>
  <c r="X84" i="9"/>
  <c r="X105" i="9"/>
  <c r="X92" i="9"/>
  <c r="X85" i="9"/>
  <c r="X81" i="9"/>
  <c r="X77" i="9"/>
  <c r="X72" i="9"/>
  <c r="X68" i="9"/>
  <c r="X64" i="9"/>
  <c r="X60" i="9"/>
  <c r="X56" i="9"/>
  <c r="X88" i="9"/>
  <c r="X87" i="9"/>
  <c r="X83" i="9"/>
  <c r="X73" i="9"/>
  <c r="X71" i="9"/>
  <c r="X66" i="9"/>
  <c r="X57" i="9"/>
  <c r="X55" i="9"/>
  <c r="X54" i="9"/>
  <c r="X50" i="9"/>
  <c r="X46" i="9"/>
  <c r="X42" i="9"/>
  <c r="X102" i="9"/>
  <c r="X79" i="9"/>
  <c r="X69" i="9"/>
  <c r="X67" i="9"/>
  <c r="X62" i="9"/>
  <c r="X51" i="9"/>
  <c r="X47" i="9"/>
  <c r="X43" i="9"/>
  <c r="X39" i="9"/>
  <c r="X35" i="9"/>
  <c r="X31" i="9"/>
  <c r="X27" i="9"/>
  <c r="X114" i="9"/>
  <c r="X91" i="9"/>
  <c r="X78" i="9"/>
  <c r="X70" i="9"/>
  <c r="X53" i="9"/>
  <c r="X48" i="9"/>
  <c r="X45" i="9"/>
  <c r="X36" i="9"/>
  <c r="X34" i="9"/>
  <c r="X29" i="9"/>
  <c r="X24" i="9"/>
  <c r="X20" i="9"/>
  <c r="X16" i="9"/>
  <c r="X82" i="9"/>
  <c r="X76" i="9"/>
  <c r="X74" i="9"/>
  <c r="X63" i="9"/>
  <c r="X40" i="9"/>
  <c r="X38" i="9"/>
  <c r="X33" i="9"/>
  <c r="X23" i="9"/>
  <c r="X19" i="9"/>
  <c r="X80" i="9"/>
  <c r="X58" i="9"/>
  <c r="X49" i="9"/>
  <c r="X30" i="9"/>
  <c r="X21" i="9"/>
  <c r="X18" i="9"/>
  <c r="X15" i="9"/>
  <c r="X14" i="9"/>
  <c r="X10" i="9"/>
  <c r="X103" i="9"/>
  <c r="X32" i="9"/>
  <c r="X26" i="9"/>
  <c r="X65" i="9"/>
  <c r="X13" i="9"/>
  <c r="X59" i="9"/>
  <c r="X44" i="9"/>
  <c r="X37" i="9"/>
  <c r="X11" i="9"/>
  <c r="X7" i="9"/>
  <c r="Y5" i="9"/>
  <c r="Y75" i="9" s="1"/>
  <c r="X41" i="9"/>
  <c r="X25" i="9"/>
  <c r="X22" i="9"/>
  <c r="X17" i="9"/>
  <c r="X12" i="9"/>
  <c r="X8" i="9"/>
  <c r="X61" i="9"/>
  <c r="X52" i="9"/>
  <c r="X28" i="9"/>
  <c r="X9" i="9"/>
  <c r="W124" i="9"/>
  <c r="K124" i="8"/>
  <c r="X120" i="8"/>
  <c r="X116" i="8"/>
  <c r="X112" i="8"/>
  <c r="X108" i="8"/>
  <c r="X104" i="8"/>
  <c r="X119" i="8"/>
  <c r="X115" i="8"/>
  <c r="X121" i="8"/>
  <c r="X118" i="8"/>
  <c r="X113" i="8"/>
  <c r="X110" i="8"/>
  <c r="X99" i="8"/>
  <c r="X117" i="8"/>
  <c r="X111" i="8"/>
  <c r="X122" i="8"/>
  <c r="X109" i="8"/>
  <c r="X100" i="8"/>
  <c r="X98" i="8"/>
  <c r="X94" i="8"/>
  <c r="X90" i="8"/>
  <c r="X103" i="8"/>
  <c r="X92" i="8"/>
  <c r="X87" i="8"/>
  <c r="X83" i="8"/>
  <c r="X79" i="8"/>
  <c r="X75" i="8"/>
  <c r="X71" i="8"/>
  <c r="X114" i="8"/>
  <c r="X102" i="8"/>
  <c r="X101" i="8"/>
  <c r="X97" i="8"/>
  <c r="X86" i="8"/>
  <c r="X82" i="8"/>
  <c r="X78" i="8"/>
  <c r="X74" i="8"/>
  <c r="X70" i="8"/>
  <c r="X66" i="8"/>
  <c r="X62" i="8"/>
  <c r="X107" i="8"/>
  <c r="X105" i="8"/>
  <c r="X95" i="8"/>
  <c r="X89" i="8"/>
  <c r="X88" i="8"/>
  <c r="X67" i="8"/>
  <c r="X65" i="8"/>
  <c r="X60" i="8"/>
  <c r="X56" i="8"/>
  <c r="X52" i="8"/>
  <c r="X48" i="8"/>
  <c r="X44" i="8"/>
  <c r="X106" i="8"/>
  <c r="X85" i="8"/>
  <c r="X80" i="8"/>
  <c r="X77" i="8"/>
  <c r="X72" i="8"/>
  <c r="X69" i="8"/>
  <c r="X64" i="8"/>
  <c r="X55" i="8"/>
  <c r="X51" i="8"/>
  <c r="X47" i="8"/>
  <c r="X43" i="8"/>
  <c r="X39" i="8"/>
  <c r="X35" i="8"/>
  <c r="X31" i="8"/>
  <c r="X76" i="8"/>
  <c r="X73" i="8"/>
  <c r="X59" i="8"/>
  <c r="X57" i="8"/>
  <c r="X54" i="8"/>
  <c r="X49" i="8"/>
  <c r="X46" i="8"/>
  <c r="X41" i="8"/>
  <c r="X36" i="8"/>
  <c r="X34" i="8"/>
  <c r="X29" i="8"/>
  <c r="X27" i="8"/>
  <c r="X23" i="8"/>
  <c r="X18" i="8"/>
  <c r="X14" i="8"/>
  <c r="X10" i="8"/>
  <c r="X96" i="8"/>
  <c r="X61" i="8"/>
  <c r="X32" i="8"/>
  <c r="X30" i="8"/>
  <c r="X63" i="8"/>
  <c r="X40" i="8"/>
  <c r="X38" i="8"/>
  <c r="X33" i="8"/>
  <c r="X26" i="8"/>
  <c r="X22" i="8"/>
  <c r="X17" i="8"/>
  <c r="X91" i="8"/>
  <c r="X50" i="8"/>
  <c r="X13" i="8"/>
  <c r="X8" i="8"/>
  <c r="X53" i="8"/>
  <c r="X93" i="8"/>
  <c r="X58" i="8"/>
  <c r="X45" i="8"/>
  <c r="X37" i="8"/>
  <c r="X25" i="8"/>
  <c r="X20" i="8"/>
  <c r="X16" i="8"/>
  <c r="X11" i="8"/>
  <c r="X9" i="8"/>
  <c r="X84" i="8"/>
  <c r="X81" i="8"/>
  <c r="X68" i="8"/>
  <c r="X7" i="8"/>
  <c r="X42" i="8"/>
  <c r="X12" i="8"/>
  <c r="Y5" i="8"/>
  <c r="Y19" i="8" s="1"/>
  <c r="X21" i="8"/>
  <c r="X15" i="8"/>
  <c r="X28" i="8"/>
  <c r="X24" i="8"/>
  <c r="W124" i="8"/>
  <c r="X120" i="7"/>
  <c r="X116" i="7"/>
  <c r="X112" i="7"/>
  <c r="X121" i="7"/>
  <c r="X117" i="7"/>
  <c r="X113" i="7"/>
  <c r="X109" i="7"/>
  <c r="X105" i="7"/>
  <c r="X122" i="7"/>
  <c r="X119" i="7"/>
  <c r="X114" i="7"/>
  <c r="X111" i="7"/>
  <c r="X100" i="7"/>
  <c r="X96" i="7"/>
  <c r="X107" i="7"/>
  <c r="X101" i="7"/>
  <c r="X97" i="7"/>
  <c r="X93" i="7"/>
  <c r="X89" i="7"/>
  <c r="X85" i="7"/>
  <c r="X118" i="7"/>
  <c r="X115" i="7"/>
  <c r="X104" i="7"/>
  <c r="X103" i="7"/>
  <c r="X86" i="7"/>
  <c r="X83" i="7"/>
  <c r="X79" i="7"/>
  <c r="X75" i="7"/>
  <c r="X106" i="7"/>
  <c r="X98" i="7"/>
  <c r="X95" i="7"/>
  <c r="X91" i="7"/>
  <c r="X84" i="7"/>
  <c r="X80" i="7"/>
  <c r="X76" i="7"/>
  <c r="X72" i="7"/>
  <c r="X68" i="7"/>
  <c r="X64" i="7"/>
  <c r="X110" i="7"/>
  <c r="X88" i="7"/>
  <c r="X87" i="7"/>
  <c r="X82" i="7"/>
  <c r="X77" i="7"/>
  <c r="X74" i="7"/>
  <c r="X65" i="7"/>
  <c r="X63" i="7"/>
  <c r="X58" i="7"/>
  <c r="X108" i="7"/>
  <c r="X94" i="7"/>
  <c r="X69" i="7"/>
  <c r="X67" i="7"/>
  <c r="X102" i="7"/>
  <c r="X92" i="7"/>
  <c r="X90" i="7"/>
  <c r="X78" i="7"/>
  <c r="X66" i="7"/>
  <c r="X59" i="7"/>
  <c r="X57" i="7"/>
  <c r="X51" i="7"/>
  <c r="X73" i="7"/>
  <c r="X60" i="7"/>
  <c r="X52" i="7"/>
  <c r="X49" i="7"/>
  <c r="X45" i="7"/>
  <c r="X41" i="7"/>
  <c r="X37" i="7"/>
  <c r="X33" i="7"/>
  <c r="X28" i="7"/>
  <c r="X24" i="7"/>
  <c r="X71" i="7"/>
  <c r="X70" i="7"/>
  <c r="X55" i="7"/>
  <c r="X50" i="7"/>
  <c r="X46" i="7"/>
  <c r="X42" i="7"/>
  <c r="X38" i="7"/>
  <c r="X34" i="7"/>
  <c r="X30" i="7"/>
  <c r="X25" i="7"/>
  <c r="X21" i="7"/>
  <c r="X61" i="7"/>
  <c r="X56" i="7"/>
  <c r="X47" i="7"/>
  <c r="X44" i="7"/>
  <c r="X39" i="7"/>
  <c r="X36" i="7"/>
  <c r="X31" i="7"/>
  <c r="X27" i="7"/>
  <c r="X22" i="7"/>
  <c r="X17" i="7"/>
  <c r="X13" i="7"/>
  <c r="X9" i="7"/>
  <c r="X43" i="7"/>
  <c r="X40" i="7"/>
  <c r="X35" i="7"/>
  <c r="X26" i="7"/>
  <c r="X23" i="7"/>
  <c r="Y5" i="7"/>
  <c r="Y29" i="7" s="1"/>
  <c r="X16" i="7"/>
  <c r="X12" i="7"/>
  <c r="X8" i="7"/>
  <c r="X99" i="7"/>
  <c r="X19" i="7"/>
  <c r="X18" i="7"/>
  <c r="X14" i="7"/>
  <c r="X10" i="7"/>
  <c r="X48" i="7"/>
  <c r="X32" i="7"/>
  <c r="X20" i="7"/>
  <c r="X15" i="7"/>
  <c r="X11" i="7"/>
  <c r="X7" i="7"/>
  <c r="X81" i="7"/>
  <c r="X62" i="7"/>
  <c r="X54" i="7"/>
  <c r="X53" i="7"/>
  <c r="K124" i="7"/>
  <c r="I12" i="1" s="1"/>
  <c r="W124" i="7"/>
  <c r="K124" i="6"/>
  <c r="X124" i="5"/>
  <c r="Y119" i="5"/>
  <c r="Y115" i="5"/>
  <c r="Y111" i="5"/>
  <c r="Y107" i="5"/>
  <c r="Y103" i="5"/>
  <c r="Y120" i="5"/>
  <c r="Y116" i="5"/>
  <c r="Y112" i="5"/>
  <c r="Y108" i="5"/>
  <c r="Y104" i="5"/>
  <c r="Y118" i="5"/>
  <c r="Y110" i="5"/>
  <c r="Y102" i="5"/>
  <c r="Y98" i="5"/>
  <c r="Y121" i="5"/>
  <c r="Y113" i="5"/>
  <c r="Y105" i="5"/>
  <c r="Y99" i="5"/>
  <c r="Y95" i="5"/>
  <c r="Y109" i="5"/>
  <c r="Y101" i="5"/>
  <c r="Y89" i="5"/>
  <c r="Y85" i="5"/>
  <c r="Y81" i="5"/>
  <c r="Y77" i="5"/>
  <c r="Y73" i="5"/>
  <c r="Y69" i="5"/>
  <c r="Y114" i="5"/>
  <c r="Y96" i="5"/>
  <c r="Y94" i="5"/>
  <c r="Y90" i="5"/>
  <c r="Y86" i="5"/>
  <c r="Y82" i="5"/>
  <c r="Y78" i="5"/>
  <c r="Y74" i="5"/>
  <c r="Y70" i="5"/>
  <c r="Y66" i="5"/>
  <c r="Y62" i="5"/>
  <c r="Y117" i="5"/>
  <c r="Y100" i="5"/>
  <c r="Y87" i="5"/>
  <c r="Y79" i="5"/>
  <c r="Y71" i="5"/>
  <c r="Y58" i="5"/>
  <c r="Y53" i="5"/>
  <c r="Y49" i="5"/>
  <c r="Y45" i="5"/>
  <c r="Y122" i="5"/>
  <c r="Y88" i="5"/>
  <c r="Y80" i="5"/>
  <c r="Y72" i="5"/>
  <c r="Y65" i="5"/>
  <c r="Y59" i="5"/>
  <c r="Y54" i="5"/>
  <c r="Y50" i="5"/>
  <c r="Y46" i="5"/>
  <c r="Y42" i="5"/>
  <c r="Y106" i="5"/>
  <c r="Y97" i="5"/>
  <c r="Y57" i="5"/>
  <c r="Y48" i="5"/>
  <c r="Y40" i="5"/>
  <c r="Y39" i="5"/>
  <c r="Y38" i="5"/>
  <c r="Y34" i="5"/>
  <c r="Y30" i="5"/>
  <c r="Y26" i="5"/>
  <c r="Y22" i="5"/>
  <c r="Y18" i="5"/>
  <c r="Y14" i="5"/>
  <c r="Y10" i="5"/>
  <c r="Y28" i="5"/>
  <c r="Y92" i="5"/>
  <c r="Y91" i="5"/>
  <c r="Y76" i="5"/>
  <c r="Y75" i="5"/>
  <c r="Y64" i="5"/>
  <c r="Y60" i="5"/>
  <c r="Y51" i="5"/>
  <c r="Y43" i="5"/>
  <c r="Y35" i="5"/>
  <c r="Y31" i="5"/>
  <c r="Y27" i="5"/>
  <c r="Y23" i="5"/>
  <c r="Y19" i="5"/>
  <c r="Y15" i="5"/>
  <c r="Y11" i="5"/>
  <c r="Y7" i="5"/>
  <c r="Z5" i="5"/>
  <c r="Z56" i="5" s="1"/>
  <c r="Y63" i="5"/>
  <c r="Y61" i="5"/>
  <c r="Y52" i="5"/>
  <c r="Y44" i="5"/>
  <c r="Y41" i="5"/>
  <c r="Y36" i="5"/>
  <c r="Y32" i="5"/>
  <c r="Y68" i="5"/>
  <c r="Y20" i="5"/>
  <c r="Y12" i="5"/>
  <c r="Y93" i="5"/>
  <c r="Y47" i="5"/>
  <c r="Y33" i="5"/>
  <c r="Y25" i="5"/>
  <c r="Y17" i="5"/>
  <c r="Y84" i="5"/>
  <c r="Y67" i="5"/>
  <c r="Y55" i="5"/>
  <c r="Y37" i="5"/>
  <c r="Y29" i="5"/>
  <c r="Y21" i="5"/>
  <c r="Y13" i="5"/>
  <c r="Y83" i="5"/>
  <c r="Y24" i="5"/>
  <c r="Y16" i="5"/>
  <c r="Y8" i="5"/>
  <c r="Y9" i="5"/>
  <c r="X119" i="4"/>
  <c r="X115" i="4"/>
  <c r="X111" i="4"/>
  <c r="X107" i="4"/>
  <c r="X103" i="4"/>
  <c r="X120" i="4"/>
  <c r="X116" i="4"/>
  <c r="X112" i="4"/>
  <c r="X108" i="4"/>
  <c r="X104" i="4"/>
  <c r="X102" i="4"/>
  <c r="X101" i="4"/>
  <c r="X97" i="4"/>
  <c r="X93" i="4"/>
  <c r="X121" i="4"/>
  <c r="X118" i="4"/>
  <c r="X113" i="4"/>
  <c r="X110" i="4"/>
  <c r="X105" i="4"/>
  <c r="X98" i="4"/>
  <c r="X94" i="4"/>
  <c r="X90" i="4"/>
  <c r="X114" i="4"/>
  <c r="X99" i="4"/>
  <c r="X96" i="4"/>
  <c r="X117" i="4"/>
  <c r="X86" i="4"/>
  <c r="X82" i="4"/>
  <c r="X100" i="4"/>
  <c r="X89" i="4"/>
  <c r="X84" i="4"/>
  <c r="X79" i="4"/>
  <c r="X75" i="4"/>
  <c r="X71" i="4"/>
  <c r="X67" i="4"/>
  <c r="X63" i="4"/>
  <c r="X59" i="4"/>
  <c r="X55" i="4"/>
  <c r="X106" i="4"/>
  <c r="X88" i="4"/>
  <c r="X78" i="4"/>
  <c r="X74" i="4"/>
  <c r="X70" i="4"/>
  <c r="X66" i="4"/>
  <c r="X62" i="4"/>
  <c r="X58" i="4"/>
  <c r="X54" i="4"/>
  <c r="X49" i="4"/>
  <c r="X45" i="4"/>
  <c r="X41" i="4"/>
  <c r="X37" i="4"/>
  <c r="X33" i="4"/>
  <c r="X95" i="4"/>
  <c r="X83" i="4"/>
  <c r="X80" i="4"/>
  <c r="X73" i="4"/>
  <c r="X68" i="4"/>
  <c r="X61" i="4"/>
  <c r="X109" i="4"/>
  <c r="X85" i="4"/>
  <c r="X72" i="4"/>
  <c r="X65" i="4"/>
  <c r="X60" i="4"/>
  <c r="X51" i="4"/>
  <c r="X42" i="4"/>
  <c r="X40" i="4"/>
  <c r="X35" i="4"/>
  <c r="X30" i="4"/>
  <c r="X26" i="4"/>
  <c r="X22" i="4"/>
  <c r="X77" i="4"/>
  <c r="X57" i="4"/>
  <c r="X56" i="4"/>
  <c r="X50" i="4"/>
  <c r="X39" i="4"/>
  <c r="X31" i="4"/>
  <c r="X29" i="4"/>
  <c r="X24" i="4"/>
  <c r="X18" i="4"/>
  <c r="X14" i="4"/>
  <c r="X10" i="4"/>
  <c r="X64" i="4"/>
  <c r="X27" i="4"/>
  <c r="X25" i="4"/>
  <c r="X19" i="4"/>
  <c r="X15" i="4"/>
  <c r="X11" i="4"/>
  <c r="X7" i="4"/>
  <c r="Y5" i="4"/>
  <c r="X91" i="4"/>
  <c r="X81" i="4"/>
  <c r="X69" i="4"/>
  <c r="X47" i="4"/>
  <c r="X46" i="4"/>
  <c r="X44" i="4"/>
  <c r="X43" i="4"/>
  <c r="X36" i="4"/>
  <c r="X32" i="4"/>
  <c r="X23" i="4"/>
  <c r="X20" i="4"/>
  <c r="X16" i="4"/>
  <c r="X12" i="4"/>
  <c r="X52" i="4"/>
  <c r="X48" i="4"/>
  <c r="X38" i="4"/>
  <c r="X17" i="4"/>
  <c r="X9" i="4"/>
  <c r="X76" i="4"/>
  <c r="X53" i="4"/>
  <c r="X21" i="4"/>
  <c r="X8" i="4"/>
  <c r="X92" i="4"/>
  <c r="X87" i="4"/>
  <c r="X34" i="4"/>
  <c r="X28" i="4"/>
  <c r="X13" i="4"/>
  <c r="W123" i="4"/>
  <c r="X124" i="3"/>
  <c r="Y119" i="3"/>
  <c r="Y115" i="3"/>
  <c r="Y111" i="3"/>
  <c r="Y107" i="3"/>
  <c r="Y103" i="3"/>
  <c r="Y120" i="3"/>
  <c r="Y116" i="3"/>
  <c r="Y112" i="3"/>
  <c r="Y108" i="3"/>
  <c r="Y104" i="3"/>
  <c r="Y118" i="3"/>
  <c r="Y110" i="3"/>
  <c r="Y117" i="3"/>
  <c r="Y109" i="3"/>
  <c r="Y99" i="3"/>
  <c r="Y95" i="3"/>
  <c r="Y98" i="3"/>
  <c r="Y89" i="3"/>
  <c r="Y114" i="3"/>
  <c r="Y113" i="3"/>
  <c r="Y105" i="3"/>
  <c r="Y101" i="3"/>
  <c r="Y100" i="3"/>
  <c r="Y94" i="3"/>
  <c r="Y90" i="3"/>
  <c r="Y86" i="3"/>
  <c r="Y82" i="3"/>
  <c r="Y93" i="3"/>
  <c r="Y91" i="3"/>
  <c r="Y80" i="3"/>
  <c r="Y122" i="3"/>
  <c r="Y92" i="3"/>
  <c r="Y85" i="3"/>
  <c r="Y77" i="3"/>
  <c r="Y73" i="3"/>
  <c r="Y69" i="3"/>
  <c r="Y65" i="3"/>
  <c r="Y61" i="3"/>
  <c r="Y57" i="3"/>
  <c r="Y102" i="3"/>
  <c r="Y96" i="3"/>
  <c r="Y88" i="3"/>
  <c r="Y87" i="3"/>
  <c r="Y79" i="3"/>
  <c r="Y76" i="3"/>
  <c r="Y67" i="3"/>
  <c r="Y66" i="3"/>
  <c r="Y60" i="3"/>
  <c r="Y53" i="3"/>
  <c r="Y49" i="3"/>
  <c r="Y45" i="3"/>
  <c r="Y41" i="3"/>
  <c r="Y106" i="3"/>
  <c r="Y83" i="3"/>
  <c r="Y62" i="3"/>
  <c r="Y54" i="3"/>
  <c r="Y51" i="3"/>
  <c r="Y50" i="3"/>
  <c r="Y44" i="3"/>
  <c r="Y36" i="3"/>
  <c r="Y31" i="3"/>
  <c r="Y27" i="3"/>
  <c r="Y23" i="3"/>
  <c r="Y19" i="3"/>
  <c r="Y15" i="3"/>
  <c r="Y11" i="3"/>
  <c r="Y7" i="3"/>
  <c r="Z5" i="3"/>
  <c r="Z33" i="3" s="1"/>
  <c r="Y97" i="3"/>
  <c r="Y59" i="3"/>
  <c r="Y55" i="3"/>
  <c r="Y52" i="3"/>
  <c r="Y84" i="3"/>
  <c r="Y78" i="3"/>
  <c r="Y70" i="3"/>
  <c r="Y68" i="3"/>
  <c r="Y64" i="3"/>
  <c r="Y58" i="3"/>
  <c r="Y56" i="3"/>
  <c r="Y47" i="3"/>
  <c r="Y46" i="3"/>
  <c r="Y40" i="3"/>
  <c r="Y37" i="3"/>
  <c r="Y32" i="3"/>
  <c r="Y28" i="3"/>
  <c r="Y24" i="3"/>
  <c r="Y20" i="3"/>
  <c r="Y16" i="3"/>
  <c r="Y12" i="3"/>
  <c r="Y8" i="3"/>
  <c r="Y74" i="3"/>
  <c r="Y72" i="3"/>
  <c r="Y121" i="3"/>
  <c r="Y71" i="3"/>
  <c r="Y48" i="3"/>
  <c r="Y43" i="3"/>
  <c r="Y42" i="3"/>
  <c r="Y35" i="3"/>
  <c r="Y26" i="3"/>
  <c r="Y18" i="3"/>
  <c r="Y81" i="3"/>
  <c r="Y75" i="3"/>
  <c r="Y30" i="3"/>
  <c r="Y9" i="3"/>
  <c r="Y38" i="3"/>
  <c r="Y29" i="3"/>
  <c r="Y21" i="3"/>
  <c r="Y13" i="3"/>
  <c r="Y63" i="3"/>
  <c r="Y39" i="3"/>
  <c r="Y22" i="3"/>
  <c r="Y14" i="3"/>
  <c r="Y34" i="3"/>
  <c r="Y25" i="3"/>
  <c r="Y17" i="3"/>
  <c r="Y10" i="3"/>
  <c r="K124" i="3"/>
  <c r="O12" i="1"/>
  <c r="O13" i="1" s="1"/>
  <c r="K12" i="1"/>
  <c r="K13" i="1" s="1"/>
  <c r="Y124" i="6" l="1"/>
  <c r="H32" i="1" s="1"/>
  <c r="Y26" i="10"/>
  <c r="Y27" i="10"/>
  <c r="W124" i="2"/>
  <c r="D30" i="1" s="1"/>
  <c r="Y5" i="2"/>
  <c r="X40" i="2"/>
  <c r="X122" i="2"/>
  <c r="X120" i="2"/>
  <c r="X118" i="2"/>
  <c r="X116" i="2"/>
  <c r="X114" i="2"/>
  <c r="X112" i="2"/>
  <c r="X110" i="2"/>
  <c r="X108" i="2"/>
  <c r="X106" i="2"/>
  <c r="X104" i="2"/>
  <c r="X102" i="2"/>
  <c r="X100" i="2"/>
  <c r="X98" i="2"/>
  <c r="X96" i="2"/>
  <c r="X94" i="2"/>
  <c r="X92" i="2"/>
  <c r="X90" i="2"/>
  <c r="X88" i="2"/>
  <c r="X86" i="2"/>
  <c r="X84" i="2"/>
  <c r="X82" i="2"/>
  <c r="X80" i="2"/>
  <c r="X78" i="2"/>
  <c r="X76" i="2"/>
  <c r="X74" i="2"/>
  <c r="X72" i="2"/>
  <c r="X70" i="2"/>
  <c r="X68" i="2"/>
  <c r="X66" i="2"/>
  <c r="X64" i="2"/>
  <c r="X62" i="2"/>
  <c r="X60" i="2"/>
  <c r="X58" i="2"/>
  <c r="X56" i="2"/>
  <c r="X54" i="2"/>
  <c r="X52" i="2"/>
  <c r="X50" i="2"/>
  <c r="X48" i="2"/>
  <c r="X46" i="2"/>
  <c r="X44" i="2"/>
  <c r="X42" i="2"/>
  <c r="X39" i="2"/>
  <c r="X37" i="2"/>
  <c r="X35" i="2"/>
  <c r="X33" i="2"/>
  <c r="X31" i="2"/>
  <c r="X29" i="2"/>
  <c r="X27" i="2"/>
  <c r="X25" i="2"/>
  <c r="X23" i="2"/>
  <c r="X21" i="2"/>
  <c r="X19" i="2"/>
  <c r="X17" i="2"/>
  <c r="X15" i="2"/>
  <c r="X13" i="2"/>
  <c r="X11" i="2"/>
  <c r="X9" i="2"/>
  <c r="X109" i="2"/>
  <c r="X107" i="2"/>
  <c r="X105" i="2"/>
  <c r="X103" i="2"/>
  <c r="X101" i="2"/>
  <c r="X99" i="2"/>
  <c r="X97" i="2"/>
  <c r="X95" i="2"/>
  <c r="X93" i="2"/>
  <c r="X91" i="2"/>
  <c r="X89" i="2"/>
  <c r="X87" i="2"/>
  <c r="X85" i="2"/>
  <c r="X83" i="2"/>
  <c r="X81" i="2"/>
  <c r="X79" i="2"/>
  <c r="X77" i="2"/>
  <c r="X75" i="2"/>
  <c r="X73" i="2"/>
  <c r="X71" i="2"/>
  <c r="X69" i="2"/>
  <c r="X67" i="2"/>
  <c r="X65" i="2"/>
  <c r="X63" i="2"/>
  <c r="X61" i="2"/>
  <c r="X59" i="2"/>
  <c r="X57" i="2"/>
  <c r="X55" i="2"/>
  <c r="X53" i="2"/>
  <c r="X51" i="2"/>
  <c r="X49" i="2"/>
  <c r="X47" i="2"/>
  <c r="X45" i="2"/>
  <c r="X43" i="2"/>
  <c r="X41" i="2"/>
  <c r="X38" i="2"/>
  <c r="X36" i="2"/>
  <c r="X34" i="2"/>
  <c r="X32" i="2"/>
  <c r="X30" i="2"/>
  <c r="X28" i="2"/>
  <c r="X26" i="2"/>
  <c r="X24" i="2"/>
  <c r="X22" i="2"/>
  <c r="X20" i="2"/>
  <c r="X18" i="2"/>
  <c r="X16" i="2"/>
  <c r="X14" i="2"/>
  <c r="X12" i="2"/>
  <c r="X10" i="2"/>
  <c r="X7" i="2"/>
  <c r="X117" i="2"/>
  <c r="X115" i="2"/>
  <c r="X113" i="2"/>
  <c r="X121" i="2"/>
  <c r="X119" i="2"/>
  <c r="X111" i="2"/>
  <c r="X8" i="2"/>
  <c r="Z19" i="6"/>
  <c r="Z118" i="6"/>
  <c r="Z119" i="6"/>
  <c r="Z111" i="6"/>
  <c r="Z103" i="6"/>
  <c r="Z101" i="6"/>
  <c r="Z121" i="6"/>
  <c r="Z113" i="6"/>
  <c r="Z110" i="6"/>
  <c r="Z104" i="6"/>
  <c r="Z98" i="6"/>
  <c r="Z90" i="6"/>
  <c r="Z82" i="6"/>
  <c r="Z95" i="6"/>
  <c r="Z84" i="6"/>
  <c r="Z106" i="6"/>
  <c r="Z88" i="6"/>
  <c r="Z81" i="6"/>
  <c r="Z100" i="6"/>
  <c r="Z80" i="6"/>
  <c r="Z72" i="6"/>
  <c r="Z117" i="6"/>
  <c r="Z93" i="6"/>
  <c r="Z91" i="6"/>
  <c r="Z73" i="6"/>
  <c r="Z65" i="6"/>
  <c r="Z57" i="6"/>
  <c r="Z79" i="6"/>
  <c r="Z71" i="6"/>
  <c r="Z56" i="6"/>
  <c r="Z47" i="6"/>
  <c r="Z39" i="6"/>
  <c r="Z59" i="6"/>
  <c r="Z50" i="6"/>
  <c r="Z42" i="6"/>
  <c r="Z34" i="6"/>
  <c r="Z64" i="6"/>
  <c r="Z62" i="6"/>
  <c r="Z45" i="6"/>
  <c r="Z37" i="6"/>
  <c r="Z31" i="6"/>
  <c r="Z23" i="6"/>
  <c r="Z14" i="6"/>
  <c r="Z52" i="6"/>
  <c r="Z28" i="6"/>
  <c r="Z20" i="6"/>
  <c r="Z11" i="6"/>
  <c r="AA5" i="6"/>
  <c r="Z17" i="6"/>
  <c r="Z10" i="6"/>
  <c r="Z58" i="6"/>
  <c r="Z26" i="6"/>
  <c r="Z74" i="6"/>
  <c r="Z36" i="6"/>
  <c r="Z75" i="6"/>
  <c r="Z30" i="6"/>
  <c r="Z22" i="6"/>
  <c r="Z16" i="6"/>
  <c r="Z8" i="6"/>
  <c r="Z122" i="6"/>
  <c r="Z114" i="6"/>
  <c r="Z115" i="6"/>
  <c r="Z107" i="6"/>
  <c r="Z108" i="6"/>
  <c r="Z97" i="6"/>
  <c r="Z120" i="6"/>
  <c r="Z112" i="6"/>
  <c r="Z109" i="6"/>
  <c r="Z102" i="6"/>
  <c r="Z94" i="6"/>
  <c r="Z86" i="6"/>
  <c r="Z96" i="6"/>
  <c r="Z85" i="6"/>
  <c r="Z116" i="6"/>
  <c r="Z89" i="6"/>
  <c r="Z83" i="6"/>
  <c r="Z105" i="6"/>
  <c r="Z87" i="6"/>
  <c r="Z76" i="6"/>
  <c r="Z68" i="6"/>
  <c r="Z99" i="6"/>
  <c r="Z92" i="6"/>
  <c r="Z77" i="6"/>
  <c r="Z69" i="6"/>
  <c r="Z61" i="6"/>
  <c r="Z53" i="6"/>
  <c r="Z78" i="6"/>
  <c r="Z70" i="6"/>
  <c r="Z55" i="6"/>
  <c r="Z43" i="6"/>
  <c r="Z60" i="6"/>
  <c r="Z54" i="6"/>
  <c r="Z46" i="6"/>
  <c r="Z38" i="6"/>
  <c r="Z67" i="6"/>
  <c r="Z63" i="6"/>
  <c r="Z51" i="6"/>
  <c r="Z44" i="6"/>
  <c r="Z33" i="6"/>
  <c r="Z27" i="6"/>
  <c r="Z18" i="6"/>
  <c r="Z66" i="6"/>
  <c r="Z32" i="6"/>
  <c r="Z24" i="6"/>
  <c r="Z15" i="6"/>
  <c r="Z7" i="6"/>
  <c r="Z40" i="6"/>
  <c r="Z13" i="6"/>
  <c r="Z9" i="6"/>
  <c r="Z49" i="6"/>
  <c r="Z25" i="6"/>
  <c r="Z48" i="6"/>
  <c r="Z35" i="6"/>
  <c r="Z41" i="6"/>
  <c r="Z29" i="6"/>
  <c r="Z21" i="6"/>
  <c r="Z12" i="6"/>
  <c r="K124" i="2"/>
  <c r="D12" i="1" s="1"/>
  <c r="D13" i="1" s="1"/>
  <c r="P29" i="1"/>
  <c r="I13" i="1"/>
  <c r="P11" i="1"/>
  <c r="P22" i="1"/>
  <c r="P20" i="1"/>
  <c r="O30" i="1"/>
  <c r="N31" i="1"/>
  <c r="M30" i="1"/>
  <c r="L30" i="1"/>
  <c r="L12" i="1"/>
  <c r="L13" i="1" s="1"/>
  <c r="K30" i="1"/>
  <c r="J12" i="1"/>
  <c r="J13" i="1" s="1"/>
  <c r="J30" i="1"/>
  <c r="I30" i="1"/>
  <c r="H12" i="1"/>
  <c r="H13" i="1" s="1"/>
  <c r="G31" i="1"/>
  <c r="F30" i="1"/>
  <c r="E31" i="1"/>
  <c r="E12" i="1"/>
  <c r="E13" i="1" s="1"/>
  <c r="X124" i="7"/>
  <c r="Y115" i="13"/>
  <c r="Y111" i="13"/>
  <c r="Y107" i="13"/>
  <c r="Y103" i="13"/>
  <c r="Y99" i="13"/>
  <c r="Y116" i="13"/>
  <c r="Y109" i="13"/>
  <c r="Y108" i="13"/>
  <c r="Y102" i="13"/>
  <c r="Y96" i="13"/>
  <c r="Y92" i="13"/>
  <c r="Y88" i="13"/>
  <c r="Y84" i="13"/>
  <c r="Y80" i="13"/>
  <c r="Y76" i="13"/>
  <c r="Y72" i="13"/>
  <c r="Y118" i="13"/>
  <c r="Y112" i="13"/>
  <c r="Y110" i="13"/>
  <c r="Y106" i="13"/>
  <c r="Y100" i="13"/>
  <c r="Y94" i="13"/>
  <c r="Y93" i="13"/>
  <c r="Y87" i="13"/>
  <c r="Y114" i="13"/>
  <c r="Y113" i="13"/>
  <c r="Y104" i="13"/>
  <c r="Y97" i="13"/>
  <c r="Y95" i="13"/>
  <c r="Y91" i="13"/>
  <c r="Y83" i="13"/>
  <c r="Y117" i="13"/>
  <c r="Y101" i="13"/>
  <c r="Y86" i="13"/>
  <c r="Y74" i="13"/>
  <c r="Y73" i="13"/>
  <c r="Y71" i="13"/>
  <c r="Y67" i="13"/>
  <c r="Y105" i="13"/>
  <c r="Y98" i="13"/>
  <c r="Y85" i="13"/>
  <c r="Y68" i="13"/>
  <c r="Y64" i="13"/>
  <c r="Y61" i="13"/>
  <c r="Y56" i="13"/>
  <c r="Y52" i="13"/>
  <c r="Y77" i="13"/>
  <c r="Y69" i="13"/>
  <c r="Y58" i="13"/>
  <c r="Y57" i="13"/>
  <c r="Y51" i="13"/>
  <c r="Y82" i="13"/>
  <c r="Y79" i="13"/>
  <c r="Y78" i="13"/>
  <c r="Y66" i="13"/>
  <c r="Y63" i="13"/>
  <c r="Y62" i="13"/>
  <c r="Y55" i="13"/>
  <c r="Y47" i="13"/>
  <c r="Y43" i="13"/>
  <c r="Y39" i="13"/>
  <c r="Y36" i="13"/>
  <c r="Y81" i="13"/>
  <c r="Y75" i="13"/>
  <c r="Y49" i="13"/>
  <c r="Y46" i="13"/>
  <c r="Y37" i="13"/>
  <c r="Y32" i="13"/>
  <c r="Y28" i="13"/>
  <c r="Y24" i="13"/>
  <c r="Y20" i="13"/>
  <c r="Y17" i="13"/>
  <c r="Y14" i="13"/>
  <c r="Y10" i="13"/>
  <c r="Y89" i="13"/>
  <c r="Y60" i="13"/>
  <c r="Y54" i="13"/>
  <c r="Y48" i="13"/>
  <c r="Y34" i="13"/>
  <c r="Y33" i="13"/>
  <c r="Y70" i="13"/>
  <c r="Y50" i="13"/>
  <c r="Y41" i="13"/>
  <c r="Y40" i="13"/>
  <c r="Y35" i="13"/>
  <c r="Y31" i="13"/>
  <c r="Y27" i="13"/>
  <c r="Y23" i="13"/>
  <c r="Y19" i="13"/>
  <c r="Y16" i="13"/>
  <c r="Y13" i="13"/>
  <c r="Y9" i="13"/>
  <c r="Y53" i="13"/>
  <c r="Y42" i="13"/>
  <c r="Y29" i="13"/>
  <c r="Y25" i="13"/>
  <c r="Y21" i="13"/>
  <c r="Y11" i="13"/>
  <c r="Y7" i="13"/>
  <c r="Z5" i="13"/>
  <c r="Z59" i="13" s="1"/>
  <c r="Y90" i="13"/>
  <c r="Y45" i="13"/>
  <c r="Y26" i="13"/>
  <c r="Y12" i="13"/>
  <c r="Y38" i="13"/>
  <c r="Y18" i="13"/>
  <c r="Y65" i="13"/>
  <c r="Y30" i="13"/>
  <c r="Y15" i="13"/>
  <c r="Y44" i="13"/>
  <c r="Y22" i="13"/>
  <c r="Y8" i="13"/>
  <c r="X120" i="13"/>
  <c r="Z120" i="12"/>
  <c r="Z116" i="12"/>
  <c r="Z112" i="12"/>
  <c r="Z108" i="12"/>
  <c r="Z119" i="12"/>
  <c r="Z115" i="12"/>
  <c r="Z111" i="12"/>
  <c r="Z107" i="12"/>
  <c r="Z103" i="12"/>
  <c r="Z114" i="12"/>
  <c r="Z113" i="12"/>
  <c r="Z106" i="12"/>
  <c r="Z105" i="12"/>
  <c r="Z104" i="12"/>
  <c r="Z98" i="12"/>
  <c r="Z94" i="12"/>
  <c r="Z109" i="12"/>
  <c r="Z100" i="12"/>
  <c r="Z95" i="12"/>
  <c r="Z89" i="12"/>
  <c r="Z85" i="12"/>
  <c r="Z110" i="12"/>
  <c r="Z101" i="12"/>
  <c r="Z99" i="12"/>
  <c r="Z88" i="12"/>
  <c r="Z84" i="12"/>
  <c r="Z80" i="12"/>
  <c r="Z76" i="12"/>
  <c r="Z72" i="12"/>
  <c r="Z118" i="12"/>
  <c r="Z102" i="12"/>
  <c r="Z93" i="12"/>
  <c r="Z92" i="12"/>
  <c r="Z75" i="12"/>
  <c r="Z74" i="12"/>
  <c r="Z68" i="12"/>
  <c r="Z64" i="12"/>
  <c r="Z97" i="12"/>
  <c r="Z87" i="12"/>
  <c r="Z86" i="12"/>
  <c r="Z79" i="12"/>
  <c r="Z78" i="12"/>
  <c r="Z73" i="12"/>
  <c r="Z67" i="12"/>
  <c r="Z63" i="12"/>
  <c r="Z59" i="12"/>
  <c r="Z55" i="12"/>
  <c r="Z51" i="12"/>
  <c r="Z58" i="12"/>
  <c r="Z57" i="12"/>
  <c r="Z52" i="12"/>
  <c r="Z47" i="12"/>
  <c r="Z43" i="12"/>
  <c r="Z39" i="12"/>
  <c r="Z35" i="12"/>
  <c r="Z71" i="12"/>
  <c r="Z70" i="12"/>
  <c r="Z69" i="12"/>
  <c r="Z62" i="12"/>
  <c r="Z61" i="12"/>
  <c r="Z56" i="12"/>
  <c r="Z46" i="12"/>
  <c r="Z42" i="12"/>
  <c r="Z38" i="12"/>
  <c r="Z34" i="12"/>
  <c r="Z30" i="12"/>
  <c r="Z26" i="12"/>
  <c r="Z117" i="12"/>
  <c r="Z81" i="12"/>
  <c r="Z66" i="12"/>
  <c r="Z60" i="12"/>
  <c r="Z25" i="12"/>
  <c r="Z96" i="12"/>
  <c r="Z91" i="12"/>
  <c r="Z82" i="12"/>
  <c r="Z65" i="12"/>
  <c r="Z53" i="12"/>
  <c r="Z49" i="12"/>
  <c r="Z48" i="12"/>
  <c r="Z41" i="12"/>
  <c r="Z40" i="12"/>
  <c r="Z33" i="12"/>
  <c r="Z31" i="12"/>
  <c r="Z19" i="12"/>
  <c r="Z15" i="12"/>
  <c r="Z54" i="12"/>
  <c r="Z36" i="12"/>
  <c r="Z29" i="12"/>
  <c r="Z28" i="12"/>
  <c r="Z27" i="12"/>
  <c r="Z14" i="12"/>
  <c r="Z13" i="12"/>
  <c r="Z9" i="12"/>
  <c r="Z90" i="12"/>
  <c r="Z32" i="12"/>
  <c r="Z23" i="12"/>
  <c r="Z22" i="12"/>
  <c r="Z16" i="12"/>
  <c r="Z7" i="12"/>
  <c r="Z50" i="12"/>
  <c r="Z24" i="12"/>
  <c r="Z17" i="12"/>
  <c r="Z77" i="12"/>
  <c r="Z45" i="12"/>
  <c r="Z20" i="12"/>
  <c r="Z11" i="12"/>
  <c r="Z10" i="12"/>
  <c r="Z44" i="12"/>
  <c r="Z21" i="12"/>
  <c r="AA5" i="12"/>
  <c r="Z83" i="12"/>
  <c r="Z37" i="12"/>
  <c r="Z18" i="12"/>
  <c r="Z12" i="12"/>
  <c r="Z8" i="12"/>
  <c r="Y122" i="12"/>
  <c r="Y119" i="11"/>
  <c r="Y115" i="11"/>
  <c r="Y111" i="11"/>
  <c r="Y107" i="11"/>
  <c r="Y103" i="11"/>
  <c r="Y121" i="11"/>
  <c r="Y120" i="11"/>
  <c r="Y114" i="11"/>
  <c r="Y105" i="11"/>
  <c r="Y104" i="11"/>
  <c r="Y98" i="11"/>
  <c r="Y117" i="11"/>
  <c r="Y116" i="11"/>
  <c r="Y110" i="11"/>
  <c r="Y99" i="11"/>
  <c r="Y95" i="11"/>
  <c r="Y91" i="11"/>
  <c r="Y87" i="11"/>
  <c r="Y118" i="11"/>
  <c r="Y113" i="11"/>
  <c r="Y112" i="11"/>
  <c r="Y106" i="11"/>
  <c r="Y100" i="11"/>
  <c r="Y93" i="11"/>
  <c r="Y92" i="11"/>
  <c r="Y86" i="11"/>
  <c r="Y83" i="11"/>
  <c r="Y79" i="11"/>
  <c r="Y75" i="11"/>
  <c r="Y71" i="11"/>
  <c r="Y101" i="11"/>
  <c r="Y89" i="11"/>
  <c r="Y88" i="11"/>
  <c r="Y84" i="11"/>
  <c r="Y80" i="11"/>
  <c r="Y76" i="11"/>
  <c r="Y72" i="11"/>
  <c r="Y68" i="11"/>
  <c r="Y64" i="11"/>
  <c r="Y97" i="11"/>
  <c r="Y90" i="11"/>
  <c r="Y85" i="11"/>
  <c r="Y78" i="11"/>
  <c r="Y70" i="11"/>
  <c r="Y62" i="11"/>
  <c r="Y60" i="11"/>
  <c r="Y56" i="11"/>
  <c r="Y52" i="11"/>
  <c r="Y48" i="11"/>
  <c r="Y44" i="11"/>
  <c r="Y109" i="11"/>
  <c r="Y108" i="11"/>
  <c r="Y102" i="11"/>
  <c r="Y96" i="11"/>
  <c r="Y81" i="11"/>
  <c r="Y73" i="11"/>
  <c r="Y67" i="11"/>
  <c r="Y61" i="11"/>
  <c r="Y57" i="11"/>
  <c r="Y53" i="11"/>
  <c r="Y49" i="11"/>
  <c r="Y45" i="11"/>
  <c r="Y69" i="11"/>
  <c r="Y65" i="11"/>
  <c r="Y54" i="11"/>
  <c r="Y46" i="11"/>
  <c r="Y42" i="11"/>
  <c r="Y38" i="11"/>
  <c r="Y34" i="11"/>
  <c r="Y30" i="11"/>
  <c r="Y26" i="11"/>
  <c r="Y22" i="11"/>
  <c r="Y18" i="11"/>
  <c r="Y14" i="11"/>
  <c r="Y10" i="11"/>
  <c r="Y77" i="11"/>
  <c r="Y58" i="11"/>
  <c r="Y32" i="11"/>
  <c r="Y74" i="11"/>
  <c r="Y63" i="11"/>
  <c r="Y55" i="11"/>
  <c r="Y47" i="11"/>
  <c r="Y43" i="11"/>
  <c r="Y39" i="11"/>
  <c r="Y35" i="11"/>
  <c r="Y31" i="11"/>
  <c r="Y27" i="11"/>
  <c r="Y23" i="11"/>
  <c r="Y19" i="11"/>
  <c r="Y15" i="11"/>
  <c r="Y11" i="11"/>
  <c r="Y7" i="11"/>
  <c r="Z5" i="11"/>
  <c r="Y50" i="11"/>
  <c r="Y40" i="11"/>
  <c r="Y36" i="11"/>
  <c r="Y28" i="11"/>
  <c r="Y24" i="11"/>
  <c r="Y20" i="11"/>
  <c r="Y59" i="11"/>
  <c r="Y16" i="11"/>
  <c r="Y9" i="11"/>
  <c r="Y66" i="11"/>
  <c r="Y12" i="11"/>
  <c r="Y37" i="11"/>
  <c r="Y29" i="11"/>
  <c r="Y21" i="11"/>
  <c r="Y13" i="11"/>
  <c r="Y8" i="11"/>
  <c r="Y94" i="11"/>
  <c r="Y82" i="11"/>
  <c r="Y41" i="11"/>
  <c r="Y33" i="11"/>
  <c r="Y25" i="11"/>
  <c r="Y17" i="11"/>
  <c r="Y51" i="11"/>
  <c r="X123" i="11"/>
  <c r="Y120" i="10"/>
  <c r="Y116" i="10"/>
  <c r="Y112" i="10"/>
  <c r="Y121" i="10"/>
  <c r="Y117" i="10"/>
  <c r="Y113" i="10"/>
  <c r="Y109" i="10"/>
  <c r="Y105" i="10"/>
  <c r="Y122" i="10"/>
  <c r="Y114" i="10"/>
  <c r="Y101" i="10"/>
  <c r="Y119" i="10"/>
  <c r="Y107" i="10"/>
  <c r="Y106" i="10"/>
  <c r="Y100" i="10"/>
  <c r="Y96" i="10"/>
  <c r="Y115" i="10"/>
  <c r="Y111" i="10"/>
  <c r="Y104" i="10"/>
  <c r="Y93" i="10"/>
  <c r="Y89" i="10"/>
  <c r="Y118" i="10"/>
  <c r="Y110" i="10"/>
  <c r="Y99" i="10"/>
  <c r="Y98" i="10"/>
  <c r="Y97" i="10"/>
  <c r="Y94" i="10"/>
  <c r="Y90" i="10"/>
  <c r="Y86" i="10"/>
  <c r="Y82" i="10"/>
  <c r="Y78" i="10"/>
  <c r="Y74" i="10"/>
  <c r="Y123" i="10"/>
  <c r="Y88" i="10"/>
  <c r="Y80" i="10"/>
  <c r="Y79" i="10"/>
  <c r="Y73" i="10"/>
  <c r="Y69" i="10"/>
  <c r="Y65" i="10"/>
  <c r="Y61" i="10"/>
  <c r="Y57" i="10"/>
  <c r="Y95" i="10"/>
  <c r="Y87" i="10"/>
  <c r="Y84" i="10"/>
  <c r="Y83" i="10"/>
  <c r="Y77" i="10"/>
  <c r="Y72" i="10"/>
  <c r="Y68" i="10"/>
  <c r="Y64" i="10"/>
  <c r="Y60" i="10"/>
  <c r="Y56" i="10"/>
  <c r="Y52" i="10"/>
  <c r="Y81" i="10"/>
  <c r="Y76" i="10"/>
  <c r="Y75" i="10"/>
  <c r="Y66" i="10"/>
  <c r="Y58" i="10"/>
  <c r="Y50" i="10"/>
  <c r="Y102" i="10"/>
  <c r="Y92" i="10"/>
  <c r="Y91" i="10"/>
  <c r="Y67" i="10"/>
  <c r="Y59" i="10"/>
  <c r="Y53" i="10"/>
  <c r="Y51" i="10"/>
  <c r="Y47" i="10"/>
  <c r="Y43" i="10"/>
  <c r="Y39" i="10"/>
  <c r="Y35" i="10"/>
  <c r="Y71" i="10"/>
  <c r="Y70" i="10"/>
  <c r="Y55" i="10"/>
  <c r="Y54" i="10"/>
  <c r="Y49" i="10"/>
  <c r="Y41" i="10"/>
  <c r="Y40" i="10"/>
  <c r="Y34" i="10"/>
  <c r="Y28" i="10"/>
  <c r="Y22" i="10"/>
  <c r="Y18" i="10"/>
  <c r="Y14" i="10"/>
  <c r="Y48" i="10"/>
  <c r="Y45" i="10"/>
  <c r="Y44" i="10"/>
  <c r="Y38" i="10"/>
  <c r="Y31" i="10"/>
  <c r="Y25" i="10"/>
  <c r="Y21" i="10"/>
  <c r="Y17" i="10"/>
  <c r="Y85" i="10"/>
  <c r="Y42" i="10"/>
  <c r="Y37" i="10"/>
  <c r="Y36" i="10"/>
  <c r="Y23" i="10"/>
  <c r="Y15" i="10"/>
  <c r="Y9" i="10"/>
  <c r="Y24" i="10"/>
  <c r="Y13" i="10"/>
  <c r="Y10" i="10"/>
  <c r="Y33" i="10"/>
  <c r="Y11" i="10"/>
  <c r="Y7" i="10"/>
  <c r="Y108" i="10"/>
  <c r="Y103" i="10"/>
  <c r="Y62" i="10"/>
  <c r="Y32" i="10"/>
  <c r="Y30" i="10"/>
  <c r="Y20" i="10"/>
  <c r="Y12" i="10"/>
  <c r="Y8" i="10"/>
  <c r="Y16" i="10"/>
  <c r="Y63" i="10"/>
  <c r="Y46" i="10"/>
  <c r="Y29" i="10"/>
  <c r="Y19" i="10"/>
  <c r="Z5" i="10"/>
  <c r="X125" i="10"/>
  <c r="X124" i="9"/>
  <c r="Y119" i="9"/>
  <c r="Y115" i="9"/>
  <c r="Y111" i="9"/>
  <c r="Y107" i="9"/>
  <c r="Y103" i="9"/>
  <c r="Y122" i="9"/>
  <c r="Y118" i="9"/>
  <c r="Y114" i="9"/>
  <c r="Y117" i="9"/>
  <c r="Y120" i="9"/>
  <c r="Y110" i="9"/>
  <c r="Y99" i="9"/>
  <c r="Y95" i="9"/>
  <c r="Y121" i="9"/>
  <c r="Y108" i="9"/>
  <c r="Y101" i="9"/>
  <c r="Y100" i="9"/>
  <c r="Y93" i="9"/>
  <c r="Y89" i="9"/>
  <c r="Y116" i="9"/>
  <c r="Y109" i="9"/>
  <c r="Y105" i="9"/>
  <c r="Y98" i="9"/>
  <c r="Y92" i="9"/>
  <c r="Y88" i="9"/>
  <c r="Y102" i="9"/>
  <c r="Y97" i="9"/>
  <c r="Y96" i="9"/>
  <c r="Y91" i="9"/>
  <c r="Y87" i="9"/>
  <c r="Y86" i="9"/>
  <c r="Y83" i="9"/>
  <c r="Y106" i="9"/>
  <c r="Y94" i="9"/>
  <c r="Y84" i="9"/>
  <c r="Y80" i="9"/>
  <c r="Y76" i="9"/>
  <c r="Y71" i="9"/>
  <c r="Y67" i="9"/>
  <c r="Y63" i="9"/>
  <c r="Y59" i="9"/>
  <c r="Y55" i="9"/>
  <c r="Y113" i="9"/>
  <c r="Y85" i="9"/>
  <c r="Y78" i="9"/>
  <c r="Y77" i="9"/>
  <c r="Y70" i="9"/>
  <c r="Y61" i="9"/>
  <c r="Y60" i="9"/>
  <c r="Y53" i="9"/>
  <c r="Y49" i="9"/>
  <c r="Y45" i="9"/>
  <c r="Y41" i="9"/>
  <c r="Y73" i="9"/>
  <c r="Y72" i="9"/>
  <c r="Y66" i="9"/>
  <c r="Y57" i="9"/>
  <c r="Y56" i="9"/>
  <c r="Y54" i="9"/>
  <c r="Y50" i="9"/>
  <c r="Y46" i="9"/>
  <c r="Y42" i="9"/>
  <c r="Y38" i="9"/>
  <c r="Y34" i="9"/>
  <c r="Y30" i="9"/>
  <c r="Y26" i="9"/>
  <c r="Y82" i="9"/>
  <c r="Y74" i="9"/>
  <c r="Y69" i="9"/>
  <c r="Y68" i="9"/>
  <c r="Y62" i="9"/>
  <c r="Y47" i="9"/>
  <c r="Y40" i="9"/>
  <c r="Y39" i="9"/>
  <c r="Y33" i="9"/>
  <c r="Y23" i="9"/>
  <c r="Y19" i="9"/>
  <c r="Y15" i="9"/>
  <c r="Y64" i="9"/>
  <c r="Y52" i="9"/>
  <c r="Y44" i="9"/>
  <c r="Y37" i="9"/>
  <c r="Y28" i="9"/>
  <c r="Y27" i="9"/>
  <c r="Y22" i="9"/>
  <c r="Y18" i="9"/>
  <c r="Y90" i="9"/>
  <c r="Y79" i="9"/>
  <c r="Y65" i="9"/>
  <c r="Y43" i="9"/>
  <c r="Y31" i="9"/>
  <c r="Y20" i="9"/>
  <c r="Y13" i="9"/>
  <c r="Y9" i="9"/>
  <c r="Y104" i="9"/>
  <c r="Z5" i="9"/>
  <c r="Z75" i="9" s="1"/>
  <c r="Y25" i="9"/>
  <c r="Y8" i="9"/>
  <c r="Y112" i="9"/>
  <c r="Y81" i="9"/>
  <c r="Y58" i="9"/>
  <c r="Y48" i="9"/>
  <c r="Y36" i="9"/>
  <c r="Y35" i="9"/>
  <c r="Y29" i="9"/>
  <c r="Y21" i="9"/>
  <c r="Y16" i="9"/>
  <c r="Y14" i="9"/>
  <c r="Y10" i="9"/>
  <c r="Y51" i="9"/>
  <c r="Y24" i="9"/>
  <c r="Y11" i="9"/>
  <c r="Y7" i="9"/>
  <c r="Y32" i="9"/>
  <c r="Y17" i="9"/>
  <c r="Y12" i="9"/>
  <c r="X124" i="8"/>
  <c r="Y119" i="8"/>
  <c r="Y115" i="8"/>
  <c r="Y111" i="8"/>
  <c r="Y107" i="8"/>
  <c r="Y103" i="8"/>
  <c r="Y122" i="8"/>
  <c r="Y118" i="8"/>
  <c r="Y114" i="8"/>
  <c r="Y117" i="8"/>
  <c r="Y109" i="8"/>
  <c r="Y108" i="8"/>
  <c r="Y120" i="8"/>
  <c r="Y105" i="8"/>
  <c r="Y104" i="8"/>
  <c r="Y102" i="8"/>
  <c r="Y98" i="8"/>
  <c r="Y121" i="8"/>
  <c r="Y112" i="8"/>
  <c r="Y100" i="8"/>
  <c r="Y99" i="8"/>
  <c r="Y116" i="8"/>
  <c r="Y106" i="8"/>
  <c r="Y97" i="8"/>
  <c r="Y93" i="8"/>
  <c r="Y89" i="8"/>
  <c r="Y101" i="8"/>
  <c r="Y86" i="8"/>
  <c r="Y82" i="8"/>
  <c r="Y78" i="8"/>
  <c r="Y74" i="8"/>
  <c r="Y96" i="8"/>
  <c r="Y91" i="8"/>
  <c r="Y90" i="8"/>
  <c r="Y85" i="8"/>
  <c r="Y81" i="8"/>
  <c r="Y77" i="8"/>
  <c r="Y73" i="8"/>
  <c r="Y69" i="8"/>
  <c r="Y65" i="8"/>
  <c r="Y61" i="8"/>
  <c r="Y110" i="8"/>
  <c r="Y80" i="8"/>
  <c r="Y72" i="8"/>
  <c r="Y70" i="8"/>
  <c r="Y64" i="8"/>
  <c r="Y55" i="8"/>
  <c r="Y51" i="8"/>
  <c r="Y47" i="8"/>
  <c r="Y43" i="8"/>
  <c r="Y92" i="8"/>
  <c r="Y87" i="8"/>
  <c r="Y79" i="8"/>
  <c r="Y71" i="8"/>
  <c r="Y68" i="8"/>
  <c r="Y59" i="8"/>
  <c r="Y58" i="8"/>
  <c r="Y54" i="8"/>
  <c r="Y50" i="8"/>
  <c r="Y46" i="8"/>
  <c r="Y42" i="8"/>
  <c r="Y38" i="8"/>
  <c r="Y34" i="8"/>
  <c r="Y30" i="8"/>
  <c r="Y113" i="8"/>
  <c r="Y63" i="8"/>
  <c r="Y56" i="8"/>
  <c r="Y48" i="8"/>
  <c r="Y40" i="8"/>
  <c r="Y39" i="8"/>
  <c r="Y33" i="8"/>
  <c r="Y26" i="8"/>
  <c r="Y22" i="8"/>
  <c r="Y17" i="8"/>
  <c r="Y13" i="8"/>
  <c r="Y9" i="8"/>
  <c r="Y95" i="8"/>
  <c r="Y94" i="8"/>
  <c r="Y88" i="8"/>
  <c r="Y76" i="8"/>
  <c r="Y75" i="8"/>
  <c r="Y62" i="8"/>
  <c r="Y57" i="8"/>
  <c r="Y49" i="8"/>
  <c r="Y41" i="8"/>
  <c r="Y36" i="8"/>
  <c r="Y35" i="8"/>
  <c r="Y84" i="8"/>
  <c r="Y83" i="8"/>
  <c r="Y53" i="8"/>
  <c r="Y45" i="8"/>
  <c r="Y37" i="8"/>
  <c r="Y28" i="8"/>
  <c r="Y25" i="8"/>
  <c r="Y21" i="8"/>
  <c r="Y16" i="8"/>
  <c r="Y66" i="8"/>
  <c r="Y52" i="8"/>
  <c r="Y31" i="8"/>
  <c r="Y24" i="8"/>
  <c r="Y15" i="8"/>
  <c r="Y12" i="8"/>
  <c r="Z5" i="8"/>
  <c r="Z19" i="8" s="1"/>
  <c r="Y32" i="8"/>
  <c r="Y10" i="8"/>
  <c r="Y67" i="8"/>
  <c r="Y29" i="8"/>
  <c r="Y27" i="8"/>
  <c r="Y18" i="8"/>
  <c r="Y14" i="8"/>
  <c r="Y8" i="8"/>
  <c r="Y60" i="8"/>
  <c r="Y20" i="8"/>
  <c r="Y11" i="8"/>
  <c r="Y44" i="8"/>
  <c r="Y7" i="8"/>
  <c r="Y23" i="8"/>
  <c r="Y119" i="7"/>
  <c r="Y115" i="7"/>
  <c r="Y111" i="7"/>
  <c r="Y120" i="7"/>
  <c r="Y116" i="7"/>
  <c r="Y112" i="7"/>
  <c r="Y108" i="7"/>
  <c r="Y104" i="7"/>
  <c r="Y121" i="7"/>
  <c r="Y113" i="7"/>
  <c r="Y106" i="7"/>
  <c r="Y105" i="7"/>
  <c r="Y99" i="7"/>
  <c r="Y95" i="7"/>
  <c r="Y122" i="7"/>
  <c r="Y114" i="7"/>
  <c r="Y100" i="7"/>
  <c r="Y96" i="7"/>
  <c r="Y92" i="7"/>
  <c r="Y88" i="7"/>
  <c r="Y102" i="7"/>
  <c r="Y94" i="7"/>
  <c r="Y90" i="7"/>
  <c r="Y89" i="7"/>
  <c r="Y82" i="7"/>
  <c r="Y78" i="7"/>
  <c r="Y74" i="7"/>
  <c r="Y118" i="7"/>
  <c r="Y117" i="7"/>
  <c r="Y103" i="7"/>
  <c r="Y97" i="7"/>
  <c r="Y86" i="7"/>
  <c r="Y85" i="7"/>
  <c r="Y83" i="7"/>
  <c r="Y79" i="7"/>
  <c r="Y75" i="7"/>
  <c r="Y71" i="7"/>
  <c r="Y67" i="7"/>
  <c r="Y63" i="7"/>
  <c r="Y101" i="7"/>
  <c r="Y84" i="7"/>
  <c r="Y76" i="7"/>
  <c r="Y69" i="7"/>
  <c r="Y68" i="7"/>
  <c r="Y62" i="7"/>
  <c r="Y57" i="7"/>
  <c r="Y107" i="7"/>
  <c r="Y98" i="7"/>
  <c r="Y91" i="7"/>
  <c r="Y81" i="7"/>
  <c r="Y73" i="7"/>
  <c r="Y66" i="7"/>
  <c r="Y110" i="7"/>
  <c r="Y80" i="7"/>
  <c r="Y72" i="7"/>
  <c r="Y70" i="7"/>
  <c r="Y64" i="7"/>
  <c r="Y56" i="7"/>
  <c r="Y54" i="7"/>
  <c r="Y93" i="7"/>
  <c r="Y58" i="7"/>
  <c r="Y48" i="7"/>
  <c r="Y44" i="7"/>
  <c r="Y40" i="7"/>
  <c r="Y36" i="7"/>
  <c r="Y32" i="7"/>
  <c r="Y27" i="7"/>
  <c r="Y23" i="7"/>
  <c r="Y77" i="7"/>
  <c r="Y60" i="7"/>
  <c r="Y52" i="7"/>
  <c r="Y51" i="7"/>
  <c r="Y49" i="7"/>
  <c r="Y45" i="7"/>
  <c r="Y41" i="7"/>
  <c r="Y37" i="7"/>
  <c r="Y33" i="7"/>
  <c r="Y28" i="7"/>
  <c r="Y24" i="7"/>
  <c r="Y20" i="7"/>
  <c r="Y109" i="7"/>
  <c r="Y53" i="7"/>
  <c r="Y46" i="7"/>
  <c r="Y38" i="7"/>
  <c r="Y30" i="7"/>
  <c r="Y16" i="7"/>
  <c r="Y12" i="7"/>
  <c r="Y8" i="7"/>
  <c r="Y87" i="7"/>
  <c r="Y50" i="7"/>
  <c r="Y42" i="7"/>
  <c r="Y19" i="7"/>
  <c r="Y14" i="7"/>
  <c r="Z5" i="7"/>
  <c r="Z29" i="7" s="1"/>
  <c r="Y61" i="7"/>
  <c r="Y47" i="7"/>
  <c r="Y39" i="7"/>
  <c r="Y31" i="7"/>
  <c r="Y22" i="7"/>
  <c r="Y17" i="7"/>
  <c r="Y13" i="7"/>
  <c r="Y9" i="7"/>
  <c r="Y65" i="7"/>
  <c r="Y34" i="7"/>
  <c r="Y25" i="7"/>
  <c r="Y18" i="7"/>
  <c r="Y10" i="7"/>
  <c r="Y59" i="7"/>
  <c r="Y55" i="7"/>
  <c r="Y43" i="7"/>
  <c r="Y35" i="7"/>
  <c r="Y26" i="7"/>
  <c r="Y21" i="7"/>
  <c r="Y15" i="7"/>
  <c r="Y11" i="7"/>
  <c r="Y7" i="7"/>
  <c r="Z122" i="5"/>
  <c r="Z118" i="5"/>
  <c r="Z114" i="5"/>
  <c r="Z110" i="5"/>
  <c r="Z106" i="5"/>
  <c r="Z119" i="5"/>
  <c r="Z115" i="5"/>
  <c r="Z111" i="5"/>
  <c r="Z107" i="5"/>
  <c r="Z117" i="5"/>
  <c r="Z116" i="5"/>
  <c r="Z109" i="5"/>
  <c r="Z108" i="5"/>
  <c r="Z103" i="5"/>
  <c r="Z101" i="5"/>
  <c r="Z97" i="5"/>
  <c r="Z102" i="5"/>
  <c r="Z98" i="5"/>
  <c r="Z94" i="5"/>
  <c r="Z121" i="5"/>
  <c r="Z105" i="5"/>
  <c r="Z100" i="5"/>
  <c r="Z99" i="5"/>
  <c r="Z93" i="5"/>
  <c r="Z92" i="5"/>
  <c r="Z88" i="5"/>
  <c r="Z84" i="5"/>
  <c r="Z80" i="5"/>
  <c r="Z76" i="5"/>
  <c r="Z72" i="5"/>
  <c r="Z68" i="5"/>
  <c r="Z120" i="5"/>
  <c r="Z104" i="5"/>
  <c r="Z89" i="5"/>
  <c r="Z85" i="5"/>
  <c r="Z81" i="5"/>
  <c r="Z77" i="5"/>
  <c r="Z73" i="5"/>
  <c r="Z69" i="5"/>
  <c r="Z65" i="5"/>
  <c r="Z96" i="5"/>
  <c r="Z64" i="5"/>
  <c r="Z63" i="5"/>
  <c r="Z61" i="5"/>
  <c r="Z57" i="5"/>
  <c r="Z52" i="5"/>
  <c r="Z48" i="5"/>
  <c r="Z44" i="5"/>
  <c r="Z113" i="5"/>
  <c r="Z95" i="5"/>
  <c r="Z87" i="5"/>
  <c r="Z86" i="5"/>
  <c r="Z79" i="5"/>
  <c r="Z78" i="5"/>
  <c r="Z71" i="5"/>
  <c r="Z70" i="5"/>
  <c r="Z58" i="5"/>
  <c r="Z53" i="5"/>
  <c r="Z49" i="5"/>
  <c r="Z45" i="5"/>
  <c r="Z41" i="5"/>
  <c r="Z83" i="5"/>
  <c r="Z67" i="5"/>
  <c r="Z66" i="5"/>
  <c r="Z55" i="5"/>
  <c r="Z54" i="5"/>
  <c r="Z47" i="5"/>
  <c r="Z46" i="5"/>
  <c r="Z37" i="5"/>
  <c r="Z33" i="5"/>
  <c r="Z29" i="5"/>
  <c r="Z25" i="5"/>
  <c r="Z21" i="5"/>
  <c r="Z17" i="5"/>
  <c r="Z13" i="5"/>
  <c r="Z9" i="5"/>
  <c r="Z35" i="5"/>
  <c r="Z31" i="5"/>
  <c r="Z112" i="5"/>
  <c r="Z82" i="5"/>
  <c r="Z40" i="5"/>
  <c r="Z39" i="5"/>
  <c r="Z38" i="5"/>
  <c r="Z34" i="5"/>
  <c r="Z30" i="5"/>
  <c r="Z26" i="5"/>
  <c r="Z22" i="5"/>
  <c r="Z18" i="5"/>
  <c r="Z14" i="5"/>
  <c r="Z10" i="5"/>
  <c r="Z91" i="5"/>
  <c r="Z75" i="5"/>
  <c r="Z60" i="5"/>
  <c r="Z59" i="5"/>
  <c r="Z51" i="5"/>
  <c r="Z50" i="5"/>
  <c r="Z43" i="5"/>
  <c r="Z42" i="5"/>
  <c r="Z27" i="5"/>
  <c r="Z90" i="5"/>
  <c r="Z62" i="5"/>
  <c r="Z32" i="5"/>
  <c r="Z24" i="5"/>
  <c r="Z23" i="5"/>
  <c r="Z16" i="5"/>
  <c r="Z15" i="5"/>
  <c r="Z36" i="5"/>
  <c r="Z28" i="5"/>
  <c r="Z20" i="5"/>
  <c r="Z19" i="5"/>
  <c r="Z12" i="5"/>
  <c r="Z11" i="5"/>
  <c r="Z74" i="5"/>
  <c r="Z7" i="5"/>
  <c r="AA5" i="5"/>
  <c r="AA56" i="5" s="1"/>
  <c r="Z8" i="5"/>
  <c r="Y124" i="5"/>
  <c r="Y118" i="4"/>
  <c r="Y114" i="4"/>
  <c r="Y110" i="4"/>
  <c r="Y106" i="4"/>
  <c r="Y119" i="4"/>
  <c r="Y115" i="4"/>
  <c r="Y111" i="4"/>
  <c r="Y107" i="4"/>
  <c r="Y103" i="4"/>
  <c r="Y117" i="4"/>
  <c r="Y109" i="4"/>
  <c r="Y100" i="4"/>
  <c r="Y96" i="4"/>
  <c r="Y92" i="4"/>
  <c r="Y120" i="4"/>
  <c r="Y112" i="4"/>
  <c r="Y104" i="4"/>
  <c r="Y102" i="4"/>
  <c r="Y101" i="4"/>
  <c r="Y97" i="4"/>
  <c r="Y93" i="4"/>
  <c r="Y108" i="4"/>
  <c r="Y98" i="4"/>
  <c r="Y121" i="4"/>
  <c r="Y105" i="4"/>
  <c r="Y95" i="4"/>
  <c r="Y89" i="4"/>
  <c r="Y85" i="4"/>
  <c r="Y81" i="4"/>
  <c r="Y94" i="4"/>
  <c r="Y88" i="4"/>
  <c r="Y78" i="4"/>
  <c r="Y74" i="4"/>
  <c r="Y70" i="4"/>
  <c r="Y66" i="4"/>
  <c r="Y62" i="4"/>
  <c r="Y58" i="4"/>
  <c r="Y113" i="4"/>
  <c r="Y91" i="4"/>
  <c r="Y83" i="4"/>
  <c r="Y82" i="4"/>
  <c r="Y77" i="4"/>
  <c r="Y73" i="4"/>
  <c r="Y69" i="4"/>
  <c r="Y65" i="4"/>
  <c r="Y61" i="4"/>
  <c r="Y57" i="4"/>
  <c r="Y53" i="4"/>
  <c r="Y116" i="4"/>
  <c r="Y99" i="4"/>
  <c r="Y90" i="4"/>
  <c r="Y84" i="4"/>
  <c r="Y80" i="4"/>
  <c r="Y72" i="4"/>
  <c r="Y64" i="4"/>
  <c r="Y56" i="4"/>
  <c r="Y52" i="4"/>
  <c r="Y48" i="4"/>
  <c r="Y44" i="4"/>
  <c r="Y40" i="4"/>
  <c r="Y36" i="4"/>
  <c r="Y32" i="4"/>
  <c r="Y76" i="4"/>
  <c r="Y59" i="4"/>
  <c r="Y55" i="4"/>
  <c r="Y86" i="4"/>
  <c r="Y79" i="4"/>
  <c r="Y68" i="4"/>
  <c r="Y46" i="4"/>
  <c r="Y45" i="4"/>
  <c r="Y39" i="4"/>
  <c r="Y29" i="4"/>
  <c r="Y25" i="4"/>
  <c r="Y87" i="4"/>
  <c r="Y67" i="4"/>
  <c r="Y54" i="4"/>
  <c r="Y51" i="4"/>
  <c r="Y38" i="4"/>
  <c r="Y34" i="4"/>
  <c r="Y28" i="4"/>
  <c r="Y21" i="4"/>
  <c r="Y17" i="4"/>
  <c r="Y13" i="4"/>
  <c r="Y9" i="4"/>
  <c r="Y75" i="4"/>
  <c r="Y71" i="4"/>
  <c r="Y63" i="4"/>
  <c r="Y60" i="4"/>
  <c r="Y50" i="4"/>
  <c r="Y42" i="4"/>
  <c r="Y31" i="4"/>
  <c r="Y30" i="4"/>
  <c r="Y24" i="4"/>
  <c r="Y18" i="4"/>
  <c r="Y14" i="4"/>
  <c r="Y10" i="4"/>
  <c r="Y41" i="4"/>
  <c r="Y33" i="4"/>
  <c r="Y27" i="4"/>
  <c r="Y26" i="4"/>
  <c r="Y19" i="4"/>
  <c r="Y15" i="4"/>
  <c r="Y43" i="4"/>
  <c r="Y35" i="4"/>
  <c r="Y23" i="4"/>
  <c r="Y16" i="4"/>
  <c r="Y11" i="4"/>
  <c r="Y49" i="4"/>
  <c r="Y47" i="4"/>
  <c r="Y20" i="4"/>
  <c r="Y22" i="4"/>
  <c r="Y7" i="4"/>
  <c r="Y37" i="4"/>
  <c r="Y12" i="4"/>
  <c r="Y8" i="4"/>
  <c r="Z5" i="4"/>
  <c r="X123" i="4"/>
  <c r="P12" i="1"/>
  <c r="Y124" i="3"/>
  <c r="Z122" i="3"/>
  <c r="Z118" i="3"/>
  <c r="Z114" i="3"/>
  <c r="Z110" i="3"/>
  <c r="Z106" i="3"/>
  <c r="Z119" i="3"/>
  <c r="Z115" i="3"/>
  <c r="Z111" i="3"/>
  <c r="Z107" i="3"/>
  <c r="Z103" i="3"/>
  <c r="Z117" i="3"/>
  <c r="Z116" i="3"/>
  <c r="Z109" i="3"/>
  <c r="Z108" i="3"/>
  <c r="Z102" i="3"/>
  <c r="Z98" i="3"/>
  <c r="Z94" i="3"/>
  <c r="Z121" i="3"/>
  <c r="Z104" i="3"/>
  <c r="Z93" i="3"/>
  <c r="Z92" i="3"/>
  <c r="Z88" i="3"/>
  <c r="Z120" i="3"/>
  <c r="Z99" i="3"/>
  <c r="Z89" i="3"/>
  <c r="Z85" i="3"/>
  <c r="Z81" i="3"/>
  <c r="Z112" i="3"/>
  <c r="Z84" i="3"/>
  <c r="Z83" i="3"/>
  <c r="Z79" i="3"/>
  <c r="Z113" i="3"/>
  <c r="Z100" i="3"/>
  <c r="Z91" i="3"/>
  <c r="Z90" i="3"/>
  <c r="Z80" i="3"/>
  <c r="Z76" i="3"/>
  <c r="Z72" i="3"/>
  <c r="Z68" i="3"/>
  <c r="Z64" i="3"/>
  <c r="Z60" i="3"/>
  <c r="Z56" i="3"/>
  <c r="Z95" i="3"/>
  <c r="Z71" i="3"/>
  <c r="Z70" i="3"/>
  <c r="Z65" i="3"/>
  <c r="Z55" i="3"/>
  <c r="Z54" i="3"/>
  <c r="Z52" i="3"/>
  <c r="Z48" i="3"/>
  <c r="Z44" i="3"/>
  <c r="Z40" i="3"/>
  <c r="Z101" i="3"/>
  <c r="Z86" i="3"/>
  <c r="Z75" i="3"/>
  <c r="Z63" i="3"/>
  <c r="Z49" i="3"/>
  <c r="Z39" i="3"/>
  <c r="Z35" i="3"/>
  <c r="Z30" i="3"/>
  <c r="Z26" i="3"/>
  <c r="Z22" i="3"/>
  <c r="Z18" i="3"/>
  <c r="Z14" i="3"/>
  <c r="Z10" i="3"/>
  <c r="Z82" i="3"/>
  <c r="Z69" i="3"/>
  <c r="Z58" i="3"/>
  <c r="Z47" i="3"/>
  <c r="Z46" i="3"/>
  <c r="Z67" i="3"/>
  <c r="Z62" i="3"/>
  <c r="Z61" i="3"/>
  <c r="Z57" i="3"/>
  <c r="Z51" i="3"/>
  <c r="Z50" i="3"/>
  <c r="Z45" i="3"/>
  <c r="Z36" i="3"/>
  <c r="Z31" i="3"/>
  <c r="Z27" i="3"/>
  <c r="Z23" i="3"/>
  <c r="Z19" i="3"/>
  <c r="Z15" i="3"/>
  <c r="Z11" i="3"/>
  <c r="Z7" i="3"/>
  <c r="AA5" i="3"/>
  <c r="AA33" i="3" s="1"/>
  <c r="Z78" i="3"/>
  <c r="Z77" i="3"/>
  <c r="Z73" i="3"/>
  <c r="Z97" i="3"/>
  <c r="Z53" i="3"/>
  <c r="Z34" i="3"/>
  <c r="Z32" i="3"/>
  <c r="Z25" i="3"/>
  <c r="Z24" i="3"/>
  <c r="Z17" i="3"/>
  <c r="Z16" i="3"/>
  <c r="Z105" i="3"/>
  <c r="Z96" i="3"/>
  <c r="Z29" i="3"/>
  <c r="Z28" i="3"/>
  <c r="Z20" i="3"/>
  <c r="Z13" i="3"/>
  <c r="Z12" i="3"/>
  <c r="Z8" i="3"/>
  <c r="Z74" i="3"/>
  <c r="Z66" i="3"/>
  <c r="Z9" i="3"/>
  <c r="Z87" i="3"/>
  <c r="Z59" i="3"/>
  <c r="Z43" i="3"/>
  <c r="Z42" i="3"/>
  <c r="Z41" i="3"/>
  <c r="Z38" i="3"/>
  <c r="Z37" i="3"/>
  <c r="Z21" i="3"/>
  <c r="Z26" i="10" l="1"/>
  <c r="Z27" i="10"/>
  <c r="X124" i="2"/>
  <c r="D31" i="1" s="1"/>
  <c r="Z124" i="6"/>
  <c r="H33" i="1" s="1"/>
  <c r="AA19" i="6"/>
  <c r="AA117" i="6"/>
  <c r="AA122" i="6"/>
  <c r="AA114" i="6"/>
  <c r="AA106" i="6"/>
  <c r="AA107" i="6"/>
  <c r="AA96" i="6"/>
  <c r="AA111" i="6"/>
  <c r="AA103" i="6"/>
  <c r="AA97" i="6"/>
  <c r="AA89" i="6"/>
  <c r="AA109" i="6"/>
  <c r="AA94" i="6"/>
  <c r="AA83" i="6"/>
  <c r="AA105" i="6"/>
  <c r="AA92" i="6"/>
  <c r="AA82" i="6"/>
  <c r="AA79" i="6"/>
  <c r="AA71" i="6"/>
  <c r="AA115" i="6"/>
  <c r="AA86" i="6"/>
  <c r="AA76" i="6"/>
  <c r="AA68" i="6"/>
  <c r="AA60" i="6"/>
  <c r="AA52" i="6"/>
  <c r="AA69" i="6"/>
  <c r="AA54" i="6"/>
  <c r="AA46" i="6"/>
  <c r="AA38" i="6"/>
  <c r="AA84" i="6"/>
  <c r="AA66" i="6"/>
  <c r="AA58" i="6"/>
  <c r="AA49" i="6"/>
  <c r="AA41" i="6"/>
  <c r="AA33" i="6"/>
  <c r="AA43" i="6"/>
  <c r="AA30" i="6"/>
  <c r="AA22" i="6"/>
  <c r="AA13" i="6"/>
  <c r="AA78" i="6"/>
  <c r="AA62" i="6"/>
  <c r="AA44" i="6"/>
  <c r="AA27" i="6"/>
  <c r="AA18" i="6"/>
  <c r="AA10" i="6"/>
  <c r="AA70" i="6"/>
  <c r="AA29" i="6"/>
  <c r="AA16" i="6"/>
  <c r="AA8" i="6"/>
  <c r="AA40" i="6"/>
  <c r="AA34" i="6"/>
  <c r="AA24" i="6"/>
  <c r="AA81" i="6"/>
  <c r="AA11" i="6"/>
  <c r="AA98" i="6"/>
  <c r="AA48" i="6"/>
  <c r="AA35" i="6"/>
  <c r="AA20" i="6"/>
  <c r="AA7" i="6"/>
  <c r="AA121" i="6"/>
  <c r="AA113" i="6"/>
  <c r="AA118" i="6"/>
  <c r="AA110" i="6"/>
  <c r="AA116" i="6"/>
  <c r="AA100" i="6"/>
  <c r="AA119" i="6"/>
  <c r="AA108" i="6"/>
  <c r="AA101" i="6"/>
  <c r="AA93" i="6"/>
  <c r="AA85" i="6"/>
  <c r="AA102" i="6"/>
  <c r="AA88" i="6"/>
  <c r="AA112" i="6"/>
  <c r="AA99" i="6"/>
  <c r="AA87" i="6"/>
  <c r="AA90" i="6"/>
  <c r="AA75" i="6"/>
  <c r="AA67" i="6"/>
  <c r="AA95" i="6"/>
  <c r="AA80" i="6"/>
  <c r="AA72" i="6"/>
  <c r="AA64" i="6"/>
  <c r="AA56" i="6"/>
  <c r="AA77" i="6"/>
  <c r="AA59" i="6"/>
  <c r="AA50" i="6"/>
  <c r="AA42" i="6"/>
  <c r="AA91" i="6"/>
  <c r="AA74" i="6"/>
  <c r="AA63" i="6"/>
  <c r="AA53" i="6"/>
  <c r="AA45" i="6"/>
  <c r="AA37" i="6"/>
  <c r="AA57" i="6"/>
  <c r="AA36" i="6"/>
  <c r="AA26" i="6"/>
  <c r="AA17" i="6"/>
  <c r="AA104" i="6"/>
  <c r="AA73" i="6"/>
  <c r="AA51" i="6"/>
  <c r="AA31" i="6"/>
  <c r="AA23" i="6"/>
  <c r="AA14" i="6"/>
  <c r="AA120" i="6"/>
  <c r="AA55" i="6"/>
  <c r="AA21" i="6"/>
  <c r="AA12" i="6"/>
  <c r="AA65" i="6"/>
  <c r="AA39" i="6"/>
  <c r="AA32" i="6"/>
  <c r="AA9" i="6"/>
  <c r="AA25" i="6"/>
  <c r="AB5" i="6"/>
  <c r="AA61" i="6"/>
  <c r="AA47" i="6"/>
  <c r="AA28" i="6"/>
  <c r="AA15" i="6"/>
  <c r="Z5" i="2"/>
  <c r="Y40" i="2"/>
  <c r="Y7" i="2"/>
  <c r="Y121" i="2"/>
  <c r="Y119" i="2"/>
  <c r="Y117" i="2"/>
  <c r="Y115" i="2"/>
  <c r="Y113" i="2"/>
  <c r="Y111" i="2"/>
  <c r="Y109" i="2"/>
  <c r="Y107" i="2"/>
  <c r="Y105" i="2"/>
  <c r="Y103" i="2"/>
  <c r="Y101" i="2"/>
  <c r="Y99" i="2"/>
  <c r="Y97" i="2"/>
  <c r="Y95" i="2"/>
  <c r="Y93" i="2"/>
  <c r="Y91" i="2"/>
  <c r="Y89" i="2"/>
  <c r="Y87" i="2"/>
  <c r="Y85" i="2"/>
  <c r="Y83" i="2"/>
  <c r="Y81" i="2"/>
  <c r="Y79" i="2"/>
  <c r="Y77" i="2"/>
  <c r="Y75" i="2"/>
  <c r="Y73" i="2"/>
  <c r="Y71" i="2"/>
  <c r="Y69" i="2"/>
  <c r="Y67" i="2"/>
  <c r="Y65" i="2"/>
  <c r="Y63" i="2"/>
  <c r="Y61" i="2"/>
  <c r="Y59" i="2"/>
  <c r="Y57" i="2"/>
  <c r="Y55" i="2"/>
  <c r="Y51" i="2"/>
  <c r="Y49" i="2"/>
  <c r="Y47" i="2"/>
  <c r="Y45" i="2"/>
  <c r="Y43" i="2"/>
  <c r="Y41" i="2"/>
  <c r="Y38" i="2"/>
  <c r="Y36" i="2"/>
  <c r="Y34" i="2"/>
  <c r="Y32" i="2"/>
  <c r="Y30" i="2"/>
  <c r="Y28" i="2"/>
  <c r="Y26" i="2"/>
  <c r="Y24" i="2"/>
  <c r="Y22" i="2"/>
  <c r="Y20" i="2"/>
  <c r="Y18" i="2"/>
  <c r="Y16" i="2"/>
  <c r="Y14" i="2"/>
  <c r="Y12" i="2"/>
  <c r="Y10" i="2"/>
  <c r="Y110" i="2"/>
  <c r="Y108" i="2"/>
  <c r="Y106" i="2"/>
  <c r="Y104" i="2"/>
  <c r="Y53" i="2"/>
  <c r="Y8" i="2"/>
  <c r="Y122" i="2"/>
  <c r="Y120" i="2"/>
  <c r="Y118" i="2"/>
  <c r="Y116" i="2"/>
  <c r="Y114" i="2"/>
  <c r="Y112" i="2"/>
  <c r="Y102" i="2"/>
  <c r="Y100" i="2"/>
  <c r="Y98" i="2"/>
  <c r="Y96" i="2"/>
  <c r="Y94" i="2"/>
  <c r="Y92" i="2"/>
  <c r="Y90" i="2"/>
  <c r="Y88" i="2"/>
  <c r="Y86" i="2"/>
  <c r="Y84" i="2"/>
  <c r="Y82" i="2"/>
  <c r="Y80" i="2"/>
  <c r="Y78" i="2"/>
  <c r="Y76" i="2"/>
  <c r="Y74" i="2"/>
  <c r="Y72" i="2"/>
  <c r="Y70" i="2"/>
  <c r="Y68" i="2"/>
  <c r="Y66" i="2"/>
  <c r="Y64" i="2"/>
  <c r="Y62" i="2"/>
  <c r="Y60" i="2"/>
  <c r="Y58" i="2"/>
  <c r="Y56" i="2"/>
  <c r="Y54" i="2"/>
  <c r="Y52" i="2"/>
  <c r="Y50" i="2"/>
  <c r="Y48" i="2"/>
  <c r="Y46" i="2"/>
  <c r="Y44" i="2"/>
  <c r="Y42" i="2"/>
  <c r="Y39" i="2"/>
  <c r="Y37" i="2"/>
  <c r="Y35" i="2"/>
  <c r="Y33" i="2"/>
  <c r="Y31" i="2"/>
  <c r="Y29" i="2"/>
  <c r="Y27" i="2"/>
  <c r="Y25" i="2"/>
  <c r="Y23" i="2"/>
  <c r="Y21" i="2"/>
  <c r="Y19" i="2"/>
  <c r="Y17" i="2"/>
  <c r="Y15" i="2"/>
  <c r="Y13" i="2"/>
  <c r="Y11" i="2"/>
  <c r="Y9" i="2"/>
  <c r="P30" i="1"/>
  <c r="O31" i="1"/>
  <c r="N32" i="1"/>
  <c r="M31" i="1"/>
  <c r="L31" i="1"/>
  <c r="K31" i="1"/>
  <c r="J31" i="1"/>
  <c r="I31" i="1"/>
  <c r="G32" i="1"/>
  <c r="F31" i="1"/>
  <c r="P13" i="1"/>
  <c r="E32" i="1"/>
  <c r="Y120" i="13"/>
  <c r="Z118" i="13"/>
  <c r="Z114" i="13"/>
  <c r="Z110" i="13"/>
  <c r="Z106" i="13"/>
  <c r="Z102" i="13"/>
  <c r="Z113" i="13"/>
  <c r="Z112" i="13"/>
  <c r="Z107" i="13"/>
  <c r="Z95" i="13"/>
  <c r="Z91" i="13"/>
  <c r="Z87" i="13"/>
  <c r="Z83" i="13"/>
  <c r="Z79" i="13"/>
  <c r="Z75" i="13"/>
  <c r="Z109" i="13"/>
  <c r="Z104" i="13"/>
  <c r="Z103" i="13"/>
  <c r="Z99" i="13"/>
  <c r="Z98" i="13"/>
  <c r="Z97" i="13"/>
  <c r="Z92" i="13"/>
  <c r="Z115" i="13"/>
  <c r="Z111" i="13"/>
  <c r="Z117" i="13"/>
  <c r="Z105" i="13"/>
  <c r="Z94" i="13"/>
  <c r="Z89" i="13"/>
  <c r="Z88" i="13"/>
  <c r="Z78" i="13"/>
  <c r="Z108" i="13"/>
  <c r="Z100" i="13"/>
  <c r="Z96" i="13"/>
  <c r="Z82" i="13"/>
  <c r="Z77" i="13"/>
  <c r="Z72" i="13"/>
  <c r="Z70" i="13"/>
  <c r="Z66" i="13"/>
  <c r="Z116" i="13"/>
  <c r="Z101" i="13"/>
  <c r="Z86" i="13"/>
  <c r="Z74" i="13"/>
  <c r="Z73" i="13"/>
  <c r="Z71" i="13"/>
  <c r="Z67" i="13"/>
  <c r="Z60" i="13"/>
  <c r="Z55" i="13"/>
  <c r="Z51" i="13"/>
  <c r="Z93" i="13"/>
  <c r="Z63" i="13"/>
  <c r="Z62" i="13"/>
  <c r="Z56" i="13"/>
  <c r="Z85" i="13"/>
  <c r="Z84" i="13"/>
  <c r="Z81" i="13"/>
  <c r="Z80" i="13"/>
  <c r="Z65" i="13"/>
  <c r="Z61" i="13"/>
  <c r="Z50" i="13"/>
  <c r="Z49" i="13"/>
  <c r="Z46" i="13"/>
  <c r="Z42" i="13"/>
  <c r="Z38" i="13"/>
  <c r="Z35" i="13"/>
  <c r="Z69" i="13"/>
  <c r="Z57" i="13"/>
  <c r="Z41" i="13"/>
  <c r="Z40" i="13"/>
  <c r="Z36" i="13"/>
  <c r="Z31" i="13"/>
  <c r="Z27" i="13"/>
  <c r="Z23" i="13"/>
  <c r="Z19" i="13"/>
  <c r="Z16" i="13"/>
  <c r="Z13" i="13"/>
  <c r="Z9" i="13"/>
  <c r="Z76" i="13"/>
  <c r="Z68" i="13"/>
  <c r="Z58" i="13"/>
  <c r="Z47" i="13"/>
  <c r="Z28" i="13"/>
  <c r="Z20" i="13"/>
  <c r="Z90" i="13"/>
  <c r="Z64" i="13"/>
  <c r="Z45" i="13"/>
  <c r="Z44" i="13"/>
  <c r="Z39" i="13"/>
  <c r="Z30" i="13"/>
  <c r="Z26" i="13"/>
  <c r="Z22" i="13"/>
  <c r="Z18" i="13"/>
  <c r="Z15" i="13"/>
  <c r="Z12" i="13"/>
  <c r="Z8" i="13"/>
  <c r="Z37" i="13"/>
  <c r="Z32" i="13"/>
  <c r="Z24" i="13"/>
  <c r="Z17" i="13"/>
  <c r="Z14" i="13"/>
  <c r="Z10" i="13"/>
  <c r="Z43" i="13"/>
  <c r="Z25" i="13"/>
  <c r="Z11" i="13"/>
  <c r="AA5" i="13"/>
  <c r="AA59" i="13" s="1"/>
  <c r="Z34" i="13"/>
  <c r="Z33" i="13"/>
  <c r="Z48" i="13"/>
  <c r="Z21" i="13"/>
  <c r="Z54" i="13"/>
  <c r="Z53" i="13"/>
  <c r="Z52" i="13"/>
  <c r="Z29" i="13"/>
  <c r="Z7" i="13"/>
  <c r="AA119" i="12"/>
  <c r="AA115" i="12"/>
  <c r="AA111" i="12"/>
  <c r="AA107" i="12"/>
  <c r="AA118" i="12"/>
  <c r="AA114" i="12"/>
  <c r="AA110" i="12"/>
  <c r="AA106" i="12"/>
  <c r="AA102" i="12"/>
  <c r="AA120" i="12"/>
  <c r="AA112" i="12"/>
  <c r="AA113" i="12"/>
  <c r="AA105" i="12"/>
  <c r="AA103" i="12"/>
  <c r="AA97" i="12"/>
  <c r="AA93" i="12"/>
  <c r="AA104" i="12"/>
  <c r="AA101" i="12"/>
  <c r="AA99" i="12"/>
  <c r="AA94" i="12"/>
  <c r="AA88" i="12"/>
  <c r="AA117" i="12"/>
  <c r="AA116" i="12"/>
  <c r="AA98" i="12"/>
  <c r="AA92" i="12"/>
  <c r="AA91" i="12"/>
  <c r="AA87" i="12"/>
  <c r="AA83" i="12"/>
  <c r="AA79" i="12"/>
  <c r="AA75" i="12"/>
  <c r="AA71" i="12"/>
  <c r="AA100" i="12"/>
  <c r="AA86" i="12"/>
  <c r="AA84" i="12"/>
  <c r="AA78" i="12"/>
  <c r="AA73" i="12"/>
  <c r="AA67" i="12"/>
  <c r="AA63" i="12"/>
  <c r="AA109" i="12"/>
  <c r="AA96" i="12"/>
  <c r="AA85" i="12"/>
  <c r="AA82" i="12"/>
  <c r="AA77" i="12"/>
  <c r="AA72" i="12"/>
  <c r="AA70" i="12"/>
  <c r="AA66" i="12"/>
  <c r="AA62" i="12"/>
  <c r="AA58" i="12"/>
  <c r="AA54" i="12"/>
  <c r="AA50" i="12"/>
  <c r="AA95" i="12"/>
  <c r="AA74" i="12"/>
  <c r="AA69" i="12"/>
  <c r="AA61" i="12"/>
  <c r="AA56" i="12"/>
  <c r="AA51" i="12"/>
  <c r="AA46" i="12"/>
  <c r="AA42" i="12"/>
  <c r="AA38" i="12"/>
  <c r="AA34" i="12"/>
  <c r="AA90" i="12"/>
  <c r="AA89" i="12"/>
  <c r="AA81" i="12"/>
  <c r="AA68" i="12"/>
  <c r="AA60" i="12"/>
  <c r="AA55" i="12"/>
  <c r="AA49" i="12"/>
  <c r="AA45" i="12"/>
  <c r="AA41" i="12"/>
  <c r="AA37" i="12"/>
  <c r="AA33" i="12"/>
  <c r="AA29" i="12"/>
  <c r="AA25" i="12"/>
  <c r="AA52" i="12"/>
  <c r="AA44" i="12"/>
  <c r="AA36" i="12"/>
  <c r="AA28" i="12"/>
  <c r="AA59" i="12"/>
  <c r="AA47" i="12"/>
  <c r="AA39" i="12"/>
  <c r="AA30" i="12"/>
  <c r="AA24" i="12"/>
  <c r="AA22" i="12"/>
  <c r="AA18" i="12"/>
  <c r="AA14" i="12"/>
  <c r="AA11" i="12"/>
  <c r="AA76" i="12"/>
  <c r="AA48" i="12"/>
  <c r="AA43" i="12"/>
  <c r="AA17" i="12"/>
  <c r="AA12" i="12"/>
  <c r="AA8" i="12"/>
  <c r="AA64" i="12"/>
  <c r="AA35" i="12"/>
  <c r="AA20" i="12"/>
  <c r="AA65" i="12"/>
  <c r="AA21" i="12"/>
  <c r="AA7" i="12"/>
  <c r="AB5" i="12"/>
  <c r="AA53" i="12"/>
  <c r="AA31" i="12"/>
  <c r="AA27" i="12"/>
  <c r="AA19" i="12"/>
  <c r="AA13" i="12"/>
  <c r="AA9" i="12"/>
  <c r="AA40" i="12"/>
  <c r="AA15" i="12"/>
  <c r="AA10" i="12"/>
  <c r="AA108" i="12"/>
  <c r="AA80" i="12"/>
  <c r="AA57" i="12"/>
  <c r="AA32" i="12"/>
  <c r="AA26" i="12"/>
  <c r="AA23" i="12"/>
  <c r="AA16" i="12"/>
  <c r="Z122" i="12"/>
  <c r="Z118" i="11"/>
  <c r="Z114" i="11"/>
  <c r="Z110" i="11"/>
  <c r="Z106" i="11"/>
  <c r="Z102" i="11"/>
  <c r="Z119" i="11"/>
  <c r="Z109" i="11"/>
  <c r="Z108" i="11"/>
  <c r="Z103" i="11"/>
  <c r="Z101" i="11"/>
  <c r="Z97" i="11"/>
  <c r="Z121" i="11"/>
  <c r="Z120" i="11"/>
  <c r="Z115" i="11"/>
  <c r="Z105" i="11"/>
  <c r="Z104" i="11"/>
  <c r="Z98" i="11"/>
  <c r="Z94" i="11"/>
  <c r="Z90" i="11"/>
  <c r="Z86" i="11"/>
  <c r="Z117" i="11"/>
  <c r="Z107" i="11"/>
  <c r="Z96" i="11"/>
  <c r="Z91" i="11"/>
  <c r="Z82" i="11"/>
  <c r="Z78" i="11"/>
  <c r="Z74" i="11"/>
  <c r="Z70" i="11"/>
  <c r="Z113" i="11"/>
  <c r="Z112" i="11"/>
  <c r="Z111" i="11"/>
  <c r="Z100" i="11"/>
  <c r="Z99" i="11"/>
  <c r="Z93" i="11"/>
  <c r="Z92" i="11"/>
  <c r="Z87" i="11"/>
  <c r="Z83" i="11"/>
  <c r="Z79" i="11"/>
  <c r="Z75" i="11"/>
  <c r="Z71" i="11"/>
  <c r="Z67" i="11"/>
  <c r="Z63" i="11"/>
  <c r="Z89" i="11"/>
  <c r="Z84" i="11"/>
  <c r="Z77" i="11"/>
  <c r="Z76" i="11"/>
  <c r="Z69" i="11"/>
  <c r="Z66" i="11"/>
  <c r="Z65" i="11"/>
  <c r="Z59" i="11"/>
  <c r="Z55" i="11"/>
  <c r="Z51" i="11"/>
  <c r="Z47" i="11"/>
  <c r="Z116" i="11"/>
  <c r="Z85" i="11"/>
  <c r="Z62" i="11"/>
  <c r="Z60" i="11"/>
  <c r="Z56" i="11"/>
  <c r="Z52" i="11"/>
  <c r="Z48" i="11"/>
  <c r="Z95" i="11"/>
  <c r="Z81" i="11"/>
  <c r="Z41" i="11"/>
  <c r="Z37" i="11"/>
  <c r="Z33" i="11"/>
  <c r="Z29" i="11"/>
  <c r="Z25" i="11"/>
  <c r="Z21" i="11"/>
  <c r="Z17" i="11"/>
  <c r="Z13" i="11"/>
  <c r="Z9" i="11"/>
  <c r="Z73" i="11"/>
  <c r="Z44" i="11"/>
  <c r="Z39" i="11"/>
  <c r="Z19" i="11"/>
  <c r="Z80" i="11"/>
  <c r="Z64" i="11"/>
  <c r="Z61" i="11"/>
  <c r="Z54" i="11"/>
  <c r="Z53" i="11"/>
  <c r="Z46" i="11"/>
  <c r="Z45" i="11"/>
  <c r="Z42" i="11"/>
  <c r="Z38" i="11"/>
  <c r="Z34" i="11"/>
  <c r="Z30" i="11"/>
  <c r="Z26" i="11"/>
  <c r="Z22" i="11"/>
  <c r="Z18" i="11"/>
  <c r="Z14" i="11"/>
  <c r="Z10" i="11"/>
  <c r="Z68" i="11"/>
  <c r="Z43" i="11"/>
  <c r="Z35" i="11"/>
  <c r="Z31" i="11"/>
  <c r="Z27" i="11"/>
  <c r="Z23" i="11"/>
  <c r="Z49" i="11"/>
  <c r="Z8" i="11"/>
  <c r="Z57" i="11"/>
  <c r="Z11" i="11"/>
  <c r="Z72" i="11"/>
  <c r="Z36" i="11"/>
  <c r="Z12" i="11"/>
  <c r="Z7" i="11"/>
  <c r="AA5" i="11"/>
  <c r="Z88" i="11"/>
  <c r="Z50" i="11"/>
  <c r="Z40" i="11"/>
  <c r="Z32" i="11"/>
  <c r="Z24" i="11"/>
  <c r="Z16" i="11"/>
  <c r="Z15" i="11"/>
  <c r="Z58" i="11"/>
  <c r="Z28" i="11"/>
  <c r="Z20" i="11"/>
  <c r="Y123" i="11"/>
  <c r="Y125" i="10"/>
  <c r="Z123" i="10"/>
  <c r="Z119" i="10"/>
  <c r="Z115" i="10"/>
  <c r="Z120" i="10"/>
  <c r="Z116" i="10"/>
  <c r="Z112" i="10"/>
  <c r="Z108" i="10"/>
  <c r="Z104" i="10"/>
  <c r="Z107" i="10"/>
  <c r="Z106" i="10"/>
  <c r="Z100" i="10"/>
  <c r="Z118" i="10"/>
  <c r="Z117" i="10"/>
  <c r="Z111" i="10"/>
  <c r="Z110" i="10"/>
  <c r="Z105" i="10"/>
  <c r="Z103" i="10"/>
  <c r="Z99" i="10"/>
  <c r="Z121" i="10"/>
  <c r="Z92" i="10"/>
  <c r="Z88" i="10"/>
  <c r="Z114" i="10"/>
  <c r="Z96" i="10"/>
  <c r="Z93" i="10"/>
  <c r="Z89" i="10"/>
  <c r="Z85" i="10"/>
  <c r="Z81" i="10"/>
  <c r="Z77" i="10"/>
  <c r="Z73" i="10"/>
  <c r="Z113" i="10"/>
  <c r="Z98" i="10"/>
  <c r="Z95" i="10"/>
  <c r="Z94" i="10"/>
  <c r="Z87" i="10"/>
  <c r="Z84" i="10"/>
  <c r="Z83" i="10"/>
  <c r="Z78" i="10"/>
  <c r="Z72" i="10"/>
  <c r="Z68" i="10"/>
  <c r="Z64" i="10"/>
  <c r="Z60" i="10"/>
  <c r="Z56" i="10"/>
  <c r="Z109" i="10"/>
  <c r="Z101" i="10"/>
  <c r="Z97" i="10"/>
  <c r="Z82" i="10"/>
  <c r="Z71" i="10"/>
  <c r="Z67" i="10"/>
  <c r="Z63" i="10"/>
  <c r="Z59" i="10"/>
  <c r="Z55" i="10"/>
  <c r="Z80" i="10"/>
  <c r="Z49" i="10"/>
  <c r="Z76" i="10"/>
  <c r="Z75" i="10"/>
  <c r="Z74" i="10"/>
  <c r="Z66" i="10"/>
  <c r="Z65" i="10"/>
  <c r="Z58" i="10"/>
  <c r="Z57" i="10"/>
  <c r="Z52" i="10"/>
  <c r="Z50" i="10"/>
  <c r="Z46" i="10"/>
  <c r="Z42" i="10"/>
  <c r="Z38" i="10"/>
  <c r="Z34" i="10"/>
  <c r="Z61" i="10"/>
  <c r="Z48" i="10"/>
  <c r="Z47" i="10"/>
  <c r="Z45" i="10"/>
  <c r="Z44" i="10"/>
  <c r="Z39" i="10"/>
  <c r="Z31" i="10"/>
  <c r="Z25" i="10"/>
  <c r="Z21" i="10"/>
  <c r="Z17" i="10"/>
  <c r="Z13" i="10"/>
  <c r="Z102" i="10"/>
  <c r="Z91" i="10"/>
  <c r="Z86" i="10"/>
  <c r="Z62" i="10"/>
  <c r="Z43" i="10"/>
  <c r="Z33" i="10"/>
  <c r="Z32" i="10"/>
  <c r="Z30" i="10"/>
  <c r="Z24" i="10"/>
  <c r="Z20" i="10"/>
  <c r="Z16" i="10"/>
  <c r="Z70" i="10"/>
  <c r="Z41" i="10"/>
  <c r="Z12" i="10"/>
  <c r="Z8" i="10"/>
  <c r="Z51" i="10"/>
  <c r="Z37" i="10"/>
  <c r="Z35" i="10"/>
  <c r="Z23" i="10"/>
  <c r="Z22" i="10"/>
  <c r="Z15" i="10"/>
  <c r="Z14" i="10"/>
  <c r="Z122" i="10"/>
  <c r="Z10" i="10"/>
  <c r="Z69" i="10"/>
  <c r="Z53" i="10"/>
  <c r="Z40" i="10"/>
  <c r="Z29" i="10"/>
  <c r="Z28" i="10"/>
  <c r="Z19" i="10"/>
  <c r="Z18" i="10"/>
  <c r="Z11" i="10"/>
  <c r="Z7" i="10"/>
  <c r="AA5" i="10"/>
  <c r="Z36" i="10"/>
  <c r="Z9" i="10"/>
  <c r="Z90" i="10"/>
  <c r="Z79" i="10"/>
  <c r="Z54" i="10"/>
  <c r="Z122" i="9"/>
  <c r="Z118" i="9"/>
  <c r="Z114" i="9"/>
  <c r="Z110" i="9"/>
  <c r="Z106" i="9"/>
  <c r="Z121" i="9"/>
  <c r="Z117" i="9"/>
  <c r="Z113" i="9"/>
  <c r="Z116" i="9"/>
  <c r="Z115" i="9"/>
  <c r="Z109" i="9"/>
  <c r="Z108" i="9"/>
  <c r="Z105" i="9"/>
  <c r="Z104" i="9"/>
  <c r="Z102" i="9"/>
  <c r="Z98" i="9"/>
  <c r="Z99" i="9"/>
  <c r="Z92" i="9"/>
  <c r="Z88" i="9"/>
  <c r="Z91" i="9"/>
  <c r="Z120" i="9"/>
  <c r="Z101" i="9"/>
  <c r="Z90" i="9"/>
  <c r="Z89" i="9"/>
  <c r="Z82" i="9"/>
  <c r="Z107" i="9"/>
  <c r="Z97" i="9"/>
  <c r="Z96" i="9"/>
  <c r="Z95" i="9"/>
  <c r="Z87" i="9"/>
  <c r="Z86" i="9"/>
  <c r="Z83" i="9"/>
  <c r="Z79" i="9"/>
  <c r="Z74" i="9"/>
  <c r="Z70" i="9"/>
  <c r="Z66" i="9"/>
  <c r="Z62" i="9"/>
  <c r="Z58" i="9"/>
  <c r="Z112" i="9"/>
  <c r="Z103" i="9"/>
  <c r="Z94" i="9"/>
  <c r="Z81" i="9"/>
  <c r="Z76" i="9"/>
  <c r="Z65" i="9"/>
  <c r="Z64" i="9"/>
  <c r="Z59" i="9"/>
  <c r="Z52" i="9"/>
  <c r="Z48" i="9"/>
  <c r="Z44" i="9"/>
  <c r="Z100" i="9"/>
  <c r="Z93" i="9"/>
  <c r="Z85" i="9"/>
  <c r="Z84" i="9"/>
  <c r="Z78" i="9"/>
  <c r="Z77" i="9"/>
  <c r="Z71" i="9"/>
  <c r="Z61" i="9"/>
  <c r="Z60" i="9"/>
  <c r="Z55" i="9"/>
  <c r="Z53" i="9"/>
  <c r="Z49" i="9"/>
  <c r="Z45" i="9"/>
  <c r="Z41" i="9"/>
  <c r="Z37" i="9"/>
  <c r="Z33" i="9"/>
  <c r="Z29" i="9"/>
  <c r="Z73" i="9"/>
  <c r="Z63" i="9"/>
  <c r="Z38" i="9"/>
  <c r="Z28" i="9"/>
  <c r="Z27" i="9"/>
  <c r="Z22" i="9"/>
  <c r="Z18" i="9"/>
  <c r="Z119" i="9"/>
  <c r="Z72" i="9"/>
  <c r="Z51" i="9"/>
  <c r="Z50" i="9"/>
  <c r="Z43" i="9"/>
  <c r="Z42" i="9"/>
  <c r="Z32" i="9"/>
  <c r="Z31" i="9"/>
  <c r="Z26" i="9"/>
  <c r="Z25" i="9"/>
  <c r="Z21" i="9"/>
  <c r="Z17" i="9"/>
  <c r="Z57" i="9"/>
  <c r="Z39" i="9"/>
  <c r="Z12" i="9"/>
  <c r="Z8" i="9"/>
  <c r="Z68" i="9"/>
  <c r="Z16" i="9"/>
  <c r="Z10" i="9"/>
  <c r="Z46" i="9"/>
  <c r="Z23" i="9"/>
  <c r="Z80" i="9"/>
  <c r="Z67" i="9"/>
  <c r="Z54" i="9"/>
  <c r="Z40" i="9"/>
  <c r="Z30" i="9"/>
  <c r="Z20" i="9"/>
  <c r="Z19" i="9"/>
  <c r="Z15" i="9"/>
  <c r="Z13" i="9"/>
  <c r="Z9" i="9"/>
  <c r="Z47" i="9"/>
  <c r="Z36" i="9"/>
  <c r="Z35" i="9"/>
  <c r="Z34" i="9"/>
  <c r="Z14" i="9"/>
  <c r="Z111" i="9"/>
  <c r="Z69" i="9"/>
  <c r="Z56" i="9"/>
  <c r="Z24" i="9"/>
  <c r="Z11" i="9"/>
  <c r="Z7" i="9"/>
  <c r="AA5" i="9"/>
  <c r="AA75" i="9" s="1"/>
  <c r="Y124" i="9"/>
  <c r="Y124" i="8"/>
  <c r="Z122" i="8"/>
  <c r="Z118" i="8"/>
  <c r="Z114" i="8"/>
  <c r="Z110" i="8"/>
  <c r="Z106" i="8"/>
  <c r="Z121" i="8"/>
  <c r="Z117" i="8"/>
  <c r="Z113" i="8"/>
  <c r="Z116" i="8"/>
  <c r="Z115" i="8"/>
  <c r="Z112" i="8"/>
  <c r="Z107" i="8"/>
  <c r="Z109" i="8"/>
  <c r="Z108" i="8"/>
  <c r="Z103" i="8"/>
  <c r="Z101" i="8"/>
  <c r="Z97" i="8"/>
  <c r="Z98" i="8"/>
  <c r="Z105" i="8"/>
  <c r="Z102" i="8"/>
  <c r="Z92" i="8"/>
  <c r="Z88" i="8"/>
  <c r="Z120" i="8"/>
  <c r="Z104" i="8"/>
  <c r="Z100" i="8"/>
  <c r="Z96" i="8"/>
  <c r="Z91" i="8"/>
  <c r="Z90" i="8"/>
  <c r="Z85" i="8"/>
  <c r="Z81" i="8"/>
  <c r="Z77" i="8"/>
  <c r="Z73" i="8"/>
  <c r="Z111" i="8"/>
  <c r="Z99" i="8"/>
  <c r="Z95" i="8"/>
  <c r="Z94" i="8"/>
  <c r="Z89" i="8"/>
  <c r="Z84" i="8"/>
  <c r="Z80" i="8"/>
  <c r="Z76" i="8"/>
  <c r="Z72" i="8"/>
  <c r="Z68" i="8"/>
  <c r="Z64" i="8"/>
  <c r="Z60" i="8"/>
  <c r="Z87" i="8"/>
  <c r="Z86" i="8"/>
  <c r="Z79" i="8"/>
  <c r="Z78" i="8"/>
  <c r="Z71" i="8"/>
  <c r="Z69" i="8"/>
  <c r="Z59" i="8"/>
  <c r="Z58" i="8"/>
  <c r="Z54" i="8"/>
  <c r="Z50" i="8"/>
  <c r="Z46" i="8"/>
  <c r="Z42" i="8"/>
  <c r="Z93" i="8"/>
  <c r="Z63" i="8"/>
  <c r="Z62" i="8"/>
  <c r="Z57" i="8"/>
  <c r="Z53" i="8"/>
  <c r="Z49" i="8"/>
  <c r="Z45" i="8"/>
  <c r="Z41" i="8"/>
  <c r="Z37" i="8"/>
  <c r="Z33" i="8"/>
  <c r="Z29" i="8"/>
  <c r="Z119" i="8"/>
  <c r="Z83" i="8"/>
  <c r="Z38" i="8"/>
  <c r="Z28" i="8"/>
  <c r="Z25" i="8"/>
  <c r="Z21" i="8"/>
  <c r="Z16" i="8"/>
  <c r="Z12" i="8"/>
  <c r="Z8" i="8"/>
  <c r="Z82" i="8"/>
  <c r="Z70" i="8"/>
  <c r="Z56" i="8"/>
  <c r="Z55" i="8"/>
  <c r="Z48" i="8"/>
  <c r="Z47" i="8"/>
  <c r="Z40" i="8"/>
  <c r="Z39" i="8"/>
  <c r="Z34" i="8"/>
  <c r="Z74" i="8"/>
  <c r="Z67" i="8"/>
  <c r="Z66" i="8"/>
  <c r="Z65" i="8"/>
  <c r="Z52" i="8"/>
  <c r="Z51" i="8"/>
  <c r="Z44" i="8"/>
  <c r="Z43" i="8"/>
  <c r="Z32" i="8"/>
  <c r="Z31" i="8"/>
  <c r="Z24" i="8"/>
  <c r="Z20" i="8"/>
  <c r="Z15" i="8"/>
  <c r="Z23" i="8"/>
  <c r="Z22" i="8"/>
  <c r="Z7" i="8"/>
  <c r="Z30" i="8"/>
  <c r="Z27" i="8"/>
  <c r="Z18" i="8"/>
  <c r="Z9" i="8"/>
  <c r="Z35" i="8"/>
  <c r="Z13" i="8"/>
  <c r="AA5" i="8"/>
  <c r="AA19" i="8" s="1"/>
  <c r="Z61" i="8"/>
  <c r="Z26" i="8"/>
  <c r="Z17" i="8"/>
  <c r="Z14" i="8"/>
  <c r="Z75" i="8"/>
  <c r="Z36" i="8"/>
  <c r="Z10" i="8"/>
  <c r="Z11" i="8"/>
  <c r="Z122" i="7"/>
  <c r="Z118" i="7"/>
  <c r="Z114" i="7"/>
  <c r="Z110" i="7"/>
  <c r="Z119" i="7"/>
  <c r="Z115" i="7"/>
  <c r="Z111" i="7"/>
  <c r="Z107" i="7"/>
  <c r="Z103" i="7"/>
  <c r="Z104" i="7"/>
  <c r="Z102" i="7"/>
  <c r="Z98" i="7"/>
  <c r="Z94" i="7"/>
  <c r="Z121" i="7"/>
  <c r="Z120" i="7"/>
  <c r="Z113" i="7"/>
  <c r="Z112" i="7"/>
  <c r="Z106" i="7"/>
  <c r="Z105" i="7"/>
  <c r="Z99" i="7"/>
  <c r="Z95" i="7"/>
  <c r="Z91" i="7"/>
  <c r="Z87" i="7"/>
  <c r="Z109" i="7"/>
  <c r="Z101" i="7"/>
  <c r="Z100" i="7"/>
  <c r="Z93" i="7"/>
  <c r="Z88" i="7"/>
  <c r="Z81" i="7"/>
  <c r="Z77" i="7"/>
  <c r="Z73" i="7"/>
  <c r="Z90" i="7"/>
  <c r="Z89" i="7"/>
  <c r="Z82" i="7"/>
  <c r="Z78" i="7"/>
  <c r="Z74" i="7"/>
  <c r="Z70" i="7"/>
  <c r="Z66" i="7"/>
  <c r="Z62" i="7"/>
  <c r="Z108" i="7"/>
  <c r="Z97" i="7"/>
  <c r="Z85" i="7"/>
  <c r="Z67" i="7"/>
  <c r="Z60" i="7"/>
  <c r="Z56" i="7"/>
  <c r="Z117" i="7"/>
  <c r="Z92" i="7"/>
  <c r="Z80" i="7"/>
  <c r="Z79" i="7"/>
  <c r="Z72" i="7"/>
  <c r="Z71" i="7"/>
  <c r="Z86" i="7"/>
  <c r="Z76" i="7"/>
  <c r="Z84" i="7"/>
  <c r="Z69" i="7"/>
  <c r="Z65" i="7"/>
  <c r="Z53" i="7"/>
  <c r="Z96" i="7"/>
  <c r="Z68" i="7"/>
  <c r="Z61" i="7"/>
  <c r="Z59" i="7"/>
  <c r="Z54" i="7"/>
  <c r="Z47" i="7"/>
  <c r="Z43" i="7"/>
  <c r="Z39" i="7"/>
  <c r="Z35" i="7"/>
  <c r="Z31" i="7"/>
  <c r="Z26" i="7"/>
  <c r="Z22" i="7"/>
  <c r="Z116" i="7"/>
  <c r="Z83" i="7"/>
  <c r="Z58" i="7"/>
  <c r="Z57" i="7"/>
  <c r="Z48" i="7"/>
  <c r="Z44" i="7"/>
  <c r="Z40" i="7"/>
  <c r="Z36" i="7"/>
  <c r="Z32" i="7"/>
  <c r="Z27" i="7"/>
  <c r="Z23" i="7"/>
  <c r="Z19" i="7"/>
  <c r="Z75" i="7"/>
  <c r="Z64" i="7"/>
  <c r="Z55" i="7"/>
  <c r="Z52" i="7"/>
  <c r="Z21" i="7"/>
  <c r="Z15" i="7"/>
  <c r="Z11" i="7"/>
  <c r="Z7" i="7"/>
  <c r="AA5" i="7"/>
  <c r="AA29" i="7" s="1"/>
  <c r="Z17" i="7"/>
  <c r="Z13" i="7"/>
  <c r="Z9" i="7"/>
  <c r="Z24" i="7"/>
  <c r="Z20" i="7"/>
  <c r="Z18" i="7"/>
  <c r="Z46" i="7"/>
  <c r="Z45" i="7"/>
  <c r="Z38" i="7"/>
  <c r="Z37" i="7"/>
  <c r="Z30" i="7"/>
  <c r="Z28" i="7"/>
  <c r="Z16" i="7"/>
  <c r="Z12" i="7"/>
  <c r="Z8" i="7"/>
  <c r="Z63" i="7"/>
  <c r="Z51" i="7"/>
  <c r="Z50" i="7"/>
  <c r="Z49" i="7"/>
  <c r="Z42" i="7"/>
  <c r="Z41" i="7"/>
  <c r="Z34" i="7"/>
  <c r="Z33" i="7"/>
  <c r="Z25" i="7"/>
  <c r="Z14" i="7"/>
  <c r="Z10" i="7"/>
  <c r="Y124" i="7"/>
  <c r="Z124" i="5"/>
  <c r="AA121" i="5"/>
  <c r="AA117" i="5"/>
  <c r="AA113" i="5"/>
  <c r="AA109" i="5"/>
  <c r="AA105" i="5"/>
  <c r="AA122" i="5"/>
  <c r="AA118" i="5"/>
  <c r="AA114" i="5"/>
  <c r="AA110" i="5"/>
  <c r="AA106" i="5"/>
  <c r="AA115" i="5"/>
  <c r="AA107" i="5"/>
  <c r="AA100" i="5"/>
  <c r="AA96" i="5"/>
  <c r="AA116" i="5"/>
  <c r="AA108" i="5"/>
  <c r="AA103" i="5"/>
  <c r="AA101" i="5"/>
  <c r="AA97" i="5"/>
  <c r="AA93" i="5"/>
  <c r="AA112" i="5"/>
  <c r="AA111" i="5"/>
  <c r="AA98" i="5"/>
  <c r="AA91" i="5"/>
  <c r="AA87" i="5"/>
  <c r="AA83" i="5"/>
  <c r="AA79" i="5"/>
  <c r="AA75" i="5"/>
  <c r="AA71" i="5"/>
  <c r="AA67" i="5"/>
  <c r="AA99" i="5"/>
  <c r="AA92" i="5"/>
  <c r="AA88" i="5"/>
  <c r="AA84" i="5"/>
  <c r="AA80" i="5"/>
  <c r="AA76" i="5"/>
  <c r="AA72" i="5"/>
  <c r="AA68" i="5"/>
  <c r="AA64" i="5"/>
  <c r="AA104" i="5"/>
  <c r="AA102" i="5"/>
  <c r="AA94" i="5"/>
  <c r="AA90" i="5"/>
  <c r="AA82" i="5"/>
  <c r="AA74" i="5"/>
  <c r="AA62" i="5"/>
  <c r="AA60" i="5"/>
  <c r="AA55" i="5"/>
  <c r="AA51" i="5"/>
  <c r="AA47" i="5"/>
  <c r="AA43" i="5"/>
  <c r="AA119" i="5"/>
  <c r="AA85" i="5"/>
  <c r="AA77" i="5"/>
  <c r="AA69" i="5"/>
  <c r="AA63" i="5"/>
  <c r="AA61" i="5"/>
  <c r="AA57" i="5"/>
  <c r="AA52" i="5"/>
  <c r="AA48" i="5"/>
  <c r="AA44" i="5"/>
  <c r="AA40" i="5"/>
  <c r="AA53" i="5"/>
  <c r="AA45" i="5"/>
  <c r="AA36" i="5"/>
  <c r="AA32" i="5"/>
  <c r="AA28" i="5"/>
  <c r="AA24" i="5"/>
  <c r="AA20" i="5"/>
  <c r="AA16" i="5"/>
  <c r="AA12" i="5"/>
  <c r="AA8" i="5"/>
  <c r="AA26" i="5"/>
  <c r="AA95" i="5"/>
  <c r="AA89" i="5"/>
  <c r="AA78" i="5"/>
  <c r="AA73" i="5"/>
  <c r="AA66" i="5"/>
  <c r="AA54" i="5"/>
  <c r="AA46" i="5"/>
  <c r="AA37" i="5"/>
  <c r="AA33" i="5"/>
  <c r="AA29" i="5"/>
  <c r="AA25" i="5"/>
  <c r="AA21" i="5"/>
  <c r="AA17" i="5"/>
  <c r="AA13" i="5"/>
  <c r="AA9" i="5"/>
  <c r="AA58" i="5"/>
  <c r="AA49" i="5"/>
  <c r="AA39" i="5"/>
  <c r="AA38" i="5"/>
  <c r="AA34" i="5"/>
  <c r="AA30" i="5"/>
  <c r="AA70" i="5"/>
  <c r="AA65" i="5"/>
  <c r="AA31" i="5"/>
  <c r="AA23" i="5"/>
  <c r="AA15" i="5"/>
  <c r="AA120" i="5"/>
  <c r="AA59" i="5"/>
  <c r="AA42" i="5"/>
  <c r="AA41" i="5"/>
  <c r="AA22" i="5"/>
  <c r="AA14" i="5"/>
  <c r="AA7" i="5"/>
  <c r="AB5" i="5"/>
  <c r="AB56" i="5" s="1"/>
  <c r="AA86" i="5"/>
  <c r="AA81" i="5"/>
  <c r="AA50" i="5"/>
  <c r="AA18" i="5"/>
  <c r="AA10" i="5"/>
  <c r="AA35" i="5"/>
  <c r="AA27" i="5"/>
  <c r="AA19" i="5"/>
  <c r="AA11" i="5"/>
  <c r="Z121" i="4"/>
  <c r="Z117" i="4"/>
  <c r="Z113" i="4"/>
  <c r="Z109" i="4"/>
  <c r="Z105" i="4"/>
  <c r="Z118" i="4"/>
  <c r="Z114" i="4"/>
  <c r="Z110" i="4"/>
  <c r="Z106" i="4"/>
  <c r="Z102" i="4"/>
  <c r="Z116" i="4"/>
  <c r="Z115" i="4"/>
  <c r="Z108" i="4"/>
  <c r="Z107" i="4"/>
  <c r="Z99" i="4"/>
  <c r="Z95" i="4"/>
  <c r="Z100" i="4"/>
  <c r="Z96" i="4"/>
  <c r="Z92" i="4"/>
  <c r="Z120" i="4"/>
  <c r="Z104" i="4"/>
  <c r="Z111" i="4"/>
  <c r="Z101" i="4"/>
  <c r="Z94" i="4"/>
  <c r="Z93" i="4"/>
  <c r="Z91" i="4"/>
  <c r="Z90" i="4"/>
  <c r="Z88" i="4"/>
  <c r="Z84" i="4"/>
  <c r="Z83" i="4"/>
  <c r="Z82" i="4"/>
  <c r="Z77" i="4"/>
  <c r="Z73" i="4"/>
  <c r="Z69" i="4"/>
  <c r="Z65" i="4"/>
  <c r="Z61" i="4"/>
  <c r="Z57" i="4"/>
  <c r="Z103" i="4"/>
  <c r="Z97" i="4"/>
  <c r="Z87" i="4"/>
  <c r="Z86" i="4"/>
  <c r="Z81" i="4"/>
  <c r="Z80" i="4"/>
  <c r="Z76" i="4"/>
  <c r="Z72" i="4"/>
  <c r="Z68" i="4"/>
  <c r="Z64" i="4"/>
  <c r="Z60" i="4"/>
  <c r="Z56" i="4"/>
  <c r="Z112" i="4"/>
  <c r="Z85" i="4"/>
  <c r="Z79" i="4"/>
  <c r="Z78" i="4"/>
  <c r="Z71" i="4"/>
  <c r="Z70" i="4"/>
  <c r="Z63" i="4"/>
  <c r="Z62" i="4"/>
  <c r="Z55" i="4"/>
  <c r="Z54" i="4"/>
  <c r="Z51" i="4"/>
  <c r="Z47" i="4"/>
  <c r="Z43" i="4"/>
  <c r="Z39" i="4"/>
  <c r="Z35" i="4"/>
  <c r="Z98" i="4"/>
  <c r="Z67" i="4"/>
  <c r="Z58" i="4"/>
  <c r="Z119" i="4"/>
  <c r="Z89" i="4"/>
  <c r="Z59" i="4"/>
  <c r="Z50" i="4"/>
  <c r="Z49" i="4"/>
  <c r="Z44" i="4"/>
  <c r="Z34" i="4"/>
  <c r="Z33" i="4"/>
  <c r="Z28" i="4"/>
  <c r="Z24" i="4"/>
  <c r="Z53" i="4"/>
  <c r="Z52" i="4"/>
  <c r="Z48" i="4"/>
  <c r="Z37" i="4"/>
  <c r="Z23" i="4"/>
  <c r="Z22" i="4"/>
  <c r="Z20" i="4"/>
  <c r="Z16" i="4"/>
  <c r="Z12" i="4"/>
  <c r="Z8" i="4"/>
  <c r="Z74" i="4"/>
  <c r="Z45" i="4"/>
  <c r="Z38" i="4"/>
  <c r="Z29" i="4"/>
  <c r="Z21" i="4"/>
  <c r="Z17" i="4"/>
  <c r="Z13" i="4"/>
  <c r="Z9" i="4"/>
  <c r="Z75" i="4"/>
  <c r="Z42" i="4"/>
  <c r="Z31" i="4"/>
  <c r="Z30" i="4"/>
  <c r="Z25" i="4"/>
  <c r="Z18" i="4"/>
  <c r="Z14" i="4"/>
  <c r="Z41" i="4"/>
  <c r="Z40" i="4"/>
  <c r="Z36" i="4"/>
  <c r="Z15" i="4"/>
  <c r="AA5" i="4"/>
  <c r="Z46" i="4"/>
  <c r="Z32" i="4"/>
  <c r="Z27" i="4"/>
  <c r="Z19" i="4"/>
  <c r="Z11" i="4"/>
  <c r="Z10" i="4"/>
  <c r="Z66" i="4"/>
  <c r="Z26" i="4"/>
  <c r="Z7" i="4"/>
  <c r="Y123" i="4"/>
  <c r="AA121" i="3"/>
  <c r="AA117" i="3"/>
  <c r="AA113" i="3"/>
  <c r="AA109" i="3"/>
  <c r="AA105" i="3"/>
  <c r="AA122" i="3"/>
  <c r="AA118" i="3"/>
  <c r="AA114" i="3"/>
  <c r="AA110" i="3"/>
  <c r="AA106" i="3"/>
  <c r="AA115" i="3"/>
  <c r="AA107" i="3"/>
  <c r="AA120" i="3"/>
  <c r="AA112" i="3"/>
  <c r="AA104" i="3"/>
  <c r="AA101" i="3"/>
  <c r="AA97" i="3"/>
  <c r="AA93" i="3"/>
  <c r="AA102" i="3"/>
  <c r="AA96" i="3"/>
  <c r="AA91" i="3"/>
  <c r="AA87" i="3"/>
  <c r="AA116" i="3"/>
  <c r="AA111" i="3"/>
  <c r="AA98" i="3"/>
  <c r="AA92" i="3"/>
  <c r="AA88" i="3"/>
  <c r="AA84" i="3"/>
  <c r="AA99" i="3"/>
  <c r="AA95" i="3"/>
  <c r="AA86" i="3"/>
  <c r="AA82" i="3"/>
  <c r="AA119" i="3"/>
  <c r="AA103" i="3"/>
  <c r="AA89" i="3"/>
  <c r="AA83" i="3"/>
  <c r="AA79" i="3"/>
  <c r="AA75" i="3"/>
  <c r="AA71" i="3"/>
  <c r="AA67" i="3"/>
  <c r="AA63" i="3"/>
  <c r="AA59" i="3"/>
  <c r="AA55" i="3"/>
  <c r="AA100" i="3"/>
  <c r="AA90" i="3"/>
  <c r="AA81" i="3"/>
  <c r="AA74" i="3"/>
  <c r="AA69" i="3"/>
  <c r="AA64" i="3"/>
  <c r="AA58" i="3"/>
  <c r="AA51" i="3"/>
  <c r="AA47" i="3"/>
  <c r="AA43" i="3"/>
  <c r="AA39" i="3"/>
  <c r="AA94" i="3"/>
  <c r="AA76" i="3"/>
  <c r="AA66" i="3"/>
  <c r="AA53" i="3"/>
  <c r="AA48" i="3"/>
  <c r="AA42" i="3"/>
  <c r="AA38" i="3"/>
  <c r="AA34" i="3"/>
  <c r="AA29" i="3"/>
  <c r="AA25" i="3"/>
  <c r="AA21" i="3"/>
  <c r="AA17" i="3"/>
  <c r="AA13" i="3"/>
  <c r="AA9" i="3"/>
  <c r="AA108" i="3"/>
  <c r="AA57" i="3"/>
  <c r="AA56" i="3"/>
  <c r="AA50" i="3"/>
  <c r="AA45" i="3"/>
  <c r="AA65" i="3"/>
  <c r="AA54" i="3"/>
  <c r="AA49" i="3"/>
  <c r="AA44" i="3"/>
  <c r="AA35" i="3"/>
  <c r="AA30" i="3"/>
  <c r="AA26" i="3"/>
  <c r="AA22" i="3"/>
  <c r="AA18" i="3"/>
  <c r="AA14" i="3"/>
  <c r="AA10" i="3"/>
  <c r="AA70" i="3"/>
  <c r="AA68" i="3"/>
  <c r="AA62" i="3"/>
  <c r="AA61" i="3"/>
  <c r="AA85" i="3"/>
  <c r="AA72" i="3"/>
  <c r="AA40" i="3"/>
  <c r="AA31" i="3"/>
  <c r="AA23" i="3"/>
  <c r="AA15" i="3"/>
  <c r="AB5" i="3"/>
  <c r="AB33" i="3" s="1"/>
  <c r="AA27" i="3"/>
  <c r="AA80" i="3"/>
  <c r="AA77" i="3"/>
  <c r="AA37" i="3"/>
  <c r="AA12" i="3"/>
  <c r="AA8" i="3"/>
  <c r="AA78" i="3"/>
  <c r="AA60" i="3"/>
  <c r="AA32" i="3"/>
  <c r="AA24" i="3"/>
  <c r="AA16" i="3"/>
  <c r="AA73" i="3"/>
  <c r="AA52" i="3"/>
  <c r="AA41" i="3"/>
  <c r="AA36" i="3"/>
  <c r="AA19" i="3"/>
  <c r="AA11" i="3"/>
  <c r="AA7" i="3"/>
  <c r="AA46" i="3"/>
  <c r="AA28" i="3"/>
  <c r="AA20" i="3"/>
  <c r="Z124" i="3"/>
  <c r="Y124" i="2" l="1"/>
  <c r="D32" i="1" s="1"/>
  <c r="AA5" i="2"/>
  <c r="Z40" i="2"/>
  <c r="Z122" i="2"/>
  <c r="Z120" i="2"/>
  <c r="Z118" i="2"/>
  <c r="Z116" i="2"/>
  <c r="Z114" i="2"/>
  <c r="Z112" i="2"/>
  <c r="Z110" i="2"/>
  <c r="Z108" i="2"/>
  <c r="Z106" i="2"/>
  <c r="Z104" i="2"/>
  <c r="Z102" i="2"/>
  <c r="Z100" i="2"/>
  <c r="Z98" i="2"/>
  <c r="Z96" i="2"/>
  <c r="Z94" i="2"/>
  <c r="Z92" i="2"/>
  <c r="Z90" i="2"/>
  <c r="Z88" i="2"/>
  <c r="Z86" i="2"/>
  <c r="Z84" i="2"/>
  <c r="Z82" i="2"/>
  <c r="Z80" i="2"/>
  <c r="Z78" i="2"/>
  <c r="Z76" i="2"/>
  <c r="Z74" i="2"/>
  <c r="Z72" i="2"/>
  <c r="Z70" i="2"/>
  <c r="Z68" i="2"/>
  <c r="Z66" i="2"/>
  <c r="Z64" i="2"/>
  <c r="Z62" i="2"/>
  <c r="Z60" i="2"/>
  <c r="Z58" i="2"/>
  <c r="Z56" i="2"/>
  <c r="Z54" i="2"/>
  <c r="Z7" i="2"/>
  <c r="Z121" i="2"/>
  <c r="Z119" i="2"/>
  <c r="Z117" i="2"/>
  <c r="Z115" i="2"/>
  <c r="Z113" i="2"/>
  <c r="Z111" i="2"/>
  <c r="Z52" i="2"/>
  <c r="Z50" i="2"/>
  <c r="Z48" i="2"/>
  <c r="Z46" i="2"/>
  <c r="Z44" i="2"/>
  <c r="Z42" i="2"/>
  <c r="Z39" i="2"/>
  <c r="Z37" i="2"/>
  <c r="Z35" i="2"/>
  <c r="Z33" i="2"/>
  <c r="Z31" i="2"/>
  <c r="Z29" i="2"/>
  <c r="Z25" i="2"/>
  <c r="Z21" i="2"/>
  <c r="Z17" i="2"/>
  <c r="Z13" i="2"/>
  <c r="Z9" i="2"/>
  <c r="Z107" i="2"/>
  <c r="Z103" i="2"/>
  <c r="Z8" i="2"/>
  <c r="Z27" i="2"/>
  <c r="Z19" i="2"/>
  <c r="Z15" i="2"/>
  <c r="Z11" i="2"/>
  <c r="Z109" i="2"/>
  <c r="Z105" i="2"/>
  <c r="Z101" i="2"/>
  <c r="Z99" i="2"/>
  <c r="Z95" i="2"/>
  <c r="Z23" i="2"/>
  <c r="Z97" i="2"/>
  <c r="Z93" i="2"/>
  <c r="Z91" i="2"/>
  <c r="Z87" i="2"/>
  <c r="Z83" i="2"/>
  <c r="Z79" i="2"/>
  <c r="Z75" i="2"/>
  <c r="Z71" i="2"/>
  <c r="Z67" i="2"/>
  <c r="Z63" i="2"/>
  <c r="Z59" i="2"/>
  <c r="Z55" i="2"/>
  <c r="Z51" i="2"/>
  <c r="Z47" i="2"/>
  <c r="Z43" i="2"/>
  <c r="Z38" i="2"/>
  <c r="Z34" i="2"/>
  <c r="Z30" i="2"/>
  <c r="Z26" i="2"/>
  <c r="Z22" i="2"/>
  <c r="Z18" i="2"/>
  <c r="Z89" i="2"/>
  <c r="Z85" i="2"/>
  <c r="Z81" i="2"/>
  <c r="Z77" i="2"/>
  <c r="Z73" i="2"/>
  <c r="Z69" i="2"/>
  <c r="Z65" i="2"/>
  <c r="Z61" i="2"/>
  <c r="Z57" i="2"/>
  <c r="Z53" i="2"/>
  <c r="Z49" i="2"/>
  <c r="Z45" i="2"/>
  <c r="Z41" i="2"/>
  <c r="Z36" i="2"/>
  <c r="Z32" i="2"/>
  <c r="Z28" i="2"/>
  <c r="Z24" i="2"/>
  <c r="Z20" i="2"/>
  <c r="Z16" i="2"/>
  <c r="Z12" i="2"/>
  <c r="Z14" i="2"/>
  <c r="Z10" i="2"/>
  <c r="AA26" i="10"/>
  <c r="AA27" i="10"/>
  <c r="AB19" i="6"/>
  <c r="AB116" i="6"/>
  <c r="AB121" i="6"/>
  <c r="AB113" i="6"/>
  <c r="AB105" i="6"/>
  <c r="AB115" i="6"/>
  <c r="AB95" i="6"/>
  <c r="AB100" i="6"/>
  <c r="AB92" i="6"/>
  <c r="AB84" i="6"/>
  <c r="AB106" i="6"/>
  <c r="AB89" i="6"/>
  <c r="AB82" i="6"/>
  <c r="AB119" i="6"/>
  <c r="AB101" i="6"/>
  <c r="AB93" i="6"/>
  <c r="AB86" i="6"/>
  <c r="AB111" i="6"/>
  <c r="AB78" i="6"/>
  <c r="AB70" i="6"/>
  <c r="AB102" i="6"/>
  <c r="AB90" i="6"/>
  <c r="AB75" i="6"/>
  <c r="AB67" i="6"/>
  <c r="AB59" i="6"/>
  <c r="AB51" i="6"/>
  <c r="AB58" i="6"/>
  <c r="AB49" i="6"/>
  <c r="AB41" i="6"/>
  <c r="AB97" i="6"/>
  <c r="AB81" i="6"/>
  <c r="AB73" i="6"/>
  <c r="AB65" i="6"/>
  <c r="AB62" i="6"/>
  <c r="AB48" i="6"/>
  <c r="AB40" i="6"/>
  <c r="AB61" i="6"/>
  <c r="AB29" i="6"/>
  <c r="AB21" i="6"/>
  <c r="AB12" i="6"/>
  <c r="AB69" i="6"/>
  <c r="AB46" i="6"/>
  <c r="AB38" i="6"/>
  <c r="AB30" i="6"/>
  <c r="AB22" i="6"/>
  <c r="AB13" i="6"/>
  <c r="AB47" i="6"/>
  <c r="AB28" i="6"/>
  <c r="AB20" i="6"/>
  <c r="AB7" i="6"/>
  <c r="AB50" i="6"/>
  <c r="AB14" i="6"/>
  <c r="AB8" i="6"/>
  <c r="AB39" i="6"/>
  <c r="AB32" i="6"/>
  <c r="AB24" i="6"/>
  <c r="AB77" i="6"/>
  <c r="AB42" i="6"/>
  <c r="AC5" i="6"/>
  <c r="AB120" i="6"/>
  <c r="AB112" i="6"/>
  <c r="AB117" i="6"/>
  <c r="AB109" i="6"/>
  <c r="AB118" i="6"/>
  <c r="AB99" i="6"/>
  <c r="AB107" i="6"/>
  <c r="AB96" i="6"/>
  <c r="AB88" i="6"/>
  <c r="AB110" i="6"/>
  <c r="AB103" i="6"/>
  <c r="AB87" i="6"/>
  <c r="AB122" i="6"/>
  <c r="AB108" i="6"/>
  <c r="AB98" i="6"/>
  <c r="AB91" i="6"/>
  <c r="AB114" i="6"/>
  <c r="AB104" i="6"/>
  <c r="AB74" i="6"/>
  <c r="AB66" i="6"/>
  <c r="AB94" i="6"/>
  <c r="AB79" i="6"/>
  <c r="AB71" i="6"/>
  <c r="AB63" i="6"/>
  <c r="AB55" i="6"/>
  <c r="AB60" i="6"/>
  <c r="AB53" i="6"/>
  <c r="AB45" i="6"/>
  <c r="AB37" i="6"/>
  <c r="AB85" i="6"/>
  <c r="AB76" i="6"/>
  <c r="AB68" i="6"/>
  <c r="AB64" i="6"/>
  <c r="AB57" i="6"/>
  <c r="AB44" i="6"/>
  <c r="AB36" i="6"/>
  <c r="AB35" i="6"/>
  <c r="AB25" i="6"/>
  <c r="AB16" i="6"/>
  <c r="AB72" i="6"/>
  <c r="AB54" i="6"/>
  <c r="AB43" i="6"/>
  <c r="AB33" i="6"/>
  <c r="AB26" i="6"/>
  <c r="AB17" i="6"/>
  <c r="AB9" i="6"/>
  <c r="AB31" i="6"/>
  <c r="AB23" i="6"/>
  <c r="AB15" i="6"/>
  <c r="AB80" i="6"/>
  <c r="AB18" i="6"/>
  <c r="AB10" i="6"/>
  <c r="AB52" i="6"/>
  <c r="AB34" i="6"/>
  <c r="AB27" i="6"/>
  <c r="AB83" i="6"/>
  <c r="AB56" i="6"/>
  <c r="AB11" i="6"/>
  <c r="AA124" i="6"/>
  <c r="H34" i="1" s="1"/>
  <c r="O32" i="1"/>
  <c r="N33" i="1"/>
  <c r="M32" i="1"/>
  <c r="P31" i="1"/>
  <c r="L32" i="1"/>
  <c r="K32" i="1"/>
  <c r="J32" i="1"/>
  <c r="I32" i="1"/>
  <c r="G33" i="1"/>
  <c r="F32" i="1"/>
  <c r="E33" i="1"/>
  <c r="Z124" i="8"/>
  <c r="AA124" i="3"/>
  <c r="AA117" i="13"/>
  <c r="AA113" i="13"/>
  <c r="AA109" i="13"/>
  <c r="AA105" i="13"/>
  <c r="AA101" i="13"/>
  <c r="AA118" i="13"/>
  <c r="AA111" i="13"/>
  <c r="AA106" i="13"/>
  <c r="AA100" i="13"/>
  <c r="AA98" i="13"/>
  <c r="AA94" i="13"/>
  <c r="AA90" i="13"/>
  <c r="AA86" i="13"/>
  <c r="AA82" i="13"/>
  <c r="AA78" i="13"/>
  <c r="AA74" i="13"/>
  <c r="AA107" i="13"/>
  <c r="AA96" i="13"/>
  <c r="AA91" i="13"/>
  <c r="AA104" i="13"/>
  <c r="AA103" i="13"/>
  <c r="AA116" i="13"/>
  <c r="AA112" i="13"/>
  <c r="AA110" i="13"/>
  <c r="AA108" i="13"/>
  <c r="AA92" i="13"/>
  <c r="AA81" i="13"/>
  <c r="AA114" i="13"/>
  <c r="AA89" i="13"/>
  <c r="AA88" i="13"/>
  <c r="AA83" i="13"/>
  <c r="AA76" i="13"/>
  <c r="AA69" i="13"/>
  <c r="AA65" i="13"/>
  <c r="AA102" i="13"/>
  <c r="AA99" i="13"/>
  <c r="AA77" i="13"/>
  <c r="AA72" i="13"/>
  <c r="AA70" i="13"/>
  <c r="AA66" i="13"/>
  <c r="AA63" i="13"/>
  <c r="AA58" i="13"/>
  <c r="AA54" i="13"/>
  <c r="AA50" i="13"/>
  <c r="AA95" i="13"/>
  <c r="AA85" i="13"/>
  <c r="AA84" i="13"/>
  <c r="AA80" i="13"/>
  <c r="AA79" i="13"/>
  <c r="AA73" i="13"/>
  <c r="AA61" i="13"/>
  <c r="AA55" i="13"/>
  <c r="AA49" i="13"/>
  <c r="AA87" i="13"/>
  <c r="AA71" i="13"/>
  <c r="AA64" i="13"/>
  <c r="AA60" i="13"/>
  <c r="AA53" i="13"/>
  <c r="AA45" i="13"/>
  <c r="AA41" i="13"/>
  <c r="AA34" i="13"/>
  <c r="AA115" i="13"/>
  <c r="AA44" i="13"/>
  <c r="AA39" i="13"/>
  <c r="AA35" i="13"/>
  <c r="AA30" i="13"/>
  <c r="AA26" i="13"/>
  <c r="AA22" i="13"/>
  <c r="AA18" i="13"/>
  <c r="AA15" i="13"/>
  <c r="AA12" i="13"/>
  <c r="AA8" i="13"/>
  <c r="AA93" i="13"/>
  <c r="AA51" i="13"/>
  <c r="AA46" i="13"/>
  <c r="AA23" i="13"/>
  <c r="AA56" i="13"/>
  <c r="AA52" i="13"/>
  <c r="AA48" i="13"/>
  <c r="AA43" i="13"/>
  <c r="AA38" i="13"/>
  <c r="AA33" i="13"/>
  <c r="AA29" i="13"/>
  <c r="AA25" i="13"/>
  <c r="AA21" i="13"/>
  <c r="AA11" i="13"/>
  <c r="AA7" i="13"/>
  <c r="AB5" i="13"/>
  <c r="AB59" i="13" s="1"/>
  <c r="AA97" i="13"/>
  <c r="AA75" i="13"/>
  <c r="AA57" i="13"/>
  <c r="AA40" i="13"/>
  <c r="AA36" i="13"/>
  <c r="AA31" i="13"/>
  <c r="AA27" i="13"/>
  <c r="AA19" i="13"/>
  <c r="AA16" i="13"/>
  <c r="AA13" i="13"/>
  <c r="AA9" i="13"/>
  <c r="AA67" i="13"/>
  <c r="AA62" i="13"/>
  <c r="AA20" i="13"/>
  <c r="AA47" i="13"/>
  <c r="AA28" i="13"/>
  <c r="AA14" i="13"/>
  <c r="AA42" i="13"/>
  <c r="AA32" i="13"/>
  <c r="AA24" i="13"/>
  <c r="AA10" i="13"/>
  <c r="AA68" i="13"/>
  <c r="AA37" i="13"/>
  <c r="AA17" i="13"/>
  <c r="Z120" i="13"/>
  <c r="AB118" i="12"/>
  <c r="AB114" i="12"/>
  <c r="AB110" i="12"/>
  <c r="AB106" i="12"/>
  <c r="AB117" i="12"/>
  <c r="AB113" i="12"/>
  <c r="AB109" i="12"/>
  <c r="AB105" i="12"/>
  <c r="AB101" i="12"/>
  <c r="AB120" i="12"/>
  <c r="AB115" i="12"/>
  <c r="AB112" i="12"/>
  <c r="AB107" i="12"/>
  <c r="AB100" i="12"/>
  <c r="AB96" i="12"/>
  <c r="AB92" i="12"/>
  <c r="AB116" i="12"/>
  <c r="AB103" i="12"/>
  <c r="AB98" i="12"/>
  <c r="AB91" i="12"/>
  <c r="AB87" i="12"/>
  <c r="AB111" i="12"/>
  <c r="AB102" i="12"/>
  <c r="AB93" i="12"/>
  <c r="AB90" i="12"/>
  <c r="AB86" i="12"/>
  <c r="AB82" i="12"/>
  <c r="AB78" i="12"/>
  <c r="AB74" i="12"/>
  <c r="AB97" i="12"/>
  <c r="AB94" i="12"/>
  <c r="AB88" i="12"/>
  <c r="AB85" i="12"/>
  <c r="AB79" i="12"/>
  <c r="AB77" i="12"/>
  <c r="AB72" i="12"/>
  <c r="AB70" i="12"/>
  <c r="AB66" i="12"/>
  <c r="AB62" i="12"/>
  <c r="AB108" i="12"/>
  <c r="AB104" i="12"/>
  <c r="AB99" i="12"/>
  <c r="AB83" i="12"/>
  <c r="AB81" i="12"/>
  <c r="AB76" i="12"/>
  <c r="AB69" i="12"/>
  <c r="AB65" i="12"/>
  <c r="AB61" i="12"/>
  <c r="AB57" i="12"/>
  <c r="AB53" i="12"/>
  <c r="AB119" i="12"/>
  <c r="AB89" i="12"/>
  <c r="AB75" i="12"/>
  <c r="AB71" i="12"/>
  <c r="AB68" i="12"/>
  <c r="AB63" i="12"/>
  <c r="AB60" i="12"/>
  <c r="AB55" i="12"/>
  <c r="AB49" i="12"/>
  <c r="AB45" i="12"/>
  <c r="AB41" i="12"/>
  <c r="AB37" i="12"/>
  <c r="AB33" i="12"/>
  <c r="AB73" i="12"/>
  <c r="AB59" i="12"/>
  <c r="AB50" i="12"/>
  <c r="AB48" i="12"/>
  <c r="AB44" i="12"/>
  <c r="AB40" i="12"/>
  <c r="AB36" i="12"/>
  <c r="AB32" i="12"/>
  <c r="AB28" i="12"/>
  <c r="AB24" i="12"/>
  <c r="AB80" i="12"/>
  <c r="AB67" i="12"/>
  <c r="AB46" i="12"/>
  <c r="AB43" i="12"/>
  <c r="AB38" i="12"/>
  <c r="AB35" i="12"/>
  <c r="AB29" i="12"/>
  <c r="AB27" i="12"/>
  <c r="AB95" i="12"/>
  <c r="AB52" i="12"/>
  <c r="AB25" i="12"/>
  <c r="AB23" i="12"/>
  <c r="AB21" i="12"/>
  <c r="AB17" i="12"/>
  <c r="AB13" i="12"/>
  <c r="AB51" i="12"/>
  <c r="AB42" i="12"/>
  <c r="AB39" i="12"/>
  <c r="AB30" i="12"/>
  <c r="AB26" i="12"/>
  <c r="AB18" i="12"/>
  <c r="AB16" i="12"/>
  <c r="AB7" i="12"/>
  <c r="AC5" i="12"/>
  <c r="AB56" i="12"/>
  <c r="AB47" i="12"/>
  <c r="AB34" i="12"/>
  <c r="AB19" i="12"/>
  <c r="AB11" i="12"/>
  <c r="AB9" i="12"/>
  <c r="AB15" i="12"/>
  <c r="AB84" i="12"/>
  <c r="AB54" i="12"/>
  <c r="AB14" i="12"/>
  <c r="AB12" i="12"/>
  <c r="AB8" i="12"/>
  <c r="AB31" i="12"/>
  <c r="AB64" i="12"/>
  <c r="AB58" i="12"/>
  <c r="AB22" i="12"/>
  <c r="AB20" i="12"/>
  <c r="AB10" i="12"/>
  <c r="AA122" i="12"/>
  <c r="AA121" i="11"/>
  <c r="AA117" i="11"/>
  <c r="AA113" i="11"/>
  <c r="AA109" i="11"/>
  <c r="AA105" i="11"/>
  <c r="AA118" i="11"/>
  <c r="AA112" i="11"/>
  <c r="AA107" i="11"/>
  <c r="AA102" i="11"/>
  <c r="AA100" i="11"/>
  <c r="AA119" i="11"/>
  <c r="AA114" i="11"/>
  <c r="AA108" i="11"/>
  <c r="AA103" i="11"/>
  <c r="AA101" i="11"/>
  <c r="AA97" i="11"/>
  <c r="AA93" i="11"/>
  <c r="AA89" i="11"/>
  <c r="AA85" i="11"/>
  <c r="AA116" i="11"/>
  <c r="AA110" i="11"/>
  <c r="AA95" i="11"/>
  <c r="AA90" i="11"/>
  <c r="AA81" i="11"/>
  <c r="AA77" i="11"/>
  <c r="AA73" i="11"/>
  <c r="AA69" i="11"/>
  <c r="AA120" i="11"/>
  <c r="AA106" i="11"/>
  <c r="AA98" i="11"/>
  <c r="AA96" i="11"/>
  <c r="AA91" i="11"/>
  <c r="AA86" i="11"/>
  <c r="AA82" i="11"/>
  <c r="AA78" i="11"/>
  <c r="AA74" i="11"/>
  <c r="AA70" i="11"/>
  <c r="AA66" i="11"/>
  <c r="AA62" i="11"/>
  <c r="AA115" i="11"/>
  <c r="AA99" i="11"/>
  <c r="AA88" i="11"/>
  <c r="AA83" i="11"/>
  <c r="AA75" i="11"/>
  <c r="AA64" i="11"/>
  <c r="AA58" i="11"/>
  <c r="AA54" i="11"/>
  <c r="AA50" i="11"/>
  <c r="AA46" i="11"/>
  <c r="AA92" i="11"/>
  <c r="AA84" i="11"/>
  <c r="AA76" i="11"/>
  <c r="AA65" i="11"/>
  <c r="AA59" i="11"/>
  <c r="AA55" i="11"/>
  <c r="AA51" i="11"/>
  <c r="AA47" i="11"/>
  <c r="AA94" i="11"/>
  <c r="AA72" i="11"/>
  <c r="AA71" i="11"/>
  <c r="AA57" i="11"/>
  <c r="AA49" i="11"/>
  <c r="AA40" i="11"/>
  <c r="AA36" i="11"/>
  <c r="AA32" i="11"/>
  <c r="AA28" i="11"/>
  <c r="AA24" i="11"/>
  <c r="AA20" i="11"/>
  <c r="AA16" i="11"/>
  <c r="AA12" i="11"/>
  <c r="AA8" i="11"/>
  <c r="AA111" i="11"/>
  <c r="AA104" i="11"/>
  <c r="AA80" i="11"/>
  <c r="AA79" i="11"/>
  <c r="AA63" i="11"/>
  <c r="AA61" i="11"/>
  <c r="AA53" i="11"/>
  <c r="AA42" i="11"/>
  <c r="AA22" i="11"/>
  <c r="AA67" i="11"/>
  <c r="AA60" i="11"/>
  <c r="AA52" i="11"/>
  <c r="AA41" i="11"/>
  <c r="AA37" i="11"/>
  <c r="AA33" i="11"/>
  <c r="AA29" i="11"/>
  <c r="AA25" i="11"/>
  <c r="AA21" i="11"/>
  <c r="AA17" i="11"/>
  <c r="AA13" i="11"/>
  <c r="AA9" i="11"/>
  <c r="AA87" i="11"/>
  <c r="AA45" i="11"/>
  <c r="AA38" i="11"/>
  <c r="AA34" i="11"/>
  <c r="AA30" i="11"/>
  <c r="AA26" i="11"/>
  <c r="AA68" i="11"/>
  <c r="AA48" i="11"/>
  <c r="AA43" i="11"/>
  <c r="AA35" i="11"/>
  <c r="AA27" i="11"/>
  <c r="AA19" i="11"/>
  <c r="AA7" i="11"/>
  <c r="AB5" i="11"/>
  <c r="AA56" i="11"/>
  <c r="AA39" i="11"/>
  <c r="AA31" i="11"/>
  <c r="AA15" i="11"/>
  <c r="AA10" i="11"/>
  <c r="AA44" i="11"/>
  <c r="AA14" i="11"/>
  <c r="AA23" i="11"/>
  <c r="AA18" i="11"/>
  <c r="AA11" i="11"/>
  <c r="Z123" i="11"/>
  <c r="AA122" i="10"/>
  <c r="AA118" i="10"/>
  <c r="AA114" i="10"/>
  <c r="AA123" i="10"/>
  <c r="AA119" i="10"/>
  <c r="AA115" i="10"/>
  <c r="AA111" i="10"/>
  <c r="AA107" i="10"/>
  <c r="AA117" i="10"/>
  <c r="AA110" i="10"/>
  <c r="AA105" i="10"/>
  <c r="AA103" i="10"/>
  <c r="AA99" i="10"/>
  <c r="AA116" i="10"/>
  <c r="AA109" i="10"/>
  <c r="AA104" i="10"/>
  <c r="AA102" i="10"/>
  <c r="AA98" i="10"/>
  <c r="AA101" i="10"/>
  <c r="AA95" i="10"/>
  <c r="AA91" i="10"/>
  <c r="AA87" i="10"/>
  <c r="AA121" i="10"/>
  <c r="AA120" i="10"/>
  <c r="AA106" i="10"/>
  <c r="AA92" i="10"/>
  <c r="AA88" i="10"/>
  <c r="AA84" i="10"/>
  <c r="AA80" i="10"/>
  <c r="AA76" i="10"/>
  <c r="AA97" i="10"/>
  <c r="AA93" i="10"/>
  <c r="AA82" i="10"/>
  <c r="AA77" i="10"/>
  <c r="AA71" i="10"/>
  <c r="AA67" i="10"/>
  <c r="AA63" i="10"/>
  <c r="AA59" i="10"/>
  <c r="AA55" i="10"/>
  <c r="AA112" i="10"/>
  <c r="AA108" i="10"/>
  <c r="AA90" i="10"/>
  <c r="AA86" i="10"/>
  <c r="AA81" i="10"/>
  <c r="AA75" i="10"/>
  <c r="AA70" i="10"/>
  <c r="AA66" i="10"/>
  <c r="AA62" i="10"/>
  <c r="AA58" i="10"/>
  <c r="AA54" i="10"/>
  <c r="AA113" i="10"/>
  <c r="AA79" i="10"/>
  <c r="AA73" i="10"/>
  <c r="AA69" i="10"/>
  <c r="AA61" i="10"/>
  <c r="AA48" i="10"/>
  <c r="AA96" i="10"/>
  <c r="AA94" i="10"/>
  <c r="AA89" i="10"/>
  <c r="AA83" i="10"/>
  <c r="AA72" i="10"/>
  <c r="AA64" i="10"/>
  <c r="AA56" i="10"/>
  <c r="AA49" i="10"/>
  <c r="AA45" i="10"/>
  <c r="AA41" i="10"/>
  <c r="AA37" i="10"/>
  <c r="AA33" i="10"/>
  <c r="AA74" i="10"/>
  <c r="AA68" i="10"/>
  <c r="AA57" i="10"/>
  <c r="AA43" i="10"/>
  <c r="AA38" i="10"/>
  <c r="AA32" i="10"/>
  <c r="AA30" i="10"/>
  <c r="AA24" i="10"/>
  <c r="AA20" i="10"/>
  <c r="AA16" i="10"/>
  <c r="AA12" i="10"/>
  <c r="AA85" i="10"/>
  <c r="AA53" i="10"/>
  <c r="AA51" i="10"/>
  <c r="AA42" i="10"/>
  <c r="AA36" i="10"/>
  <c r="AA29" i="10"/>
  <c r="AA23" i="10"/>
  <c r="AA19" i="10"/>
  <c r="AA15" i="10"/>
  <c r="AA78" i="10"/>
  <c r="AA40" i="10"/>
  <c r="AA34" i="10"/>
  <c r="AA28" i="10"/>
  <c r="AA18" i="10"/>
  <c r="AA11" i="10"/>
  <c r="AA7" i="10"/>
  <c r="AB5" i="10"/>
  <c r="AA44" i="10"/>
  <c r="AA8" i="10"/>
  <c r="AA60" i="10"/>
  <c r="AA39" i="10"/>
  <c r="AA35" i="10"/>
  <c r="AA13" i="10"/>
  <c r="AA9" i="10"/>
  <c r="AA50" i="10"/>
  <c r="AA46" i="10"/>
  <c r="AA25" i="10"/>
  <c r="AA17" i="10"/>
  <c r="AA10" i="10"/>
  <c r="AA65" i="10"/>
  <c r="AA47" i="10"/>
  <c r="AA31" i="10"/>
  <c r="AA21" i="10"/>
  <c r="AA100" i="10"/>
  <c r="AA52" i="10"/>
  <c r="AA22" i="10"/>
  <c r="AA14" i="10"/>
  <c r="Z125" i="10"/>
  <c r="AA121" i="9"/>
  <c r="AA117" i="9"/>
  <c r="AA113" i="9"/>
  <c r="AA109" i="9"/>
  <c r="AA105" i="9"/>
  <c r="AA120" i="9"/>
  <c r="AA116" i="9"/>
  <c r="AA122" i="9"/>
  <c r="AA114" i="9"/>
  <c r="AA112" i="9"/>
  <c r="AA107" i="9"/>
  <c r="AA115" i="9"/>
  <c r="AA108" i="9"/>
  <c r="AA103" i="9"/>
  <c r="AA101" i="9"/>
  <c r="AA97" i="9"/>
  <c r="AA98" i="9"/>
  <c r="AA91" i="9"/>
  <c r="AA87" i="9"/>
  <c r="AA119" i="9"/>
  <c r="AA118" i="9"/>
  <c r="AA111" i="9"/>
  <c r="AA106" i="9"/>
  <c r="AA102" i="9"/>
  <c r="AA96" i="9"/>
  <c r="AA94" i="9"/>
  <c r="AA90" i="9"/>
  <c r="AA104" i="9"/>
  <c r="AA100" i="9"/>
  <c r="AA88" i="9"/>
  <c r="AA85" i="9"/>
  <c r="AA110" i="9"/>
  <c r="AA89" i="9"/>
  <c r="AA82" i="9"/>
  <c r="AA78" i="9"/>
  <c r="AA73" i="9"/>
  <c r="AA69" i="9"/>
  <c r="AA65" i="9"/>
  <c r="AA61" i="9"/>
  <c r="AA57" i="9"/>
  <c r="AA99" i="9"/>
  <c r="AA80" i="9"/>
  <c r="AA74" i="9"/>
  <c r="AA68" i="9"/>
  <c r="AA63" i="9"/>
  <c r="AA58" i="9"/>
  <c r="AA51" i="9"/>
  <c r="AA47" i="9"/>
  <c r="AA43" i="9"/>
  <c r="AA86" i="9"/>
  <c r="AA83" i="9"/>
  <c r="AA81" i="9"/>
  <c r="AA76" i="9"/>
  <c r="AA70" i="9"/>
  <c r="AA64" i="9"/>
  <c r="AA59" i="9"/>
  <c r="AA52" i="9"/>
  <c r="AA48" i="9"/>
  <c r="AA44" i="9"/>
  <c r="AA40" i="9"/>
  <c r="AA36" i="9"/>
  <c r="AA32" i="9"/>
  <c r="AA28" i="9"/>
  <c r="AA84" i="9"/>
  <c r="AA72" i="9"/>
  <c r="AA66" i="9"/>
  <c r="AA55" i="9"/>
  <c r="AA50" i="9"/>
  <c r="AA42" i="9"/>
  <c r="AA37" i="9"/>
  <c r="AA31" i="9"/>
  <c r="AA26" i="9"/>
  <c r="AA25" i="9"/>
  <c r="AA21" i="9"/>
  <c r="AA17" i="9"/>
  <c r="AA93" i="9"/>
  <c r="AA79" i="9"/>
  <c r="AA60" i="9"/>
  <c r="AA49" i="9"/>
  <c r="AA41" i="9"/>
  <c r="AA35" i="9"/>
  <c r="AA30" i="9"/>
  <c r="AA24" i="9"/>
  <c r="AA20" i="9"/>
  <c r="AA77" i="9"/>
  <c r="AA62" i="9"/>
  <c r="AA56" i="9"/>
  <c r="AA46" i="9"/>
  <c r="AA45" i="9"/>
  <c r="AA27" i="9"/>
  <c r="AA23" i="9"/>
  <c r="AA11" i="9"/>
  <c r="AA7" i="9"/>
  <c r="AB5" i="9"/>
  <c r="AB75" i="9" s="1"/>
  <c r="AA95" i="9"/>
  <c r="AA53" i="9"/>
  <c r="AA16" i="9"/>
  <c r="AA71" i="9"/>
  <c r="AA39" i="9"/>
  <c r="AA33" i="9"/>
  <c r="AA18" i="9"/>
  <c r="AA12" i="9"/>
  <c r="AA8" i="9"/>
  <c r="AA92" i="9"/>
  <c r="AA67" i="9"/>
  <c r="AA54" i="9"/>
  <c r="AA29" i="9"/>
  <c r="AA19" i="9"/>
  <c r="AA15" i="9"/>
  <c r="AA13" i="9"/>
  <c r="AA9" i="9"/>
  <c r="AA38" i="9"/>
  <c r="AA34" i="9"/>
  <c r="AA22" i="9"/>
  <c r="AA14" i="9"/>
  <c r="AA10" i="9"/>
  <c r="Z124" i="9"/>
  <c r="AA121" i="8"/>
  <c r="AA117" i="8"/>
  <c r="AA113" i="8"/>
  <c r="AA109" i="8"/>
  <c r="AA105" i="8"/>
  <c r="AA120" i="8"/>
  <c r="AA116" i="8"/>
  <c r="AA122" i="8"/>
  <c r="AA114" i="8"/>
  <c r="AA111" i="8"/>
  <c r="AA106" i="8"/>
  <c r="AA115" i="8"/>
  <c r="AA112" i="8"/>
  <c r="AA107" i="8"/>
  <c r="AA100" i="8"/>
  <c r="AA96" i="8"/>
  <c r="AA108" i="8"/>
  <c r="AA102" i="8"/>
  <c r="AA119" i="8"/>
  <c r="AA118" i="8"/>
  <c r="AA103" i="8"/>
  <c r="AA101" i="8"/>
  <c r="AA95" i="8"/>
  <c r="AA91" i="8"/>
  <c r="AA99" i="8"/>
  <c r="AA97" i="8"/>
  <c r="AA94" i="8"/>
  <c r="AA89" i="8"/>
  <c r="AA84" i="8"/>
  <c r="AA80" i="8"/>
  <c r="AA76" i="8"/>
  <c r="AA72" i="8"/>
  <c r="AA110" i="8"/>
  <c r="AA93" i="8"/>
  <c r="AA88" i="8"/>
  <c r="AA87" i="8"/>
  <c r="AA83" i="8"/>
  <c r="AA79" i="8"/>
  <c r="AA75" i="8"/>
  <c r="AA71" i="8"/>
  <c r="AA67" i="8"/>
  <c r="AA63" i="8"/>
  <c r="AA59" i="8"/>
  <c r="AA92" i="8"/>
  <c r="AA85" i="8"/>
  <c r="AA77" i="8"/>
  <c r="AA68" i="8"/>
  <c r="AA62" i="8"/>
  <c r="AA57" i="8"/>
  <c r="AA53" i="8"/>
  <c r="AA49" i="8"/>
  <c r="AA45" i="8"/>
  <c r="AA41" i="8"/>
  <c r="AA82" i="8"/>
  <c r="AA74" i="8"/>
  <c r="AA66" i="8"/>
  <c r="AA61" i="8"/>
  <c r="AA56" i="8"/>
  <c r="AA52" i="8"/>
  <c r="AA48" i="8"/>
  <c r="AA44" i="8"/>
  <c r="AA40" i="8"/>
  <c r="AA36" i="8"/>
  <c r="AA32" i="8"/>
  <c r="AA28" i="8"/>
  <c r="AA69" i="8"/>
  <c r="AA65" i="8"/>
  <c r="AA51" i="8"/>
  <c r="AA43" i="8"/>
  <c r="AA37" i="8"/>
  <c r="AA31" i="8"/>
  <c r="AA24" i="8"/>
  <c r="AA20" i="8"/>
  <c r="AA15" i="8"/>
  <c r="AA11" i="8"/>
  <c r="AA7" i="8"/>
  <c r="AB5" i="8"/>
  <c r="AB19" i="8" s="1"/>
  <c r="AA104" i="8"/>
  <c r="AA78" i="8"/>
  <c r="AA73" i="8"/>
  <c r="AA54" i="8"/>
  <c r="AA46" i="8"/>
  <c r="AA38" i="8"/>
  <c r="AA33" i="8"/>
  <c r="AA90" i="8"/>
  <c r="AA86" i="8"/>
  <c r="AA81" i="8"/>
  <c r="AA60" i="8"/>
  <c r="AA58" i="8"/>
  <c r="AA50" i="8"/>
  <c r="AA42" i="8"/>
  <c r="AA35" i="8"/>
  <c r="AA30" i="8"/>
  <c r="AA27" i="8"/>
  <c r="AA23" i="8"/>
  <c r="AA18" i="8"/>
  <c r="AA47" i="8"/>
  <c r="AA34" i="8"/>
  <c r="AA21" i="8"/>
  <c r="AA10" i="8"/>
  <c r="AA13" i="8"/>
  <c r="AA55" i="8"/>
  <c r="AA22" i="8"/>
  <c r="AA12" i="8"/>
  <c r="AA98" i="8"/>
  <c r="AA29" i="8"/>
  <c r="AA25" i="8"/>
  <c r="AA16" i="8"/>
  <c r="AA8" i="8"/>
  <c r="AA70" i="8"/>
  <c r="AA64" i="8"/>
  <c r="AA39" i="8"/>
  <c r="AA26" i="8"/>
  <c r="AA17" i="8"/>
  <c r="AA9" i="8"/>
  <c r="AA14" i="8"/>
  <c r="AA121" i="7"/>
  <c r="AA117" i="7"/>
  <c r="AA113" i="7"/>
  <c r="AA109" i="7"/>
  <c r="AA122" i="7"/>
  <c r="AA118" i="7"/>
  <c r="AA114" i="7"/>
  <c r="AA110" i="7"/>
  <c r="AA106" i="7"/>
  <c r="AA116" i="7"/>
  <c r="AA108" i="7"/>
  <c r="AA103" i="7"/>
  <c r="AA101" i="7"/>
  <c r="AA97" i="7"/>
  <c r="AA119" i="7"/>
  <c r="AA111" i="7"/>
  <c r="AA104" i="7"/>
  <c r="AA102" i="7"/>
  <c r="AA98" i="7"/>
  <c r="AA94" i="7"/>
  <c r="AA90" i="7"/>
  <c r="AA86" i="7"/>
  <c r="AA107" i="7"/>
  <c r="AA99" i="7"/>
  <c r="AA92" i="7"/>
  <c r="AA87" i="7"/>
  <c r="AA84" i="7"/>
  <c r="AA80" i="7"/>
  <c r="AA76" i="7"/>
  <c r="AA72" i="7"/>
  <c r="AA120" i="7"/>
  <c r="AA115" i="7"/>
  <c r="AA100" i="7"/>
  <c r="AA93" i="7"/>
  <c r="AA88" i="7"/>
  <c r="AA81" i="7"/>
  <c r="AA77" i="7"/>
  <c r="AA73" i="7"/>
  <c r="AA69" i="7"/>
  <c r="AA65" i="7"/>
  <c r="AA61" i="7"/>
  <c r="AA112" i="7"/>
  <c r="AA91" i="7"/>
  <c r="AA79" i="7"/>
  <c r="AA71" i="7"/>
  <c r="AA66" i="7"/>
  <c r="AA59" i="7"/>
  <c r="AA55" i="7"/>
  <c r="AA105" i="7"/>
  <c r="AA78" i="7"/>
  <c r="AA70" i="7"/>
  <c r="AA96" i="7"/>
  <c r="AA83" i="7"/>
  <c r="AA82" i="7"/>
  <c r="AA95" i="7"/>
  <c r="AA75" i="7"/>
  <c r="AA74" i="7"/>
  <c r="AA68" i="7"/>
  <c r="AA60" i="7"/>
  <c r="AA52" i="7"/>
  <c r="AA85" i="7"/>
  <c r="AA63" i="7"/>
  <c r="AA62" i="7"/>
  <c r="AA53" i="7"/>
  <c r="AA50" i="7"/>
  <c r="AA46" i="7"/>
  <c r="AA42" i="7"/>
  <c r="AA38" i="7"/>
  <c r="AA34" i="7"/>
  <c r="AA30" i="7"/>
  <c r="AA25" i="7"/>
  <c r="AA89" i="7"/>
  <c r="AA54" i="7"/>
  <c r="AA47" i="7"/>
  <c r="AA43" i="7"/>
  <c r="AA39" i="7"/>
  <c r="AA35" i="7"/>
  <c r="AA31" i="7"/>
  <c r="AA26" i="7"/>
  <c r="AA22" i="7"/>
  <c r="AA67" i="7"/>
  <c r="AA57" i="7"/>
  <c r="AA51" i="7"/>
  <c r="AA49" i="7"/>
  <c r="AA41" i="7"/>
  <c r="AA33" i="7"/>
  <c r="AA24" i="7"/>
  <c r="AA20" i="7"/>
  <c r="AA18" i="7"/>
  <c r="AA14" i="7"/>
  <c r="AA10" i="7"/>
  <c r="AA16" i="7"/>
  <c r="AA8" i="7"/>
  <c r="AA17" i="7"/>
  <c r="AA13" i="7"/>
  <c r="AA64" i="7"/>
  <c r="AA56" i="7"/>
  <c r="AA44" i="7"/>
  <c r="AA36" i="7"/>
  <c r="AA27" i="7"/>
  <c r="AA21" i="7"/>
  <c r="AA15" i="7"/>
  <c r="AA11" i="7"/>
  <c r="AA7" i="7"/>
  <c r="AB5" i="7"/>
  <c r="AB29" i="7" s="1"/>
  <c r="AA45" i="7"/>
  <c r="AA37" i="7"/>
  <c r="AA28" i="7"/>
  <c r="AA12" i="7"/>
  <c r="AA58" i="7"/>
  <c r="AA48" i="7"/>
  <c r="AA40" i="7"/>
  <c r="AA32" i="7"/>
  <c r="AA23" i="7"/>
  <c r="AA19" i="7"/>
  <c r="AA9" i="7"/>
  <c r="Z124" i="7"/>
  <c r="AA124" i="5"/>
  <c r="AB120" i="5"/>
  <c r="AB116" i="5"/>
  <c r="AB112" i="5"/>
  <c r="AB108" i="5"/>
  <c r="AB104" i="5"/>
  <c r="AB121" i="5"/>
  <c r="AB117" i="5"/>
  <c r="AB113" i="5"/>
  <c r="AB109" i="5"/>
  <c r="AB105" i="5"/>
  <c r="AB99" i="5"/>
  <c r="AB95" i="5"/>
  <c r="AB118" i="5"/>
  <c r="AB115" i="5"/>
  <c r="AB110" i="5"/>
  <c r="AB107" i="5"/>
  <c r="AB100" i="5"/>
  <c r="AB96" i="5"/>
  <c r="AB122" i="5"/>
  <c r="AB106" i="5"/>
  <c r="AB90" i="5"/>
  <c r="AB86" i="5"/>
  <c r="AB82" i="5"/>
  <c r="AB78" i="5"/>
  <c r="AB74" i="5"/>
  <c r="AB70" i="5"/>
  <c r="AB111" i="5"/>
  <c r="AB101" i="5"/>
  <c r="AB98" i="5"/>
  <c r="AB93" i="5"/>
  <c r="AB91" i="5"/>
  <c r="AB87" i="5"/>
  <c r="AB83" i="5"/>
  <c r="AB79" i="5"/>
  <c r="AB75" i="5"/>
  <c r="AB71" i="5"/>
  <c r="AB67" i="5"/>
  <c r="AB63" i="5"/>
  <c r="AB97" i="5"/>
  <c r="AB92" i="5"/>
  <c r="AB89" i="5"/>
  <c r="AB84" i="5"/>
  <c r="AB81" i="5"/>
  <c r="AB76" i="5"/>
  <c r="AB73" i="5"/>
  <c r="AB68" i="5"/>
  <c r="AB66" i="5"/>
  <c r="AB59" i="5"/>
  <c r="AB54" i="5"/>
  <c r="AB50" i="5"/>
  <c r="AB46" i="5"/>
  <c r="AB42" i="5"/>
  <c r="AB102" i="5"/>
  <c r="AB94" i="5"/>
  <c r="AB64" i="5"/>
  <c r="AB62" i="5"/>
  <c r="AB60" i="5"/>
  <c r="AB55" i="5"/>
  <c r="AB51" i="5"/>
  <c r="AB47" i="5"/>
  <c r="AB43" i="5"/>
  <c r="AB39" i="5"/>
  <c r="AB119" i="5"/>
  <c r="AB103" i="5"/>
  <c r="AB65" i="5"/>
  <c r="AB41" i="5"/>
  <c r="AB35" i="5"/>
  <c r="AB31" i="5"/>
  <c r="AB27" i="5"/>
  <c r="AB23" i="5"/>
  <c r="AB19" i="5"/>
  <c r="AB15" i="5"/>
  <c r="AB11" i="5"/>
  <c r="AB7" i="5"/>
  <c r="AC5" i="5"/>
  <c r="AC56" i="5" s="1"/>
  <c r="AB25" i="5"/>
  <c r="AB88" i="5"/>
  <c r="AB85" i="5"/>
  <c r="AB72" i="5"/>
  <c r="AB69" i="5"/>
  <c r="AB57" i="5"/>
  <c r="AB53" i="5"/>
  <c r="AB48" i="5"/>
  <c r="AB45" i="5"/>
  <c r="AB36" i="5"/>
  <c r="AB32" i="5"/>
  <c r="AB28" i="5"/>
  <c r="AB24" i="5"/>
  <c r="AB20" i="5"/>
  <c r="AB16" i="5"/>
  <c r="AB12" i="5"/>
  <c r="AB8" i="5"/>
  <c r="AB40" i="5"/>
  <c r="AB37" i="5"/>
  <c r="AB33" i="5"/>
  <c r="AB29" i="5"/>
  <c r="AB58" i="5"/>
  <c r="AB22" i="5"/>
  <c r="AB17" i="5"/>
  <c r="AB14" i="5"/>
  <c r="AB9" i="5"/>
  <c r="AB80" i="5"/>
  <c r="AB61" i="5"/>
  <c r="AB44" i="5"/>
  <c r="AB38" i="5"/>
  <c r="AB30" i="5"/>
  <c r="AB52" i="5"/>
  <c r="AB34" i="5"/>
  <c r="AB26" i="5"/>
  <c r="AB114" i="5"/>
  <c r="AB77" i="5"/>
  <c r="AB49" i="5"/>
  <c r="AB21" i="5"/>
  <c r="AB18" i="5"/>
  <c r="AB13" i="5"/>
  <c r="AB10" i="5"/>
  <c r="Z123" i="4"/>
  <c r="AA120" i="4"/>
  <c r="AA116" i="4"/>
  <c r="AA112" i="4"/>
  <c r="AA108" i="4"/>
  <c r="AA104" i="4"/>
  <c r="AA121" i="4"/>
  <c r="AA117" i="4"/>
  <c r="AA113" i="4"/>
  <c r="AA109" i="4"/>
  <c r="AA105" i="4"/>
  <c r="AA114" i="4"/>
  <c r="AA106" i="4"/>
  <c r="AA98" i="4"/>
  <c r="AA94" i="4"/>
  <c r="AA115" i="4"/>
  <c r="AA107" i="4"/>
  <c r="AA99" i="4"/>
  <c r="AA95" i="4"/>
  <c r="AA91" i="4"/>
  <c r="AA111" i="4"/>
  <c r="AA110" i="4"/>
  <c r="AA101" i="4"/>
  <c r="AA100" i="4"/>
  <c r="AA92" i="4"/>
  <c r="AA87" i="4"/>
  <c r="AA83" i="4"/>
  <c r="AA118" i="4"/>
  <c r="AA103" i="4"/>
  <c r="AA97" i="4"/>
  <c r="AA96" i="4"/>
  <c r="AA86" i="4"/>
  <c r="AA81" i="4"/>
  <c r="AA80" i="4"/>
  <c r="AA76" i="4"/>
  <c r="AA72" i="4"/>
  <c r="AA68" i="4"/>
  <c r="AA64" i="4"/>
  <c r="AA60" i="4"/>
  <c r="AA56" i="4"/>
  <c r="AA85" i="4"/>
  <c r="AA79" i="4"/>
  <c r="AA75" i="4"/>
  <c r="AA71" i="4"/>
  <c r="AA67" i="4"/>
  <c r="AA63" i="4"/>
  <c r="AA59" i="4"/>
  <c r="AA55" i="4"/>
  <c r="AA88" i="4"/>
  <c r="AA77" i="4"/>
  <c r="AA69" i="4"/>
  <c r="AA61" i="4"/>
  <c r="AA53" i="4"/>
  <c r="AA50" i="4"/>
  <c r="AA46" i="4"/>
  <c r="AA42" i="4"/>
  <c r="AA38" i="4"/>
  <c r="AA34" i="4"/>
  <c r="AA90" i="4"/>
  <c r="AA70" i="4"/>
  <c r="AA66" i="4"/>
  <c r="AA82" i="4"/>
  <c r="AA73" i="4"/>
  <c r="AA62" i="4"/>
  <c r="AA58" i="4"/>
  <c r="AA48" i="4"/>
  <c r="AA43" i="4"/>
  <c r="AA37" i="4"/>
  <c r="AA32" i="4"/>
  <c r="AA31" i="4"/>
  <c r="AA27" i="4"/>
  <c r="AA23" i="4"/>
  <c r="AA93" i="4"/>
  <c r="AA89" i="4"/>
  <c r="AA49" i="4"/>
  <c r="AA47" i="4"/>
  <c r="AA41" i="4"/>
  <c r="AA40" i="4"/>
  <c r="AA36" i="4"/>
  <c r="AA35" i="4"/>
  <c r="AA26" i="4"/>
  <c r="AA19" i="4"/>
  <c r="AA15" i="4"/>
  <c r="AA11" i="4"/>
  <c r="AA7" i="4"/>
  <c r="AB5" i="4"/>
  <c r="AA119" i="4"/>
  <c r="AA102" i="4"/>
  <c r="AA78" i="4"/>
  <c r="AA57" i="4"/>
  <c r="AA54" i="4"/>
  <c r="AA52" i="4"/>
  <c r="AA51" i="4"/>
  <c r="AA39" i="4"/>
  <c r="AA28" i="4"/>
  <c r="AA22" i="4"/>
  <c r="AA20" i="4"/>
  <c r="AA16" i="4"/>
  <c r="AA12" i="4"/>
  <c r="AA8" i="4"/>
  <c r="AA74" i="4"/>
  <c r="AA65" i="4"/>
  <c r="AA45" i="4"/>
  <c r="AA29" i="4"/>
  <c r="AA24" i="4"/>
  <c r="AA21" i="4"/>
  <c r="AA17" i="4"/>
  <c r="AA13" i="4"/>
  <c r="AA44" i="4"/>
  <c r="AA33" i="4"/>
  <c r="AA30" i="4"/>
  <c r="AA14" i="4"/>
  <c r="AA9" i="4"/>
  <c r="AA25" i="4"/>
  <c r="AA18" i="4"/>
  <c r="AA10" i="4"/>
  <c r="AA84" i="4"/>
  <c r="AB120" i="3"/>
  <c r="AB116" i="3"/>
  <c r="AB112" i="3"/>
  <c r="AB108" i="3"/>
  <c r="AB104" i="3"/>
  <c r="AB121" i="3"/>
  <c r="AB117" i="3"/>
  <c r="AB113" i="3"/>
  <c r="AB109" i="3"/>
  <c r="AB105" i="3"/>
  <c r="AB122" i="3"/>
  <c r="AB119" i="3"/>
  <c r="AB114" i="3"/>
  <c r="AB111" i="3"/>
  <c r="AB106" i="3"/>
  <c r="AB103" i="3"/>
  <c r="AB100" i="3"/>
  <c r="AB96" i="3"/>
  <c r="AB97" i="3"/>
  <c r="AB95" i="3"/>
  <c r="AB90" i="3"/>
  <c r="AB86" i="3"/>
  <c r="AB110" i="3"/>
  <c r="AB107" i="3"/>
  <c r="AB102" i="3"/>
  <c r="AB93" i="3"/>
  <c r="AB91" i="3"/>
  <c r="AB87" i="3"/>
  <c r="AB83" i="3"/>
  <c r="AB88" i="3"/>
  <c r="AB81" i="3"/>
  <c r="AB115" i="3"/>
  <c r="AB99" i="3"/>
  <c r="AB84" i="3"/>
  <c r="AB82" i="3"/>
  <c r="AB78" i="3"/>
  <c r="AB74" i="3"/>
  <c r="AB70" i="3"/>
  <c r="AB66" i="3"/>
  <c r="AB62" i="3"/>
  <c r="AB58" i="3"/>
  <c r="AB54" i="3"/>
  <c r="AB101" i="3"/>
  <c r="AB94" i="3"/>
  <c r="AB85" i="3"/>
  <c r="AB75" i="3"/>
  <c r="AB73" i="3"/>
  <c r="AB68" i="3"/>
  <c r="AB59" i="3"/>
  <c r="AB57" i="3"/>
  <c r="AB50" i="3"/>
  <c r="AB46" i="3"/>
  <c r="AB42" i="3"/>
  <c r="AB80" i="3"/>
  <c r="AB79" i="3"/>
  <c r="AB77" i="3"/>
  <c r="AB72" i="3"/>
  <c r="AB71" i="3"/>
  <c r="AB60" i="3"/>
  <c r="AB52" i="3"/>
  <c r="AB43" i="3"/>
  <c r="AB41" i="3"/>
  <c r="AB37" i="3"/>
  <c r="AB32" i="3"/>
  <c r="AB28" i="3"/>
  <c r="AB24" i="3"/>
  <c r="AB20" i="3"/>
  <c r="AB16" i="3"/>
  <c r="AB12" i="3"/>
  <c r="AB8" i="3"/>
  <c r="AB98" i="3"/>
  <c r="AB64" i="3"/>
  <c r="AB51" i="3"/>
  <c r="AB49" i="3"/>
  <c r="AB44" i="3"/>
  <c r="AB118" i="3"/>
  <c r="AB76" i="3"/>
  <c r="AB63" i="3"/>
  <c r="AB53" i="3"/>
  <c r="AB48" i="3"/>
  <c r="AB39" i="3"/>
  <c r="AB38" i="3"/>
  <c r="AB34" i="3"/>
  <c r="AB29" i="3"/>
  <c r="AB25" i="3"/>
  <c r="AB21" i="3"/>
  <c r="AB17" i="3"/>
  <c r="AB13" i="3"/>
  <c r="AB9" i="3"/>
  <c r="AB89" i="3"/>
  <c r="AB67" i="3"/>
  <c r="AB65" i="3"/>
  <c r="AB92" i="3"/>
  <c r="AB69" i="3"/>
  <c r="AB56" i="3"/>
  <c r="AB10" i="3"/>
  <c r="AB61" i="3"/>
  <c r="AB45" i="3"/>
  <c r="AB36" i="3"/>
  <c r="AB11" i="3"/>
  <c r="AB7" i="3"/>
  <c r="AB40" i="3"/>
  <c r="AB35" i="3"/>
  <c r="AB31" i="3"/>
  <c r="AB26" i="3"/>
  <c r="AB23" i="3"/>
  <c r="AB18" i="3"/>
  <c r="AB15" i="3"/>
  <c r="AC5" i="3"/>
  <c r="AC33" i="3" s="1"/>
  <c r="AB55" i="3"/>
  <c r="AB47" i="3"/>
  <c r="AB30" i="3"/>
  <c r="AB27" i="3"/>
  <c r="AB22" i="3"/>
  <c r="AB19" i="3"/>
  <c r="AB14" i="3"/>
  <c r="AB26" i="10" l="1"/>
  <c r="AB27" i="10"/>
  <c r="AC19" i="6"/>
  <c r="AC119" i="6"/>
  <c r="AC111" i="6"/>
  <c r="AC116" i="6"/>
  <c r="AC108" i="6"/>
  <c r="AC117" i="6"/>
  <c r="AC105" i="6"/>
  <c r="AC98" i="6"/>
  <c r="AC99" i="6"/>
  <c r="AC91" i="6"/>
  <c r="AC83" i="6"/>
  <c r="AC113" i="6"/>
  <c r="AC101" i="6"/>
  <c r="AC92" i="6"/>
  <c r="AC100" i="6"/>
  <c r="AC110" i="6"/>
  <c r="AC97" i="6"/>
  <c r="AC85" i="6"/>
  <c r="AC81" i="6"/>
  <c r="AC73" i="6"/>
  <c r="AC65" i="6"/>
  <c r="AC78" i="6"/>
  <c r="AC70" i="6"/>
  <c r="AC62" i="6"/>
  <c r="AC54" i="6"/>
  <c r="AC96" i="6"/>
  <c r="AC76" i="6"/>
  <c r="AC64" i="6"/>
  <c r="AC57" i="6"/>
  <c r="AC44" i="6"/>
  <c r="AC75" i="6"/>
  <c r="AC61" i="6"/>
  <c r="AC51" i="6"/>
  <c r="AC43" i="6"/>
  <c r="AC35" i="6"/>
  <c r="AC71" i="6"/>
  <c r="AC42" i="6"/>
  <c r="AC32" i="6"/>
  <c r="AC24" i="6"/>
  <c r="AC15" i="6"/>
  <c r="AC45" i="6"/>
  <c r="AC36" i="6"/>
  <c r="AC25" i="6"/>
  <c r="AC16" i="6"/>
  <c r="AC8" i="6"/>
  <c r="AC56" i="6"/>
  <c r="AC33" i="6"/>
  <c r="AC22" i="6"/>
  <c r="AD5" i="6"/>
  <c r="AC53" i="6"/>
  <c r="AC31" i="6"/>
  <c r="AC17" i="6"/>
  <c r="AC7" i="6"/>
  <c r="AC72" i="6"/>
  <c r="AC59" i="6"/>
  <c r="AC26" i="6"/>
  <c r="AC14" i="6"/>
  <c r="AC9" i="6"/>
  <c r="AC38" i="6"/>
  <c r="AC115" i="6"/>
  <c r="AC120" i="6"/>
  <c r="AC112" i="6"/>
  <c r="AC104" i="6"/>
  <c r="AC106" i="6"/>
  <c r="AC102" i="6"/>
  <c r="AC118" i="6"/>
  <c r="AC95" i="6"/>
  <c r="AC87" i="6"/>
  <c r="AC122" i="6"/>
  <c r="AC107" i="6"/>
  <c r="AC93" i="6"/>
  <c r="AC86" i="6"/>
  <c r="AC90" i="6"/>
  <c r="AC109" i="6"/>
  <c r="AC88" i="6"/>
  <c r="AC84" i="6"/>
  <c r="AC77" i="6"/>
  <c r="AC69" i="6"/>
  <c r="AC114" i="6"/>
  <c r="AC74" i="6"/>
  <c r="AC66" i="6"/>
  <c r="AC58" i="6"/>
  <c r="AC103" i="6"/>
  <c r="AC94" i="6"/>
  <c r="AC68" i="6"/>
  <c r="AC63" i="6"/>
  <c r="AC48" i="6"/>
  <c r="AC40" i="6"/>
  <c r="AC67" i="6"/>
  <c r="AC52" i="6"/>
  <c r="AC47" i="6"/>
  <c r="AC39" i="6"/>
  <c r="AC80" i="6"/>
  <c r="AC50" i="6"/>
  <c r="AC34" i="6"/>
  <c r="AC28" i="6"/>
  <c r="AC20" i="6"/>
  <c r="AC121" i="6"/>
  <c r="AC37" i="6"/>
  <c r="AC29" i="6"/>
  <c r="AC21" i="6"/>
  <c r="AC12" i="6"/>
  <c r="AC89" i="6"/>
  <c r="AC41" i="6"/>
  <c r="AC30" i="6"/>
  <c r="AC11" i="6"/>
  <c r="AC55" i="6"/>
  <c r="AC46" i="6"/>
  <c r="AC23" i="6"/>
  <c r="AC13" i="6"/>
  <c r="AC79" i="6"/>
  <c r="AC60" i="6"/>
  <c r="AC49" i="6"/>
  <c r="AC18" i="6"/>
  <c r="AC10" i="6"/>
  <c r="AC82" i="6"/>
  <c r="AC27" i="6"/>
  <c r="Z124" i="2"/>
  <c r="D33" i="1" s="1"/>
  <c r="AB124" i="6"/>
  <c r="H35" i="1" s="1"/>
  <c r="AB5" i="2"/>
  <c r="AA40" i="2"/>
  <c r="AA7" i="2"/>
  <c r="AA121" i="2"/>
  <c r="AA119" i="2"/>
  <c r="AA117" i="2"/>
  <c r="AA115" i="2"/>
  <c r="AA113" i="2"/>
  <c r="AA111" i="2"/>
  <c r="AA109" i="2"/>
  <c r="AA107" i="2"/>
  <c r="AA105" i="2"/>
  <c r="AA103" i="2"/>
  <c r="AA101" i="2"/>
  <c r="AA99" i="2"/>
  <c r="AA97" i="2"/>
  <c r="AA95" i="2"/>
  <c r="AA93" i="2"/>
  <c r="AA91" i="2"/>
  <c r="AA89" i="2"/>
  <c r="AA87" i="2"/>
  <c r="AA85" i="2"/>
  <c r="AA83" i="2"/>
  <c r="AA81" i="2"/>
  <c r="AA79" i="2"/>
  <c r="AA77" i="2"/>
  <c r="AA75" i="2"/>
  <c r="AA73" i="2"/>
  <c r="AA71" i="2"/>
  <c r="AA69" i="2"/>
  <c r="AA67" i="2"/>
  <c r="AA65" i="2"/>
  <c r="AA63" i="2"/>
  <c r="AA61" i="2"/>
  <c r="AA59" i="2"/>
  <c r="AA57" i="2"/>
  <c r="AA55" i="2"/>
  <c r="AA53" i="2"/>
  <c r="AA8" i="2"/>
  <c r="AA122" i="2"/>
  <c r="AA120" i="2"/>
  <c r="AA118" i="2"/>
  <c r="AA116" i="2"/>
  <c r="AA114" i="2"/>
  <c r="AA112" i="2"/>
  <c r="AA51" i="2"/>
  <c r="AA49" i="2"/>
  <c r="AA47" i="2"/>
  <c r="AA45" i="2"/>
  <c r="AA43" i="2"/>
  <c r="AA41" i="2"/>
  <c r="AA38" i="2"/>
  <c r="AA36" i="2"/>
  <c r="AA34" i="2"/>
  <c r="AA32" i="2"/>
  <c r="AA30" i="2"/>
  <c r="AA28" i="2"/>
  <c r="AA26" i="2"/>
  <c r="AA22" i="2"/>
  <c r="AA18" i="2"/>
  <c r="AA14" i="2"/>
  <c r="AA10" i="2"/>
  <c r="AA108" i="2"/>
  <c r="AA104" i="2"/>
  <c r="AA9" i="2"/>
  <c r="AA24" i="2"/>
  <c r="AA20" i="2"/>
  <c r="AA102" i="2"/>
  <c r="AA100" i="2"/>
  <c r="AA96" i="2"/>
  <c r="AA94" i="2"/>
  <c r="AA16" i="2"/>
  <c r="AA12" i="2"/>
  <c r="AA110" i="2"/>
  <c r="AA106" i="2"/>
  <c r="AA98" i="2"/>
  <c r="AA92" i="2"/>
  <c r="AA88" i="2"/>
  <c r="AA84" i="2"/>
  <c r="AA80" i="2"/>
  <c r="AA76" i="2"/>
  <c r="AA72" i="2"/>
  <c r="AA68" i="2"/>
  <c r="AA64" i="2"/>
  <c r="AA60" i="2"/>
  <c r="AA56" i="2"/>
  <c r="AA52" i="2"/>
  <c r="AA48" i="2"/>
  <c r="AA44" i="2"/>
  <c r="AA39" i="2"/>
  <c r="AA35" i="2"/>
  <c r="AA31" i="2"/>
  <c r="AA27" i="2"/>
  <c r="AA23" i="2"/>
  <c r="AA19" i="2"/>
  <c r="AA15" i="2"/>
  <c r="AA11" i="2"/>
  <c r="AA90" i="2"/>
  <c r="AA86" i="2"/>
  <c r="AA82" i="2"/>
  <c r="AA78" i="2"/>
  <c r="AA74" i="2"/>
  <c r="AA70" i="2"/>
  <c r="AA66" i="2"/>
  <c r="AA62" i="2"/>
  <c r="AA58" i="2"/>
  <c r="AA54" i="2"/>
  <c r="AA50" i="2"/>
  <c r="AA46" i="2"/>
  <c r="AA42" i="2"/>
  <c r="AA37" i="2"/>
  <c r="AA33" i="2"/>
  <c r="AA29" i="2"/>
  <c r="AA25" i="2"/>
  <c r="AA21" i="2"/>
  <c r="AA17" i="2"/>
  <c r="AA13" i="2"/>
  <c r="P32" i="1"/>
  <c r="O33" i="1"/>
  <c r="N34" i="1"/>
  <c r="M33" i="1"/>
  <c r="L33" i="1"/>
  <c r="K33" i="1"/>
  <c r="J33" i="1"/>
  <c r="I33" i="1"/>
  <c r="G34" i="1"/>
  <c r="F33" i="1"/>
  <c r="E34" i="1"/>
  <c r="AA120" i="13"/>
  <c r="AB116" i="13"/>
  <c r="AB112" i="13"/>
  <c r="AB108" i="13"/>
  <c r="AB104" i="13"/>
  <c r="AB100" i="13"/>
  <c r="AB117" i="13"/>
  <c r="AB115" i="13"/>
  <c r="AB110" i="13"/>
  <c r="AB101" i="13"/>
  <c r="AB99" i="13"/>
  <c r="AB97" i="13"/>
  <c r="AB93" i="13"/>
  <c r="AB89" i="13"/>
  <c r="AB85" i="13"/>
  <c r="AB81" i="13"/>
  <c r="AB77" i="13"/>
  <c r="AB73" i="13"/>
  <c r="AB114" i="13"/>
  <c r="AB113" i="13"/>
  <c r="AB118" i="13"/>
  <c r="AB105" i="13"/>
  <c r="AB95" i="13"/>
  <c r="AB86" i="13"/>
  <c r="AB107" i="13"/>
  <c r="AB106" i="13"/>
  <c r="AB109" i="13"/>
  <c r="AB102" i="13"/>
  <c r="AB90" i="13"/>
  <c r="AB82" i="13"/>
  <c r="AB80" i="13"/>
  <c r="AB92" i="13"/>
  <c r="AB91" i="13"/>
  <c r="AB84" i="13"/>
  <c r="AB79" i="13"/>
  <c r="AB78" i="13"/>
  <c r="AB75" i="13"/>
  <c r="AB68" i="13"/>
  <c r="AB111" i="13"/>
  <c r="AB96" i="13"/>
  <c r="AB88" i="13"/>
  <c r="AB83" i="13"/>
  <c r="AB76" i="13"/>
  <c r="AB69" i="13"/>
  <c r="AB65" i="13"/>
  <c r="AB62" i="13"/>
  <c r="AB57" i="13"/>
  <c r="AB53" i="13"/>
  <c r="AB49" i="13"/>
  <c r="AB87" i="13"/>
  <c r="AB74" i="13"/>
  <c r="AB71" i="13"/>
  <c r="AB66" i="13"/>
  <c r="AB64" i="13"/>
  <c r="AB60" i="13"/>
  <c r="AB50" i="13"/>
  <c r="AB72" i="13"/>
  <c r="AB54" i="13"/>
  <c r="AB52" i="13"/>
  <c r="AB48" i="13"/>
  <c r="AB44" i="13"/>
  <c r="AB40" i="13"/>
  <c r="AB37" i="13"/>
  <c r="AB70" i="13"/>
  <c r="AB56" i="13"/>
  <c r="AB45" i="13"/>
  <c r="AB43" i="13"/>
  <c r="AB38" i="13"/>
  <c r="AB33" i="13"/>
  <c r="AB29" i="13"/>
  <c r="AB25" i="13"/>
  <c r="AB21" i="13"/>
  <c r="AB11" i="13"/>
  <c r="AB7" i="13"/>
  <c r="AC5" i="13"/>
  <c r="AC59" i="13" s="1"/>
  <c r="AB41" i="13"/>
  <c r="AB30" i="13"/>
  <c r="AB26" i="13"/>
  <c r="AB22" i="13"/>
  <c r="AB18" i="13"/>
  <c r="AB15" i="13"/>
  <c r="AB12" i="13"/>
  <c r="AB8" i="13"/>
  <c r="AB98" i="13"/>
  <c r="AB94" i="13"/>
  <c r="AB67" i="13"/>
  <c r="AB47" i="13"/>
  <c r="AB42" i="13"/>
  <c r="AB34" i="13"/>
  <c r="AB32" i="13"/>
  <c r="AB28" i="13"/>
  <c r="AB24" i="13"/>
  <c r="AB20" i="13"/>
  <c r="AB17" i="13"/>
  <c r="AB14" i="13"/>
  <c r="AB10" i="13"/>
  <c r="AB61" i="13"/>
  <c r="AB39" i="13"/>
  <c r="AB35" i="13"/>
  <c r="AB23" i="13"/>
  <c r="AB9" i="13"/>
  <c r="AB46" i="13"/>
  <c r="AB36" i="13"/>
  <c r="AB16" i="13"/>
  <c r="AB55" i="13"/>
  <c r="AB51" i="13"/>
  <c r="AB27" i="13"/>
  <c r="AB13" i="13"/>
  <c r="AB58" i="13"/>
  <c r="AB31" i="13"/>
  <c r="AB103" i="13"/>
  <c r="AB63" i="13"/>
  <c r="AB19" i="13"/>
  <c r="AC117" i="12"/>
  <c r="AC113" i="12"/>
  <c r="AC109" i="12"/>
  <c r="AC105" i="12"/>
  <c r="AC120" i="12"/>
  <c r="AC116" i="12"/>
  <c r="AC112" i="12"/>
  <c r="AC108" i="12"/>
  <c r="AC104" i="12"/>
  <c r="AC119" i="12"/>
  <c r="AC111" i="12"/>
  <c r="AC114" i="12"/>
  <c r="AC106" i="12"/>
  <c r="AC102" i="12"/>
  <c r="AC101" i="12"/>
  <c r="AC99" i="12"/>
  <c r="AC95" i="12"/>
  <c r="AC110" i="12"/>
  <c r="AC93" i="12"/>
  <c r="AC92" i="12"/>
  <c r="AC90" i="12"/>
  <c r="AC86" i="12"/>
  <c r="AC107" i="12"/>
  <c r="AC97" i="12"/>
  <c r="AC96" i="12"/>
  <c r="AC89" i="12"/>
  <c r="AC85" i="12"/>
  <c r="AC81" i="12"/>
  <c r="AC77" i="12"/>
  <c r="AC73" i="12"/>
  <c r="AC98" i="12"/>
  <c r="AC87" i="12"/>
  <c r="AC83" i="12"/>
  <c r="AC82" i="12"/>
  <c r="AC76" i="12"/>
  <c r="AC69" i="12"/>
  <c r="AC65" i="12"/>
  <c r="AC115" i="12"/>
  <c r="AC80" i="12"/>
  <c r="AC71" i="12"/>
  <c r="AC68" i="12"/>
  <c r="AC64" i="12"/>
  <c r="AC60" i="12"/>
  <c r="AC56" i="12"/>
  <c r="AC52" i="12"/>
  <c r="AC94" i="12"/>
  <c r="AC79" i="12"/>
  <c r="AC72" i="12"/>
  <c r="AC70" i="12"/>
  <c r="AC62" i="12"/>
  <c r="AC59" i="12"/>
  <c r="AC50" i="12"/>
  <c r="AC48" i="12"/>
  <c r="AC44" i="12"/>
  <c r="AC40" i="12"/>
  <c r="AC36" i="12"/>
  <c r="AC103" i="12"/>
  <c r="AC84" i="12"/>
  <c r="AC67" i="12"/>
  <c r="AC54" i="12"/>
  <c r="AC53" i="12"/>
  <c r="AC47" i="12"/>
  <c r="AC43" i="12"/>
  <c r="AC39" i="12"/>
  <c r="AC35" i="12"/>
  <c r="AC31" i="12"/>
  <c r="AC27" i="12"/>
  <c r="AC23" i="12"/>
  <c r="AC88" i="12"/>
  <c r="AC78" i="12"/>
  <c r="AC63" i="12"/>
  <c r="AC61" i="12"/>
  <c r="AC58" i="12"/>
  <c r="AC57" i="12"/>
  <c r="AC51" i="12"/>
  <c r="AC45" i="12"/>
  <c r="AC37" i="12"/>
  <c r="AC32" i="12"/>
  <c r="AC26" i="12"/>
  <c r="AC118" i="12"/>
  <c r="AC66" i="12"/>
  <c r="AC46" i="12"/>
  <c r="AC38" i="12"/>
  <c r="AC29" i="12"/>
  <c r="AC28" i="12"/>
  <c r="AC20" i="12"/>
  <c r="AC16" i="12"/>
  <c r="AC12" i="12"/>
  <c r="AC24" i="12"/>
  <c r="AC22" i="12"/>
  <c r="AC21" i="12"/>
  <c r="AC15" i="12"/>
  <c r="AC10" i="12"/>
  <c r="AC100" i="12"/>
  <c r="AC91" i="12"/>
  <c r="AC75" i="12"/>
  <c r="AC74" i="12"/>
  <c r="AC25" i="12"/>
  <c r="AC14" i="12"/>
  <c r="AC41" i="12"/>
  <c r="AC34" i="12"/>
  <c r="AC19" i="12"/>
  <c r="AC49" i="12"/>
  <c r="AC42" i="12"/>
  <c r="AC33" i="12"/>
  <c r="AC30" i="12"/>
  <c r="AC18" i="12"/>
  <c r="AC17" i="12"/>
  <c r="AC7" i="12"/>
  <c r="AD5" i="12"/>
  <c r="AC55" i="12"/>
  <c r="AC13" i="12"/>
  <c r="AC8" i="12"/>
  <c r="AC11" i="12"/>
  <c r="AC9" i="12"/>
  <c r="AB122" i="12"/>
  <c r="AB120" i="11"/>
  <c r="AB116" i="11"/>
  <c r="AB112" i="11"/>
  <c r="AB108" i="11"/>
  <c r="AB104" i="11"/>
  <c r="AB113" i="11"/>
  <c r="AB111" i="11"/>
  <c r="AB106" i="11"/>
  <c r="AB99" i="11"/>
  <c r="AB118" i="11"/>
  <c r="AB109" i="11"/>
  <c r="AB107" i="11"/>
  <c r="AB102" i="11"/>
  <c r="AB100" i="11"/>
  <c r="AB96" i="11"/>
  <c r="AB92" i="11"/>
  <c r="AB88" i="11"/>
  <c r="AB119" i="11"/>
  <c r="AB97" i="11"/>
  <c r="AB94" i="11"/>
  <c r="AB85" i="11"/>
  <c r="AB84" i="11"/>
  <c r="AB80" i="11"/>
  <c r="AB76" i="11"/>
  <c r="AB72" i="11"/>
  <c r="AB121" i="11"/>
  <c r="AB117" i="11"/>
  <c r="AB114" i="11"/>
  <c r="AB110" i="11"/>
  <c r="AB95" i="11"/>
  <c r="AB90" i="11"/>
  <c r="AB81" i="11"/>
  <c r="AB77" i="11"/>
  <c r="AB73" i="11"/>
  <c r="AB69" i="11"/>
  <c r="AB65" i="11"/>
  <c r="AB91" i="11"/>
  <c r="AB68" i="11"/>
  <c r="AB63" i="11"/>
  <c r="AB61" i="11"/>
  <c r="AB57" i="11"/>
  <c r="AB53" i="11"/>
  <c r="AB49" i="11"/>
  <c r="AB45" i="11"/>
  <c r="AB115" i="11"/>
  <c r="AB93" i="11"/>
  <c r="AB89" i="11"/>
  <c r="AB86" i="11"/>
  <c r="AB83" i="11"/>
  <c r="AB78" i="11"/>
  <c r="AB75" i="11"/>
  <c r="AB70" i="11"/>
  <c r="AB66" i="11"/>
  <c r="AB64" i="11"/>
  <c r="AB58" i="11"/>
  <c r="AB54" i="11"/>
  <c r="AB50" i="11"/>
  <c r="AB46" i="11"/>
  <c r="AB103" i="11"/>
  <c r="AB82" i="11"/>
  <c r="AB62" i="11"/>
  <c r="AB59" i="11"/>
  <c r="AB56" i="11"/>
  <c r="AB51" i="11"/>
  <c r="AB48" i="11"/>
  <c r="AB44" i="11"/>
  <c r="AB43" i="11"/>
  <c r="AB39" i="11"/>
  <c r="AB35" i="11"/>
  <c r="AB31" i="11"/>
  <c r="AB27" i="11"/>
  <c r="AB23" i="11"/>
  <c r="AB19" i="11"/>
  <c r="AB15" i="11"/>
  <c r="AB11" i="11"/>
  <c r="AB7" i="11"/>
  <c r="AC5" i="11"/>
  <c r="AB98" i="11"/>
  <c r="AB67" i="11"/>
  <c r="AB52" i="11"/>
  <c r="AB47" i="11"/>
  <c r="AB41" i="11"/>
  <c r="AB37" i="11"/>
  <c r="AB71" i="11"/>
  <c r="AB40" i="11"/>
  <c r="AB36" i="11"/>
  <c r="AB32" i="11"/>
  <c r="AB28" i="11"/>
  <c r="AB24" i="11"/>
  <c r="AB20" i="11"/>
  <c r="AB16" i="11"/>
  <c r="AB12" i="11"/>
  <c r="AB8" i="11"/>
  <c r="AB101" i="11"/>
  <c r="AB74" i="11"/>
  <c r="AB60" i="11"/>
  <c r="AB55" i="11"/>
  <c r="AB33" i="11"/>
  <c r="AB29" i="11"/>
  <c r="AB25" i="11"/>
  <c r="AB21" i="11"/>
  <c r="AB79" i="11"/>
  <c r="AB18" i="11"/>
  <c r="AB13" i="11"/>
  <c r="AB17" i="11"/>
  <c r="AB14" i="11"/>
  <c r="AB34" i="11"/>
  <c r="AB38" i="11"/>
  <c r="AB30" i="11"/>
  <c r="AB22" i="11"/>
  <c r="AB9" i="11"/>
  <c r="AB87" i="11"/>
  <c r="AB105" i="11"/>
  <c r="AB42" i="11"/>
  <c r="AB26" i="11"/>
  <c r="AB10" i="11"/>
  <c r="AA123" i="11"/>
  <c r="AA125" i="10"/>
  <c r="AB121" i="10"/>
  <c r="AB117" i="10"/>
  <c r="AB113" i="10"/>
  <c r="AB122" i="10"/>
  <c r="AB118" i="10"/>
  <c r="AB114" i="10"/>
  <c r="AB110" i="10"/>
  <c r="AB106" i="10"/>
  <c r="AB119" i="10"/>
  <c r="AB116" i="10"/>
  <c r="AB111" i="10"/>
  <c r="AB109" i="10"/>
  <c r="AB104" i="10"/>
  <c r="AB102" i="10"/>
  <c r="AB108" i="10"/>
  <c r="AB101" i="10"/>
  <c r="AB97" i="10"/>
  <c r="AB112" i="10"/>
  <c r="AB105" i="10"/>
  <c r="AB103" i="10"/>
  <c r="AB100" i="10"/>
  <c r="AB94" i="10"/>
  <c r="AB90" i="10"/>
  <c r="AB115" i="10"/>
  <c r="AB107" i="10"/>
  <c r="AB95" i="10"/>
  <c r="AB91" i="10"/>
  <c r="AB87" i="10"/>
  <c r="AB83" i="10"/>
  <c r="AB79" i="10"/>
  <c r="AB75" i="10"/>
  <c r="AB86" i="10"/>
  <c r="AB81" i="10"/>
  <c r="AB70" i="10"/>
  <c r="AB66" i="10"/>
  <c r="AB62" i="10"/>
  <c r="AB58" i="10"/>
  <c r="AB54" i="10"/>
  <c r="AB96" i="10"/>
  <c r="AB92" i="10"/>
  <c r="AB89" i="10"/>
  <c r="AB85" i="10"/>
  <c r="AB76" i="10"/>
  <c r="AB74" i="10"/>
  <c r="AB69" i="10"/>
  <c r="AB65" i="10"/>
  <c r="AB61" i="10"/>
  <c r="AB57" i="10"/>
  <c r="AB53" i="10"/>
  <c r="AB82" i="10"/>
  <c r="AB71" i="10"/>
  <c r="AB68" i="10"/>
  <c r="AB63" i="10"/>
  <c r="AB60" i="10"/>
  <c r="AB55" i="10"/>
  <c r="AB51" i="10"/>
  <c r="AB47" i="10"/>
  <c r="AB120" i="10"/>
  <c r="AB99" i="10"/>
  <c r="AB88" i="10"/>
  <c r="AB84" i="10"/>
  <c r="AB80" i="10"/>
  <c r="AB77" i="10"/>
  <c r="AB73" i="10"/>
  <c r="AB48" i="10"/>
  <c r="AB44" i="10"/>
  <c r="AB40" i="10"/>
  <c r="AB36" i="10"/>
  <c r="AB32" i="10"/>
  <c r="AB67" i="10"/>
  <c r="AB64" i="10"/>
  <c r="AB42" i="10"/>
  <c r="AB33" i="10"/>
  <c r="AB29" i="10"/>
  <c r="AB23" i="10"/>
  <c r="AB19" i="10"/>
  <c r="AB15" i="10"/>
  <c r="AB93" i="10"/>
  <c r="AB50" i="10"/>
  <c r="AB46" i="10"/>
  <c r="AB37" i="10"/>
  <c r="AB35" i="10"/>
  <c r="AB28" i="10"/>
  <c r="AB22" i="10"/>
  <c r="AB18" i="10"/>
  <c r="AB14" i="10"/>
  <c r="AB72" i="10"/>
  <c r="AB59" i="10"/>
  <c r="AB43" i="10"/>
  <c r="AB30" i="10"/>
  <c r="AB25" i="10"/>
  <c r="AB20" i="10"/>
  <c r="AB17" i="10"/>
  <c r="AB10" i="10"/>
  <c r="AB45" i="10"/>
  <c r="AB41" i="10"/>
  <c r="AB12" i="10"/>
  <c r="AB11" i="10"/>
  <c r="AC5" i="10"/>
  <c r="AB98" i="10"/>
  <c r="AB31" i="10"/>
  <c r="AB8" i="10"/>
  <c r="AB123" i="10"/>
  <c r="AB52" i="10"/>
  <c r="AB49" i="10"/>
  <c r="AB39" i="10"/>
  <c r="AB13" i="10"/>
  <c r="AB9" i="10"/>
  <c r="AB78" i="10"/>
  <c r="AB38" i="10"/>
  <c r="AB34" i="10"/>
  <c r="AB7" i="10"/>
  <c r="AB56" i="10"/>
  <c r="AB24" i="10"/>
  <c r="AB21" i="10"/>
  <c r="AB16" i="10"/>
  <c r="AB120" i="9"/>
  <c r="AB116" i="9"/>
  <c r="AB112" i="9"/>
  <c r="AB108" i="9"/>
  <c r="AB104" i="9"/>
  <c r="AB119" i="9"/>
  <c r="AB115" i="9"/>
  <c r="AB111" i="9"/>
  <c r="AB122" i="9"/>
  <c r="AB117" i="9"/>
  <c r="AB114" i="9"/>
  <c r="AB109" i="9"/>
  <c r="AB107" i="9"/>
  <c r="AB100" i="9"/>
  <c r="AB96" i="9"/>
  <c r="AB118" i="9"/>
  <c r="AB106" i="9"/>
  <c r="AB105" i="9"/>
  <c r="AB102" i="9"/>
  <c r="AB94" i="9"/>
  <c r="AB90" i="9"/>
  <c r="AB86" i="9"/>
  <c r="AB113" i="9"/>
  <c r="AB103" i="9"/>
  <c r="AB97" i="9"/>
  <c r="AB95" i="9"/>
  <c r="AB93" i="9"/>
  <c r="AB89" i="9"/>
  <c r="AB84" i="9"/>
  <c r="AB121" i="9"/>
  <c r="AB101" i="9"/>
  <c r="AB98" i="9"/>
  <c r="AB91" i="9"/>
  <c r="AB88" i="9"/>
  <c r="AB85" i="9"/>
  <c r="AB81" i="9"/>
  <c r="AB77" i="9"/>
  <c r="AB72" i="9"/>
  <c r="AB68" i="9"/>
  <c r="AB64" i="9"/>
  <c r="AB60" i="9"/>
  <c r="AB56" i="9"/>
  <c r="AB82" i="9"/>
  <c r="AB79" i="9"/>
  <c r="AB69" i="9"/>
  <c r="AB67" i="9"/>
  <c r="AB62" i="9"/>
  <c r="AB54" i="9"/>
  <c r="AB50" i="9"/>
  <c r="AB46" i="9"/>
  <c r="AB42" i="9"/>
  <c r="AB99" i="9"/>
  <c r="AB87" i="9"/>
  <c r="AB80" i="9"/>
  <c r="AB74" i="9"/>
  <c r="AB65" i="9"/>
  <c r="AB63" i="9"/>
  <c r="AB58" i="9"/>
  <c r="AB51" i="9"/>
  <c r="AB47" i="9"/>
  <c r="AB43" i="9"/>
  <c r="AB39" i="9"/>
  <c r="AB35" i="9"/>
  <c r="AB31" i="9"/>
  <c r="AB27" i="9"/>
  <c r="AB76" i="9"/>
  <c r="AB52" i="9"/>
  <c r="AB49" i="9"/>
  <c r="AB44" i="9"/>
  <c r="AB41" i="9"/>
  <c r="AB32" i="9"/>
  <c r="AB30" i="9"/>
  <c r="AB24" i="9"/>
  <c r="AB20" i="9"/>
  <c r="AB16" i="9"/>
  <c r="AB110" i="9"/>
  <c r="AB92" i="9"/>
  <c r="AB71" i="9"/>
  <c r="AB61" i="9"/>
  <c r="AB57" i="9"/>
  <c r="AB36" i="9"/>
  <c r="AB34" i="9"/>
  <c r="AB29" i="9"/>
  <c r="AB23" i="9"/>
  <c r="AB19" i="9"/>
  <c r="AB70" i="9"/>
  <c r="AB38" i="9"/>
  <c r="AB28" i="9"/>
  <c r="AB25" i="9"/>
  <c r="AB22" i="9"/>
  <c r="AB17" i="9"/>
  <c r="AB14" i="9"/>
  <c r="AB10" i="9"/>
  <c r="AB73" i="9"/>
  <c r="AB59" i="9"/>
  <c r="AB33" i="9"/>
  <c r="AB12" i="9"/>
  <c r="AB8" i="9"/>
  <c r="AB78" i="9"/>
  <c r="AB26" i="9"/>
  <c r="AB15" i="9"/>
  <c r="AB9" i="9"/>
  <c r="AB66" i="9"/>
  <c r="AB45" i="9"/>
  <c r="AB11" i="9"/>
  <c r="AB7" i="9"/>
  <c r="AC5" i="9"/>
  <c r="AC75" i="9" s="1"/>
  <c r="AB48" i="9"/>
  <c r="AB40" i="9"/>
  <c r="AB37" i="9"/>
  <c r="AB21" i="9"/>
  <c r="AB18" i="9"/>
  <c r="AB83" i="9"/>
  <c r="AB55" i="9"/>
  <c r="AB53" i="9"/>
  <c r="AB13" i="9"/>
  <c r="AA124" i="9"/>
  <c r="AB120" i="8"/>
  <c r="AB116" i="8"/>
  <c r="AB112" i="8"/>
  <c r="AB108" i="8"/>
  <c r="AB104" i="8"/>
  <c r="AB119" i="8"/>
  <c r="AB115" i="8"/>
  <c r="AB110" i="8"/>
  <c r="AB122" i="8"/>
  <c r="AB117" i="8"/>
  <c r="AB114" i="8"/>
  <c r="AB111" i="8"/>
  <c r="AB106" i="8"/>
  <c r="AB99" i="8"/>
  <c r="AB95" i="8"/>
  <c r="AB118" i="8"/>
  <c r="AB109" i="8"/>
  <c r="AB105" i="8"/>
  <c r="AB103" i="8"/>
  <c r="AB101" i="8"/>
  <c r="AB113" i="8"/>
  <c r="AB107" i="8"/>
  <c r="AB96" i="8"/>
  <c r="AB94" i="8"/>
  <c r="AB90" i="8"/>
  <c r="AB102" i="8"/>
  <c r="AB93" i="8"/>
  <c r="AB88" i="8"/>
  <c r="AB87" i="8"/>
  <c r="AB83" i="8"/>
  <c r="AB79" i="8"/>
  <c r="AB75" i="8"/>
  <c r="AB71" i="8"/>
  <c r="AB98" i="8"/>
  <c r="AB92" i="8"/>
  <c r="AB86" i="8"/>
  <c r="AB82" i="8"/>
  <c r="AB78" i="8"/>
  <c r="AB74" i="8"/>
  <c r="AB70" i="8"/>
  <c r="AB66" i="8"/>
  <c r="AB62" i="8"/>
  <c r="AB121" i="8"/>
  <c r="AB63" i="8"/>
  <c r="AB61" i="8"/>
  <c r="AB56" i="8"/>
  <c r="AB52" i="8"/>
  <c r="AB48" i="8"/>
  <c r="AB44" i="8"/>
  <c r="AB84" i="8"/>
  <c r="AB81" i="8"/>
  <c r="AB76" i="8"/>
  <c r="AB73" i="8"/>
  <c r="AB67" i="8"/>
  <c r="AB65" i="8"/>
  <c r="AB60" i="8"/>
  <c r="AB55" i="8"/>
  <c r="AB51" i="8"/>
  <c r="AB47" i="8"/>
  <c r="AB43" i="8"/>
  <c r="AB39" i="8"/>
  <c r="AB35" i="8"/>
  <c r="AB31" i="8"/>
  <c r="AB58" i="8"/>
  <c r="AB53" i="8"/>
  <c r="AB50" i="8"/>
  <c r="AB45" i="8"/>
  <c r="AB42" i="8"/>
  <c r="AB32" i="8"/>
  <c r="AB30" i="8"/>
  <c r="AB27" i="8"/>
  <c r="AB23" i="8"/>
  <c r="AB18" i="8"/>
  <c r="AB14" i="8"/>
  <c r="AB10" i="8"/>
  <c r="AB100" i="8"/>
  <c r="AB97" i="8"/>
  <c r="AB85" i="8"/>
  <c r="AB72" i="8"/>
  <c r="AB69" i="8"/>
  <c r="AB59" i="8"/>
  <c r="AB37" i="8"/>
  <c r="AB91" i="8"/>
  <c r="AB80" i="8"/>
  <c r="AB77" i="8"/>
  <c r="AB68" i="8"/>
  <c r="AB64" i="8"/>
  <c r="AB36" i="8"/>
  <c r="AB34" i="8"/>
  <c r="AB29" i="8"/>
  <c r="AB26" i="8"/>
  <c r="AB22" i="8"/>
  <c r="AB17" i="8"/>
  <c r="AB89" i="8"/>
  <c r="AB49" i="8"/>
  <c r="AB33" i="8"/>
  <c r="AB28" i="8"/>
  <c r="AB11" i="8"/>
  <c r="AB9" i="8"/>
  <c r="AB40" i="8"/>
  <c r="AB57" i="8"/>
  <c r="AB46" i="8"/>
  <c r="AB24" i="8"/>
  <c r="AB21" i="8"/>
  <c r="AB15" i="8"/>
  <c r="AB7" i="8"/>
  <c r="AB54" i="8"/>
  <c r="AB12" i="8"/>
  <c r="AC5" i="8"/>
  <c r="AC19" i="8" s="1"/>
  <c r="AB41" i="8"/>
  <c r="AB38" i="8"/>
  <c r="AB25" i="8"/>
  <c r="AB8" i="8"/>
  <c r="AB13" i="8"/>
  <c r="AB20" i="8"/>
  <c r="AB16" i="8"/>
  <c r="AA124" i="8"/>
  <c r="AB120" i="7"/>
  <c r="AB116" i="7"/>
  <c r="AB112" i="7"/>
  <c r="AB121" i="7"/>
  <c r="AB117" i="7"/>
  <c r="AB113" i="7"/>
  <c r="AB109" i="7"/>
  <c r="AB105" i="7"/>
  <c r="AB118" i="7"/>
  <c r="AB115" i="7"/>
  <c r="AB110" i="7"/>
  <c r="AB107" i="7"/>
  <c r="AB100" i="7"/>
  <c r="AB96" i="7"/>
  <c r="AB108" i="7"/>
  <c r="AB103" i="7"/>
  <c r="AB101" i="7"/>
  <c r="AB97" i="7"/>
  <c r="AB93" i="7"/>
  <c r="AB89" i="7"/>
  <c r="AB85" i="7"/>
  <c r="AB91" i="7"/>
  <c r="AB83" i="7"/>
  <c r="AB79" i="7"/>
  <c r="AB75" i="7"/>
  <c r="AB114" i="7"/>
  <c r="AB111" i="7"/>
  <c r="AB104" i="7"/>
  <c r="AB102" i="7"/>
  <c r="AB99" i="7"/>
  <c r="AB94" i="7"/>
  <c r="AB92" i="7"/>
  <c r="AB87" i="7"/>
  <c r="AB84" i="7"/>
  <c r="AB80" i="7"/>
  <c r="AB76" i="7"/>
  <c r="AB72" i="7"/>
  <c r="AB68" i="7"/>
  <c r="AB64" i="7"/>
  <c r="AB98" i="7"/>
  <c r="AB81" i="7"/>
  <c r="AB78" i="7"/>
  <c r="AB73" i="7"/>
  <c r="AB70" i="7"/>
  <c r="AB61" i="7"/>
  <c r="AB58" i="7"/>
  <c r="AB119" i="7"/>
  <c r="AB95" i="7"/>
  <c r="AB77" i="7"/>
  <c r="AB106" i="7"/>
  <c r="AB88" i="7"/>
  <c r="AB71" i="7"/>
  <c r="AB62" i="7"/>
  <c r="AB55" i="7"/>
  <c r="AB51" i="7"/>
  <c r="AB74" i="7"/>
  <c r="AB67" i="7"/>
  <c r="AB56" i="7"/>
  <c r="AB49" i="7"/>
  <c r="AB45" i="7"/>
  <c r="AB41" i="7"/>
  <c r="AB37" i="7"/>
  <c r="AB33" i="7"/>
  <c r="AB28" i="7"/>
  <c r="AB24" i="7"/>
  <c r="AB90" i="7"/>
  <c r="AB63" i="7"/>
  <c r="AB59" i="7"/>
  <c r="AB53" i="7"/>
  <c r="AB50" i="7"/>
  <c r="AB46" i="7"/>
  <c r="AB42" i="7"/>
  <c r="AB38" i="7"/>
  <c r="AB34" i="7"/>
  <c r="AB30" i="7"/>
  <c r="AB25" i="7"/>
  <c r="AB21" i="7"/>
  <c r="AB122" i="7"/>
  <c r="AB69" i="7"/>
  <c r="AB54" i="7"/>
  <c r="AB48" i="7"/>
  <c r="AB43" i="7"/>
  <c r="AB40" i="7"/>
  <c r="AB35" i="7"/>
  <c r="AB32" i="7"/>
  <c r="AB26" i="7"/>
  <c r="AB23" i="7"/>
  <c r="AB19" i="7"/>
  <c r="AB17" i="7"/>
  <c r="AB13" i="7"/>
  <c r="AB9" i="7"/>
  <c r="AB82" i="7"/>
  <c r="AB44" i="7"/>
  <c r="AB36" i="7"/>
  <c r="AB15" i="7"/>
  <c r="AB11" i="7"/>
  <c r="AB7" i="7"/>
  <c r="AB86" i="7"/>
  <c r="AB66" i="7"/>
  <c r="AB60" i="7"/>
  <c r="AB57" i="7"/>
  <c r="AB52" i="7"/>
  <c r="AB20" i="7"/>
  <c r="AB18" i="7"/>
  <c r="AB14" i="7"/>
  <c r="AB10" i="7"/>
  <c r="AB47" i="7"/>
  <c r="AB39" i="7"/>
  <c r="AB31" i="7"/>
  <c r="AB27" i="7"/>
  <c r="AB22" i="7"/>
  <c r="AC5" i="7"/>
  <c r="AC29" i="7" s="1"/>
  <c r="AB65" i="7"/>
  <c r="AB16" i="7"/>
  <c r="AB12" i="7"/>
  <c r="AB8" i="7"/>
  <c r="AA124" i="7"/>
  <c r="AB124" i="5"/>
  <c r="AC119" i="5"/>
  <c r="AC115" i="5"/>
  <c r="AC111" i="5"/>
  <c r="AC107" i="5"/>
  <c r="AC103" i="5"/>
  <c r="AC120" i="5"/>
  <c r="AC116" i="5"/>
  <c r="AC112" i="5"/>
  <c r="AC108" i="5"/>
  <c r="AC104" i="5"/>
  <c r="AC122" i="5"/>
  <c r="AC114" i="5"/>
  <c r="AC106" i="5"/>
  <c r="AC102" i="5"/>
  <c r="AC98" i="5"/>
  <c r="AC117" i="5"/>
  <c r="AC109" i="5"/>
  <c r="AC99" i="5"/>
  <c r="AC95" i="5"/>
  <c r="AC118" i="5"/>
  <c r="AC97" i="5"/>
  <c r="AC94" i="5"/>
  <c r="AC89" i="5"/>
  <c r="AC85" i="5"/>
  <c r="AC81" i="5"/>
  <c r="AC77" i="5"/>
  <c r="AC73" i="5"/>
  <c r="AC69" i="5"/>
  <c r="AC121" i="5"/>
  <c r="AC105" i="5"/>
  <c r="AC100" i="5"/>
  <c r="AC90" i="5"/>
  <c r="AC86" i="5"/>
  <c r="AC82" i="5"/>
  <c r="AC78" i="5"/>
  <c r="AC74" i="5"/>
  <c r="AC70" i="5"/>
  <c r="AC66" i="5"/>
  <c r="AC62" i="5"/>
  <c r="AC110" i="5"/>
  <c r="AC91" i="5"/>
  <c r="AC83" i="5"/>
  <c r="AC75" i="5"/>
  <c r="AC67" i="5"/>
  <c r="AC65" i="5"/>
  <c r="AC58" i="5"/>
  <c r="AC53" i="5"/>
  <c r="AC49" i="5"/>
  <c r="AC45" i="5"/>
  <c r="AC96" i="5"/>
  <c r="AC92" i="5"/>
  <c r="AC84" i="5"/>
  <c r="AC76" i="5"/>
  <c r="AC68" i="5"/>
  <c r="AC59" i="5"/>
  <c r="AC54" i="5"/>
  <c r="AC50" i="5"/>
  <c r="AC46" i="5"/>
  <c r="AC42" i="5"/>
  <c r="AC93" i="5"/>
  <c r="AC87" i="5"/>
  <c r="AC80" i="5"/>
  <c r="AC71" i="5"/>
  <c r="AC61" i="5"/>
  <c r="AC52" i="5"/>
  <c r="AC44" i="5"/>
  <c r="AC38" i="5"/>
  <c r="AC34" i="5"/>
  <c r="AC30" i="5"/>
  <c r="AC26" i="5"/>
  <c r="AC22" i="5"/>
  <c r="AC18" i="5"/>
  <c r="AC14" i="5"/>
  <c r="AC10" i="5"/>
  <c r="AC36" i="5"/>
  <c r="AC32" i="5"/>
  <c r="AC113" i="5"/>
  <c r="AC101" i="5"/>
  <c r="AC55" i="5"/>
  <c r="AC47" i="5"/>
  <c r="AC41" i="5"/>
  <c r="AC35" i="5"/>
  <c r="AC31" i="5"/>
  <c r="AC27" i="5"/>
  <c r="AC23" i="5"/>
  <c r="AC19" i="5"/>
  <c r="AC15" i="5"/>
  <c r="AC11" i="5"/>
  <c r="AC7" i="5"/>
  <c r="AD5" i="5"/>
  <c r="AD56" i="5" s="1"/>
  <c r="AC88" i="5"/>
  <c r="AC79" i="5"/>
  <c r="AC72" i="5"/>
  <c r="AC64" i="5"/>
  <c r="AC57" i="5"/>
  <c r="AC48" i="5"/>
  <c r="AC28" i="5"/>
  <c r="AC33" i="5"/>
  <c r="AC25" i="5"/>
  <c r="AC24" i="5"/>
  <c r="AC16" i="5"/>
  <c r="AC8" i="5"/>
  <c r="AC63" i="5"/>
  <c r="AC51" i="5"/>
  <c r="AC40" i="5"/>
  <c r="AC21" i="5"/>
  <c r="AC13" i="5"/>
  <c r="AC60" i="5"/>
  <c r="AC43" i="5"/>
  <c r="AC17" i="5"/>
  <c r="AC9" i="5"/>
  <c r="AC39" i="5"/>
  <c r="AC37" i="5"/>
  <c r="AC29" i="5"/>
  <c r="AC20" i="5"/>
  <c r="AC12" i="5"/>
  <c r="AA123" i="4"/>
  <c r="AB119" i="4"/>
  <c r="AB115" i="4"/>
  <c r="AB111" i="4"/>
  <c r="AB107" i="4"/>
  <c r="AB103" i="4"/>
  <c r="AB120" i="4"/>
  <c r="AB116" i="4"/>
  <c r="AB112" i="4"/>
  <c r="AB108" i="4"/>
  <c r="AB104" i="4"/>
  <c r="AB101" i="4"/>
  <c r="AB97" i="4"/>
  <c r="AB93" i="4"/>
  <c r="AB117" i="4"/>
  <c r="AB114" i="4"/>
  <c r="AB109" i="4"/>
  <c r="AB106" i="4"/>
  <c r="AB98" i="4"/>
  <c r="AB94" i="4"/>
  <c r="AB90" i="4"/>
  <c r="AB121" i="4"/>
  <c r="AB105" i="4"/>
  <c r="AB100" i="4"/>
  <c r="AB95" i="4"/>
  <c r="AB118" i="4"/>
  <c r="AB102" i="4"/>
  <c r="AB86" i="4"/>
  <c r="AB82" i="4"/>
  <c r="AB113" i="4"/>
  <c r="AB91" i="4"/>
  <c r="AB87" i="4"/>
  <c r="AB85" i="4"/>
  <c r="AB79" i="4"/>
  <c r="AB75" i="4"/>
  <c r="AB71" i="4"/>
  <c r="AB67" i="4"/>
  <c r="AB63" i="4"/>
  <c r="AB59" i="4"/>
  <c r="AB55" i="4"/>
  <c r="AB89" i="4"/>
  <c r="AB84" i="4"/>
  <c r="AB78" i="4"/>
  <c r="AB74" i="4"/>
  <c r="AB70" i="4"/>
  <c r="AB66" i="4"/>
  <c r="AB62" i="4"/>
  <c r="AB58" i="4"/>
  <c r="AB54" i="4"/>
  <c r="AB49" i="4"/>
  <c r="AB45" i="4"/>
  <c r="AB41" i="4"/>
  <c r="AB37" i="4"/>
  <c r="AB33" i="4"/>
  <c r="AB92" i="4"/>
  <c r="AB81" i="4"/>
  <c r="AB69" i="4"/>
  <c r="AB57" i="4"/>
  <c r="AB56" i="4"/>
  <c r="AB110" i="4"/>
  <c r="AB99" i="4"/>
  <c r="AB88" i="4"/>
  <c r="AB83" i="4"/>
  <c r="AB80" i="4"/>
  <c r="AB76" i="4"/>
  <c r="AB61" i="4"/>
  <c r="AB52" i="4"/>
  <c r="AB47" i="4"/>
  <c r="AB38" i="4"/>
  <c r="AB36" i="4"/>
  <c r="AB30" i="4"/>
  <c r="AB26" i="4"/>
  <c r="AB22" i="4"/>
  <c r="AB46" i="4"/>
  <c r="AB44" i="4"/>
  <c r="AB43" i="4"/>
  <c r="AB32" i="4"/>
  <c r="AB27" i="4"/>
  <c r="AB25" i="4"/>
  <c r="AB18" i="4"/>
  <c r="AB14" i="4"/>
  <c r="AB10" i="4"/>
  <c r="AB77" i="4"/>
  <c r="AB73" i="4"/>
  <c r="AB68" i="4"/>
  <c r="AB53" i="4"/>
  <c r="AB48" i="4"/>
  <c r="AB40" i="4"/>
  <c r="AB35" i="4"/>
  <c r="AB34" i="4"/>
  <c r="AB23" i="4"/>
  <c r="AB19" i="4"/>
  <c r="AB15" i="4"/>
  <c r="AB11" i="4"/>
  <c r="AB7" i="4"/>
  <c r="AC5" i="4"/>
  <c r="AB96" i="4"/>
  <c r="AB72" i="4"/>
  <c r="AB64" i="4"/>
  <c r="AB60" i="4"/>
  <c r="AB51" i="4"/>
  <c r="AB50" i="4"/>
  <c r="AB39" i="4"/>
  <c r="AB28" i="4"/>
  <c r="AB20" i="4"/>
  <c r="AB16" i="4"/>
  <c r="AB12" i="4"/>
  <c r="AB65" i="4"/>
  <c r="AB42" i="4"/>
  <c r="AB31" i="4"/>
  <c r="AB13" i="4"/>
  <c r="AB8" i="4"/>
  <c r="AB29" i="4"/>
  <c r="AB17" i="4"/>
  <c r="AB24" i="4"/>
  <c r="AB21" i="4"/>
  <c r="AB9" i="4"/>
  <c r="AC119" i="3"/>
  <c r="AC115" i="3"/>
  <c r="AC111" i="3"/>
  <c r="AC107" i="3"/>
  <c r="AC103" i="3"/>
  <c r="AC120" i="3"/>
  <c r="AC116" i="3"/>
  <c r="AC112" i="3"/>
  <c r="AC108" i="3"/>
  <c r="AC104" i="3"/>
  <c r="AC122" i="3"/>
  <c r="AC114" i="3"/>
  <c r="AC106" i="3"/>
  <c r="AC121" i="3"/>
  <c r="AC113" i="3"/>
  <c r="AC105" i="3"/>
  <c r="AC99" i="3"/>
  <c r="AC95" i="3"/>
  <c r="AC118" i="3"/>
  <c r="AC109" i="3"/>
  <c r="AC101" i="3"/>
  <c r="AC100" i="3"/>
  <c r="AC94" i="3"/>
  <c r="AC89" i="3"/>
  <c r="AC97" i="3"/>
  <c r="AC96" i="3"/>
  <c r="AC90" i="3"/>
  <c r="AC86" i="3"/>
  <c r="AC82" i="3"/>
  <c r="AC117" i="3"/>
  <c r="AC110" i="3"/>
  <c r="AC98" i="3"/>
  <c r="AC87" i="3"/>
  <c r="AC85" i="3"/>
  <c r="AC80" i="3"/>
  <c r="AC93" i="3"/>
  <c r="AC88" i="3"/>
  <c r="AC81" i="3"/>
  <c r="AC77" i="3"/>
  <c r="AC73" i="3"/>
  <c r="AC69" i="3"/>
  <c r="AC65" i="3"/>
  <c r="AC61" i="3"/>
  <c r="AC57" i="3"/>
  <c r="AC78" i="3"/>
  <c r="AC72" i="3"/>
  <c r="AC63" i="3"/>
  <c r="AC62" i="3"/>
  <c r="AC56" i="3"/>
  <c r="AC53" i="3"/>
  <c r="AC49" i="3"/>
  <c r="AC45" i="3"/>
  <c r="AC41" i="3"/>
  <c r="AC92" i="3"/>
  <c r="AC74" i="3"/>
  <c r="AC59" i="3"/>
  <c r="AC55" i="3"/>
  <c r="AC47" i="3"/>
  <c r="AC46" i="3"/>
  <c r="AC40" i="3"/>
  <c r="AC36" i="3"/>
  <c r="AC31" i="3"/>
  <c r="AC27" i="3"/>
  <c r="AC23" i="3"/>
  <c r="AC19" i="3"/>
  <c r="AC15" i="3"/>
  <c r="AC11" i="3"/>
  <c r="AC7" i="3"/>
  <c r="AD5" i="3"/>
  <c r="AD33" i="3" s="1"/>
  <c r="AC84" i="3"/>
  <c r="AC76" i="3"/>
  <c r="AC54" i="3"/>
  <c r="AC48" i="3"/>
  <c r="AC83" i="3"/>
  <c r="AC79" i="3"/>
  <c r="AC75" i="3"/>
  <c r="AC71" i="3"/>
  <c r="AC66" i="3"/>
  <c r="AC60" i="3"/>
  <c r="AC52" i="3"/>
  <c r="AC43" i="3"/>
  <c r="AC42" i="3"/>
  <c r="AC37" i="3"/>
  <c r="AC32" i="3"/>
  <c r="AC28" i="3"/>
  <c r="AC24" i="3"/>
  <c r="AC20" i="3"/>
  <c r="AC16" i="3"/>
  <c r="AC12" i="3"/>
  <c r="AC8" i="3"/>
  <c r="AC102" i="3"/>
  <c r="AC91" i="3"/>
  <c r="AC67" i="3"/>
  <c r="AC64" i="3"/>
  <c r="AC58" i="3"/>
  <c r="AC30" i="3"/>
  <c r="AC22" i="3"/>
  <c r="AC14" i="3"/>
  <c r="AC9" i="3"/>
  <c r="AC35" i="3"/>
  <c r="AC70" i="3"/>
  <c r="AC39" i="3"/>
  <c r="AC21" i="3"/>
  <c r="AC13" i="3"/>
  <c r="AC50" i="3"/>
  <c r="AC44" i="3"/>
  <c r="AC34" i="3"/>
  <c r="AC25" i="3"/>
  <c r="AC17" i="3"/>
  <c r="AC10" i="3"/>
  <c r="AC51" i="3"/>
  <c r="AC26" i="3"/>
  <c r="AC18" i="3"/>
  <c r="AC68" i="3"/>
  <c r="AC38" i="3"/>
  <c r="AC29" i="3"/>
  <c r="AB124" i="3"/>
  <c r="AC26" i="10" l="1"/>
  <c r="AC27" i="10"/>
  <c r="AA124" i="2"/>
  <c r="D34" i="1" s="1"/>
  <c r="AC5" i="2"/>
  <c r="AB40" i="2"/>
  <c r="AB122" i="2"/>
  <c r="AB120" i="2"/>
  <c r="AB118" i="2"/>
  <c r="AB116" i="2"/>
  <c r="AB114" i="2"/>
  <c r="AB112" i="2"/>
  <c r="AB110" i="2"/>
  <c r="AB108" i="2"/>
  <c r="AB106" i="2"/>
  <c r="AB104" i="2"/>
  <c r="AB102" i="2"/>
  <c r="AB100" i="2"/>
  <c r="AB98" i="2"/>
  <c r="AB96" i="2"/>
  <c r="AB94" i="2"/>
  <c r="AB92" i="2"/>
  <c r="AB90" i="2"/>
  <c r="AB88" i="2"/>
  <c r="AB86" i="2"/>
  <c r="AB84" i="2"/>
  <c r="AB82" i="2"/>
  <c r="AB80" i="2"/>
  <c r="AB78" i="2"/>
  <c r="AB76" i="2"/>
  <c r="AB74" i="2"/>
  <c r="AB72" i="2"/>
  <c r="AB70" i="2"/>
  <c r="AB68" i="2"/>
  <c r="AB66" i="2"/>
  <c r="AB64" i="2"/>
  <c r="AB62" i="2"/>
  <c r="AB60" i="2"/>
  <c r="AB58" i="2"/>
  <c r="AB56" i="2"/>
  <c r="AB54" i="2"/>
  <c r="AB52" i="2"/>
  <c r="AB50" i="2"/>
  <c r="AB48" i="2"/>
  <c r="AB46" i="2"/>
  <c r="AB44" i="2"/>
  <c r="AB42" i="2"/>
  <c r="AB39" i="2"/>
  <c r="AB37" i="2"/>
  <c r="AB35" i="2"/>
  <c r="AB33" i="2"/>
  <c r="AB31" i="2"/>
  <c r="AB29" i="2"/>
  <c r="AB27" i="2"/>
  <c r="AB25" i="2"/>
  <c r="AB23" i="2"/>
  <c r="AB21" i="2"/>
  <c r="AB19" i="2"/>
  <c r="AB17" i="2"/>
  <c r="AB15" i="2"/>
  <c r="AB13" i="2"/>
  <c r="AB11" i="2"/>
  <c r="AB9" i="2"/>
  <c r="AB109" i="2"/>
  <c r="AB107" i="2"/>
  <c r="AB105" i="2"/>
  <c r="AB103" i="2"/>
  <c r="AB7" i="2"/>
  <c r="AB121" i="2"/>
  <c r="AB119" i="2"/>
  <c r="AB117" i="2"/>
  <c r="AB115" i="2"/>
  <c r="AB113" i="2"/>
  <c r="AB111" i="2"/>
  <c r="AB101" i="2"/>
  <c r="AB99" i="2"/>
  <c r="AB97" i="2"/>
  <c r="AB95" i="2"/>
  <c r="AB93" i="2"/>
  <c r="AB91" i="2"/>
  <c r="AB89" i="2"/>
  <c r="AB87" i="2"/>
  <c r="AB85" i="2"/>
  <c r="AB83" i="2"/>
  <c r="AB81" i="2"/>
  <c r="AB79" i="2"/>
  <c r="AB77" i="2"/>
  <c r="AB75" i="2"/>
  <c r="AB73" i="2"/>
  <c r="AB71" i="2"/>
  <c r="AB69" i="2"/>
  <c r="AB67" i="2"/>
  <c r="AB65" i="2"/>
  <c r="AB63" i="2"/>
  <c r="AB61" i="2"/>
  <c r="AB59" i="2"/>
  <c r="AB57" i="2"/>
  <c r="AB55" i="2"/>
  <c r="AB53" i="2"/>
  <c r="AB51" i="2"/>
  <c r="AB49" i="2"/>
  <c r="AB47" i="2"/>
  <c r="AB45" i="2"/>
  <c r="AB43" i="2"/>
  <c r="AB41" i="2"/>
  <c r="AB38" i="2"/>
  <c r="AB36" i="2"/>
  <c r="AB34" i="2"/>
  <c r="AB32" i="2"/>
  <c r="AB30" i="2"/>
  <c r="AB28" i="2"/>
  <c r="AB26" i="2"/>
  <c r="AB24" i="2"/>
  <c r="AB22" i="2"/>
  <c r="AB20" i="2"/>
  <c r="AB18" i="2"/>
  <c r="AB16" i="2"/>
  <c r="AB14" i="2"/>
  <c r="AB12" i="2"/>
  <c r="AB10" i="2"/>
  <c r="AB8" i="2"/>
  <c r="AC124" i="6"/>
  <c r="H36" i="1" s="1"/>
  <c r="AD19" i="6"/>
  <c r="AD118" i="6"/>
  <c r="AD119" i="6"/>
  <c r="AD111" i="6"/>
  <c r="AD103" i="6"/>
  <c r="AD109" i="6"/>
  <c r="AD101" i="6"/>
  <c r="AD117" i="6"/>
  <c r="AD106" i="6"/>
  <c r="AD102" i="6"/>
  <c r="AD94" i="6"/>
  <c r="AD86" i="6"/>
  <c r="AD112" i="6"/>
  <c r="AD100" i="6"/>
  <c r="AD91" i="6"/>
  <c r="AD85" i="6"/>
  <c r="AD81" i="6"/>
  <c r="AD89" i="6"/>
  <c r="AD76" i="6"/>
  <c r="AD68" i="6"/>
  <c r="AD87" i="6"/>
  <c r="AD73" i="6"/>
  <c r="AD65" i="6"/>
  <c r="AD57" i="6"/>
  <c r="AD113" i="6"/>
  <c r="AD74" i="6"/>
  <c r="AD66" i="6"/>
  <c r="AD52" i="6"/>
  <c r="AD47" i="6"/>
  <c r="AD39" i="6"/>
  <c r="AD83" i="6"/>
  <c r="AD55" i="6"/>
  <c r="AD46" i="6"/>
  <c r="AD38" i="6"/>
  <c r="AD96" i="6"/>
  <c r="AD59" i="6"/>
  <c r="AD49" i="6"/>
  <c r="AD41" i="6"/>
  <c r="AD31" i="6"/>
  <c r="AD23" i="6"/>
  <c r="AD14" i="6"/>
  <c r="AD92" i="6"/>
  <c r="AD64" i="6"/>
  <c r="AD35" i="6"/>
  <c r="AD28" i="6"/>
  <c r="AD20" i="6"/>
  <c r="AD11" i="6"/>
  <c r="AE5" i="6"/>
  <c r="AD45" i="6"/>
  <c r="AD33" i="6"/>
  <c r="AD29" i="6"/>
  <c r="AD21" i="6"/>
  <c r="AD12" i="6"/>
  <c r="AD17" i="6"/>
  <c r="AD8" i="6"/>
  <c r="AD60" i="6"/>
  <c r="AD36" i="6"/>
  <c r="AD25" i="6"/>
  <c r="AD9" i="6"/>
  <c r="AD122" i="6"/>
  <c r="AD114" i="6"/>
  <c r="AD115" i="6"/>
  <c r="AD107" i="6"/>
  <c r="AD110" i="6"/>
  <c r="AD104" i="6"/>
  <c r="AD97" i="6"/>
  <c r="AD116" i="6"/>
  <c r="AD105" i="6"/>
  <c r="AD98" i="6"/>
  <c r="AD90" i="6"/>
  <c r="AD82" i="6"/>
  <c r="AD108" i="6"/>
  <c r="AD99" i="6"/>
  <c r="AD121" i="6"/>
  <c r="AD84" i="6"/>
  <c r="AD120" i="6"/>
  <c r="AD80" i="6"/>
  <c r="AD72" i="6"/>
  <c r="AD88" i="6"/>
  <c r="AD77" i="6"/>
  <c r="AD69" i="6"/>
  <c r="AD61" i="6"/>
  <c r="AD53" i="6"/>
  <c r="AD75" i="6"/>
  <c r="AD67" i="6"/>
  <c r="AD62" i="6"/>
  <c r="AD51" i="6"/>
  <c r="AD43" i="6"/>
  <c r="AD95" i="6"/>
  <c r="AD56" i="6"/>
  <c r="AD50" i="6"/>
  <c r="AD42" i="6"/>
  <c r="AD34" i="6"/>
  <c r="AD70" i="6"/>
  <c r="AD58" i="6"/>
  <c r="AD48" i="6"/>
  <c r="AD40" i="6"/>
  <c r="AD27" i="6"/>
  <c r="AD18" i="6"/>
  <c r="AD93" i="6"/>
  <c r="AD71" i="6"/>
  <c r="AD63" i="6"/>
  <c r="AD32" i="6"/>
  <c r="AD24" i="6"/>
  <c r="AD15" i="6"/>
  <c r="AD7" i="6"/>
  <c r="AD54" i="6"/>
  <c r="AD78" i="6"/>
  <c r="AD30" i="6"/>
  <c r="AD22" i="6"/>
  <c r="AD16" i="6"/>
  <c r="AD37" i="6"/>
  <c r="AD13" i="6"/>
  <c r="AD79" i="6"/>
  <c r="AD44" i="6"/>
  <c r="AD26" i="6"/>
  <c r="AD10" i="6"/>
  <c r="P33" i="1"/>
  <c r="O34" i="1"/>
  <c r="N35" i="1"/>
  <c r="M34" i="1"/>
  <c r="L34" i="1"/>
  <c r="K34" i="1"/>
  <c r="J34" i="1"/>
  <c r="I34" i="1"/>
  <c r="G35" i="1"/>
  <c r="F34" i="1"/>
  <c r="E35" i="1"/>
  <c r="AC115" i="13"/>
  <c r="AC111" i="13"/>
  <c r="AC107" i="13"/>
  <c r="AC103" i="13"/>
  <c r="AC99" i="13"/>
  <c r="AC116" i="13"/>
  <c r="AC118" i="13"/>
  <c r="AC114" i="13"/>
  <c r="AC105" i="13"/>
  <c r="AC104" i="13"/>
  <c r="AC96" i="13"/>
  <c r="AC92" i="13"/>
  <c r="AC88" i="13"/>
  <c r="AC84" i="13"/>
  <c r="AC80" i="13"/>
  <c r="AC76" i="13"/>
  <c r="AC72" i="13"/>
  <c r="AC117" i="13"/>
  <c r="AC113" i="13"/>
  <c r="AC108" i="13"/>
  <c r="AC102" i="13"/>
  <c r="AC90" i="13"/>
  <c r="AC89" i="13"/>
  <c r="AC112" i="13"/>
  <c r="AC110" i="13"/>
  <c r="AC109" i="13"/>
  <c r="AC98" i="13"/>
  <c r="AC93" i="13"/>
  <c r="AC87" i="13"/>
  <c r="AC85" i="13"/>
  <c r="AC79" i="13"/>
  <c r="AC97" i="13"/>
  <c r="AC95" i="13"/>
  <c r="AC94" i="13"/>
  <c r="AC81" i="13"/>
  <c r="AC71" i="13"/>
  <c r="AC67" i="13"/>
  <c r="AC106" i="13"/>
  <c r="AC100" i="13"/>
  <c r="AC91" i="13"/>
  <c r="AC82" i="13"/>
  <c r="AC78" i="13"/>
  <c r="AC75" i="13"/>
  <c r="AC68" i="13"/>
  <c r="AC64" i="13"/>
  <c r="AC61" i="13"/>
  <c r="AC56" i="13"/>
  <c r="AC52" i="13"/>
  <c r="AC83" i="13"/>
  <c r="AC65" i="13"/>
  <c r="AC54" i="13"/>
  <c r="AC53" i="13"/>
  <c r="AC101" i="13"/>
  <c r="AC70" i="13"/>
  <c r="AC58" i="13"/>
  <c r="AC57" i="13"/>
  <c r="AC51" i="13"/>
  <c r="AC47" i="13"/>
  <c r="AC43" i="13"/>
  <c r="AC39" i="13"/>
  <c r="AC36" i="13"/>
  <c r="AC74" i="13"/>
  <c r="AC73" i="13"/>
  <c r="AC66" i="13"/>
  <c r="AC50" i="13"/>
  <c r="AC48" i="13"/>
  <c r="AC42" i="13"/>
  <c r="AC34" i="13"/>
  <c r="AC32" i="13"/>
  <c r="AC28" i="13"/>
  <c r="AC24" i="13"/>
  <c r="AC20" i="13"/>
  <c r="AC17" i="13"/>
  <c r="AC14" i="13"/>
  <c r="AC10" i="13"/>
  <c r="AC49" i="13"/>
  <c r="AC44" i="13"/>
  <c r="AC38" i="13"/>
  <c r="AC29" i="13"/>
  <c r="AC25" i="13"/>
  <c r="AC21" i="13"/>
  <c r="AC11" i="13"/>
  <c r="AC7" i="13"/>
  <c r="AD5" i="13"/>
  <c r="AD59" i="13" s="1"/>
  <c r="AC86" i="13"/>
  <c r="AC63" i="13"/>
  <c r="AC62" i="13"/>
  <c r="AC55" i="13"/>
  <c r="AC46" i="13"/>
  <c r="AC37" i="13"/>
  <c r="AC31" i="13"/>
  <c r="AC27" i="13"/>
  <c r="AC23" i="13"/>
  <c r="AC19" i="13"/>
  <c r="AC16" i="13"/>
  <c r="AC13" i="13"/>
  <c r="AC9" i="13"/>
  <c r="AC69" i="13"/>
  <c r="AC45" i="13"/>
  <c r="AC33" i="13"/>
  <c r="AC22" i="13"/>
  <c r="AC8" i="13"/>
  <c r="AC30" i="13"/>
  <c r="AC15" i="13"/>
  <c r="AC41" i="13"/>
  <c r="AC18" i="13"/>
  <c r="AC77" i="13"/>
  <c r="AC35" i="13"/>
  <c r="AC26" i="13"/>
  <c r="AC12" i="13"/>
  <c r="AC40" i="13"/>
  <c r="AC60" i="13"/>
  <c r="AB120" i="13"/>
  <c r="AD120" i="12"/>
  <c r="AD116" i="12"/>
  <c r="AD112" i="12"/>
  <c r="AD108" i="12"/>
  <c r="AD119" i="12"/>
  <c r="AD115" i="12"/>
  <c r="AD111" i="12"/>
  <c r="AD107" i="12"/>
  <c r="AD103" i="12"/>
  <c r="AD118" i="12"/>
  <c r="AD117" i="12"/>
  <c r="AD110" i="12"/>
  <c r="AD109" i="12"/>
  <c r="AD104" i="12"/>
  <c r="AD98" i="12"/>
  <c r="AD94" i="12"/>
  <c r="AD114" i="12"/>
  <c r="AD102" i="12"/>
  <c r="AD97" i="12"/>
  <c r="AD96" i="12"/>
  <c r="AD89" i="12"/>
  <c r="AD85" i="12"/>
  <c r="AD113" i="12"/>
  <c r="AD100" i="12"/>
  <c r="AD95" i="12"/>
  <c r="AD88" i="12"/>
  <c r="AD84" i="12"/>
  <c r="AD80" i="12"/>
  <c r="AD76" i="12"/>
  <c r="AD72" i="12"/>
  <c r="AD101" i="12"/>
  <c r="AD99" i="12"/>
  <c r="AD81" i="12"/>
  <c r="AD71" i="12"/>
  <c r="AD68" i="12"/>
  <c r="AD64" i="12"/>
  <c r="AD105" i="12"/>
  <c r="AD91" i="12"/>
  <c r="AD90" i="12"/>
  <c r="AD75" i="12"/>
  <c r="AD74" i="12"/>
  <c r="AD67" i="12"/>
  <c r="AD63" i="12"/>
  <c r="AD59" i="12"/>
  <c r="AD55" i="12"/>
  <c r="AD51" i="12"/>
  <c r="AD106" i="12"/>
  <c r="AD87" i="12"/>
  <c r="AD73" i="12"/>
  <c r="AD54" i="12"/>
  <c r="AD53" i="12"/>
  <c r="AD47" i="12"/>
  <c r="AD43" i="12"/>
  <c r="AD39" i="12"/>
  <c r="AD35" i="12"/>
  <c r="AD86" i="12"/>
  <c r="AD83" i="12"/>
  <c r="AD82" i="12"/>
  <c r="AD66" i="12"/>
  <c r="AD65" i="12"/>
  <c r="AD58" i="12"/>
  <c r="AD57" i="12"/>
  <c r="AD52" i="12"/>
  <c r="AD46" i="12"/>
  <c r="AD42" i="12"/>
  <c r="AD38" i="12"/>
  <c r="AD34" i="12"/>
  <c r="AD30" i="12"/>
  <c r="AD26" i="12"/>
  <c r="AD93" i="12"/>
  <c r="AD92" i="12"/>
  <c r="AD77" i="12"/>
  <c r="AD69" i="12"/>
  <c r="AD50" i="12"/>
  <c r="AD31" i="12"/>
  <c r="AD78" i="12"/>
  <c r="AD70" i="12"/>
  <c r="AD61" i="12"/>
  <c r="AD60" i="12"/>
  <c r="AD45" i="12"/>
  <c r="AD44" i="12"/>
  <c r="AD37" i="12"/>
  <c r="AD36" i="12"/>
  <c r="AD32" i="12"/>
  <c r="AD27" i="12"/>
  <c r="AD19" i="12"/>
  <c r="AD15" i="12"/>
  <c r="AD41" i="12"/>
  <c r="AD23" i="12"/>
  <c r="AD20" i="12"/>
  <c r="AD11" i="12"/>
  <c r="AD9" i="12"/>
  <c r="AD79" i="12"/>
  <c r="AD62" i="12"/>
  <c r="AD49" i="12"/>
  <c r="AD33" i="12"/>
  <c r="AD18" i="12"/>
  <c r="AD12" i="12"/>
  <c r="AE5" i="12"/>
  <c r="AD56" i="12"/>
  <c r="AD14" i="12"/>
  <c r="AD13" i="12"/>
  <c r="AD8" i="12"/>
  <c r="AD48" i="12"/>
  <c r="AD29" i="12"/>
  <c r="AD28" i="12"/>
  <c r="AD24" i="12"/>
  <c r="AD22" i="12"/>
  <c r="AD21" i="12"/>
  <c r="AD16" i="12"/>
  <c r="AD10" i="12"/>
  <c r="AD17" i="12"/>
  <c r="AD7" i="12"/>
  <c r="AD40" i="12"/>
  <c r="AD25" i="12"/>
  <c r="AC122" i="12"/>
  <c r="AC119" i="11"/>
  <c r="AC115" i="11"/>
  <c r="AC111" i="11"/>
  <c r="AC107" i="11"/>
  <c r="AC103" i="11"/>
  <c r="AC117" i="11"/>
  <c r="AC116" i="11"/>
  <c r="AC110" i="11"/>
  <c r="AC98" i="11"/>
  <c r="AC113" i="11"/>
  <c r="AC112" i="11"/>
  <c r="AC106" i="11"/>
  <c r="AC99" i="11"/>
  <c r="AC95" i="11"/>
  <c r="AC91" i="11"/>
  <c r="AC87" i="11"/>
  <c r="AC108" i="11"/>
  <c r="AC105" i="11"/>
  <c r="AC104" i="11"/>
  <c r="AC89" i="11"/>
  <c r="AC88" i="11"/>
  <c r="AC83" i="11"/>
  <c r="AC79" i="11"/>
  <c r="AC75" i="11"/>
  <c r="AC71" i="11"/>
  <c r="AC118" i="11"/>
  <c r="AC97" i="11"/>
  <c r="AC94" i="11"/>
  <c r="AC85" i="11"/>
  <c r="AC84" i="11"/>
  <c r="AC80" i="11"/>
  <c r="AC76" i="11"/>
  <c r="AC72" i="11"/>
  <c r="AC68" i="11"/>
  <c r="AC64" i="11"/>
  <c r="AC114" i="11"/>
  <c r="AC82" i="11"/>
  <c r="AC74" i="11"/>
  <c r="AC67" i="11"/>
  <c r="AC60" i="11"/>
  <c r="AC56" i="11"/>
  <c r="AC52" i="11"/>
  <c r="AC48" i="11"/>
  <c r="AC44" i="11"/>
  <c r="AC121" i="11"/>
  <c r="AC120" i="11"/>
  <c r="AC100" i="11"/>
  <c r="AC90" i="11"/>
  <c r="AC77" i="11"/>
  <c r="AC69" i="11"/>
  <c r="AC63" i="11"/>
  <c r="AC61" i="11"/>
  <c r="AC57" i="11"/>
  <c r="AC53" i="11"/>
  <c r="AC49" i="11"/>
  <c r="AC45" i="11"/>
  <c r="AC78" i="11"/>
  <c r="AC66" i="11"/>
  <c r="AC58" i="11"/>
  <c r="AC50" i="11"/>
  <c r="AC42" i="11"/>
  <c r="AC38" i="11"/>
  <c r="AC34" i="11"/>
  <c r="AC30" i="11"/>
  <c r="AC26" i="11"/>
  <c r="AC22" i="11"/>
  <c r="AC18" i="11"/>
  <c r="AC14" i="11"/>
  <c r="AC10" i="11"/>
  <c r="AC86" i="11"/>
  <c r="AC70" i="11"/>
  <c r="AC46" i="11"/>
  <c r="AC40" i="11"/>
  <c r="AC36" i="11"/>
  <c r="AC28" i="11"/>
  <c r="AC24" i="11"/>
  <c r="AC20" i="11"/>
  <c r="AC96" i="11"/>
  <c r="AC81" i="11"/>
  <c r="AC65" i="11"/>
  <c r="AC62" i="11"/>
  <c r="AC59" i="11"/>
  <c r="AC51" i="11"/>
  <c r="AC43" i="11"/>
  <c r="AC39" i="11"/>
  <c r="AC35" i="11"/>
  <c r="AC31" i="11"/>
  <c r="AC27" i="11"/>
  <c r="AC23" i="11"/>
  <c r="AC19" i="11"/>
  <c r="AC15" i="11"/>
  <c r="AC11" i="11"/>
  <c r="AC7" i="11"/>
  <c r="AD5" i="11"/>
  <c r="AC54" i="11"/>
  <c r="AC32" i="11"/>
  <c r="AC109" i="11"/>
  <c r="AC37" i="11"/>
  <c r="AC29" i="11"/>
  <c r="AC21" i="11"/>
  <c r="AC12" i="11"/>
  <c r="AC73" i="11"/>
  <c r="AC33" i="11"/>
  <c r="AC25" i="11"/>
  <c r="AC102" i="11"/>
  <c r="AC92" i="11"/>
  <c r="AC101" i="11"/>
  <c r="AC93" i="11"/>
  <c r="AC47" i="11"/>
  <c r="AC13" i="11"/>
  <c r="AC8" i="11"/>
  <c r="AC41" i="11"/>
  <c r="AC16" i="11"/>
  <c r="AC9" i="11"/>
  <c r="AC55" i="11"/>
  <c r="AC17" i="11"/>
  <c r="AB123" i="11"/>
  <c r="AC120" i="10"/>
  <c r="AC116" i="10"/>
  <c r="AC112" i="10"/>
  <c r="AC121" i="10"/>
  <c r="AC117" i="10"/>
  <c r="AC113" i="10"/>
  <c r="AC109" i="10"/>
  <c r="AC105" i="10"/>
  <c r="AC118" i="10"/>
  <c r="AC108" i="10"/>
  <c r="AC101" i="10"/>
  <c r="AC123" i="10"/>
  <c r="AC115" i="10"/>
  <c r="AC100" i="10"/>
  <c r="AC96" i="10"/>
  <c r="AC122" i="10"/>
  <c r="AC102" i="10"/>
  <c r="AC98" i="10"/>
  <c r="AC97" i="10"/>
  <c r="AC93" i="10"/>
  <c r="AC89" i="10"/>
  <c r="AC111" i="10"/>
  <c r="AC104" i="10"/>
  <c r="AC103" i="10"/>
  <c r="AC94" i="10"/>
  <c r="AC90" i="10"/>
  <c r="AC86" i="10"/>
  <c r="AC82" i="10"/>
  <c r="AC78" i="10"/>
  <c r="AC74" i="10"/>
  <c r="AC119" i="10"/>
  <c r="AC110" i="10"/>
  <c r="AC92" i="10"/>
  <c r="AC85" i="10"/>
  <c r="AC76" i="10"/>
  <c r="AC75" i="10"/>
  <c r="AC69" i="10"/>
  <c r="AC65" i="10"/>
  <c r="AC61" i="10"/>
  <c r="AC57" i="10"/>
  <c r="AC91" i="10"/>
  <c r="AC80" i="10"/>
  <c r="AC79" i="10"/>
  <c r="AC73" i="10"/>
  <c r="AC72" i="10"/>
  <c r="AC68" i="10"/>
  <c r="AC64" i="10"/>
  <c r="AC60" i="10"/>
  <c r="AC56" i="10"/>
  <c r="AC52" i="10"/>
  <c r="AC87" i="10"/>
  <c r="AC70" i="10"/>
  <c r="AC62" i="10"/>
  <c r="AC54" i="10"/>
  <c r="AC53" i="10"/>
  <c r="AC50" i="10"/>
  <c r="AC106" i="10"/>
  <c r="AC81" i="10"/>
  <c r="AC71" i="10"/>
  <c r="AC63" i="10"/>
  <c r="AC55" i="10"/>
  <c r="AC51" i="10"/>
  <c r="AC47" i="10"/>
  <c r="AC43" i="10"/>
  <c r="AC39" i="10"/>
  <c r="AC35" i="10"/>
  <c r="AC46" i="10"/>
  <c r="AC37" i="10"/>
  <c r="AC36" i="10"/>
  <c r="AC28" i="10"/>
  <c r="AC22" i="10"/>
  <c r="AC18" i="10"/>
  <c r="AC14" i="10"/>
  <c r="AC66" i="10"/>
  <c r="AC59" i="10"/>
  <c r="AC41" i="10"/>
  <c r="AC40" i="10"/>
  <c r="AC34" i="10"/>
  <c r="AC31" i="10"/>
  <c r="AC25" i="10"/>
  <c r="AC21" i="10"/>
  <c r="AC17" i="10"/>
  <c r="AC107" i="10"/>
  <c r="AC99" i="10"/>
  <c r="AC88" i="10"/>
  <c r="AC49" i="10"/>
  <c r="AC32" i="10"/>
  <c r="AC29" i="10"/>
  <c r="AC19" i="10"/>
  <c r="AC13" i="10"/>
  <c r="AC9" i="10"/>
  <c r="AC42" i="10"/>
  <c r="AC30" i="10"/>
  <c r="AC20" i="10"/>
  <c r="AC48" i="10"/>
  <c r="AC45" i="10"/>
  <c r="AC44" i="10"/>
  <c r="AC38" i="10"/>
  <c r="AC12" i="10"/>
  <c r="AC114" i="10"/>
  <c r="AC84" i="10"/>
  <c r="AC77" i="10"/>
  <c r="AC67" i="10"/>
  <c r="AC33" i="10"/>
  <c r="AC24" i="10"/>
  <c r="AC16" i="10"/>
  <c r="AC8" i="10"/>
  <c r="AC95" i="10"/>
  <c r="AC58" i="10"/>
  <c r="AC10" i="10"/>
  <c r="AC83" i="10"/>
  <c r="AC23" i="10"/>
  <c r="AC15" i="10"/>
  <c r="AC11" i="10"/>
  <c r="AC7" i="10"/>
  <c r="AD5" i="10"/>
  <c r="AB125" i="10"/>
  <c r="AC119" i="9"/>
  <c r="AC115" i="9"/>
  <c r="AC111" i="9"/>
  <c r="AC107" i="9"/>
  <c r="AC103" i="9"/>
  <c r="AC122" i="9"/>
  <c r="AC118" i="9"/>
  <c r="AC114" i="9"/>
  <c r="AC121" i="9"/>
  <c r="AC113" i="9"/>
  <c r="AC110" i="9"/>
  <c r="AC116" i="9"/>
  <c r="AC112" i="9"/>
  <c r="AC106" i="9"/>
  <c r="AC99" i="9"/>
  <c r="AC95" i="9"/>
  <c r="AC109" i="9"/>
  <c r="AC97" i="9"/>
  <c r="AC96" i="9"/>
  <c r="AC93" i="9"/>
  <c r="AC89" i="9"/>
  <c r="AC104" i="9"/>
  <c r="AC101" i="9"/>
  <c r="AC100" i="9"/>
  <c r="AC92" i="9"/>
  <c r="AC88" i="9"/>
  <c r="AC83" i="9"/>
  <c r="AC120" i="9"/>
  <c r="AC102" i="9"/>
  <c r="AC90" i="9"/>
  <c r="AC84" i="9"/>
  <c r="AC80" i="9"/>
  <c r="AC76" i="9"/>
  <c r="AC71" i="9"/>
  <c r="AC67" i="9"/>
  <c r="AC63" i="9"/>
  <c r="AC59" i="9"/>
  <c r="AC55" i="9"/>
  <c r="AC98" i="9"/>
  <c r="AC91" i="9"/>
  <c r="AC73" i="9"/>
  <c r="AC72" i="9"/>
  <c r="AC66" i="9"/>
  <c r="AC57" i="9"/>
  <c r="AC56" i="9"/>
  <c r="AC53" i="9"/>
  <c r="AC49" i="9"/>
  <c r="AC45" i="9"/>
  <c r="AC41" i="9"/>
  <c r="AC108" i="9"/>
  <c r="AC94" i="9"/>
  <c r="AC82" i="9"/>
  <c r="AC79" i="9"/>
  <c r="AC69" i="9"/>
  <c r="AC68" i="9"/>
  <c r="AC62" i="9"/>
  <c r="AC54" i="9"/>
  <c r="AC50" i="9"/>
  <c r="AC46" i="9"/>
  <c r="AC42" i="9"/>
  <c r="AC38" i="9"/>
  <c r="AC34" i="9"/>
  <c r="AC30" i="9"/>
  <c r="AC26" i="9"/>
  <c r="AC64" i="9"/>
  <c r="AC61" i="9"/>
  <c r="AC60" i="9"/>
  <c r="AC51" i="9"/>
  <c r="AC43" i="9"/>
  <c r="AC36" i="9"/>
  <c r="AC35" i="9"/>
  <c r="AC29" i="9"/>
  <c r="AC23" i="9"/>
  <c r="AC19" i="9"/>
  <c r="AC15" i="9"/>
  <c r="AC87" i="9"/>
  <c r="AC86" i="9"/>
  <c r="AC65" i="9"/>
  <c r="AC58" i="9"/>
  <c r="AC48" i="9"/>
  <c r="AC40" i="9"/>
  <c r="AC39" i="9"/>
  <c r="AC33" i="9"/>
  <c r="AC22" i="9"/>
  <c r="AC18" i="9"/>
  <c r="AC105" i="9"/>
  <c r="AC78" i="9"/>
  <c r="AC52" i="9"/>
  <c r="AC32" i="9"/>
  <c r="AC24" i="9"/>
  <c r="AC16" i="9"/>
  <c r="AC13" i="9"/>
  <c r="AC9" i="9"/>
  <c r="AC117" i="9"/>
  <c r="AC85" i="9"/>
  <c r="AC81" i="9"/>
  <c r="AC44" i="9"/>
  <c r="AC20" i="9"/>
  <c r="AC11" i="9"/>
  <c r="AC7" i="9"/>
  <c r="AC47" i="9"/>
  <c r="AC37" i="9"/>
  <c r="AC21" i="9"/>
  <c r="AC12" i="9"/>
  <c r="AC77" i="9"/>
  <c r="AC74" i="9"/>
  <c r="AC70" i="9"/>
  <c r="AC31" i="9"/>
  <c r="AC28" i="9"/>
  <c r="AC27" i="9"/>
  <c r="AC25" i="9"/>
  <c r="AC17" i="9"/>
  <c r="AC14" i="9"/>
  <c r="AC10" i="9"/>
  <c r="AD5" i="9"/>
  <c r="AD75" i="9" s="1"/>
  <c r="AC8" i="9"/>
  <c r="AB124" i="9"/>
  <c r="AB124" i="8"/>
  <c r="AC119" i="8"/>
  <c r="AC115" i="8"/>
  <c r="AC111" i="8"/>
  <c r="AC107" i="8"/>
  <c r="AC103" i="8"/>
  <c r="AC122" i="8"/>
  <c r="AC118" i="8"/>
  <c r="AC114" i="8"/>
  <c r="AC121" i="8"/>
  <c r="AC113" i="8"/>
  <c r="AC116" i="8"/>
  <c r="AC110" i="8"/>
  <c r="AC102" i="8"/>
  <c r="AC98" i="8"/>
  <c r="AC106" i="8"/>
  <c r="AC104" i="8"/>
  <c r="AC100" i="8"/>
  <c r="AC99" i="8"/>
  <c r="AC93" i="8"/>
  <c r="AC89" i="8"/>
  <c r="AC112" i="8"/>
  <c r="AC95" i="8"/>
  <c r="AC92" i="8"/>
  <c r="AC86" i="8"/>
  <c r="AC82" i="8"/>
  <c r="AC78" i="8"/>
  <c r="AC74" i="8"/>
  <c r="AC117" i="8"/>
  <c r="AC105" i="8"/>
  <c r="AC85" i="8"/>
  <c r="AC81" i="8"/>
  <c r="AC77" i="8"/>
  <c r="AC73" i="8"/>
  <c r="AC69" i="8"/>
  <c r="AC65" i="8"/>
  <c r="AC61" i="8"/>
  <c r="AC84" i="8"/>
  <c r="AC76" i="8"/>
  <c r="AC67" i="8"/>
  <c r="AC66" i="8"/>
  <c r="AC60" i="8"/>
  <c r="AC55" i="8"/>
  <c r="AC51" i="8"/>
  <c r="AC47" i="8"/>
  <c r="AC43" i="8"/>
  <c r="AC109" i="8"/>
  <c r="AC97" i="8"/>
  <c r="AC96" i="8"/>
  <c r="AC94" i="8"/>
  <c r="AC91" i="8"/>
  <c r="AC90" i="8"/>
  <c r="AC83" i="8"/>
  <c r="AC75" i="8"/>
  <c r="AC70" i="8"/>
  <c r="AC64" i="8"/>
  <c r="AC58" i="8"/>
  <c r="AC54" i="8"/>
  <c r="AC50" i="8"/>
  <c r="AC46" i="8"/>
  <c r="AC42" i="8"/>
  <c r="AC38" i="8"/>
  <c r="AC34" i="8"/>
  <c r="AC30" i="8"/>
  <c r="AC87" i="8"/>
  <c r="AC80" i="8"/>
  <c r="AC71" i="8"/>
  <c r="AC68" i="8"/>
  <c r="AC52" i="8"/>
  <c r="AC44" i="8"/>
  <c r="AC36" i="8"/>
  <c r="AC35" i="8"/>
  <c r="AC29" i="8"/>
  <c r="AC26" i="8"/>
  <c r="AC22" i="8"/>
  <c r="AC17" i="8"/>
  <c r="AC13" i="8"/>
  <c r="AC9" i="8"/>
  <c r="AC120" i="8"/>
  <c r="AC101" i="8"/>
  <c r="AC63" i="8"/>
  <c r="AC53" i="8"/>
  <c r="AC45" i="8"/>
  <c r="AC32" i="8"/>
  <c r="AC31" i="8"/>
  <c r="AC57" i="8"/>
  <c r="AC49" i="8"/>
  <c r="AC41" i="8"/>
  <c r="AC40" i="8"/>
  <c r="AC39" i="8"/>
  <c r="AC33" i="8"/>
  <c r="AC25" i="8"/>
  <c r="AC21" i="8"/>
  <c r="AC16" i="8"/>
  <c r="AC20" i="8"/>
  <c r="AC14" i="8"/>
  <c r="AC8" i="8"/>
  <c r="AC59" i="8"/>
  <c r="AC48" i="8"/>
  <c r="AC24" i="8"/>
  <c r="AC15" i="8"/>
  <c r="AC7" i="8"/>
  <c r="AC88" i="8"/>
  <c r="AC28" i="8"/>
  <c r="AC23" i="8"/>
  <c r="AC11" i="8"/>
  <c r="AC10" i="8"/>
  <c r="AC108" i="8"/>
  <c r="AC72" i="8"/>
  <c r="AC62" i="8"/>
  <c r="AC37" i="8"/>
  <c r="AC79" i="8"/>
  <c r="AC56" i="8"/>
  <c r="AC18" i="8"/>
  <c r="AC27" i="8"/>
  <c r="AC12" i="8"/>
  <c r="AD5" i="8"/>
  <c r="AD19" i="8" s="1"/>
  <c r="AB124" i="7"/>
  <c r="AC119" i="7"/>
  <c r="AC115" i="7"/>
  <c r="AC111" i="7"/>
  <c r="AC120" i="7"/>
  <c r="AC116" i="7"/>
  <c r="AC112" i="7"/>
  <c r="AC108" i="7"/>
  <c r="AC104" i="7"/>
  <c r="AC117" i="7"/>
  <c r="AC109" i="7"/>
  <c r="AC99" i="7"/>
  <c r="AC95" i="7"/>
  <c r="AC118" i="7"/>
  <c r="AC110" i="7"/>
  <c r="AC107" i="7"/>
  <c r="AC100" i="7"/>
  <c r="AC96" i="7"/>
  <c r="AC92" i="7"/>
  <c r="AC88" i="7"/>
  <c r="AC122" i="7"/>
  <c r="AC113" i="7"/>
  <c r="AC98" i="7"/>
  <c r="AC86" i="7"/>
  <c r="AC85" i="7"/>
  <c r="AC82" i="7"/>
  <c r="AC78" i="7"/>
  <c r="AC74" i="7"/>
  <c r="AC101" i="7"/>
  <c r="AC91" i="7"/>
  <c r="AC83" i="7"/>
  <c r="AC79" i="7"/>
  <c r="AC75" i="7"/>
  <c r="AC71" i="7"/>
  <c r="AC67" i="7"/>
  <c r="AC63" i="7"/>
  <c r="AC105" i="7"/>
  <c r="AC103" i="7"/>
  <c r="AC94" i="7"/>
  <c r="AC80" i="7"/>
  <c r="AC72" i="7"/>
  <c r="AC65" i="7"/>
  <c r="AC64" i="7"/>
  <c r="AC57" i="7"/>
  <c r="AC106" i="7"/>
  <c r="AC93" i="7"/>
  <c r="AC90" i="7"/>
  <c r="AC89" i="7"/>
  <c r="AC77" i="7"/>
  <c r="AC69" i="7"/>
  <c r="AC68" i="7"/>
  <c r="AC121" i="7"/>
  <c r="AC97" i="7"/>
  <c r="AC73" i="7"/>
  <c r="AC87" i="7"/>
  <c r="AC81" i="7"/>
  <c r="AC61" i="7"/>
  <c r="AC59" i="7"/>
  <c r="AC58" i="7"/>
  <c r="AC54" i="7"/>
  <c r="AC76" i="7"/>
  <c r="AC55" i="7"/>
  <c r="AC52" i="7"/>
  <c r="AC51" i="7"/>
  <c r="AC48" i="7"/>
  <c r="AC44" i="7"/>
  <c r="AC40" i="7"/>
  <c r="AC36" i="7"/>
  <c r="AC32" i="7"/>
  <c r="AC27" i="7"/>
  <c r="AC23" i="7"/>
  <c r="AC62" i="7"/>
  <c r="AC56" i="7"/>
  <c r="AC49" i="7"/>
  <c r="AC45" i="7"/>
  <c r="AC41" i="7"/>
  <c r="AC37" i="7"/>
  <c r="AC33" i="7"/>
  <c r="AC28" i="7"/>
  <c r="AC24" i="7"/>
  <c r="AC20" i="7"/>
  <c r="AC70" i="7"/>
  <c r="AC84" i="7"/>
  <c r="AC50" i="7"/>
  <c r="AC42" i="7"/>
  <c r="AC34" i="7"/>
  <c r="AC25" i="7"/>
  <c r="AC16" i="7"/>
  <c r="AC12" i="7"/>
  <c r="AC8" i="7"/>
  <c r="AC102" i="7"/>
  <c r="AC66" i="7"/>
  <c r="AC46" i="7"/>
  <c r="AC38" i="7"/>
  <c r="AC30" i="7"/>
  <c r="AC18" i="7"/>
  <c r="AC10" i="7"/>
  <c r="AC22" i="7"/>
  <c r="AC15" i="7"/>
  <c r="AC11" i="7"/>
  <c r="AC7" i="7"/>
  <c r="AD5" i="7"/>
  <c r="AD29" i="7" s="1"/>
  <c r="AC114" i="7"/>
  <c r="AC53" i="7"/>
  <c r="AC43" i="7"/>
  <c r="AC35" i="7"/>
  <c r="AC26" i="7"/>
  <c r="AC19" i="7"/>
  <c r="AC17" i="7"/>
  <c r="AC13" i="7"/>
  <c r="AC9" i="7"/>
  <c r="AC60" i="7"/>
  <c r="AC21" i="7"/>
  <c r="AC14" i="7"/>
  <c r="AC47" i="7"/>
  <c r="AC39" i="7"/>
  <c r="AC31" i="7"/>
  <c r="AC124" i="5"/>
  <c r="AD122" i="5"/>
  <c r="AD118" i="5"/>
  <c r="AD114" i="5"/>
  <c r="AD110" i="5"/>
  <c r="AD106" i="5"/>
  <c r="AD119" i="5"/>
  <c r="AD115" i="5"/>
  <c r="AD111" i="5"/>
  <c r="AD107" i="5"/>
  <c r="AD121" i="5"/>
  <c r="AD120" i="5"/>
  <c r="AD113" i="5"/>
  <c r="AD112" i="5"/>
  <c r="AD105" i="5"/>
  <c r="AD104" i="5"/>
  <c r="AD101" i="5"/>
  <c r="AD97" i="5"/>
  <c r="AD102" i="5"/>
  <c r="AD98" i="5"/>
  <c r="AD94" i="5"/>
  <c r="AD108" i="5"/>
  <c r="AD96" i="5"/>
  <c r="AD95" i="5"/>
  <c r="AD92" i="5"/>
  <c r="AD88" i="5"/>
  <c r="AD84" i="5"/>
  <c r="AD80" i="5"/>
  <c r="AD76" i="5"/>
  <c r="AD72" i="5"/>
  <c r="AD68" i="5"/>
  <c r="AD109" i="5"/>
  <c r="AD89" i="5"/>
  <c r="AD85" i="5"/>
  <c r="AD81" i="5"/>
  <c r="AD77" i="5"/>
  <c r="AD73" i="5"/>
  <c r="AD69" i="5"/>
  <c r="AD65" i="5"/>
  <c r="AD103" i="5"/>
  <c r="AD99" i="5"/>
  <c r="AD93" i="5"/>
  <c r="AD61" i="5"/>
  <c r="AD57" i="5"/>
  <c r="AD52" i="5"/>
  <c r="AD48" i="5"/>
  <c r="AD44" i="5"/>
  <c r="AD117" i="5"/>
  <c r="AD100" i="5"/>
  <c r="AD91" i="5"/>
  <c r="AD90" i="5"/>
  <c r="AD83" i="5"/>
  <c r="AD82" i="5"/>
  <c r="AD75" i="5"/>
  <c r="AD74" i="5"/>
  <c r="AD67" i="5"/>
  <c r="AD66" i="5"/>
  <c r="AD58" i="5"/>
  <c r="AD53" i="5"/>
  <c r="AD49" i="5"/>
  <c r="AD45" i="5"/>
  <c r="AD41" i="5"/>
  <c r="AD86" i="5"/>
  <c r="AD70" i="5"/>
  <c r="AD63" i="5"/>
  <c r="AD62" i="5"/>
  <c r="AD60" i="5"/>
  <c r="AD59" i="5"/>
  <c r="AD51" i="5"/>
  <c r="AD50" i="5"/>
  <c r="AD43" i="5"/>
  <c r="AD42" i="5"/>
  <c r="AD40" i="5"/>
  <c r="AD39" i="5"/>
  <c r="AD37" i="5"/>
  <c r="AD33" i="5"/>
  <c r="AD29" i="5"/>
  <c r="AD25" i="5"/>
  <c r="AD21" i="5"/>
  <c r="AD17" i="5"/>
  <c r="AD13" i="5"/>
  <c r="AD9" i="5"/>
  <c r="AD116" i="5"/>
  <c r="AD27" i="5"/>
  <c r="AD87" i="5"/>
  <c r="AD71" i="5"/>
  <c r="AD38" i="5"/>
  <c r="AD34" i="5"/>
  <c r="AD30" i="5"/>
  <c r="AD26" i="5"/>
  <c r="AD22" i="5"/>
  <c r="AD18" i="5"/>
  <c r="AD14" i="5"/>
  <c r="AD10" i="5"/>
  <c r="AD78" i="5"/>
  <c r="AD55" i="5"/>
  <c r="AD54" i="5"/>
  <c r="AD47" i="5"/>
  <c r="AD46" i="5"/>
  <c r="AD35" i="5"/>
  <c r="AD31" i="5"/>
  <c r="AD79" i="5"/>
  <c r="AD64" i="5"/>
  <c r="AD32" i="5"/>
  <c r="AD7" i="5"/>
  <c r="AE5" i="5"/>
  <c r="AE56" i="5" s="1"/>
  <c r="AD20" i="5"/>
  <c r="AD19" i="5"/>
  <c r="AD11" i="5"/>
  <c r="AD24" i="5"/>
  <c r="AD23" i="5"/>
  <c r="AD16" i="5"/>
  <c r="AD15" i="5"/>
  <c r="AD8" i="5"/>
  <c r="AD36" i="5"/>
  <c r="AD28" i="5"/>
  <c r="AD12" i="5"/>
  <c r="AB123" i="4"/>
  <c r="AC118" i="4"/>
  <c r="AC114" i="4"/>
  <c r="AC110" i="4"/>
  <c r="AC106" i="4"/>
  <c r="AC102" i="4"/>
  <c r="AC119" i="4"/>
  <c r="AC115" i="4"/>
  <c r="AC111" i="4"/>
  <c r="AC107" i="4"/>
  <c r="AC103" i="4"/>
  <c r="AC121" i="4"/>
  <c r="AC113" i="4"/>
  <c r="AC105" i="4"/>
  <c r="AC100" i="4"/>
  <c r="AC96" i="4"/>
  <c r="AC92" i="4"/>
  <c r="AC116" i="4"/>
  <c r="AC108" i="4"/>
  <c r="AC101" i="4"/>
  <c r="AC97" i="4"/>
  <c r="AC93" i="4"/>
  <c r="AC117" i="4"/>
  <c r="AC94" i="4"/>
  <c r="AC112" i="4"/>
  <c r="AC99" i="4"/>
  <c r="AC89" i="4"/>
  <c r="AC85" i="4"/>
  <c r="AC81" i="4"/>
  <c r="AC104" i="4"/>
  <c r="AC84" i="4"/>
  <c r="AC78" i="4"/>
  <c r="AC74" i="4"/>
  <c r="AC70" i="4"/>
  <c r="AC66" i="4"/>
  <c r="AC62" i="4"/>
  <c r="AC58" i="4"/>
  <c r="AC109" i="4"/>
  <c r="AC98" i="4"/>
  <c r="AC90" i="4"/>
  <c r="AC88" i="4"/>
  <c r="AC77" i="4"/>
  <c r="AC73" i="4"/>
  <c r="AC69" i="4"/>
  <c r="AC65" i="4"/>
  <c r="AC61" i="4"/>
  <c r="AC57" i="4"/>
  <c r="AC53" i="4"/>
  <c r="AC95" i="4"/>
  <c r="AC86" i="4"/>
  <c r="AC83" i="4"/>
  <c r="AC82" i="4"/>
  <c r="AC76" i="4"/>
  <c r="AC68" i="4"/>
  <c r="AC60" i="4"/>
  <c r="AC52" i="4"/>
  <c r="AC48" i="4"/>
  <c r="AC44" i="4"/>
  <c r="AC40" i="4"/>
  <c r="AC36" i="4"/>
  <c r="AC32" i="4"/>
  <c r="AC87" i="4"/>
  <c r="AC75" i="4"/>
  <c r="AC64" i="4"/>
  <c r="AC63" i="4"/>
  <c r="AC67" i="4"/>
  <c r="AC56" i="4"/>
  <c r="AC55" i="4"/>
  <c r="AC51" i="4"/>
  <c r="AC42" i="4"/>
  <c r="AC41" i="4"/>
  <c r="AC35" i="4"/>
  <c r="AC29" i="4"/>
  <c r="AC25" i="4"/>
  <c r="AC80" i="4"/>
  <c r="AC33" i="4"/>
  <c r="AC31" i="4"/>
  <c r="AC30" i="4"/>
  <c r="AC24" i="4"/>
  <c r="AC21" i="4"/>
  <c r="AC17" i="4"/>
  <c r="AC13" i="4"/>
  <c r="AC9" i="4"/>
  <c r="AC79" i="4"/>
  <c r="AC49" i="4"/>
  <c r="AC47" i="4"/>
  <c r="AC46" i="4"/>
  <c r="AC43" i="4"/>
  <c r="AC37" i="4"/>
  <c r="AC27" i="4"/>
  <c r="AC26" i="4"/>
  <c r="AC18" i="4"/>
  <c r="AC14" i="4"/>
  <c r="AC10" i="4"/>
  <c r="AC120" i="4"/>
  <c r="AC71" i="4"/>
  <c r="AC59" i="4"/>
  <c r="AC54" i="4"/>
  <c r="AC38" i="4"/>
  <c r="AC34" i="4"/>
  <c r="AC23" i="4"/>
  <c r="AC22" i="4"/>
  <c r="AC19" i="4"/>
  <c r="AC15" i="4"/>
  <c r="AC45" i="4"/>
  <c r="AC39" i="4"/>
  <c r="AC28" i="4"/>
  <c r="AC12" i="4"/>
  <c r="AC7" i="4"/>
  <c r="AC91" i="4"/>
  <c r="AC50" i="4"/>
  <c r="AC16" i="4"/>
  <c r="AC8" i="4"/>
  <c r="AD5" i="4"/>
  <c r="AC20" i="4"/>
  <c r="AC11" i="4"/>
  <c r="AC72" i="4"/>
  <c r="AD122" i="3"/>
  <c r="AD118" i="3"/>
  <c r="AD114" i="3"/>
  <c r="AD110" i="3"/>
  <c r="AD106" i="3"/>
  <c r="AD119" i="3"/>
  <c r="AD115" i="3"/>
  <c r="AD111" i="3"/>
  <c r="AD107" i="3"/>
  <c r="AD103" i="3"/>
  <c r="AD121" i="3"/>
  <c r="AD120" i="3"/>
  <c r="AD113" i="3"/>
  <c r="AD112" i="3"/>
  <c r="AD102" i="3"/>
  <c r="AD98" i="3"/>
  <c r="AD94" i="3"/>
  <c r="AD108" i="3"/>
  <c r="AD99" i="3"/>
  <c r="AD92" i="3"/>
  <c r="AD88" i="3"/>
  <c r="AD109" i="3"/>
  <c r="AD104" i="3"/>
  <c r="AD101" i="3"/>
  <c r="AD100" i="3"/>
  <c r="AD95" i="3"/>
  <c r="AD89" i="3"/>
  <c r="AD85" i="3"/>
  <c r="AD81" i="3"/>
  <c r="AD97" i="3"/>
  <c r="AD96" i="3"/>
  <c r="AD79" i="3"/>
  <c r="AD117" i="3"/>
  <c r="AD87" i="3"/>
  <c r="AD86" i="3"/>
  <c r="AD80" i="3"/>
  <c r="AD76" i="3"/>
  <c r="AD72" i="3"/>
  <c r="AD68" i="3"/>
  <c r="AD64" i="3"/>
  <c r="AD60" i="3"/>
  <c r="AD56" i="3"/>
  <c r="AD116" i="3"/>
  <c r="AD83" i="3"/>
  <c r="AD82" i="3"/>
  <c r="AD77" i="3"/>
  <c r="AD67" i="3"/>
  <c r="AD66" i="3"/>
  <c r="AD61" i="3"/>
  <c r="AD52" i="3"/>
  <c r="AD48" i="3"/>
  <c r="AD44" i="3"/>
  <c r="AD40" i="3"/>
  <c r="AD105" i="3"/>
  <c r="AD78" i="3"/>
  <c r="AD73" i="3"/>
  <c r="AD70" i="3"/>
  <c r="AD69" i="3"/>
  <c r="AD58" i="3"/>
  <c r="AD51" i="3"/>
  <c r="AD50" i="3"/>
  <c r="AD45" i="3"/>
  <c r="AD35" i="3"/>
  <c r="AD30" i="3"/>
  <c r="AD26" i="3"/>
  <c r="AD22" i="3"/>
  <c r="AD18" i="3"/>
  <c r="AD14" i="3"/>
  <c r="AD10" i="3"/>
  <c r="AD93" i="3"/>
  <c r="AD63" i="3"/>
  <c r="AD53" i="3"/>
  <c r="AD43" i="3"/>
  <c r="AD90" i="3"/>
  <c r="AD74" i="3"/>
  <c r="AD59" i="3"/>
  <c r="AD55" i="3"/>
  <c r="AD47" i="3"/>
  <c r="AD46" i="3"/>
  <c r="AD41" i="3"/>
  <c r="AD36" i="3"/>
  <c r="AD31" i="3"/>
  <c r="AD27" i="3"/>
  <c r="AD23" i="3"/>
  <c r="AD19" i="3"/>
  <c r="AD15" i="3"/>
  <c r="AD11" i="3"/>
  <c r="AD7" i="3"/>
  <c r="AE5" i="3"/>
  <c r="AE33" i="3" s="1"/>
  <c r="AD75" i="3"/>
  <c r="AD71" i="3"/>
  <c r="AD54" i="3"/>
  <c r="AD39" i="3"/>
  <c r="AD38" i="3"/>
  <c r="AD37" i="3"/>
  <c r="AD29" i="3"/>
  <c r="AD28" i="3"/>
  <c r="AD21" i="3"/>
  <c r="AD20" i="3"/>
  <c r="AD13" i="3"/>
  <c r="AD12" i="3"/>
  <c r="AD8" i="3"/>
  <c r="AD32" i="3"/>
  <c r="AD25" i="3"/>
  <c r="AD17" i="3"/>
  <c r="AD65" i="3"/>
  <c r="AD57" i="3"/>
  <c r="AD91" i="3"/>
  <c r="AD84" i="3"/>
  <c r="AD62" i="3"/>
  <c r="AD9" i="3"/>
  <c r="AD42" i="3"/>
  <c r="AD34" i="3"/>
  <c r="AD24" i="3"/>
  <c r="AD16" i="3"/>
  <c r="AD49" i="3"/>
  <c r="AC124" i="3"/>
  <c r="AD124" i="6" l="1"/>
  <c r="H37" i="1" s="1"/>
  <c r="AE19" i="6"/>
  <c r="AE117" i="6"/>
  <c r="AE122" i="6"/>
  <c r="AE114" i="6"/>
  <c r="AE106" i="6"/>
  <c r="AE112" i="6"/>
  <c r="AE103" i="6"/>
  <c r="AE96" i="6"/>
  <c r="AE109" i="6"/>
  <c r="AE101" i="6"/>
  <c r="AE93" i="6"/>
  <c r="AE85" i="6"/>
  <c r="AE116" i="6"/>
  <c r="AE98" i="6"/>
  <c r="AE84" i="6"/>
  <c r="AE94" i="6"/>
  <c r="AE83" i="6"/>
  <c r="AE79" i="6"/>
  <c r="AE71" i="6"/>
  <c r="AE111" i="6"/>
  <c r="AE81" i="6"/>
  <c r="AE76" i="6"/>
  <c r="AE68" i="6"/>
  <c r="AE60" i="6"/>
  <c r="AE52" i="6"/>
  <c r="AE91" i="6"/>
  <c r="AE73" i="6"/>
  <c r="AE61" i="6"/>
  <c r="AE50" i="6"/>
  <c r="AE42" i="6"/>
  <c r="AE92" i="6"/>
  <c r="AE78" i="6"/>
  <c r="AE59" i="6"/>
  <c r="AE49" i="6"/>
  <c r="AE41" i="6"/>
  <c r="AE33" i="6"/>
  <c r="AE74" i="6"/>
  <c r="AE39" i="6"/>
  <c r="AE26" i="6"/>
  <c r="AE17" i="6"/>
  <c r="AE99" i="6"/>
  <c r="AE57" i="6"/>
  <c r="AE40" i="6"/>
  <c r="AE31" i="6"/>
  <c r="AE23" i="6"/>
  <c r="AE14" i="6"/>
  <c r="AE69" i="6"/>
  <c r="AE44" i="6"/>
  <c r="AE35" i="6"/>
  <c r="AE9" i="6"/>
  <c r="AE28" i="6"/>
  <c r="AE15" i="6"/>
  <c r="AF5" i="6"/>
  <c r="AE51" i="6"/>
  <c r="AE29" i="6"/>
  <c r="AE16" i="6"/>
  <c r="AE7" i="6"/>
  <c r="AE32" i="6"/>
  <c r="AE8" i="6"/>
  <c r="AE121" i="6"/>
  <c r="AE113" i="6"/>
  <c r="AE118" i="6"/>
  <c r="AE110" i="6"/>
  <c r="AE120" i="6"/>
  <c r="AE108" i="6"/>
  <c r="AE100" i="6"/>
  <c r="AE115" i="6"/>
  <c r="AE104" i="6"/>
  <c r="AE97" i="6"/>
  <c r="AE89" i="6"/>
  <c r="AE119" i="6"/>
  <c r="AE105" i="6"/>
  <c r="AE90" i="6"/>
  <c r="AE95" i="6"/>
  <c r="AE88" i="6"/>
  <c r="AE82" i="6"/>
  <c r="AE75" i="6"/>
  <c r="AE67" i="6"/>
  <c r="AE107" i="6"/>
  <c r="AE80" i="6"/>
  <c r="AE72" i="6"/>
  <c r="AE64" i="6"/>
  <c r="AE56" i="6"/>
  <c r="AE102" i="6"/>
  <c r="AE86" i="6"/>
  <c r="AE65" i="6"/>
  <c r="AE55" i="6"/>
  <c r="AE46" i="6"/>
  <c r="AE38" i="6"/>
  <c r="AE87" i="6"/>
  <c r="AE70" i="6"/>
  <c r="AE54" i="6"/>
  <c r="AE45" i="6"/>
  <c r="AE37" i="6"/>
  <c r="AE77" i="6"/>
  <c r="AE47" i="6"/>
  <c r="AE30" i="6"/>
  <c r="AE22" i="6"/>
  <c r="AE13" i="6"/>
  <c r="AE58" i="6"/>
  <c r="AE48" i="6"/>
  <c r="AE34" i="6"/>
  <c r="AE27" i="6"/>
  <c r="AE18" i="6"/>
  <c r="AE10" i="6"/>
  <c r="AE62" i="6"/>
  <c r="AE36" i="6"/>
  <c r="AE25" i="6"/>
  <c r="AE66" i="6"/>
  <c r="AE20" i="6"/>
  <c r="AE11" i="6"/>
  <c r="AE53" i="6"/>
  <c r="AE43" i="6"/>
  <c r="AE21" i="6"/>
  <c r="AE12" i="6"/>
  <c r="AE63" i="6"/>
  <c r="AE24" i="6"/>
  <c r="AB124" i="2"/>
  <c r="D35" i="1" s="1"/>
  <c r="AD26" i="10"/>
  <c r="AD27" i="10"/>
  <c r="AD5" i="2"/>
  <c r="AC40" i="2"/>
  <c r="AC7" i="2"/>
  <c r="AC121" i="2"/>
  <c r="AC119" i="2"/>
  <c r="AC117" i="2"/>
  <c r="AC115" i="2"/>
  <c r="AC113" i="2"/>
  <c r="AC111" i="2"/>
  <c r="AC109" i="2"/>
  <c r="AC107" i="2"/>
  <c r="AC105" i="2"/>
  <c r="AC103" i="2"/>
  <c r="AC101" i="2"/>
  <c r="AC99" i="2"/>
  <c r="AC97" i="2"/>
  <c r="AC95" i="2"/>
  <c r="AC93" i="2"/>
  <c r="AC91" i="2"/>
  <c r="AC89" i="2"/>
  <c r="AC87" i="2"/>
  <c r="AC85" i="2"/>
  <c r="AC83" i="2"/>
  <c r="AC81" i="2"/>
  <c r="AC79" i="2"/>
  <c r="AC77" i="2"/>
  <c r="AC75" i="2"/>
  <c r="AC73" i="2"/>
  <c r="AC71" i="2"/>
  <c r="AC69" i="2"/>
  <c r="AC67" i="2"/>
  <c r="AC65" i="2"/>
  <c r="AC63" i="2"/>
  <c r="AC61" i="2"/>
  <c r="AC59" i="2"/>
  <c r="AC57" i="2"/>
  <c r="AC55" i="2"/>
  <c r="AC53" i="2"/>
  <c r="AC51" i="2"/>
  <c r="AC49" i="2"/>
  <c r="AC47" i="2"/>
  <c r="AC45" i="2"/>
  <c r="AC43" i="2"/>
  <c r="AC41" i="2"/>
  <c r="AC38" i="2"/>
  <c r="AC36" i="2"/>
  <c r="AC34" i="2"/>
  <c r="AC32" i="2"/>
  <c r="AC30" i="2"/>
  <c r="AC28" i="2"/>
  <c r="AC26" i="2"/>
  <c r="AC24" i="2"/>
  <c r="AC22" i="2"/>
  <c r="AC20" i="2"/>
  <c r="AC18" i="2"/>
  <c r="AC16" i="2"/>
  <c r="AC14" i="2"/>
  <c r="AC12" i="2"/>
  <c r="AC10" i="2"/>
  <c r="AC110" i="2"/>
  <c r="AC108" i="2"/>
  <c r="AC106" i="2"/>
  <c r="AC104" i="2"/>
  <c r="AC102" i="2"/>
  <c r="AC100" i="2"/>
  <c r="AC98" i="2"/>
  <c r="AC96" i="2"/>
  <c r="AC94" i="2"/>
  <c r="AC92" i="2"/>
  <c r="AC90" i="2"/>
  <c r="AC88" i="2"/>
  <c r="AC86" i="2"/>
  <c r="AC84" i="2"/>
  <c r="AC82" i="2"/>
  <c r="AC80" i="2"/>
  <c r="AC78" i="2"/>
  <c r="AC76" i="2"/>
  <c r="AC74" i="2"/>
  <c r="AC72" i="2"/>
  <c r="AC70" i="2"/>
  <c r="AC68" i="2"/>
  <c r="AC66" i="2"/>
  <c r="AC64" i="2"/>
  <c r="AC62" i="2"/>
  <c r="AC60" i="2"/>
  <c r="AC58" i="2"/>
  <c r="AC56" i="2"/>
  <c r="AC54" i="2"/>
  <c r="AC52" i="2"/>
  <c r="AC50" i="2"/>
  <c r="AC48" i="2"/>
  <c r="AC46" i="2"/>
  <c r="AC44" i="2"/>
  <c r="AC42" i="2"/>
  <c r="AC39" i="2"/>
  <c r="AC37" i="2"/>
  <c r="AC35" i="2"/>
  <c r="AC33" i="2"/>
  <c r="AC31" i="2"/>
  <c r="AC29" i="2"/>
  <c r="AC27" i="2"/>
  <c r="AC25" i="2"/>
  <c r="AC23" i="2"/>
  <c r="AC21" i="2"/>
  <c r="AC19" i="2"/>
  <c r="AC17" i="2"/>
  <c r="AC15" i="2"/>
  <c r="AC13" i="2"/>
  <c r="AC11" i="2"/>
  <c r="AC8" i="2"/>
  <c r="AC116" i="2"/>
  <c r="AC112" i="2"/>
  <c r="AC122" i="2"/>
  <c r="AC120" i="2"/>
  <c r="AC118" i="2"/>
  <c r="AC114" i="2"/>
  <c r="AC9" i="2"/>
  <c r="P34" i="1"/>
  <c r="O35" i="1"/>
  <c r="N36" i="1"/>
  <c r="M35" i="1"/>
  <c r="L35" i="1"/>
  <c r="K35" i="1"/>
  <c r="J35" i="1"/>
  <c r="I35" i="1"/>
  <c r="G36" i="1"/>
  <c r="F35" i="1"/>
  <c r="E36" i="1"/>
  <c r="AD118" i="13"/>
  <c r="AD114" i="13"/>
  <c r="AD110" i="13"/>
  <c r="AD106" i="13"/>
  <c r="AD102" i="13"/>
  <c r="AD117" i="13"/>
  <c r="AD116" i="13"/>
  <c r="AD109" i="13"/>
  <c r="AD108" i="13"/>
  <c r="AD103" i="13"/>
  <c r="AD95" i="13"/>
  <c r="AD91" i="13"/>
  <c r="AD87" i="13"/>
  <c r="AD83" i="13"/>
  <c r="AD79" i="13"/>
  <c r="AD75" i="13"/>
  <c r="AD115" i="13"/>
  <c r="AD101" i="13"/>
  <c r="AD94" i="13"/>
  <c r="AD93" i="13"/>
  <c r="AD88" i="13"/>
  <c r="AD105" i="13"/>
  <c r="AD100" i="13"/>
  <c r="AD86" i="13"/>
  <c r="AD84" i="13"/>
  <c r="AD104" i="13"/>
  <c r="AD90" i="13"/>
  <c r="AD85" i="13"/>
  <c r="AD80" i="13"/>
  <c r="AD74" i="13"/>
  <c r="AD73" i="13"/>
  <c r="AD70" i="13"/>
  <c r="AD66" i="13"/>
  <c r="AD97" i="13"/>
  <c r="AD92" i="13"/>
  <c r="AD89" i="13"/>
  <c r="AD81" i="13"/>
  <c r="AD71" i="13"/>
  <c r="AD67" i="13"/>
  <c r="AD60" i="13"/>
  <c r="AD55" i="13"/>
  <c r="AD51" i="13"/>
  <c r="AD113" i="13"/>
  <c r="AD96" i="13"/>
  <c r="AD82" i="13"/>
  <c r="AD78" i="13"/>
  <c r="AD72" i="13"/>
  <c r="AD58" i="13"/>
  <c r="AD57" i="13"/>
  <c r="AD52" i="13"/>
  <c r="AD111" i="13"/>
  <c r="AD107" i="13"/>
  <c r="AD99" i="13"/>
  <c r="AD98" i="13"/>
  <c r="AD69" i="13"/>
  <c r="AD68" i="13"/>
  <c r="AD63" i="13"/>
  <c r="AD62" i="13"/>
  <c r="AD56" i="13"/>
  <c r="AD46" i="13"/>
  <c r="AD42" i="13"/>
  <c r="AD38" i="13"/>
  <c r="AD35" i="13"/>
  <c r="AD64" i="13"/>
  <c r="AD47" i="13"/>
  <c r="AD37" i="13"/>
  <c r="AD31" i="13"/>
  <c r="AD27" i="13"/>
  <c r="AD23" i="13"/>
  <c r="AD19" i="13"/>
  <c r="AD16" i="13"/>
  <c r="AD13" i="13"/>
  <c r="AD9" i="13"/>
  <c r="AD32" i="13"/>
  <c r="AD24" i="13"/>
  <c r="AD17" i="13"/>
  <c r="AD14" i="13"/>
  <c r="AD10" i="13"/>
  <c r="AD77" i="13"/>
  <c r="AD65" i="13"/>
  <c r="AD54" i="13"/>
  <c r="AD53" i="13"/>
  <c r="AD41" i="13"/>
  <c r="AD40" i="13"/>
  <c r="AD36" i="13"/>
  <c r="AD30" i="13"/>
  <c r="AD26" i="13"/>
  <c r="AD22" i="13"/>
  <c r="AD18" i="13"/>
  <c r="AD15" i="13"/>
  <c r="AD12" i="13"/>
  <c r="AD8" i="13"/>
  <c r="AD50" i="13"/>
  <c r="AD48" i="13"/>
  <c r="AD43" i="13"/>
  <c r="AD34" i="13"/>
  <c r="AD28" i="13"/>
  <c r="AD20" i="13"/>
  <c r="AD61" i="13"/>
  <c r="AD21" i="13"/>
  <c r="AD7" i="13"/>
  <c r="AD76" i="13"/>
  <c r="AD29" i="13"/>
  <c r="AD44" i="13"/>
  <c r="AD33" i="13"/>
  <c r="AD45" i="13"/>
  <c r="AD39" i="13"/>
  <c r="AD25" i="13"/>
  <c r="AD11" i="13"/>
  <c r="AE5" i="13"/>
  <c r="AE59" i="13" s="1"/>
  <c r="AD112" i="13"/>
  <c r="AD49" i="13"/>
  <c r="AC120" i="13"/>
  <c r="AE119" i="12"/>
  <c r="AE115" i="12"/>
  <c r="AE111" i="12"/>
  <c r="AE107" i="12"/>
  <c r="AE118" i="12"/>
  <c r="AE114" i="12"/>
  <c r="AE110" i="12"/>
  <c r="AE106" i="12"/>
  <c r="AE102" i="12"/>
  <c r="AE116" i="12"/>
  <c r="AE108" i="12"/>
  <c r="AE117" i="12"/>
  <c r="AE109" i="12"/>
  <c r="AE104" i="12"/>
  <c r="AE97" i="12"/>
  <c r="AE93" i="12"/>
  <c r="AE120" i="12"/>
  <c r="AE113" i="12"/>
  <c r="AE100" i="12"/>
  <c r="AE95" i="12"/>
  <c r="AE88" i="12"/>
  <c r="AE99" i="12"/>
  <c r="AE94" i="12"/>
  <c r="AE91" i="12"/>
  <c r="AE87" i="12"/>
  <c r="AE83" i="12"/>
  <c r="AE79" i="12"/>
  <c r="AE75" i="12"/>
  <c r="AE71" i="12"/>
  <c r="AE112" i="12"/>
  <c r="AE105" i="12"/>
  <c r="AE96" i="12"/>
  <c r="AE90" i="12"/>
  <c r="AE80" i="12"/>
  <c r="AE74" i="12"/>
  <c r="AE67" i="12"/>
  <c r="AE63" i="12"/>
  <c r="AE89" i="12"/>
  <c r="AE84" i="12"/>
  <c r="AE78" i="12"/>
  <c r="AE73" i="12"/>
  <c r="AE70" i="12"/>
  <c r="AE66" i="12"/>
  <c r="AE62" i="12"/>
  <c r="AE58" i="12"/>
  <c r="AE54" i="12"/>
  <c r="AE50" i="12"/>
  <c r="AE103" i="12"/>
  <c r="AE86" i="12"/>
  <c r="AE82" i="12"/>
  <c r="AE81" i="12"/>
  <c r="AE65" i="12"/>
  <c r="AE57" i="12"/>
  <c r="AE52" i="12"/>
  <c r="AE46" i="12"/>
  <c r="AE42" i="12"/>
  <c r="AE38" i="12"/>
  <c r="AE34" i="12"/>
  <c r="AE92" i="12"/>
  <c r="AE77" i="12"/>
  <c r="AE76" i="12"/>
  <c r="AE64" i="12"/>
  <c r="AE61" i="12"/>
  <c r="AE56" i="12"/>
  <c r="AE51" i="12"/>
  <c r="AE49" i="12"/>
  <c r="AE45" i="12"/>
  <c r="AE41" i="12"/>
  <c r="AE37" i="12"/>
  <c r="AE33" i="12"/>
  <c r="AE29" i="12"/>
  <c r="AE25" i="12"/>
  <c r="AE55" i="12"/>
  <c r="AE48" i="12"/>
  <c r="AE40" i="12"/>
  <c r="AE30" i="12"/>
  <c r="AE98" i="12"/>
  <c r="AE85" i="12"/>
  <c r="AE69" i="12"/>
  <c r="AE43" i="12"/>
  <c r="AE35" i="12"/>
  <c r="AE31" i="12"/>
  <c r="AE26" i="12"/>
  <c r="AE22" i="12"/>
  <c r="AE18" i="12"/>
  <c r="AE14" i="12"/>
  <c r="AE11" i="12"/>
  <c r="AE101" i="12"/>
  <c r="AE68" i="12"/>
  <c r="AE59" i="12"/>
  <c r="AE32" i="12"/>
  <c r="AE19" i="12"/>
  <c r="AE13" i="12"/>
  <c r="AE8" i="12"/>
  <c r="AE28" i="12"/>
  <c r="AE27" i="12"/>
  <c r="AE24" i="12"/>
  <c r="AE21" i="12"/>
  <c r="AE47" i="12"/>
  <c r="AE44" i="12"/>
  <c r="AE12" i="12"/>
  <c r="AF5" i="12"/>
  <c r="AE72" i="12"/>
  <c r="AE39" i="12"/>
  <c r="AE36" i="12"/>
  <c r="AE23" i="12"/>
  <c r="AE20" i="12"/>
  <c r="AE15" i="12"/>
  <c r="AE9" i="12"/>
  <c r="AE53" i="12"/>
  <c r="AE16" i="12"/>
  <c r="AE10" i="12"/>
  <c r="AE60" i="12"/>
  <c r="AE17" i="12"/>
  <c r="AE7" i="12"/>
  <c r="AD122" i="12"/>
  <c r="AD118" i="11"/>
  <c r="AD114" i="11"/>
  <c r="AD110" i="11"/>
  <c r="AD106" i="11"/>
  <c r="AD102" i="11"/>
  <c r="AD121" i="11"/>
  <c r="AD120" i="11"/>
  <c r="AD115" i="11"/>
  <c r="AD105" i="11"/>
  <c r="AD104" i="11"/>
  <c r="AD101" i="11"/>
  <c r="AD97" i="11"/>
  <c r="AD117" i="11"/>
  <c r="AD116" i="11"/>
  <c r="AD111" i="11"/>
  <c r="AD98" i="11"/>
  <c r="AD94" i="11"/>
  <c r="AD90" i="11"/>
  <c r="AD86" i="11"/>
  <c r="AD109" i="11"/>
  <c r="AD93" i="11"/>
  <c r="AD92" i="11"/>
  <c r="AD87" i="11"/>
  <c r="AD82" i="11"/>
  <c r="AD78" i="11"/>
  <c r="AD74" i="11"/>
  <c r="AD70" i="11"/>
  <c r="AD119" i="11"/>
  <c r="AD108" i="11"/>
  <c r="AD107" i="11"/>
  <c r="AD89" i="11"/>
  <c r="AD88" i="11"/>
  <c r="AD83" i="11"/>
  <c r="AD79" i="11"/>
  <c r="AD75" i="11"/>
  <c r="AD71" i="11"/>
  <c r="AD67" i="11"/>
  <c r="AD63" i="11"/>
  <c r="AD81" i="11"/>
  <c r="AD80" i="11"/>
  <c r="AD73" i="11"/>
  <c r="AD72" i="11"/>
  <c r="AD62" i="11"/>
  <c r="AD59" i="11"/>
  <c r="AD55" i="11"/>
  <c r="AD51" i="11"/>
  <c r="AD47" i="11"/>
  <c r="AD113" i="11"/>
  <c r="AD99" i="11"/>
  <c r="AD91" i="11"/>
  <c r="AD68" i="11"/>
  <c r="AD60" i="11"/>
  <c r="AD56" i="11"/>
  <c r="AD52" i="11"/>
  <c r="AD48" i="11"/>
  <c r="AD84" i="11"/>
  <c r="AD41" i="11"/>
  <c r="AD37" i="11"/>
  <c r="AD33" i="11"/>
  <c r="AD29" i="11"/>
  <c r="AD25" i="11"/>
  <c r="AD21" i="11"/>
  <c r="AD17" i="11"/>
  <c r="AD13" i="11"/>
  <c r="AD9" i="11"/>
  <c r="AD112" i="11"/>
  <c r="AD96" i="11"/>
  <c r="AD76" i="11"/>
  <c r="AD65" i="11"/>
  <c r="AD64" i="11"/>
  <c r="AD31" i="11"/>
  <c r="AD27" i="11"/>
  <c r="AD23" i="11"/>
  <c r="AD103" i="11"/>
  <c r="AD100" i="11"/>
  <c r="AD95" i="11"/>
  <c r="AD69" i="11"/>
  <c r="AD66" i="11"/>
  <c r="AD58" i="11"/>
  <c r="AD57" i="11"/>
  <c r="AD50" i="11"/>
  <c r="AD49" i="11"/>
  <c r="AD44" i="11"/>
  <c r="AD42" i="11"/>
  <c r="AD38" i="11"/>
  <c r="AD34" i="11"/>
  <c r="AD30" i="11"/>
  <c r="AD26" i="11"/>
  <c r="AD22" i="11"/>
  <c r="AD18" i="11"/>
  <c r="AD14" i="11"/>
  <c r="AD10" i="11"/>
  <c r="AD43" i="11"/>
  <c r="AD39" i="11"/>
  <c r="AD35" i="11"/>
  <c r="AD19" i="11"/>
  <c r="AD54" i="11"/>
  <c r="AD36" i="11"/>
  <c r="AD28" i="11"/>
  <c r="AD20" i="11"/>
  <c r="AD11" i="11"/>
  <c r="AD46" i="11"/>
  <c r="AD32" i="11"/>
  <c r="AD24" i="11"/>
  <c r="AD8" i="11"/>
  <c r="AD53" i="11"/>
  <c r="AD12" i="11"/>
  <c r="AD7" i="11"/>
  <c r="AE5" i="11"/>
  <c r="AD85" i="11"/>
  <c r="AD77" i="11"/>
  <c r="AD40" i="11"/>
  <c r="AD61" i="11"/>
  <c r="AD45" i="11"/>
  <c r="AD16" i="11"/>
  <c r="AD15" i="11"/>
  <c r="AC123" i="11"/>
  <c r="AC125" i="10"/>
  <c r="AD123" i="10"/>
  <c r="AD119" i="10"/>
  <c r="AD115" i="10"/>
  <c r="AD111" i="10"/>
  <c r="AD120" i="10"/>
  <c r="AD116" i="10"/>
  <c r="AD112" i="10"/>
  <c r="AD108" i="10"/>
  <c r="AD104" i="10"/>
  <c r="AD100" i="10"/>
  <c r="AD122" i="10"/>
  <c r="AD121" i="10"/>
  <c r="AD114" i="10"/>
  <c r="AD113" i="10"/>
  <c r="AD107" i="10"/>
  <c r="AD106" i="10"/>
  <c r="AD103" i="10"/>
  <c r="AD99" i="10"/>
  <c r="AD96" i="10"/>
  <c r="AD92" i="10"/>
  <c r="AD88" i="10"/>
  <c r="AD117" i="10"/>
  <c r="AD105" i="10"/>
  <c r="AD102" i="10"/>
  <c r="AD101" i="10"/>
  <c r="AD98" i="10"/>
  <c r="AD97" i="10"/>
  <c r="AD93" i="10"/>
  <c r="AD89" i="10"/>
  <c r="AD85" i="10"/>
  <c r="AD81" i="10"/>
  <c r="AD77" i="10"/>
  <c r="AD73" i="10"/>
  <c r="AD109" i="10"/>
  <c r="AD91" i="10"/>
  <c r="AD90" i="10"/>
  <c r="AD80" i="10"/>
  <c r="AD79" i="10"/>
  <c r="AD74" i="10"/>
  <c r="AD72" i="10"/>
  <c r="AD68" i="10"/>
  <c r="AD64" i="10"/>
  <c r="AD60" i="10"/>
  <c r="AD56" i="10"/>
  <c r="AD84" i="10"/>
  <c r="AD83" i="10"/>
  <c r="AD78" i="10"/>
  <c r="AD71" i="10"/>
  <c r="AD67" i="10"/>
  <c r="AD63" i="10"/>
  <c r="AD59" i="10"/>
  <c r="AD55" i="10"/>
  <c r="AD52" i="10"/>
  <c r="AD49" i="10"/>
  <c r="AD87" i="10"/>
  <c r="AD82" i="10"/>
  <c r="AD70" i="10"/>
  <c r="AD69" i="10"/>
  <c r="AD62" i="10"/>
  <c r="AD61" i="10"/>
  <c r="AD54" i="10"/>
  <c r="AD53" i="10"/>
  <c r="AD50" i="10"/>
  <c r="AD46" i="10"/>
  <c r="AD42" i="10"/>
  <c r="AD38" i="10"/>
  <c r="AD34" i="10"/>
  <c r="AD110" i="10"/>
  <c r="AD86" i="10"/>
  <c r="AD66" i="10"/>
  <c r="AD51" i="10"/>
  <c r="AD41" i="10"/>
  <c r="AD40" i="10"/>
  <c r="AD35" i="10"/>
  <c r="AD31" i="10"/>
  <c r="AD25" i="10"/>
  <c r="AD21" i="10"/>
  <c r="AD17" i="10"/>
  <c r="AD13" i="10"/>
  <c r="AD95" i="10"/>
  <c r="AD75" i="10"/>
  <c r="AD65" i="10"/>
  <c r="AD45" i="10"/>
  <c r="AD44" i="10"/>
  <c r="AD39" i="10"/>
  <c r="AD30" i="10"/>
  <c r="AD24" i="10"/>
  <c r="AD20" i="10"/>
  <c r="AD16" i="10"/>
  <c r="AD57" i="10"/>
  <c r="AD33" i="10"/>
  <c r="AD8" i="10"/>
  <c r="AD32" i="10"/>
  <c r="AD19" i="10"/>
  <c r="AD18" i="10"/>
  <c r="AD9" i="10"/>
  <c r="AD94" i="10"/>
  <c r="AD37" i="10"/>
  <c r="AD36" i="10"/>
  <c r="AD76" i="10"/>
  <c r="AD48" i="10"/>
  <c r="AD23" i="10"/>
  <c r="AD22" i="10"/>
  <c r="AD15" i="10"/>
  <c r="AD14" i="10"/>
  <c r="AD12" i="10"/>
  <c r="AD11" i="10"/>
  <c r="AD7" i="10"/>
  <c r="AE5" i="10"/>
  <c r="AD43" i="10"/>
  <c r="AD29" i="10"/>
  <c r="AD28" i="10"/>
  <c r="AD118" i="10"/>
  <c r="AD58" i="10"/>
  <c r="AD47" i="10"/>
  <c r="AD10" i="10"/>
  <c r="AD122" i="9"/>
  <c r="AD118" i="9"/>
  <c r="AD114" i="9"/>
  <c r="AD110" i="9"/>
  <c r="AD106" i="9"/>
  <c r="AD121" i="9"/>
  <c r="AD117" i="9"/>
  <c r="AD113" i="9"/>
  <c r="AD120" i="9"/>
  <c r="AD119" i="9"/>
  <c r="AD111" i="9"/>
  <c r="AD102" i="9"/>
  <c r="AD98" i="9"/>
  <c r="AD116" i="9"/>
  <c r="AD104" i="9"/>
  <c r="AD103" i="9"/>
  <c r="AD101" i="9"/>
  <c r="AD100" i="9"/>
  <c r="AD95" i="9"/>
  <c r="AD92" i="9"/>
  <c r="AD88" i="9"/>
  <c r="AD115" i="9"/>
  <c r="AD112" i="9"/>
  <c r="AD99" i="9"/>
  <c r="AD91" i="9"/>
  <c r="AD94" i="9"/>
  <c r="AD93" i="9"/>
  <c r="AD87" i="9"/>
  <c r="AD86" i="9"/>
  <c r="AD82" i="9"/>
  <c r="AD109" i="9"/>
  <c r="AD83" i="9"/>
  <c r="AD79" i="9"/>
  <c r="AD74" i="9"/>
  <c r="AD70" i="9"/>
  <c r="AD66" i="9"/>
  <c r="AD62" i="9"/>
  <c r="AD58" i="9"/>
  <c r="AD107" i="9"/>
  <c r="AD78" i="9"/>
  <c r="AD77" i="9"/>
  <c r="AD71" i="9"/>
  <c r="AD61" i="9"/>
  <c r="AD60" i="9"/>
  <c r="AD55" i="9"/>
  <c r="AD52" i="9"/>
  <c r="AD48" i="9"/>
  <c r="AD44" i="9"/>
  <c r="AD97" i="9"/>
  <c r="AD73" i="9"/>
  <c r="AD72" i="9"/>
  <c r="AD67" i="9"/>
  <c r="AD57" i="9"/>
  <c r="AD56" i="9"/>
  <c r="AD53" i="9"/>
  <c r="AD49" i="9"/>
  <c r="AD45" i="9"/>
  <c r="AD41" i="9"/>
  <c r="AD37" i="9"/>
  <c r="AD33" i="9"/>
  <c r="AD29" i="9"/>
  <c r="AD65" i="9"/>
  <c r="AD40" i="9"/>
  <c r="AD39" i="9"/>
  <c r="AD34" i="9"/>
  <c r="AD22" i="9"/>
  <c r="AD18" i="9"/>
  <c r="AD105" i="9"/>
  <c r="AD89" i="9"/>
  <c r="AD81" i="9"/>
  <c r="AD80" i="9"/>
  <c r="AD59" i="9"/>
  <c r="AD54" i="9"/>
  <c r="AD47" i="9"/>
  <c r="AD46" i="9"/>
  <c r="AD38" i="9"/>
  <c r="AD28" i="9"/>
  <c r="AD27" i="9"/>
  <c r="AD25" i="9"/>
  <c r="AD21" i="9"/>
  <c r="AD17" i="9"/>
  <c r="AD96" i="9"/>
  <c r="AD76" i="9"/>
  <c r="AD69" i="9"/>
  <c r="AD42" i="9"/>
  <c r="AD26" i="9"/>
  <c r="AD15" i="9"/>
  <c r="AD12" i="9"/>
  <c r="AD8" i="9"/>
  <c r="AD64" i="9"/>
  <c r="AD31" i="9"/>
  <c r="AD30" i="9"/>
  <c r="AD14" i="9"/>
  <c r="AD108" i="9"/>
  <c r="AD68" i="9"/>
  <c r="AD36" i="9"/>
  <c r="AD35" i="9"/>
  <c r="AD19" i="9"/>
  <c r="AD11" i="9"/>
  <c r="AD7" i="9"/>
  <c r="AE5" i="9"/>
  <c r="AE75" i="9" s="1"/>
  <c r="AD90" i="9"/>
  <c r="AD84" i="9"/>
  <c r="AD43" i="9"/>
  <c r="AD32" i="9"/>
  <c r="AD24" i="9"/>
  <c r="AD23" i="9"/>
  <c r="AD16" i="9"/>
  <c r="AD13" i="9"/>
  <c r="AD9" i="9"/>
  <c r="AD50" i="9"/>
  <c r="AD10" i="9"/>
  <c r="AD85" i="9"/>
  <c r="AD63" i="9"/>
  <c r="AD51" i="9"/>
  <c r="AD20" i="9"/>
  <c r="AC124" i="9"/>
  <c r="AD122" i="8"/>
  <c r="AD118" i="8"/>
  <c r="AD114" i="8"/>
  <c r="AD110" i="8"/>
  <c r="AD106" i="8"/>
  <c r="AD121" i="8"/>
  <c r="AD117" i="8"/>
  <c r="AD113" i="8"/>
  <c r="AD120" i="8"/>
  <c r="AD119" i="8"/>
  <c r="AD109" i="8"/>
  <c r="AD108" i="8"/>
  <c r="AD105" i="8"/>
  <c r="AD104" i="8"/>
  <c r="AD101" i="8"/>
  <c r="AD97" i="8"/>
  <c r="AD116" i="8"/>
  <c r="AD107" i="8"/>
  <c r="AD100" i="8"/>
  <c r="AD99" i="8"/>
  <c r="AD115" i="8"/>
  <c r="AD98" i="8"/>
  <c r="AD92" i="8"/>
  <c r="AD88" i="8"/>
  <c r="AD111" i="8"/>
  <c r="AD85" i="8"/>
  <c r="AD81" i="8"/>
  <c r="AD77" i="8"/>
  <c r="AD73" i="8"/>
  <c r="AD91" i="8"/>
  <c r="AD90" i="8"/>
  <c r="AD84" i="8"/>
  <c r="AD80" i="8"/>
  <c r="AD76" i="8"/>
  <c r="AD72" i="8"/>
  <c r="AD68" i="8"/>
  <c r="AD64" i="8"/>
  <c r="AD60" i="8"/>
  <c r="AD103" i="8"/>
  <c r="AD102" i="8"/>
  <c r="AD96" i="8"/>
  <c r="AD94" i="8"/>
  <c r="AD93" i="8"/>
  <c r="AD83" i="8"/>
  <c r="AD82" i="8"/>
  <c r="AD75" i="8"/>
  <c r="AD74" i="8"/>
  <c r="AD70" i="8"/>
  <c r="AD65" i="8"/>
  <c r="AD58" i="8"/>
  <c r="AD54" i="8"/>
  <c r="AD50" i="8"/>
  <c r="AD46" i="8"/>
  <c r="AD42" i="8"/>
  <c r="AD112" i="8"/>
  <c r="AD69" i="8"/>
  <c r="AD59" i="8"/>
  <c r="AD57" i="8"/>
  <c r="AD53" i="8"/>
  <c r="AD49" i="8"/>
  <c r="AD45" i="8"/>
  <c r="AD41" i="8"/>
  <c r="AD37" i="8"/>
  <c r="AD33" i="8"/>
  <c r="AD29" i="8"/>
  <c r="AD86" i="8"/>
  <c r="AD67" i="8"/>
  <c r="AD66" i="8"/>
  <c r="AD40" i="8"/>
  <c r="AD39" i="8"/>
  <c r="AD34" i="8"/>
  <c r="AD25" i="8"/>
  <c r="AD21" i="8"/>
  <c r="AD16" i="8"/>
  <c r="AD12" i="8"/>
  <c r="AD8" i="8"/>
  <c r="AD87" i="8"/>
  <c r="AD71" i="8"/>
  <c r="AD52" i="8"/>
  <c r="AD51" i="8"/>
  <c r="AD44" i="8"/>
  <c r="AD43" i="8"/>
  <c r="AD36" i="8"/>
  <c r="AD35" i="8"/>
  <c r="AD30" i="8"/>
  <c r="AD89" i="8"/>
  <c r="AD79" i="8"/>
  <c r="AD62" i="8"/>
  <c r="AD61" i="8"/>
  <c r="AD56" i="8"/>
  <c r="AD55" i="8"/>
  <c r="AD48" i="8"/>
  <c r="AD47" i="8"/>
  <c r="AD38" i="8"/>
  <c r="AD28" i="8"/>
  <c r="AD24" i="8"/>
  <c r="AD20" i="8"/>
  <c r="AD15" i="8"/>
  <c r="AD78" i="8"/>
  <c r="AD27" i="8"/>
  <c r="AD26" i="8"/>
  <c r="AD18" i="8"/>
  <c r="AD17" i="8"/>
  <c r="AD13" i="8"/>
  <c r="AE5" i="8"/>
  <c r="AE19" i="8" s="1"/>
  <c r="AD22" i="8"/>
  <c r="AD11" i="8"/>
  <c r="AD10" i="8"/>
  <c r="AD31" i="8"/>
  <c r="AD14" i="8"/>
  <c r="AD9" i="8"/>
  <c r="AD95" i="8"/>
  <c r="AD23" i="8"/>
  <c r="AD63" i="8"/>
  <c r="AD7" i="8"/>
  <c r="AD32" i="8"/>
  <c r="AC124" i="8"/>
  <c r="AC124" i="7"/>
  <c r="AD122" i="7"/>
  <c r="AD118" i="7"/>
  <c r="AD114" i="7"/>
  <c r="AD110" i="7"/>
  <c r="AD119" i="7"/>
  <c r="AD115" i="7"/>
  <c r="AD111" i="7"/>
  <c r="AD107" i="7"/>
  <c r="AD103" i="7"/>
  <c r="AD106" i="7"/>
  <c r="AD105" i="7"/>
  <c r="AD102" i="7"/>
  <c r="AD98" i="7"/>
  <c r="AD94" i="7"/>
  <c r="AD117" i="7"/>
  <c r="AD116" i="7"/>
  <c r="AD109" i="7"/>
  <c r="AD99" i="7"/>
  <c r="AD95" i="7"/>
  <c r="AD91" i="7"/>
  <c r="AD87" i="7"/>
  <c r="AD112" i="7"/>
  <c r="AD108" i="7"/>
  <c r="AD97" i="7"/>
  <c r="AD96" i="7"/>
  <c r="AD90" i="7"/>
  <c r="AD89" i="7"/>
  <c r="AD81" i="7"/>
  <c r="AD77" i="7"/>
  <c r="AD73" i="7"/>
  <c r="AD113" i="7"/>
  <c r="AD86" i="7"/>
  <c r="AD85" i="7"/>
  <c r="AD82" i="7"/>
  <c r="AD78" i="7"/>
  <c r="AD74" i="7"/>
  <c r="AD70" i="7"/>
  <c r="AD66" i="7"/>
  <c r="AD62" i="7"/>
  <c r="AD100" i="7"/>
  <c r="AD93" i="7"/>
  <c r="AD92" i="7"/>
  <c r="AD69" i="7"/>
  <c r="AD68" i="7"/>
  <c r="AD63" i="7"/>
  <c r="AD60" i="7"/>
  <c r="AD56" i="7"/>
  <c r="AD121" i="7"/>
  <c r="AD104" i="7"/>
  <c r="AD84" i="7"/>
  <c r="AD83" i="7"/>
  <c r="AD76" i="7"/>
  <c r="AD75" i="7"/>
  <c r="AD67" i="7"/>
  <c r="AD101" i="7"/>
  <c r="AD79" i="7"/>
  <c r="AD57" i="7"/>
  <c r="AD53" i="7"/>
  <c r="AD120" i="7"/>
  <c r="AD88" i="7"/>
  <c r="AD65" i="7"/>
  <c r="AD64" i="7"/>
  <c r="AD47" i="7"/>
  <c r="AD43" i="7"/>
  <c r="AD39" i="7"/>
  <c r="AD35" i="7"/>
  <c r="AD31" i="7"/>
  <c r="AD26" i="7"/>
  <c r="AD22" i="7"/>
  <c r="AD80" i="7"/>
  <c r="AD61" i="7"/>
  <c r="AD55" i="7"/>
  <c r="AD52" i="7"/>
  <c r="AD51" i="7"/>
  <c r="AD48" i="7"/>
  <c r="AD44" i="7"/>
  <c r="AD40" i="7"/>
  <c r="AD36" i="7"/>
  <c r="AD32" i="7"/>
  <c r="AD27" i="7"/>
  <c r="AD23" i="7"/>
  <c r="AD19" i="7"/>
  <c r="AD72" i="7"/>
  <c r="AD71" i="7"/>
  <c r="AD59" i="7"/>
  <c r="AD58" i="7"/>
  <c r="AD15" i="7"/>
  <c r="AD11" i="7"/>
  <c r="AD7" i="7"/>
  <c r="AE5" i="7"/>
  <c r="AE29" i="7" s="1"/>
  <c r="AD14" i="7"/>
  <c r="AD10" i="7"/>
  <c r="AD54" i="7"/>
  <c r="AD50" i="7"/>
  <c r="AD49" i="7"/>
  <c r="AD42" i="7"/>
  <c r="AD41" i="7"/>
  <c r="AD34" i="7"/>
  <c r="AD33" i="7"/>
  <c r="AD25" i="7"/>
  <c r="AD24" i="7"/>
  <c r="AD16" i="7"/>
  <c r="AD12" i="7"/>
  <c r="AD8" i="7"/>
  <c r="AD20" i="7"/>
  <c r="AD17" i="7"/>
  <c r="AD13" i="7"/>
  <c r="AD9" i="7"/>
  <c r="AD46" i="7"/>
  <c r="AD45" i="7"/>
  <c r="AD38" i="7"/>
  <c r="AD37" i="7"/>
  <c r="AD30" i="7"/>
  <c r="AD28" i="7"/>
  <c r="AD21" i="7"/>
  <c r="AD18" i="7"/>
  <c r="AE121" i="5"/>
  <c r="AE117" i="5"/>
  <c r="AE113" i="5"/>
  <c r="AE109" i="5"/>
  <c r="AE105" i="5"/>
  <c r="AE122" i="5"/>
  <c r="AE118" i="5"/>
  <c r="AE114" i="5"/>
  <c r="AE110" i="5"/>
  <c r="AE106" i="5"/>
  <c r="AE119" i="5"/>
  <c r="AE111" i="5"/>
  <c r="AE103" i="5"/>
  <c r="AE100" i="5"/>
  <c r="AE96" i="5"/>
  <c r="AE120" i="5"/>
  <c r="AE112" i="5"/>
  <c r="AE104" i="5"/>
  <c r="AE101" i="5"/>
  <c r="AE97" i="5"/>
  <c r="AE93" i="5"/>
  <c r="AE102" i="5"/>
  <c r="AE91" i="5"/>
  <c r="AE87" i="5"/>
  <c r="AE83" i="5"/>
  <c r="AE79" i="5"/>
  <c r="AE75" i="5"/>
  <c r="AE71" i="5"/>
  <c r="AE67" i="5"/>
  <c r="AE115" i="5"/>
  <c r="AE108" i="5"/>
  <c r="AE95" i="5"/>
  <c r="AE94" i="5"/>
  <c r="AE92" i="5"/>
  <c r="AE88" i="5"/>
  <c r="AE84" i="5"/>
  <c r="AE80" i="5"/>
  <c r="AE76" i="5"/>
  <c r="AE72" i="5"/>
  <c r="AE68" i="5"/>
  <c r="AE64" i="5"/>
  <c r="AE86" i="5"/>
  <c r="AE78" i="5"/>
  <c r="AE70" i="5"/>
  <c r="AE63" i="5"/>
  <c r="AE60" i="5"/>
  <c r="AE55" i="5"/>
  <c r="AE51" i="5"/>
  <c r="AE47" i="5"/>
  <c r="AE43" i="5"/>
  <c r="AE107" i="5"/>
  <c r="AE99" i="5"/>
  <c r="AE89" i="5"/>
  <c r="AE81" i="5"/>
  <c r="AE73" i="5"/>
  <c r="AE65" i="5"/>
  <c r="AE61" i="5"/>
  <c r="AE57" i="5"/>
  <c r="AE52" i="5"/>
  <c r="AE48" i="5"/>
  <c r="AE44" i="5"/>
  <c r="AE40" i="5"/>
  <c r="AE90" i="5"/>
  <c r="AE77" i="5"/>
  <c r="AE74" i="5"/>
  <c r="AE58" i="5"/>
  <c r="AE49" i="5"/>
  <c r="AE36" i="5"/>
  <c r="AE32" i="5"/>
  <c r="AE28" i="5"/>
  <c r="AE24" i="5"/>
  <c r="AE20" i="5"/>
  <c r="AE16" i="5"/>
  <c r="AE12" i="5"/>
  <c r="AE8" i="5"/>
  <c r="AE98" i="5"/>
  <c r="AE34" i="5"/>
  <c r="AE30" i="5"/>
  <c r="AE62" i="5"/>
  <c r="AE59" i="5"/>
  <c r="AE50" i="5"/>
  <c r="AE42" i="5"/>
  <c r="AE39" i="5"/>
  <c r="AE37" i="5"/>
  <c r="AE33" i="5"/>
  <c r="AE29" i="5"/>
  <c r="AE25" i="5"/>
  <c r="AE21" i="5"/>
  <c r="AE17" i="5"/>
  <c r="AE13" i="5"/>
  <c r="AE9" i="5"/>
  <c r="AE85" i="5"/>
  <c r="AE82" i="5"/>
  <c r="AE69" i="5"/>
  <c r="AE66" i="5"/>
  <c r="AE53" i="5"/>
  <c r="AE45" i="5"/>
  <c r="AE41" i="5"/>
  <c r="AE38" i="5"/>
  <c r="AE26" i="5"/>
  <c r="AE116" i="5"/>
  <c r="AE54" i="5"/>
  <c r="AE19" i="5"/>
  <c r="AE11" i="5"/>
  <c r="AE35" i="5"/>
  <c r="AE27" i="5"/>
  <c r="AE18" i="5"/>
  <c r="AE10" i="5"/>
  <c r="AE31" i="5"/>
  <c r="AE22" i="5"/>
  <c r="AE14" i="5"/>
  <c r="AE7" i="5"/>
  <c r="AF5" i="5"/>
  <c r="AF56" i="5" s="1"/>
  <c r="AE46" i="5"/>
  <c r="AE23" i="5"/>
  <c r="AE15" i="5"/>
  <c r="AD124" i="5"/>
  <c r="AC123" i="4"/>
  <c r="AD121" i="4"/>
  <c r="AD117" i="4"/>
  <c r="AD113" i="4"/>
  <c r="AD109" i="4"/>
  <c r="AD105" i="4"/>
  <c r="AD118" i="4"/>
  <c r="AD114" i="4"/>
  <c r="AD110" i="4"/>
  <c r="AD106" i="4"/>
  <c r="AD102" i="4"/>
  <c r="AD120" i="4"/>
  <c r="AD119" i="4"/>
  <c r="AD112" i="4"/>
  <c r="AD111" i="4"/>
  <c r="AD104" i="4"/>
  <c r="AD103" i="4"/>
  <c r="AD99" i="4"/>
  <c r="AD95" i="4"/>
  <c r="AD100" i="4"/>
  <c r="AD96" i="4"/>
  <c r="AD92" i="4"/>
  <c r="AD107" i="4"/>
  <c r="AD116" i="4"/>
  <c r="AD98" i="4"/>
  <c r="AD97" i="4"/>
  <c r="AD88" i="4"/>
  <c r="AD84" i="4"/>
  <c r="AD108" i="4"/>
  <c r="AD90" i="4"/>
  <c r="AD89" i="4"/>
  <c r="AD77" i="4"/>
  <c r="AD73" i="4"/>
  <c r="AD69" i="4"/>
  <c r="AD65" i="4"/>
  <c r="AD61" i="4"/>
  <c r="AD57" i="4"/>
  <c r="AD115" i="4"/>
  <c r="AD93" i="4"/>
  <c r="AD83" i="4"/>
  <c r="AD82" i="4"/>
  <c r="AD80" i="4"/>
  <c r="AD76" i="4"/>
  <c r="AD72" i="4"/>
  <c r="AD68" i="4"/>
  <c r="AD64" i="4"/>
  <c r="AD60" i="4"/>
  <c r="AD56" i="4"/>
  <c r="AD101" i="4"/>
  <c r="AD91" i="4"/>
  <c r="AD87" i="4"/>
  <c r="AD75" i="4"/>
  <c r="AD74" i="4"/>
  <c r="AD67" i="4"/>
  <c r="AD66" i="4"/>
  <c r="AD59" i="4"/>
  <c r="AD58" i="4"/>
  <c r="AD51" i="4"/>
  <c r="AD47" i="4"/>
  <c r="AD43" i="4"/>
  <c r="AD39" i="4"/>
  <c r="AD35" i="4"/>
  <c r="AD94" i="4"/>
  <c r="AD78" i="4"/>
  <c r="AD71" i="4"/>
  <c r="AD81" i="4"/>
  <c r="AD70" i="4"/>
  <c r="AD63" i="4"/>
  <c r="AD54" i="4"/>
  <c r="AD53" i="4"/>
  <c r="AD46" i="4"/>
  <c r="AD45" i="4"/>
  <c r="AD40" i="4"/>
  <c r="AD28" i="4"/>
  <c r="AD24" i="4"/>
  <c r="AD50" i="4"/>
  <c r="AD42" i="4"/>
  <c r="AD29" i="4"/>
  <c r="AD20" i="4"/>
  <c r="AD16" i="4"/>
  <c r="AD12" i="4"/>
  <c r="AD8" i="4"/>
  <c r="AD86" i="4"/>
  <c r="AD44" i="4"/>
  <c r="AD41" i="4"/>
  <c r="AD36" i="4"/>
  <c r="AD33" i="4"/>
  <c r="AD32" i="4"/>
  <c r="AD31" i="4"/>
  <c r="AD30" i="4"/>
  <c r="AD25" i="4"/>
  <c r="AD21" i="4"/>
  <c r="AD17" i="4"/>
  <c r="AD13" i="4"/>
  <c r="AD9" i="4"/>
  <c r="AD85" i="4"/>
  <c r="AD79" i="4"/>
  <c r="AD55" i="4"/>
  <c r="AD52" i="4"/>
  <c r="AD49" i="4"/>
  <c r="AD48" i="4"/>
  <c r="AD37" i="4"/>
  <c r="AD27" i="4"/>
  <c r="AD26" i="4"/>
  <c r="AD18" i="4"/>
  <c r="AD14" i="4"/>
  <c r="AD34" i="4"/>
  <c r="AD62" i="4"/>
  <c r="AD38" i="4"/>
  <c r="AD23" i="4"/>
  <c r="AD15" i="4"/>
  <c r="AD7" i="4"/>
  <c r="AD19" i="4"/>
  <c r="AE5" i="4"/>
  <c r="AD22" i="4"/>
  <c r="AD11" i="4"/>
  <c r="AD10" i="4"/>
  <c r="AE121" i="3"/>
  <c r="AE117" i="3"/>
  <c r="AE113" i="3"/>
  <c r="AE109" i="3"/>
  <c r="AE105" i="3"/>
  <c r="AE122" i="3"/>
  <c r="AE118" i="3"/>
  <c r="AE114" i="3"/>
  <c r="AE110" i="3"/>
  <c r="AE106" i="3"/>
  <c r="AE119" i="3"/>
  <c r="AE111" i="3"/>
  <c r="AE116" i="3"/>
  <c r="AE108" i="3"/>
  <c r="AE101" i="3"/>
  <c r="AE97" i="3"/>
  <c r="AE93" i="3"/>
  <c r="AE115" i="3"/>
  <c r="AE112" i="3"/>
  <c r="AE103" i="3"/>
  <c r="AE98" i="3"/>
  <c r="AE91" i="3"/>
  <c r="AE87" i="3"/>
  <c r="AE99" i="3"/>
  <c r="AE94" i="3"/>
  <c r="AE92" i="3"/>
  <c r="AE88" i="3"/>
  <c r="AE84" i="3"/>
  <c r="AE102" i="3"/>
  <c r="AE90" i="3"/>
  <c r="AE83" i="3"/>
  <c r="AE120" i="3"/>
  <c r="AE96" i="3"/>
  <c r="AE95" i="3"/>
  <c r="AE85" i="3"/>
  <c r="AE79" i="3"/>
  <c r="AE75" i="3"/>
  <c r="AE71" i="3"/>
  <c r="AE67" i="3"/>
  <c r="AE63" i="3"/>
  <c r="AE59" i="3"/>
  <c r="AE55" i="3"/>
  <c r="AE104" i="3"/>
  <c r="AE80" i="3"/>
  <c r="AE76" i="3"/>
  <c r="AE70" i="3"/>
  <c r="AE65" i="3"/>
  <c r="AE60" i="3"/>
  <c r="AE54" i="3"/>
  <c r="AE51" i="3"/>
  <c r="AE47" i="3"/>
  <c r="AE43" i="3"/>
  <c r="AE39" i="3"/>
  <c r="AE81" i="3"/>
  <c r="AE68" i="3"/>
  <c r="AE64" i="3"/>
  <c r="AE62" i="3"/>
  <c r="AE61" i="3"/>
  <c r="AE57" i="3"/>
  <c r="AE56" i="3"/>
  <c r="AE49" i="3"/>
  <c r="AE44" i="3"/>
  <c r="AE38" i="3"/>
  <c r="AE34" i="3"/>
  <c r="AE29" i="3"/>
  <c r="AE25" i="3"/>
  <c r="AE21" i="3"/>
  <c r="AE17" i="3"/>
  <c r="AE13" i="3"/>
  <c r="AE9" i="3"/>
  <c r="AE74" i="3"/>
  <c r="AE52" i="3"/>
  <c r="AE46" i="3"/>
  <c r="AE86" i="3"/>
  <c r="AE78" i="3"/>
  <c r="AE77" i="3"/>
  <c r="AE73" i="3"/>
  <c r="AE72" i="3"/>
  <c r="AE69" i="3"/>
  <c r="AE58" i="3"/>
  <c r="AE50" i="3"/>
  <c r="AE45" i="3"/>
  <c r="AE40" i="3"/>
  <c r="AE35" i="3"/>
  <c r="AE30" i="3"/>
  <c r="AE26" i="3"/>
  <c r="AE22" i="3"/>
  <c r="AE18" i="3"/>
  <c r="AE14" i="3"/>
  <c r="AE10" i="3"/>
  <c r="AE107" i="3"/>
  <c r="AE66" i="3"/>
  <c r="AE36" i="3"/>
  <c r="AE27" i="3"/>
  <c r="AE19" i="3"/>
  <c r="AE11" i="3"/>
  <c r="AE7" i="3"/>
  <c r="AE82" i="3"/>
  <c r="AE23" i="3"/>
  <c r="AF5" i="3"/>
  <c r="AF33" i="3" s="1"/>
  <c r="AE42" i="3"/>
  <c r="AE41" i="3"/>
  <c r="AE32" i="3"/>
  <c r="AE100" i="3"/>
  <c r="AE53" i="3"/>
  <c r="AE48" i="3"/>
  <c r="AE37" i="3"/>
  <c r="AE28" i="3"/>
  <c r="AE20" i="3"/>
  <c r="AE12" i="3"/>
  <c r="AE8" i="3"/>
  <c r="AE31" i="3"/>
  <c r="AE15" i="3"/>
  <c r="AE89" i="3"/>
  <c r="AE24" i="3"/>
  <c r="AE16" i="3"/>
  <c r="AD124" i="3"/>
  <c r="AE26" i="10" l="1"/>
  <c r="AE27" i="10"/>
  <c r="AC124" i="2"/>
  <c r="D36" i="1" s="1"/>
  <c r="AE5" i="2"/>
  <c r="AD40" i="2"/>
  <c r="AD122" i="2"/>
  <c r="AD120" i="2"/>
  <c r="AD118" i="2"/>
  <c r="AD116" i="2"/>
  <c r="AD114" i="2"/>
  <c r="AD112" i="2"/>
  <c r="AD110" i="2"/>
  <c r="AD108" i="2"/>
  <c r="AD106" i="2"/>
  <c r="AD104" i="2"/>
  <c r="AD102" i="2"/>
  <c r="AD100" i="2"/>
  <c r="AD98" i="2"/>
  <c r="AD96" i="2"/>
  <c r="AD94" i="2"/>
  <c r="AD92" i="2"/>
  <c r="AD90" i="2"/>
  <c r="AD88" i="2"/>
  <c r="AD86" i="2"/>
  <c r="AD84" i="2"/>
  <c r="AD82" i="2"/>
  <c r="AD80" i="2"/>
  <c r="AD78" i="2"/>
  <c r="AD76" i="2"/>
  <c r="AD74" i="2"/>
  <c r="AD72" i="2"/>
  <c r="AD70" i="2"/>
  <c r="AD68" i="2"/>
  <c r="AD66" i="2"/>
  <c r="AD64" i="2"/>
  <c r="AD62" i="2"/>
  <c r="AD60" i="2"/>
  <c r="AD58" i="2"/>
  <c r="AD56" i="2"/>
  <c r="AD54" i="2"/>
  <c r="AD7" i="2"/>
  <c r="AD121" i="2"/>
  <c r="AD119" i="2"/>
  <c r="AD117" i="2"/>
  <c r="AD115" i="2"/>
  <c r="AD113" i="2"/>
  <c r="AD111" i="2"/>
  <c r="AD52" i="2"/>
  <c r="AD50" i="2"/>
  <c r="AD48" i="2"/>
  <c r="AD46" i="2"/>
  <c r="AD44" i="2"/>
  <c r="AD42" i="2"/>
  <c r="AD39" i="2"/>
  <c r="AD37" i="2"/>
  <c r="AD35" i="2"/>
  <c r="AD33" i="2"/>
  <c r="AD31" i="2"/>
  <c r="AD29" i="2"/>
  <c r="AD27" i="2"/>
  <c r="AD23" i="2"/>
  <c r="AD19" i="2"/>
  <c r="AD15" i="2"/>
  <c r="AD11" i="2"/>
  <c r="AD109" i="2"/>
  <c r="AD105" i="2"/>
  <c r="AD8" i="2"/>
  <c r="AD25" i="2"/>
  <c r="AD21" i="2"/>
  <c r="AD107" i="2"/>
  <c r="AD97" i="2"/>
  <c r="AD93" i="2"/>
  <c r="AD17" i="2"/>
  <c r="AD13" i="2"/>
  <c r="AD9" i="2"/>
  <c r="AD103" i="2"/>
  <c r="AD101" i="2"/>
  <c r="AD99" i="2"/>
  <c r="AD95" i="2"/>
  <c r="AD89" i="2"/>
  <c r="AD85" i="2"/>
  <c r="AD81" i="2"/>
  <c r="AD77" i="2"/>
  <c r="AD73" i="2"/>
  <c r="AD69" i="2"/>
  <c r="AD65" i="2"/>
  <c r="AD61" i="2"/>
  <c r="AD57" i="2"/>
  <c r="AD53" i="2"/>
  <c r="AD49" i="2"/>
  <c r="AD45" i="2"/>
  <c r="AD41" i="2"/>
  <c r="AD36" i="2"/>
  <c r="AD32" i="2"/>
  <c r="AD28" i="2"/>
  <c r="AD24" i="2"/>
  <c r="AD20" i="2"/>
  <c r="AD16" i="2"/>
  <c r="AD12" i="2"/>
  <c r="AD91" i="2"/>
  <c r="AD87" i="2"/>
  <c r="AD83" i="2"/>
  <c r="AD79" i="2"/>
  <c r="AD75" i="2"/>
  <c r="AD71" i="2"/>
  <c r="AD67" i="2"/>
  <c r="AD63" i="2"/>
  <c r="AD59" i="2"/>
  <c r="AD55" i="2"/>
  <c r="AD51" i="2"/>
  <c r="AD47" i="2"/>
  <c r="AD43" i="2"/>
  <c r="AD38" i="2"/>
  <c r="AD34" i="2"/>
  <c r="AD30" i="2"/>
  <c r="AD26" i="2"/>
  <c r="AD22" i="2"/>
  <c r="AD18" i="2"/>
  <c r="AD14" i="2"/>
  <c r="AD10" i="2"/>
  <c r="AE124" i="6"/>
  <c r="H38" i="1" s="1"/>
  <c r="AF19" i="6"/>
  <c r="AF116" i="6"/>
  <c r="AF121" i="6"/>
  <c r="AF113" i="6"/>
  <c r="AF105" i="6"/>
  <c r="AF119" i="6"/>
  <c r="AF111" i="6"/>
  <c r="AF99" i="6"/>
  <c r="AF110" i="6"/>
  <c r="AF103" i="6"/>
  <c r="AF96" i="6"/>
  <c r="AF88" i="6"/>
  <c r="AF94" i="6"/>
  <c r="AF83" i="6"/>
  <c r="AF102" i="6"/>
  <c r="AF89" i="6"/>
  <c r="AF82" i="6"/>
  <c r="AF98" i="6"/>
  <c r="AF78" i="6"/>
  <c r="AF70" i="6"/>
  <c r="AF79" i="6"/>
  <c r="AF71" i="6"/>
  <c r="AF63" i="6"/>
  <c r="AF55" i="6"/>
  <c r="AF115" i="6"/>
  <c r="AF56" i="6"/>
  <c r="AF49" i="6"/>
  <c r="AF41" i="6"/>
  <c r="AF90" i="6"/>
  <c r="AF77" i="6"/>
  <c r="AF69" i="6"/>
  <c r="AF58" i="6"/>
  <c r="AF48" i="6"/>
  <c r="AF40" i="6"/>
  <c r="AF118" i="6"/>
  <c r="AF65" i="6"/>
  <c r="AF29" i="6"/>
  <c r="AF21" i="6"/>
  <c r="AF12" i="6"/>
  <c r="AF50" i="6"/>
  <c r="AF42" i="6"/>
  <c r="AF30" i="6"/>
  <c r="AF22" i="6"/>
  <c r="AF13" i="6"/>
  <c r="AF86" i="6"/>
  <c r="AF73" i="6"/>
  <c r="AF32" i="6"/>
  <c r="AF24" i="6"/>
  <c r="AF8" i="6"/>
  <c r="AF62" i="6"/>
  <c r="AF35" i="6"/>
  <c r="AF64" i="6"/>
  <c r="AF31" i="6"/>
  <c r="AF23" i="6"/>
  <c r="AF15" i="6"/>
  <c r="AG5" i="6"/>
  <c r="AF43" i="6"/>
  <c r="AF18" i="6"/>
  <c r="AF7" i="6"/>
  <c r="AF120" i="6"/>
  <c r="AF112" i="6"/>
  <c r="AF117" i="6"/>
  <c r="AF109" i="6"/>
  <c r="AF122" i="6"/>
  <c r="AF114" i="6"/>
  <c r="AF107" i="6"/>
  <c r="AF95" i="6"/>
  <c r="AF108" i="6"/>
  <c r="AF100" i="6"/>
  <c r="AF92" i="6"/>
  <c r="AF84" i="6"/>
  <c r="AF85" i="6"/>
  <c r="AF104" i="6"/>
  <c r="AF97" i="6"/>
  <c r="AF87" i="6"/>
  <c r="AF101" i="6"/>
  <c r="AF91" i="6"/>
  <c r="AF74" i="6"/>
  <c r="AF66" i="6"/>
  <c r="AF75" i="6"/>
  <c r="AF67" i="6"/>
  <c r="AF59" i="6"/>
  <c r="AF51" i="6"/>
  <c r="AF81" i="6"/>
  <c r="AF54" i="6"/>
  <c r="AF45" i="6"/>
  <c r="AF37" i="6"/>
  <c r="AF80" i="6"/>
  <c r="AF72" i="6"/>
  <c r="AF60" i="6"/>
  <c r="AF53" i="6"/>
  <c r="AF44" i="6"/>
  <c r="AF36" i="6"/>
  <c r="AF68" i="6"/>
  <c r="AF33" i="6"/>
  <c r="AF25" i="6"/>
  <c r="AF16" i="6"/>
  <c r="AF61" i="6"/>
  <c r="AF47" i="6"/>
  <c r="AF39" i="6"/>
  <c r="AF26" i="6"/>
  <c r="AF17" i="6"/>
  <c r="AF9" i="6"/>
  <c r="AF76" i="6"/>
  <c r="AF38" i="6"/>
  <c r="AF27" i="6"/>
  <c r="AF10" i="6"/>
  <c r="AF106" i="6"/>
  <c r="AF57" i="6"/>
  <c r="AF93" i="6"/>
  <c r="AF46" i="6"/>
  <c r="AF28" i="6"/>
  <c r="AF20" i="6"/>
  <c r="AF11" i="6"/>
  <c r="AF52" i="6"/>
  <c r="AF34" i="6"/>
  <c r="AF14" i="6"/>
  <c r="P35" i="1"/>
  <c r="O36" i="1"/>
  <c r="N37" i="1"/>
  <c r="M36" i="1"/>
  <c r="L36" i="1"/>
  <c r="K36" i="1"/>
  <c r="J36" i="1"/>
  <c r="I36" i="1"/>
  <c r="G37" i="1"/>
  <c r="F36" i="1"/>
  <c r="E37" i="1"/>
  <c r="AE122" i="12"/>
  <c r="AE117" i="13"/>
  <c r="AE113" i="13"/>
  <c r="AE109" i="13"/>
  <c r="AE105" i="13"/>
  <c r="AE101" i="13"/>
  <c r="AE118" i="13"/>
  <c r="AE112" i="13"/>
  <c r="AE107" i="13"/>
  <c r="AE102" i="13"/>
  <c r="AE98" i="13"/>
  <c r="AE94" i="13"/>
  <c r="AE90" i="13"/>
  <c r="AE86" i="13"/>
  <c r="AE82" i="13"/>
  <c r="AE78" i="13"/>
  <c r="AE74" i="13"/>
  <c r="AE116" i="13"/>
  <c r="AE115" i="13"/>
  <c r="AE114" i="13"/>
  <c r="AE111" i="13"/>
  <c r="AE100" i="13"/>
  <c r="AE97" i="13"/>
  <c r="AE92" i="13"/>
  <c r="AE87" i="13"/>
  <c r="AE108" i="13"/>
  <c r="AE96" i="13"/>
  <c r="AE83" i="13"/>
  <c r="AE93" i="13"/>
  <c r="AE77" i="13"/>
  <c r="AE72" i="13"/>
  <c r="AE69" i="13"/>
  <c r="AE65" i="13"/>
  <c r="AE104" i="13"/>
  <c r="AE95" i="13"/>
  <c r="AE85" i="13"/>
  <c r="AE84" i="13"/>
  <c r="AE80" i="13"/>
  <c r="AE79" i="13"/>
  <c r="AE73" i="13"/>
  <c r="AE70" i="13"/>
  <c r="AE66" i="13"/>
  <c r="AE63" i="13"/>
  <c r="AE58" i="13"/>
  <c r="AE54" i="13"/>
  <c r="AE50" i="13"/>
  <c r="AE99" i="13"/>
  <c r="AE88" i="13"/>
  <c r="AE81" i="13"/>
  <c r="AE68" i="13"/>
  <c r="AE62" i="13"/>
  <c r="AE56" i="13"/>
  <c r="AE51" i="13"/>
  <c r="AE76" i="13"/>
  <c r="AE75" i="13"/>
  <c r="AE67" i="13"/>
  <c r="AE61" i="13"/>
  <c r="AE55" i="13"/>
  <c r="AE49" i="13"/>
  <c r="AE45" i="13"/>
  <c r="AE41" i="13"/>
  <c r="AE34" i="13"/>
  <c r="AE110" i="13"/>
  <c r="AE53" i="13"/>
  <c r="AE52" i="13"/>
  <c r="AE46" i="13"/>
  <c r="AE40" i="13"/>
  <c r="AE36" i="13"/>
  <c r="AE30" i="13"/>
  <c r="AE26" i="13"/>
  <c r="AE22" i="13"/>
  <c r="AE18" i="13"/>
  <c r="AE15" i="13"/>
  <c r="AE12" i="13"/>
  <c r="AE8" i="13"/>
  <c r="AE91" i="13"/>
  <c r="AE42" i="13"/>
  <c r="AE37" i="13"/>
  <c r="AE31" i="13"/>
  <c r="AE27" i="13"/>
  <c r="AE19" i="13"/>
  <c r="AE16" i="13"/>
  <c r="AE13" i="13"/>
  <c r="AE9" i="13"/>
  <c r="AE103" i="13"/>
  <c r="AE71" i="13"/>
  <c r="AE60" i="13"/>
  <c r="AE44" i="13"/>
  <c r="AE39" i="13"/>
  <c r="AE35" i="13"/>
  <c r="AE33" i="13"/>
  <c r="AE29" i="13"/>
  <c r="AE25" i="13"/>
  <c r="AE21" i="13"/>
  <c r="AE11" i="13"/>
  <c r="AE7" i="13"/>
  <c r="AF5" i="13"/>
  <c r="AF59" i="13" s="1"/>
  <c r="AE64" i="13"/>
  <c r="AE47" i="13"/>
  <c r="AE23" i="13"/>
  <c r="AE48" i="13"/>
  <c r="AE32" i="13"/>
  <c r="AE17" i="13"/>
  <c r="AE24" i="13"/>
  <c r="AE10" i="13"/>
  <c r="AE14" i="13"/>
  <c r="AE106" i="13"/>
  <c r="AE43" i="13"/>
  <c r="AE20" i="13"/>
  <c r="AE89" i="13"/>
  <c r="AE57" i="13"/>
  <c r="AE38" i="13"/>
  <c r="AE28" i="13"/>
  <c r="AD120" i="13"/>
  <c r="AF118" i="12"/>
  <c r="AF114" i="12"/>
  <c r="AF110" i="12"/>
  <c r="AF106" i="12"/>
  <c r="AF117" i="12"/>
  <c r="AF113" i="12"/>
  <c r="AF109" i="12"/>
  <c r="AF105" i="12"/>
  <c r="AF101" i="12"/>
  <c r="AF119" i="12"/>
  <c r="AF116" i="12"/>
  <c r="AF111" i="12"/>
  <c r="AF108" i="12"/>
  <c r="AF103" i="12"/>
  <c r="AF100" i="12"/>
  <c r="AF96" i="12"/>
  <c r="AF92" i="12"/>
  <c r="AF107" i="12"/>
  <c r="AF99" i="12"/>
  <c r="AF94" i="12"/>
  <c r="AF91" i="12"/>
  <c r="AF87" i="12"/>
  <c r="AF112" i="12"/>
  <c r="AF98" i="12"/>
  <c r="AF90" i="12"/>
  <c r="AF86" i="12"/>
  <c r="AF82" i="12"/>
  <c r="AF78" i="12"/>
  <c r="AF74" i="12"/>
  <c r="AF115" i="12"/>
  <c r="AF104" i="12"/>
  <c r="AF89" i="12"/>
  <c r="AF84" i="12"/>
  <c r="AF75" i="12"/>
  <c r="AF73" i="12"/>
  <c r="AF70" i="12"/>
  <c r="AF66" i="12"/>
  <c r="AF62" i="12"/>
  <c r="AF120" i="12"/>
  <c r="AF95" i="12"/>
  <c r="AF79" i="12"/>
  <c r="AF77" i="12"/>
  <c r="AF72" i="12"/>
  <c r="AF69" i="12"/>
  <c r="AF65" i="12"/>
  <c r="AF61" i="12"/>
  <c r="AF57" i="12"/>
  <c r="AF53" i="12"/>
  <c r="AF83" i="12"/>
  <c r="AF76" i="12"/>
  <c r="AF67" i="12"/>
  <c r="AF64" i="12"/>
  <c r="AF58" i="12"/>
  <c r="AF56" i="12"/>
  <c r="AF51" i="12"/>
  <c r="AF49" i="12"/>
  <c r="AF45" i="12"/>
  <c r="AF41" i="12"/>
  <c r="AF37" i="12"/>
  <c r="AF33" i="12"/>
  <c r="AF97" i="12"/>
  <c r="AF85" i="12"/>
  <c r="AF80" i="12"/>
  <c r="AF60" i="12"/>
  <c r="AF55" i="12"/>
  <c r="AF48" i="12"/>
  <c r="AF44" i="12"/>
  <c r="AF40" i="12"/>
  <c r="AF36" i="12"/>
  <c r="AF32" i="12"/>
  <c r="AF28" i="12"/>
  <c r="AF24" i="12"/>
  <c r="AF71" i="12"/>
  <c r="AF68" i="12"/>
  <c r="AF54" i="12"/>
  <c r="AF47" i="12"/>
  <c r="AF42" i="12"/>
  <c r="AF39" i="12"/>
  <c r="AF34" i="12"/>
  <c r="AF25" i="12"/>
  <c r="AF102" i="12"/>
  <c r="AF93" i="12"/>
  <c r="AF88" i="12"/>
  <c r="AF81" i="12"/>
  <c r="AF63" i="12"/>
  <c r="AF50" i="12"/>
  <c r="AF30" i="12"/>
  <c r="AF21" i="12"/>
  <c r="AF17" i="12"/>
  <c r="AF13" i="12"/>
  <c r="AF14" i="12"/>
  <c r="AF12" i="12"/>
  <c r="AF7" i="12"/>
  <c r="AG5" i="12"/>
  <c r="AF29" i="12"/>
  <c r="AF15" i="12"/>
  <c r="AF38" i="12"/>
  <c r="AF35" i="12"/>
  <c r="AF18" i="12"/>
  <c r="AF16" i="12"/>
  <c r="AF10" i="12"/>
  <c r="AF59" i="12"/>
  <c r="AF52" i="12"/>
  <c r="AF46" i="12"/>
  <c r="AF43" i="12"/>
  <c r="AF26" i="12"/>
  <c r="AF19" i="12"/>
  <c r="AF11" i="12"/>
  <c r="AF8" i="12"/>
  <c r="AF23" i="12"/>
  <c r="AF22" i="12"/>
  <c r="AF20" i="12"/>
  <c r="AF9" i="12"/>
  <c r="AF31" i="12"/>
  <c r="AF27" i="12"/>
  <c r="AE121" i="11"/>
  <c r="AE117" i="11"/>
  <c r="AE113" i="11"/>
  <c r="AE109" i="11"/>
  <c r="AE105" i="11"/>
  <c r="AE119" i="11"/>
  <c r="AE114" i="11"/>
  <c r="AE108" i="11"/>
  <c r="AE103" i="11"/>
  <c r="AE100" i="11"/>
  <c r="AE120" i="11"/>
  <c r="AE115" i="11"/>
  <c r="AE110" i="11"/>
  <c r="AE104" i="11"/>
  <c r="AE101" i="11"/>
  <c r="AE97" i="11"/>
  <c r="AE93" i="11"/>
  <c r="AE89" i="11"/>
  <c r="AE85" i="11"/>
  <c r="AE102" i="11"/>
  <c r="AE99" i="11"/>
  <c r="AE96" i="11"/>
  <c r="AE91" i="11"/>
  <c r="AE86" i="11"/>
  <c r="AE81" i="11"/>
  <c r="AE77" i="11"/>
  <c r="AE73" i="11"/>
  <c r="AE69" i="11"/>
  <c r="AE116" i="11"/>
  <c r="AE92" i="11"/>
  <c r="AE87" i="11"/>
  <c r="AE82" i="11"/>
  <c r="AE78" i="11"/>
  <c r="AE74" i="11"/>
  <c r="AE70" i="11"/>
  <c r="AE66" i="11"/>
  <c r="AE62" i="11"/>
  <c r="AE111" i="11"/>
  <c r="AE106" i="11"/>
  <c r="AE95" i="11"/>
  <c r="AE94" i="11"/>
  <c r="AE79" i="11"/>
  <c r="AE71" i="11"/>
  <c r="AE65" i="11"/>
  <c r="AE58" i="11"/>
  <c r="AE54" i="11"/>
  <c r="AE50" i="11"/>
  <c r="AE46" i="11"/>
  <c r="AE88" i="11"/>
  <c r="AE80" i="11"/>
  <c r="AE72" i="11"/>
  <c r="AE67" i="11"/>
  <c r="AE59" i="11"/>
  <c r="AE55" i="11"/>
  <c r="AE51" i="11"/>
  <c r="AE47" i="11"/>
  <c r="AE118" i="11"/>
  <c r="AE90" i="11"/>
  <c r="AE68" i="11"/>
  <c r="AE61" i="11"/>
  <c r="AE53" i="11"/>
  <c r="AE45" i="11"/>
  <c r="AE40" i="11"/>
  <c r="AE36" i="11"/>
  <c r="AE32" i="11"/>
  <c r="AE28" i="11"/>
  <c r="AE24" i="11"/>
  <c r="AE20" i="11"/>
  <c r="AE16" i="11"/>
  <c r="AE12" i="11"/>
  <c r="AE8" i="11"/>
  <c r="AE57" i="11"/>
  <c r="AE49" i="11"/>
  <c r="AE38" i="11"/>
  <c r="AE34" i="11"/>
  <c r="AE30" i="11"/>
  <c r="AE26" i="11"/>
  <c r="AE84" i="11"/>
  <c r="AE75" i="11"/>
  <c r="AE56" i="11"/>
  <c r="AE48" i="11"/>
  <c r="AE41" i="11"/>
  <c r="AE37" i="11"/>
  <c r="AE33" i="11"/>
  <c r="AE29" i="11"/>
  <c r="AE25" i="11"/>
  <c r="AE21" i="11"/>
  <c r="AE17" i="11"/>
  <c r="AE13" i="11"/>
  <c r="AE9" i="11"/>
  <c r="AE107" i="11"/>
  <c r="AE44" i="11"/>
  <c r="AE42" i="11"/>
  <c r="AE22" i="11"/>
  <c r="AE83" i="11"/>
  <c r="AE64" i="11"/>
  <c r="AE15" i="11"/>
  <c r="AE10" i="11"/>
  <c r="AE76" i="11"/>
  <c r="AE23" i="11"/>
  <c r="AE14" i="11"/>
  <c r="AE98" i="11"/>
  <c r="AE52" i="11"/>
  <c r="AE43" i="11"/>
  <c r="AE35" i="11"/>
  <c r="AE27" i="11"/>
  <c r="AE19" i="11"/>
  <c r="AE18" i="11"/>
  <c r="AE11" i="11"/>
  <c r="AE63" i="11"/>
  <c r="AE7" i="11"/>
  <c r="AF5" i="11"/>
  <c r="AE112" i="11"/>
  <c r="AE60" i="11"/>
  <c r="AE39" i="11"/>
  <c r="AE31" i="11"/>
  <c r="AD123" i="11"/>
  <c r="AD125" i="10"/>
  <c r="AE122" i="10"/>
  <c r="AE118" i="10"/>
  <c r="AE114" i="10"/>
  <c r="AE123" i="10"/>
  <c r="AE119" i="10"/>
  <c r="AE115" i="10"/>
  <c r="AE111" i="10"/>
  <c r="AE107" i="10"/>
  <c r="AE121" i="10"/>
  <c r="AE113" i="10"/>
  <c r="AE106" i="10"/>
  <c r="AE103" i="10"/>
  <c r="AE99" i="10"/>
  <c r="AE120" i="10"/>
  <c r="AE112" i="10"/>
  <c r="AE110" i="10"/>
  <c r="AE105" i="10"/>
  <c r="AE102" i="10"/>
  <c r="AE98" i="10"/>
  <c r="AE116" i="10"/>
  <c r="AE109" i="10"/>
  <c r="AE108" i="10"/>
  <c r="AE95" i="10"/>
  <c r="AE91" i="10"/>
  <c r="AE87" i="10"/>
  <c r="AE100" i="10"/>
  <c r="AE96" i="10"/>
  <c r="AE92" i="10"/>
  <c r="AE88" i="10"/>
  <c r="AE84" i="10"/>
  <c r="AE80" i="10"/>
  <c r="AE76" i="10"/>
  <c r="AE101" i="10"/>
  <c r="AE89" i="10"/>
  <c r="AE83" i="10"/>
  <c r="AE78" i="10"/>
  <c r="AE73" i="10"/>
  <c r="AE71" i="10"/>
  <c r="AE67" i="10"/>
  <c r="AE63" i="10"/>
  <c r="AE59" i="10"/>
  <c r="AE55" i="10"/>
  <c r="AE117" i="10"/>
  <c r="AE104" i="10"/>
  <c r="AE94" i="10"/>
  <c r="AE82" i="10"/>
  <c r="AE77" i="10"/>
  <c r="AE70" i="10"/>
  <c r="AE66" i="10"/>
  <c r="AE62" i="10"/>
  <c r="AE58" i="10"/>
  <c r="AE54" i="10"/>
  <c r="AE93" i="10"/>
  <c r="AE90" i="10"/>
  <c r="AE86" i="10"/>
  <c r="AE85" i="10"/>
  <c r="AE65" i="10"/>
  <c r="AE57" i="10"/>
  <c r="AE48" i="10"/>
  <c r="AE79" i="10"/>
  <c r="AE68" i="10"/>
  <c r="AE60" i="10"/>
  <c r="AE52" i="10"/>
  <c r="AE49" i="10"/>
  <c r="AE45" i="10"/>
  <c r="AE41" i="10"/>
  <c r="AE37" i="10"/>
  <c r="AE33" i="10"/>
  <c r="AE75" i="10"/>
  <c r="AE53" i="10"/>
  <c r="AE50" i="10"/>
  <c r="AE44" i="10"/>
  <c r="AE39" i="10"/>
  <c r="AE34" i="10"/>
  <c r="AE30" i="10"/>
  <c r="AE24" i="10"/>
  <c r="AE20" i="10"/>
  <c r="AE16" i="10"/>
  <c r="AE12" i="10"/>
  <c r="AE81" i="10"/>
  <c r="AE72" i="10"/>
  <c r="AE69" i="10"/>
  <c r="AE56" i="10"/>
  <c r="AE47" i="10"/>
  <c r="AE43" i="10"/>
  <c r="AE38" i="10"/>
  <c r="AE32" i="10"/>
  <c r="AE29" i="10"/>
  <c r="AE23" i="10"/>
  <c r="AE19" i="10"/>
  <c r="AE15" i="10"/>
  <c r="AE97" i="10"/>
  <c r="AE46" i="10"/>
  <c r="AE22" i="10"/>
  <c r="AE14" i="10"/>
  <c r="AE11" i="10"/>
  <c r="AE7" i="10"/>
  <c r="AF5" i="10"/>
  <c r="AE25" i="10"/>
  <c r="AE13" i="10"/>
  <c r="AE61" i="10"/>
  <c r="AE51" i="10"/>
  <c r="AE42" i="10"/>
  <c r="AE74" i="10"/>
  <c r="AE36" i="10"/>
  <c r="AE35" i="10"/>
  <c r="AE31" i="10"/>
  <c r="AE21" i="10"/>
  <c r="AE10" i="10"/>
  <c r="AE64" i="10"/>
  <c r="AE40" i="10"/>
  <c r="AE17" i="10"/>
  <c r="AE8" i="10"/>
  <c r="AE28" i="10"/>
  <c r="AE18" i="10"/>
  <c r="AE9" i="10"/>
  <c r="AE121" i="9"/>
  <c r="AE117" i="9"/>
  <c r="AE113" i="9"/>
  <c r="AE109" i="9"/>
  <c r="AE105" i="9"/>
  <c r="AE120" i="9"/>
  <c r="AE116" i="9"/>
  <c r="AE118" i="9"/>
  <c r="AE108" i="9"/>
  <c r="AE119" i="9"/>
  <c r="AE110" i="9"/>
  <c r="AE104" i="9"/>
  <c r="AE101" i="9"/>
  <c r="AE97" i="9"/>
  <c r="AE122" i="9"/>
  <c r="AE115" i="9"/>
  <c r="AE112" i="9"/>
  <c r="AE111" i="9"/>
  <c r="AE99" i="9"/>
  <c r="AE91" i="9"/>
  <c r="AE87" i="9"/>
  <c r="AE107" i="9"/>
  <c r="AE98" i="9"/>
  <c r="AE94" i="9"/>
  <c r="AE90" i="9"/>
  <c r="AE114" i="9"/>
  <c r="AE103" i="9"/>
  <c r="AE92" i="9"/>
  <c r="AE85" i="9"/>
  <c r="AE100" i="9"/>
  <c r="AE93" i="9"/>
  <c r="AE86" i="9"/>
  <c r="AE82" i="9"/>
  <c r="AE78" i="9"/>
  <c r="AE73" i="9"/>
  <c r="AE69" i="9"/>
  <c r="AE65" i="9"/>
  <c r="AE61" i="9"/>
  <c r="AE57" i="9"/>
  <c r="AE95" i="9"/>
  <c r="AE84" i="9"/>
  <c r="AE81" i="9"/>
  <c r="AE76" i="9"/>
  <c r="AE70" i="9"/>
  <c r="AE64" i="9"/>
  <c r="AE59" i="9"/>
  <c r="AE51" i="9"/>
  <c r="AE47" i="9"/>
  <c r="AE43" i="9"/>
  <c r="AE88" i="9"/>
  <c r="AE77" i="9"/>
  <c r="AE71" i="9"/>
  <c r="AE66" i="9"/>
  <c r="AE60" i="9"/>
  <c r="AE55" i="9"/>
  <c r="AE52" i="9"/>
  <c r="AE48" i="9"/>
  <c r="AE44" i="9"/>
  <c r="AE40" i="9"/>
  <c r="AE36" i="9"/>
  <c r="AE32" i="9"/>
  <c r="AE28" i="9"/>
  <c r="AE102" i="9"/>
  <c r="AE89" i="9"/>
  <c r="AE80" i="9"/>
  <c r="AE79" i="9"/>
  <c r="AE58" i="9"/>
  <c r="AE54" i="9"/>
  <c r="AE46" i="9"/>
  <c r="AE38" i="9"/>
  <c r="AE33" i="9"/>
  <c r="AE27" i="9"/>
  <c r="AE25" i="9"/>
  <c r="AE21" i="9"/>
  <c r="AE17" i="9"/>
  <c r="AE96" i="9"/>
  <c r="AE83" i="9"/>
  <c r="AE68" i="9"/>
  <c r="AE67" i="9"/>
  <c r="AE56" i="9"/>
  <c r="AE53" i="9"/>
  <c r="AE45" i="9"/>
  <c r="AE37" i="9"/>
  <c r="AE31" i="9"/>
  <c r="AE26" i="9"/>
  <c r="AE24" i="9"/>
  <c r="AE20" i="9"/>
  <c r="AE63" i="9"/>
  <c r="AE35" i="9"/>
  <c r="AE34" i="9"/>
  <c r="AE19" i="9"/>
  <c r="AE11" i="9"/>
  <c r="AE7" i="9"/>
  <c r="AF5" i="9"/>
  <c r="AF75" i="9" s="1"/>
  <c r="AE74" i="9"/>
  <c r="AE72" i="9"/>
  <c r="AE13" i="9"/>
  <c r="AE9" i="9"/>
  <c r="AE14" i="9"/>
  <c r="AE10" i="9"/>
  <c r="AE106" i="9"/>
  <c r="AE62" i="9"/>
  <c r="AE49" i="9"/>
  <c r="AE42" i="9"/>
  <c r="AE22" i="9"/>
  <c r="AE15" i="9"/>
  <c r="AE12" i="9"/>
  <c r="AE8" i="9"/>
  <c r="AE39" i="9"/>
  <c r="AE23" i="9"/>
  <c r="AE16" i="9"/>
  <c r="AE50" i="9"/>
  <c r="AE41" i="9"/>
  <c r="AE30" i="9"/>
  <c r="AE29" i="9"/>
  <c r="AE18" i="9"/>
  <c r="AD124" i="9"/>
  <c r="AD124" i="8"/>
  <c r="AE121" i="8"/>
  <c r="AE117" i="8"/>
  <c r="AE113" i="8"/>
  <c r="AE109" i="8"/>
  <c r="AE105" i="8"/>
  <c r="AE120" i="8"/>
  <c r="AE116" i="8"/>
  <c r="AE118" i="8"/>
  <c r="AE112" i="8"/>
  <c r="AE107" i="8"/>
  <c r="AE119" i="8"/>
  <c r="AE108" i="8"/>
  <c r="AE103" i="8"/>
  <c r="AE100" i="8"/>
  <c r="AE96" i="8"/>
  <c r="AE122" i="8"/>
  <c r="AE115" i="8"/>
  <c r="AE104" i="8"/>
  <c r="AE98" i="8"/>
  <c r="AE111" i="8"/>
  <c r="AE110" i="8"/>
  <c r="AE102" i="8"/>
  <c r="AE97" i="8"/>
  <c r="AE91" i="8"/>
  <c r="AE114" i="8"/>
  <c r="AE90" i="8"/>
  <c r="AE84" i="8"/>
  <c r="AE80" i="8"/>
  <c r="AE76" i="8"/>
  <c r="AE72" i="8"/>
  <c r="AE106" i="8"/>
  <c r="AE94" i="8"/>
  <c r="AE89" i="8"/>
  <c r="AE87" i="8"/>
  <c r="AE83" i="8"/>
  <c r="AE79" i="8"/>
  <c r="AE75" i="8"/>
  <c r="AE71" i="8"/>
  <c r="AE67" i="8"/>
  <c r="AE63" i="8"/>
  <c r="AE59" i="8"/>
  <c r="AE81" i="8"/>
  <c r="AE73" i="8"/>
  <c r="AE69" i="8"/>
  <c r="AE64" i="8"/>
  <c r="AE57" i="8"/>
  <c r="AE53" i="8"/>
  <c r="AE49" i="8"/>
  <c r="AE45" i="8"/>
  <c r="AE41" i="8"/>
  <c r="AE95" i="8"/>
  <c r="AE88" i="8"/>
  <c r="AE86" i="8"/>
  <c r="AE78" i="8"/>
  <c r="AE68" i="8"/>
  <c r="AE62" i="8"/>
  <c r="AE56" i="8"/>
  <c r="AE52" i="8"/>
  <c r="AE48" i="8"/>
  <c r="AE44" i="8"/>
  <c r="AE40" i="8"/>
  <c r="AE36" i="8"/>
  <c r="AE32" i="8"/>
  <c r="AE28" i="8"/>
  <c r="AE99" i="8"/>
  <c r="AE92" i="8"/>
  <c r="AE77" i="8"/>
  <c r="AE74" i="8"/>
  <c r="AE61" i="8"/>
  <c r="AE60" i="8"/>
  <c r="AE55" i="8"/>
  <c r="AE47" i="8"/>
  <c r="AE38" i="8"/>
  <c r="AE33" i="8"/>
  <c r="AE24" i="8"/>
  <c r="AE20" i="8"/>
  <c r="AE15" i="8"/>
  <c r="AE11" i="8"/>
  <c r="AE7" i="8"/>
  <c r="AF5" i="8"/>
  <c r="AF19" i="8" s="1"/>
  <c r="AE66" i="8"/>
  <c r="AE65" i="8"/>
  <c r="AE58" i="8"/>
  <c r="AE50" i="8"/>
  <c r="AE42" i="8"/>
  <c r="AE39" i="8"/>
  <c r="AE34" i="8"/>
  <c r="AE93" i="8"/>
  <c r="AE70" i="8"/>
  <c r="AE54" i="8"/>
  <c r="AE46" i="8"/>
  <c r="AE37" i="8"/>
  <c r="AE31" i="8"/>
  <c r="AE27" i="8"/>
  <c r="AE23" i="8"/>
  <c r="AE18" i="8"/>
  <c r="AE25" i="8"/>
  <c r="AE16" i="8"/>
  <c r="AE12" i="8"/>
  <c r="AE35" i="8"/>
  <c r="AE14" i="8"/>
  <c r="AE101" i="8"/>
  <c r="AE82" i="8"/>
  <c r="AE26" i="8"/>
  <c r="AE17" i="8"/>
  <c r="AE13" i="8"/>
  <c r="AE8" i="8"/>
  <c r="AE85" i="8"/>
  <c r="AE43" i="8"/>
  <c r="AE21" i="8"/>
  <c r="AE9" i="8"/>
  <c r="AE51" i="8"/>
  <c r="AE22" i="8"/>
  <c r="AE10" i="8"/>
  <c r="AE29" i="8"/>
  <c r="AE30" i="8"/>
  <c r="AD124" i="7"/>
  <c r="AE121" i="7"/>
  <c r="AE117" i="7"/>
  <c r="AE113" i="7"/>
  <c r="AE109" i="7"/>
  <c r="AE122" i="7"/>
  <c r="AE118" i="7"/>
  <c r="AE114" i="7"/>
  <c r="AE110" i="7"/>
  <c r="AE106" i="7"/>
  <c r="AE120" i="7"/>
  <c r="AE112" i="7"/>
  <c r="AE104" i="7"/>
  <c r="AE101" i="7"/>
  <c r="AE97" i="7"/>
  <c r="AE115" i="7"/>
  <c r="AE105" i="7"/>
  <c r="AE102" i="7"/>
  <c r="AE98" i="7"/>
  <c r="AE94" i="7"/>
  <c r="AE90" i="7"/>
  <c r="AE86" i="7"/>
  <c r="AE119" i="7"/>
  <c r="AE116" i="7"/>
  <c r="AE95" i="7"/>
  <c r="AE93" i="7"/>
  <c r="AE88" i="7"/>
  <c r="AE84" i="7"/>
  <c r="AE80" i="7"/>
  <c r="AE76" i="7"/>
  <c r="AE72" i="7"/>
  <c r="AE108" i="7"/>
  <c r="AE107" i="7"/>
  <c r="AE96" i="7"/>
  <c r="AE89" i="7"/>
  <c r="AE81" i="7"/>
  <c r="AE77" i="7"/>
  <c r="AE73" i="7"/>
  <c r="AE69" i="7"/>
  <c r="AE65" i="7"/>
  <c r="AE61" i="7"/>
  <c r="AE111" i="7"/>
  <c r="AE83" i="7"/>
  <c r="AE75" i="7"/>
  <c r="AE67" i="7"/>
  <c r="AE62" i="7"/>
  <c r="AE59" i="7"/>
  <c r="AE55" i="7"/>
  <c r="AE99" i="7"/>
  <c r="AE87" i="7"/>
  <c r="AE82" i="7"/>
  <c r="AE74" i="7"/>
  <c r="AE71" i="7"/>
  <c r="AE66" i="7"/>
  <c r="AE91" i="7"/>
  <c r="AE100" i="7"/>
  <c r="AE85" i="7"/>
  <c r="AE64" i="7"/>
  <c r="AE63" i="7"/>
  <c r="AE56" i="7"/>
  <c r="AE52" i="7"/>
  <c r="AE78" i="7"/>
  <c r="AE60" i="7"/>
  <c r="AE58" i="7"/>
  <c r="AE57" i="7"/>
  <c r="AE54" i="7"/>
  <c r="AE50" i="7"/>
  <c r="AE46" i="7"/>
  <c r="AE42" i="7"/>
  <c r="AE38" i="7"/>
  <c r="AE34" i="7"/>
  <c r="AE30" i="7"/>
  <c r="AE25" i="7"/>
  <c r="AE68" i="7"/>
  <c r="AE47" i="7"/>
  <c r="AE43" i="7"/>
  <c r="AE39" i="7"/>
  <c r="AE35" i="7"/>
  <c r="AE31" i="7"/>
  <c r="AE26" i="7"/>
  <c r="AE22" i="7"/>
  <c r="AE103" i="7"/>
  <c r="AE45" i="7"/>
  <c r="AE37" i="7"/>
  <c r="AE28" i="7"/>
  <c r="AE21" i="7"/>
  <c r="AE18" i="7"/>
  <c r="AE14" i="7"/>
  <c r="AE10" i="7"/>
  <c r="AE49" i="7"/>
  <c r="AE41" i="7"/>
  <c r="AE24" i="7"/>
  <c r="AE12" i="7"/>
  <c r="AE8" i="7"/>
  <c r="AE9" i="7"/>
  <c r="AE79" i="7"/>
  <c r="AE70" i="7"/>
  <c r="AE51" i="7"/>
  <c r="AE48" i="7"/>
  <c r="AE40" i="7"/>
  <c r="AE32" i="7"/>
  <c r="AE23" i="7"/>
  <c r="AE15" i="7"/>
  <c r="AE11" i="7"/>
  <c r="AE7" i="7"/>
  <c r="AF5" i="7"/>
  <c r="AF29" i="7" s="1"/>
  <c r="AE53" i="7"/>
  <c r="AE33" i="7"/>
  <c r="AE19" i="7"/>
  <c r="AE16" i="7"/>
  <c r="AE92" i="7"/>
  <c r="AE44" i="7"/>
  <c r="AE36" i="7"/>
  <c r="AE27" i="7"/>
  <c r="AE20" i="7"/>
  <c r="AE17" i="7"/>
  <c r="AE13" i="7"/>
  <c r="AF120" i="5"/>
  <c r="AF116" i="5"/>
  <c r="AF112" i="5"/>
  <c r="AF108" i="5"/>
  <c r="AF104" i="5"/>
  <c r="AF121" i="5"/>
  <c r="AF117" i="5"/>
  <c r="AF113" i="5"/>
  <c r="AF109" i="5"/>
  <c r="AF105" i="5"/>
  <c r="AF99" i="5"/>
  <c r="AF95" i="5"/>
  <c r="AF122" i="5"/>
  <c r="AF119" i="5"/>
  <c r="AF114" i="5"/>
  <c r="AF111" i="5"/>
  <c r="AF106" i="5"/>
  <c r="AF103" i="5"/>
  <c r="AF100" i="5"/>
  <c r="AF96" i="5"/>
  <c r="AF107" i="5"/>
  <c r="AF93" i="5"/>
  <c r="AF90" i="5"/>
  <c r="AF86" i="5"/>
  <c r="AF82" i="5"/>
  <c r="AF78" i="5"/>
  <c r="AF74" i="5"/>
  <c r="AF70" i="5"/>
  <c r="AF118" i="5"/>
  <c r="AF102" i="5"/>
  <c r="AF97" i="5"/>
  <c r="AF91" i="5"/>
  <c r="AF87" i="5"/>
  <c r="AF83" i="5"/>
  <c r="AF79" i="5"/>
  <c r="AF75" i="5"/>
  <c r="AF71" i="5"/>
  <c r="AF67" i="5"/>
  <c r="AF63" i="5"/>
  <c r="AF115" i="5"/>
  <c r="AF98" i="5"/>
  <c r="AF88" i="5"/>
  <c r="AF85" i="5"/>
  <c r="AF80" i="5"/>
  <c r="AF77" i="5"/>
  <c r="AF72" i="5"/>
  <c r="AF69" i="5"/>
  <c r="AF64" i="5"/>
  <c r="AF62" i="5"/>
  <c r="AF59" i="5"/>
  <c r="AF54" i="5"/>
  <c r="AF50" i="5"/>
  <c r="AF46" i="5"/>
  <c r="AF42" i="5"/>
  <c r="AF110" i="5"/>
  <c r="AF60" i="5"/>
  <c r="AF55" i="5"/>
  <c r="AF51" i="5"/>
  <c r="AF47" i="5"/>
  <c r="AF43" i="5"/>
  <c r="AF39" i="5"/>
  <c r="AF84" i="5"/>
  <c r="AF81" i="5"/>
  <c r="AF68" i="5"/>
  <c r="AF35" i="5"/>
  <c r="AF31" i="5"/>
  <c r="AF27" i="5"/>
  <c r="AF23" i="5"/>
  <c r="AF19" i="5"/>
  <c r="AF15" i="5"/>
  <c r="AF11" i="5"/>
  <c r="AF7" i="5"/>
  <c r="AG5" i="5"/>
  <c r="AG56" i="5" s="1"/>
  <c r="AF101" i="5"/>
  <c r="AF92" i="5"/>
  <c r="AF37" i="5"/>
  <c r="AF33" i="5"/>
  <c r="AF29" i="5"/>
  <c r="AF94" i="5"/>
  <c r="AF65" i="5"/>
  <c r="AF61" i="5"/>
  <c r="AF58" i="5"/>
  <c r="AF52" i="5"/>
  <c r="AF49" i="5"/>
  <c r="AF44" i="5"/>
  <c r="AF40" i="5"/>
  <c r="AF36" i="5"/>
  <c r="AF32" i="5"/>
  <c r="AF28" i="5"/>
  <c r="AF24" i="5"/>
  <c r="AF20" i="5"/>
  <c r="AF16" i="5"/>
  <c r="AF12" i="5"/>
  <c r="AF8" i="5"/>
  <c r="AF89" i="5"/>
  <c r="AF76" i="5"/>
  <c r="AF73" i="5"/>
  <c r="AF25" i="5"/>
  <c r="AF57" i="5"/>
  <c r="AF45" i="5"/>
  <c r="AF41" i="5"/>
  <c r="AF38" i="5"/>
  <c r="AF30" i="5"/>
  <c r="AF21" i="5"/>
  <c r="AF18" i="5"/>
  <c r="AF13" i="5"/>
  <c r="AF10" i="5"/>
  <c r="AF66" i="5"/>
  <c r="AF53" i="5"/>
  <c r="AF48" i="5"/>
  <c r="AF34" i="5"/>
  <c r="AF26" i="5"/>
  <c r="AF22" i="5"/>
  <c r="AF17" i="5"/>
  <c r="AF14" i="5"/>
  <c r="AF9" i="5"/>
  <c r="AE124" i="5"/>
  <c r="AE120" i="4"/>
  <c r="AE116" i="4"/>
  <c r="AE112" i="4"/>
  <c r="AE108" i="4"/>
  <c r="AE104" i="4"/>
  <c r="AE121" i="4"/>
  <c r="AE117" i="4"/>
  <c r="AE113" i="4"/>
  <c r="AE109" i="4"/>
  <c r="AE105" i="4"/>
  <c r="AE118" i="4"/>
  <c r="AE110" i="4"/>
  <c r="AE102" i="4"/>
  <c r="AE98" i="4"/>
  <c r="AE94" i="4"/>
  <c r="AE119" i="4"/>
  <c r="AE111" i="4"/>
  <c r="AE103" i="4"/>
  <c r="AE99" i="4"/>
  <c r="AE95" i="4"/>
  <c r="AE91" i="4"/>
  <c r="AE97" i="4"/>
  <c r="AE115" i="4"/>
  <c r="AE106" i="4"/>
  <c r="AE96" i="4"/>
  <c r="AE90" i="4"/>
  <c r="AE87" i="4"/>
  <c r="AE83" i="4"/>
  <c r="AE114" i="4"/>
  <c r="AE93" i="4"/>
  <c r="AE88" i="4"/>
  <c r="AE82" i="4"/>
  <c r="AE80" i="4"/>
  <c r="AE76" i="4"/>
  <c r="AE72" i="4"/>
  <c r="AE68" i="4"/>
  <c r="AE64" i="4"/>
  <c r="AE60" i="4"/>
  <c r="AE56" i="4"/>
  <c r="AE101" i="4"/>
  <c r="AE92" i="4"/>
  <c r="AE86" i="4"/>
  <c r="AE81" i="4"/>
  <c r="AE79" i="4"/>
  <c r="AE75" i="4"/>
  <c r="AE71" i="4"/>
  <c r="AE67" i="4"/>
  <c r="AE63" i="4"/>
  <c r="AE59" i="4"/>
  <c r="AE55" i="4"/>
  <c r="AE107" i="4"/>
  <c r="AE73" i="4"/>
  <c r="AE65" i="4"/>
  <c r="AE57" i="4"/>
  <c r="AE54" i="4"/>
  <c r="AE50" i="4"/>
  <c r="AE46" i="4"/>
  <c r="AE42" i="4"/>
  <c r="AE38" i="4"/>
  <c r="AE34" i="4"/>
  <c r="AE100" i="4"/>
  <c r="AE77" i="4"/>
  <c r="AE74" i="4"/>
  <c r="AE78" i="4"/>
  <c r="AE69" i="4"/>
  <c r="AE66" i="4"/>
  <c r="AE49" i="4"/>
  <c r="AE44" i="4"/>
  <c r="AE39" i="4"/>
  <c r="AE33" i="4"/>
  <c r="AE31" i="4"/>
  <c r="AE27" i="4"/>
  <c r="AE23" i="4"/>
  <c r="AE84" i="4"/>
  <c r="AE62" i="4"/>
  <c r="AE45" i="4"/>
  <c r="AE28" i="4"/>
  <c r="AE22" i="4"/>
  <c r="AE19" i="4"/>
  <c r="AE15" i="4"/>
  <c r="AE11" i="4"/>
  <c r="AE7" i="4"/>
  <c r="AF5" i="4"/>
  <c r="AE89" i="4"/>
  <c r="AE29" i="4"/>
  <c r="AE24" i="4"/>
  <c r="AE20" i="4"/>
  <c r="AE16" i="4"/>
  <c r="AE12" i="4"/>
  <c r="AE8" i="4"/>
  <c r="AE70" i="4"/>
  <c r="AE58" i="4"/>
  <c r="AE53" i="4"/>
  <c r="AE47" i="4"/>
  <c r="AE43" i="4"/>
  <c r="AE41" i="4"/>
  <c r="AE40" i="4"/>
  <c r="AE36" i="4"/>
  <c r="AE35" i="4"/>
  <c r="AE32" i="4"/>
  <c r="AE30" i="4"/>
  <c r="AE25" i="4"/>
  <c r="AE21" i="4"/>
  <c r="AE17" i="4"/>
  <c r="AE13" i="4"/>
  <c r="AE51" i="4"/>
  <c r="AE37" i="4"/>
  <c r="AE26" i="4"/>
  <c r="AE10" i="4"/>
  <c r="AE85" i="4"/>
  <c r="AE52" i="4"/>
  <c r="AE48" i="4"/>
  <c r="AE61" i="4"/>
  <c r="AE14" i="4"/>
  <c r="AE18" i="4"/>
  <c r="AE9" i="4"/>
  <c r="AD123" i="4"/>
  <c r="AE124" i="3"/>
  <c r="AF120" i="3"/>
  <c r="AF116" i="3"/>
  <c r="AF112" i="3"/>
  <c r="AF108" i="3"/>
  <c r="AF104" i="3"/>
  <c r="AF121" i="3"/>
  <c r="AF117" i="3"/>
  <c r="AF113" i="3"/>
  <c r="AF109" i="3"/>
  <c r="AF105" i="3"/>
  <c r="AF118" i="3"/>
  <c r="AF115" i="3"/>
  <c r="AF110" i="3"/>
  <c r="AF107" i="3"/>
  <c r="AF100" i="3"/>
  <c r="AF96" i="3"/>
  <c r="AF122" i="3"/>
  <c r="AF119" i="3"/>
  <c r="AF106" i="3"/>
  <c r="AF102" i="3"/>
  <c r="AF93" i="3"/>
  <c r="AF90" i="3"/>
  <c r="AF86" i="3"/>
  <c r="AF103" i="3"/>
  <c r="AF98" i="3"/>
  <c r="AF91" i="3"/>
  <c r="AF87" i="3"/>
  <c r="AF83" i="3"/>
  <c r="AF101" i="3"/>
  <c r="AF94" i="3"/>
  <c r="AF92" i="3"/>
  <c r="AF89" i="3"/>
  <c r="AF84" i="3"/>
  <c r="AF82" i="3"/>
  <c r="AF97" i="3"/>
  <c r="AF78" i="3"/>
  <c r="AF74" i="3"/>
  <c r="AF70" i="3"/>
  <c r="AF66" i="3"/>
  <c r="AF62" i="3"/>
  <c r="AF58" i="3"/>
  <c r="AF54" i="3"/>
  <c r="AF99" i="3"/>
  <c r="AF71" i="3"/>
  <c r="AF69" i="3"/>
  <c r="AF64" i="3"/>
  <c r="AF55" i="3"/>
  <c r="AF50" i="3"/>
  <c r="AF46" i="3"/>
  <c r="AF42" i="3"/>
  <c r="AF114" i="3"/>
  <c r="AF88" i="3"/>
  <c r="AF85" i="3"/>
  <c r="AF67" i="3"/>
  <c r="AF65" i="3"/>
  <c r="AF53" i="3"/>
  <c r="AF48" i="3"/>
  <c r="AF39" i="3"/>
  <c r="AF37" i="3"/>
  <c r="AF32" i="3"/>
  <c r="AF28" i="3"/>
  <c r="AF24" i="3"/>
  <c r="AF20" i="3"/>
  <c r="AF16" i="3"/>
  <c r="AF12" i="3"/>
  <c r="AF8" i="3"/>
  <c r="AF79" i="3"/>
  <c r="AF77" i="3"/>
  <c r="AF73" i="3"/>
  <c r="AF72" i="3"/>
  <c r="AF59" i="3"/>
  <c r="AF47" i="3"/>
  <c r="AF45" i="3"/>
  <c r="AF81" i="3"/>
  <c r="AF80" i="3"/>
  <c r="AF68" i="3"/>
  <c r="AF61" i="3"/>
  <c r="AF57" i="3"/>
  <c r="AF56" i="3"/>
  <c r="AF51" i="3"/>
  <c r="AF49" i="3"/>
  <c r="AF44" i="3"/>
  <c r="AF38" i="3"/>
  <c r="AF34" i="3"/>
  <c r="AF29" i="3"/>
  <c r="AF25" i="3"/>
  <c r="AF21" i="3"/>
  <c r="AF17" i="3"/>
  <c r="AF13" i="3"/>
  <c r="AF9" i="3"/>
  <c r="AF95" i="3"/>
  <c r="AF60" i="3"/>
  <c r="AF76" i="3"/>
  <c r="AF41" i="3"/>
  <c r="AF40" i="3"/>
  <c r="AF10" i="3"/>
  <c r="AF111" i="3"/>
  <c r="AF75" i="3"/>
  <c r="AF63" i="3"/>
  <c r="AF52" i="3"/>
  <c r="AF35" i="3"/>
  <c r="AF31" i="3"/>
  <c r="AF26" i="3"/>
  <c r="AF18" i="3"/>
  <c r="AF15" i="3"/>
  <c r="AF36" i="3"/>
  <c r="AF30" i="3"/>
  <c r="AF27" i="3"/>
  <c r="AF22" i="3"/>
  <c r="AF19" i="3"/>
  <c r="AF14" i="3"/>
  <c r="AF11" i="3"/>
  <c r="AF7" i="3"/>
  <c r="AF43" i="3"/>
  <c r="AF23" i="3"/>
  <c r="AG5" i="3"/>
  <c r="AG33" i="3" s="1"/>
  <c r="AF124" i="6" l="1"/>
  <c r="H39" i="1" s="1"/>
  <c r="AF5" i="2"/>
  <c r="AE40" i="2"/>
  <c r="AE7" i="2"/>
  <c r="AE121" i="2"/>
  <c r="AE119" i="2"/>
  <c r="AE117" i="2"/>
  <c r="AE115" i="2"/>
  <c r="AE113" i="2"/>
  <c r="AE111" i="2"/>
  <c r="AE109" i="2"/>
  <c r="AE107" i="2"/>
  <c r="AE105" i="2"/>
  <c r="AE103" i="2"/>
  <c r="AE101" i="2"/>
  <c r="AE99" i="2"/>
  <c r="AE97" i="2"/>
  <c r="AE95" i="2"/>
  <c r="AE93" i="2"/>
  <c r="AE91" i="2"/>
  <c r="AE89" i="2"/>
  <c r="AE87" i="2"/>
  <c r="AE85" i="2"/>
  <c r="AE83" i="2"/>
  <c r="AE81" i="2"/>
  <c r="AE79" i="2"/>
  <c r="AE77" i="2"/>
  <c r="AE75" i="2"/>
  <c r="AE73" i="2"/>
  <c r="AE71" i="2"/>
  <c r="AE69" i="2"/>
  <c r="AE67" i="2"/>
  <c r="AE65" i="2"/>
  <c r="AE63" i="2"/>
  <c r="AE61" i="2"/>
  <c r="AE59" i="2"/>
  <c r="AE57" i="2"/>
  <c r="AE55" i="2"/>
  <c r="AE53" i="2"/>
  <c r="AE8" i="2"/>
  <c r="AE122" i="2"/>
  <c r="AE120" i="2"/>
  <c r="AE118" i="2"/>
  <c r="AE116" i="2"/>
  <c r="AE114" i="2"/>
  <c r="AE112" i="2"/>
  <c r="AE51" i="2"/>
  <c r="AE49" i="2"/>
  <c r="AE47" i="2"/>
  <c r="AE45" i="2"/>
  <c r="AE43" i="2"/>
  <c r="AE41" i="2"/>
  <c r="AE38" i="2"/>
  <c r="AE36" i="2"/>
  <c r="AE34" i="2"/>
  <c r="AE32" i="2"/>
  <c r="AE30" i="2"/>
  <c r="AE28" i="2"/>
  <c r="AE24" i="2"/>
  <c r="AE20" i="2"/>
  <c r="AE16" i="2"/>
  <c r="AE12" i="2"/>
  <c r="AE110" i="2"/>
  <c r="AE106" i="2"/>
  <c r="AE9" i="2"/>
  <c r="AE26" i="2"/>
  <c r="AE18" i="2"/>
  <c r="AE14" i="2"/>
  <c r="AE10" i="2"/>
  <c r="AE108" i="2"/>
  <c r="AE104" i="2"/>
  <c r="AE98" i="2"/>
  <c r="AE96" i="2"/>
  <c r="AE22" i="2"/>
  <c r="AE102" i="2"/>
  <c r="AE100" i="2"/>
  <c r="AE94" i="2"/>
  <c r="AE92" i="2"/>
  <c r="AE90" i="2"/>
  <c r="AE86" i="2"/>
  <c r="AE82" i="2"/>
  <c r="AE78" i="2"/>
  <c r="AE74" i="2"/>
  <c r="AE70" i="2"/>
  <c r="AE66" i="2"/>
  <c r="AE62" i="2"/>
  <c r="AE58" i="2"/>
  <c r="AE54" i="2"/>
  <c r="AE50" i="2"/>
  <c r="AE46" i="2"/>
  <c r="AE42" i="2"/>
  <c r="AE37" i="2"/>
  <c r="AE33" i="2"/>
  <c r="AE29" i="2"/>
  <c r="AE25" i="2"/>
  <c r="AE21" i="2"/>
  <c r="AE17" i="2"/>
  <c r="AE13" i="2"/>
  <c r="AE88" i="2"/>
  <c r="AE84" i="2"/>
  <c r="AE80" i="2"/>
  <c r="AE76" i="2"/>
  <c r="AE72" i="2"/>
  <c r="AE68" i="2"/>
  <c r="AE64" i="2"/>
  <c r="AE60" i="2"/>
  <c r="AE56" i="2"/>
  <c r="AE52" i="2"/>
  <c r="AE48" i="2"/>
  <c r="AE44" i="2"/>
  <c r="AE39" i="2"/>
  <c r="AE35" i="2"/>
  <c r="AE31" i="2"/>
  <c r="AE27" i="2"/>
  <c r="AE23" i="2"/>
  <c r="AE19" i="2"/>
  <c r="AE15" i="2"/>
  <c r="AE11" i="2"/>
  <c r="AF26" i="10"/>
  <c r="AF27" i="10"/>
  <c r="AG19" i="6"/>
  <c r="AG119" i="6"/>
  <c r="AG111" i="6"/>
  <c r="AG116" i="6"/>
  <c r="AG108" i="6"/>
  <c r="AG121" i="6"/>
  <c r="AG102" i="6"/>
  <c r="AG122" i="6"/>
  <c r="AG107" i="6"/>
  <c r="AG95" i="6"/>
  <c r="AG87" i="6"/>
  <c r="AG97" i="6"/>
  <c r="AG88" i="6"/>
  <c r="AG118" i="6"/>
  <c r="AG96" i="6"/>
  <c r="AG92" i="6"/>
  <c r="AG103" i="6"/>
  <c r="AG73" i="6"/>
  <c r="AG65" i="6"/>
  <c r="AG109" i="6"/>
  <c r="AG101" i="6"/>
  <c r="AG85" i="6"/>
  <c r="AG78" i="6"/>
  <c r="AG70" i="6"/>
  <c r="AG62" i="6"/>
  <c r="AG54" i="6"/>
  <c r="AG90" i="6"/>
  <c r="AG72" i="6"/>
  <c r="AG59" i="6"/>
  <c r="AG48" i="6"/>
  <c r="AG40" i="6"/>
  <c r="AG71" i="6"/>
  <c r="AG63" i="6"/>
  <c r="AG47" i="6"/>
  <c r="AG39" i="6"/>
  <c r="AG56" i="6"/>
  <c r="AG52" i="6"/>
  <c r="AG38" i="6"/>
  <c r="AG32" i="6"/>
  <c r="AG24" i="6"/>
  <c r="AG15" i="6"/>
  <c r="AG67" i="6"/>
  <c r="AG41" i="6"/>
  <c r="AG29" i="6"/>
  <c r="AG21" i="6"/>
  <c r="AG12" i="6"/>
  <c r="AG75" i="6"/>
  <c r="AG42" i="6"/>
  <c r="AG26" i="6"/>
  <c r="AG14" i="6"/>
  <c r="AG76" i="6"/>
  <c r="AG27" i="6"/>
  <c r="AG9" i="6"/>
  <c r="AG94" i="6"/>
  <c r="AG22" i="6"/>
  <c r="AG51" i="6"/>
  <c r="AG31" i="6"/>
  <c r="AG17" i="6"/>
  <c r="AG11" i="6"/>
  <c r="AG115" i="6"/>
  <c r="AG120" i="6"/>
  <c r="AG112" i="6"/>
  <c r="AG104" i="6"/>
  <c r="AG113" i="6"/>
  <c r="AG98" i="6"/>
  <c r="AG114" i="6"/>
  <c r="AG99" i="6"/>
  <c r="AG91" i="6"/>
  <c r="AG83" i="6"/>
  <c r="AG89" i="6"/>
  <c r="AG82" i="6"/>
  <c r="AG117" i="6"/>
  <c r="AG93" i="6"/>
  <c r="AG86" i="6"/>
  <c r="AG77" i="6"/>
  <c r="AG69" i="6"/>
  <c r="AG110" i="6"/>
  <c r="AG105" i="6"/>
  <c r="AG100" i="6"/>
  <c r="AG84" i="6"/>
  <c r="AG74" i="6"/>
  <c r="AG66" i="6"/>
  <c r="AG58" i="6"/>
  <c r="AG50" i="6"/>
  <c r="AG80" i="6"/>
  <c r="AG60" i="6"/>
  <c r="AG53" i="6"/>
  <c r="AG44" i="6"/>
  <c r="AG79" i="6"/>
  <c r="AG64" i="6"/>
  <c r="AG57" i="6"/>
  <c r="AG43" i="6"/>
  <c r="AG35" i="6"/>
  <c r="AG55" i="6"/>
  <c r="AG46" i="6"/>
  <c r="AG36" i="6"/>
  <c r="AG28" i="6"/>
  <c r="AG20" i="6"/>
  <c r="AG68" i="6"/>
  <c r="AG49" i="6"/>
  <c r="AG33" i="6"/>
  <c r="AG25" i="6"/>
  <c r="AG16" i="6"/>
  <c r="AG8" i="6"/>
  <c r="AG61" i="6"/>
  <c r="AG34" i="6"/>
  <c r="AG18" i="6"/>
  <c r="AG7" i="6"/>
  <c r="AG45" i="6"/>
  <c r="AG10" i="6"/>
  <c r="AG106" i="6"/>
  <c r="AG30" i="6"/>
  <c r="AG81" i="6"/>
  <c r="AG37" i="6"/>
  <c r="AG23" i="6"/>
  <c r="AG13" i="6"/>
  <c r="AH5" i="6"/>
  <c r="AD124" i="2"/>
  <c r="D37" i="1" s="1"/>
  <c r="P36" i="1"/>
  <c r="O37" i="1"/>
  <c r="N38" i="1"/>
  <c r="M37" i="1"/>
  <c r="L37" i="1"/>
  <c r="K37" i="1"/>
  <c r="J37" i="1"/>
  <c r="I37" i="1"/>
  <c r="G38" i="1"/>
  <c r="F37" i="1"/>
  <c r="E38" i="1"/>
  <c r="AE124" i="7"/>
  <c r="AF116" i="13"/>
  <c r="AF112" i="13"/>
  <c r="AF108" i="13"/>
  <c r="AF104" i="13"/>
  <c r="AF100" i="13"/>
  <c r="AF117" i="13"/>
  <c r="AF113" i="13"/>
  <c r="AF111" i="13"/>
  <c r="AF106" i="13"/>
  <c r="AF97" i="13"/>
  <c r="AF93" i="13"/>
  <c r="AF89" i="13"/>
  <c r="AF85" i="13"/>
  <c r="AF81" i="13"/>
  <c r="AF77" i="13"/>
  <c r="AF73" i="13"/>
  <c r="AF110" i="13"/>
  <c r="AF103" i="13"/>
  <c r="AF99" i="13"/>
  <c r="AF98" i="13"/>
  <c r="AF96" i="13"/>
  <c r="AF91" i="13"/>
  <c r="AF102" i="13"/>
  <c r="AF101" i="13"/>
  <c r="AF95" i="13"/>
  <c r="AF88" i="13"/>
  <c r="AF78" i="13"/>
  <c r="AF118" i="13"/>
  <c r="AF115" i="13"/>
  <c r="AF109" i="13"/>
  <c r="AF107" i="13"/>
  <c r="AF87" i="13"/>
  <c r="AF76" i="13"/>
  <c r="AF68" i="13"/>
  <c r="AF114" i="13"/>
  <c r="AF94" i="13"/>
  <c r="AF90" i="13"/>
  <c r="AF74" i="13"/>
  <c r="AF72" i="13"/>
  <c r="AF69" i="13"/>
  <c r="AF65" i="13"/>
  <c r="AF62" i="13"/>
  <c r="AF57" i="13"/>
  <c r="AF53" i="13"/>
  <c r="AF49" i="13"/>
  <c r="AF92" i="13"/>
  <c r="AF75" i="13"/>
  <c r="AF70" i="13"/>
  <c r="AF67" i="13"/>
  <c r="AF63" i="13"/>
  <c r="AF61" i="13"/>
  <c r="AF55" i="13"/>
  <c r="AF105" i="13"/>
  <c r="AF86" i="13"/>
  <c r="AF64" i="13"/>
  <c r="AF60" i="13"/>
  <c r="AF50" i="13"/>
  <c r="AF48" i="13"/>
  <c r="AF44" i="13"/>
  <c r="AF40" i="13"/>
  <c r="AF37" i="13"/>
  <c r="AF80" i="13"/>
  <c r="AF71" i="13"/>
  <c r="AF54" i="13"/>
  <c r="AF41" i="13"/>
  <c r="AF39" i="13"/>
  <c r="AF35" i="13"/>
  <c r="AF33" i="13"/>
  <c r="AF29" i="13"/>
  <c r="AF25" i="13"/>
  <c r="AF21" i="13"/>
  <c r="AF11" i="13"/>
  <c r="AF7" i="13"/>
  <c r="AG5" i="13"/>
  <c r="AG59" i="13" s="1"/>
  <c r="AF66" i="13"/>
  <c r="AF56" i="13"/>
  <c r="AF52" i="13"/>
  <c r="AF36" i="13"/>
  <c r="AF84" i="13"/>
  <c r="AF82" i="13"/>
  <c r="AF79" i="13"/>
  <c r="AF58" i="13"/>
  <c r="AF51" i="13"/>
  <c r="AF45" i="13"/>
  <c r="AF43" i="13"/>
  <c r="AF38" i="13"/>
  <c r="AF32" i="13"/>
  <c r="AF28" i="13"/>
  <c r="AF24" i="13"/>
  <c r="AF20" i="13"/>
  <c r="AF17" i="13"/>
  <c r="AF14" i="13"/>
  <c r="AF10" i="13"/>
  <c r="AF83" i="13"/>
  <c r="AF46" i="13"/>
  <c r="AF30" i="13"/>
  <c r="AF26" i="13"/>
  <c r="AF22" i="13"/>
  <c r="AF18" i="13"/>
  <c r="AF15" i="13"/>
  <c r="AF12" i="13"/>
  <c r="AF8" i="13"/>
  <c r="AF42" i="13"/>
  <c r="AF19" i="13"/>
  <c r="AF27" i="13"/>
  <c r="AF13" i="13"/>
  <c r="AF34" i="13"/>
  <c r="AF31" i="13"/>
  <c r="AF16" i="13"/>
  <c r="AF23" i="13"/>
  <c r="AF9" i="13"/>
  <c r="AF47" i="13"/>
  <c r="AE120" i="13"/>
  <c r="AG117" i="12"/>
  <c r="AG113" i="12"/>
  <c r="AG109" i="12"/>
  <c r="AG105" i="12"/>
  <c r="AG120" i="12"/>
  <c r="AG116" i="12"/>
  <c r="AG112" i="12"/>
  <c r="AG108" i="12"/>
  <c r="AG104" i="12"/>
  <c r="AG115" i="12"/>
  <c r="AG107" i="12"/>
  <c r="AG118" i="12"/>
  <c r="AG110" i="12"/>
  <c r="AG99" i="12"/>
  <c r="AG95" i="12"/>
  <c r="AG111" i="12"/>
  <c r="AG98" i="12"/>
  <c r="AG90" i="12"/>
  <c r="AG86" i="12"/>
  <c r="AG106" i="12"/>
  <c r="AG103" i="12"/>
  <c r="AG101" i="12"/>
  <c r="AG93" i="12"/>
  <c r="AG92" i="12"/>
  <c r="AG89" i="12"/>
  <c r="AG85" i="12"/>
  <c r="AG81" i="12"/>
  <c r="AG77" i="12"/>
  <c r="AG73" i="12"/>
  <c r="AG91" i="12"/>
  <c r="AG79" i="12"/>
  <c r="AG78" i="12"/>
  <c r="AG72" i="12"/>
  <c r="AG69" i="12"/>
  <c r="AG65" i="12"/>
  <c r="AG88" i="12"/>
  <c r="AG83" i="12"/>
  <c r="AG82" i="12"/>
  <c r="AG76" i="12"/>
  <c r="AG68" i="12"/>
  <c r="AG64" i="12"/>
  <c r="AG60" i="12"/>
  <c r="AG56" i="12"/>
  <c r="AG52" i="12"/>
  <c r="AG97" i="12"/>
  <c r="AG84" i="12"/>
  <c r="AG80" i="12"/>
  <c r="AG66" i="12"/>
  <c r="AG61" i="12"/>
  <c r="AG55" i="12"/>
  <c r="AG48" i="12"/>
  <c r="AG44" i="12"/>
  <c r="AG40" i="12"/>
  <c r="AG36" i="12"/>
  <c r="AG114" i="12"/>
  <c r="AG102" i="12"/>
  <c r="AG63" i="12"/>
  <c r="AG59" i="12"/>
  <c r="AG50" i="12"/>
  <c r="AG47" i="12"/>
  <c r="AG43" i="12"/>
  <c r="AG39" i="12"/>
  <c r="AG35" i="12"/>
  <c r="AG31" i="12"/>
  <c r="AG27" i="12"/>
  <c r="AG23" i="12"/>
  <c r="AG62" i="12"/>
  <c r="AG53" i="12"/>
  <c r="AG49" i="12"/>
  <c r="AG41" i="12"/>
  <c r="AG33" i="12"/>
  <c r="AG29" i="12"/>
  <c r="AG28" i="12"/>
  <c r="AG71" i="12"/>
  <c r="AG67" i="12"/>
  <c r="AG58" i="12"/>
  <c r="AG57" i="12"/>
  <c r="AG54" i="12"/>
  <c r="AG51" i="12"/>
  <c r="AG42" i="12"/>
  <c r="AG34" i="12"/>
  <c r="AG25" i="12"/>
  <c r="AG24" i="12"/>
  <c r="AG20" i="12"/>
  <c r="AG16" i="12"/>
  <c r="AG12" i="12"/>
  <c r="AG38" i="12"/>
  <c r="AG37" i="12"/>
  <c r="AG18" i="12"/>
  <c r="AG17" i="12"/>
  <c r="AG10" i="12"/>
  <c r="AG119" i="12"/>
  <c r="AG94" i="12"/>
  <c r="AG74" i="12"/>
  <c r="AG22" i="12"/>
  <c r="AG21" i="12"/>
  <c r="AG9" i="12"/>
  <c r="AG70" i="12"/>
  <c r="AG32" i="12"/>
  <c r="AG14" i="12"/>
  <c r="AG13" i="12"/>
  <c r="AG7" i="12"/>
  <c r="AH5" i="12"/>
  <c r="AG46" i="12"/>
  <c r="AG45" i="12"/>
  <c r="AG30" i="12"/>
  <c r="AG26" i="12"/>
  <c r="AG19" i="12"/>
  <c r="AG11" i="12"/>
  <c r="AG8" i="12"/>
  <c r="AG100" i="12"/>
  <c r="AG96" i="12"/>
  <c r="AG87" i="12"/>
  <c r="AG75" i="12"/>
  <c r="AG15" i="12"/>
  <c r="AF122" i="12"/>
  <c r="AE123" i="11"/>
  <c r="AF120" i="11"/>
  <c r="AF116" i="11"/>
  <c r="AF112" i="11"/>
  <c r="AF108" i="11"/>
  <c r="AF104" i="11"/>
  <c r="AF118" i="11"/>
  <c r="AF109" i="11"/>
  <c r="AF107" i="11"/>
  <c r="AF102" i="11"/>
  <c r="AF99" i="11"/>
  <c r="AF121" i="11"/>
  <c r="AF119" i="11"/>
  <c r="AF114" i="11"/>
  <c r="AF105" i="11"/>
  <c r="AF103" i="11"/>
  <c r="AF100" i="11"/>
  <c r="AF96" i="11"/>
  <c r="AF92" i="11"/>
  <c r="AF88" i="11"/>
  <c r="AF84" i="11"/>
  <c r="AF115" i="11"/>
  <c r="AF111" i="11"/>
  <c r="AF101" i="11"/>
  <c r="AF98" i="11"/>
  <c r="AF95" i="11"/>
  <c r="AF90" i="11"/>
  <c r="AF80" i="11"/>
  <c r="AF76" i="11"/>
  <c r="AF72" i="11"/>
  <c r="AF93" i="11"/>
  <c r="AF91" i="11"/>
  <c r="AF86" i="11"/>
  <c r="AF81" i="11"/>
  <c r="AF77" i="11"/>
  <c r="AF73" i="11"/>
  <c r="AF69" i="11"/>
  <c r="AF65" i="11"/>
  <c r="AF87" i="11"/>
  <c r="AF66" i="11"/>
  <c r="AF64" i="11"/>
  <c r="AF61" i="11"/>
  <c r="AF57" i="11"/>
  <c r="AF53" i="11"/>
  <c r="AF49" i="11"/>
  <c r="AF45" i="11"/>
  <c r="AF106" i="11"/>
  <c r="AF97" i="11"/>
  <c r="AF94" i="11"/>
  <c r="AF82" i="11"/>
  <c r="AF79" i="11"/>
  <c r="AF74" i="11"/>
  <c r="AF71" i="11"/>
  <c r="AF62" i="11"/>
  <c r="AF58" i="11"/>
  <c r="AF54" i="11"/>
  <c r="AF50" i="11"/>
  <c r="AF46" i="11"/>
  <c r="AF113" i="11"/>
  <c r="AF85" i="11"/>
  <c r="AF83" i="11"/>
  <c r="AF63" i="11"/>
  <c r="AF60" i="11"/>
  <c r="AF55" i="11"/>
  <c r="AF52" i="11"/>
  <c r="AF47" i="11"/>
  <c r="AF43" i="11"/>
  <c r="AF39" i="11"/>
  <c r="AF35" i="11"/>
  <c r="AF31" i="11"/>
  <c r="AF27" i="11"/>
  <c r="AF23" i="11"/>
  <c r="AF19" i="11"/>
  <c r="AF15" i="11"/>
  <c r="AF11" i="11"/>
  <c r="AF7" i="11"/>
  <c r="AG5" i="11"/>
  <c r="AF51" i="11"/>
  <c r="AF48" i="11"/>
  <c r="AF33" i="11"/>
  <c r="AF29" i="11"/>
  <c r="AF25" i="11"/>
  <c r="AF21" i="11"/>
  <c r="AF110" i="11"/>
  <c r="AF89" i="11"/>
  <c r="AF78" i="11"/>
  <c r="AF68" i="11"/>
  <c r="AF40" i="11"/>
  <c r="AF36" i="11"/>
  <c r="AF32" i="11"/>
  <c r="AF28" i="11"/>
  <c r="AF24" i="11"/>
  <c r="AF20" i="11"/>
  <c r="AF16" i="11"/>
  <c r="AF12" i="11"/>
  <c r="AF8" i="11"/>
  <c r="AF75" i="11"/>
  <c r="AF59" i="11"/>
  <c r="AF56" i="11"/>
  <c r="AF41" i="11"/>
  <c r="AF37" i="11"/>
  <c r="AF42" i="11"/>
  <c r="AF34" i="11"/>
  <c r="AF26" i="11"/>
  <c r="AF17" i="11"/>
  <c r="AF14" i="11"/>
  <c r="AF117" i="11"/>
  <c r="AF30" i="11"/>
  <c r="AF22" i="11"/>
  <c r="AF18" i="11"/>
  <c r="AF67" i="11"/>
  <c r="AF10" i="11"/>
  <c r="AF44" i="11"/>
  <c r="AF38" i="11"/>
  <c r="AF13" i="11"/>
  <c r="AF70" i="11"/>
  <c r="AF9" i="11"/>
  <c r="AF121" i="10"/>
  <c r="AF117" i="10"/>
  <c r="AF113" i="10"/>
  <c r="AF122" i="10"/>
  <c r="AF118" i="10"/>
  <c r="AF114" i="10"/>
  <c r="AF110" i="10"/>
  <c r="AF106" i="10"/>
  <c r="AF123" i="10"/>
  <c r="AF120" i="10"/>
  <c r="AF115" i="10"/>
  <c r="AF112" i="10"/>
  <c r="AF107" i="10"/>
  <c r="AF105" i="10"/>
  <c r="AF102" i="10"/>
  <c r="AF109" i="10"/>
  <c r="AF104" i="10"/>
  <c r="AF101" i="10"/>
  <c r="AF97" i="10"/>
  <c r="AF119" i="10"/>
  <c r="AF99" i="10"/>
  <c r="AF94" i="10"/>
  <c r="AF90" i="10"/>
  <c r="AF116" i="10"/>
  <c r="AF108" i="10"/>
  <c r="AF95" i="10"/>
  <c r="AF91" i="10"/>
  <c r="AF87" i="10"/>
  <c r="AF83" i="10"/>
  <c r="AF79" i="10"/>
  <c r="AF75" i="10"/>
  <c r="AF96" i="10"/>
  <c r="AF84" i="10"/>
  <c r="AF82" i="10"/>
  <c r="AF77" i="10"/>
  <c r="AF70" i="10"/>
  <c r="AF66" i="10"/>
  <c r="AF62" i="10"/>
  <c r="AF58" i="10"/>
  <c r="AF54" i="10"/>
  <c r="AF111" i="10"/>
  <c r="AF93" i="10"/>
  <c r="AF88" i="10"/>
  <c r="AF86" i="10"/>
  <c r="AF81" i="10"/>
  <c r="AF69" i="10"/>
  <c r="AF65" i="10"/>
  <c r="AF61" i="10"/>
  <c r="AF57" i="10"/>
  <c r="AF53" i="10"/>
  <c r="AF103" i="10"/>
  <c r="AF78" i="10"/>
  <c r="AF74" i="10"/>
  <c r="AF72" i="10"/>
  <c r="AF67" i="10"/>
  <c r="AF64" i="10"/>
  <c r="AF59" i="10"/>
  <c r="AF56" i="10"/>
  <c r="AF51" i="10"/>
  <c r="AF47" i="10"/>
  <c r="AF85" i="10"/>
  <c r="AF48" i="10"/>
  <c r="AF44" i="10"/>
  <c r="AF40" i="10"/>
  <c r="AF36" i="10"/>
  <c r="AF32" i="10"/>
  <c r="AF92" i="10"/>
  <c r="AF89" i="10"/>
  <c r="AF80" i="10"/>
  <c r="AF73" i="10"/>
  <c r="AF45" i="10"/>
  <c r="AF43" i="10"/>
  <c r="AF38" i="10"/>
  <c r="AF29" i="10"/>
  <c r="AF23" i="10"/>
  <c r="AF19" i="10"/>
  <c r="AF15" i="10"/>
  <c r="AF98" i="10"/>
  <c r="AF76" i="10"/>
  <c r="AF63" i="10"/>
  <c r="AF60" i="10"/>
  <c r="AF52" i="10"/>
  <c r="AF49" i="10"/>
  <c r="AF42" i="10"/>
  <c r="AF33" i="10"/>
  <c r="AF28" i="10"/>
  <c r="AF22" i="10"/>
  <c r="AF18" i="10"/>
  <c r="AF14" i="10"/>
  <c r="AF50" i="10"/>
  <c r="AF39" i="10"/>
  <c r="AF35" i="10"/>
  <c r="AF31" i="10"/>
  <c r="AF24" i="10"/>
  <c r="AF21" i="10"/>
  <c r="AF16" i="10"/>
  <c r="AF12" i="10"/>
  <c r="AF10" i="10"/>
  <c r="AF71" i="10"/>
  <c r="AF68" i="10"/>
  <c r="AF7" i="10"/>
  <c r="AG5" i="10"/>
  <c r="AF41" i="10"/>
  <c r="AF34" i="10"/>
  <c r="AF100" i="10"/>
  <c r="AF55" i="10"/>
  <c r="AF37" i="10"/>
  <c r="AF9" i="10"/>
  <c r="AF46" i="10"/>
  <c r="AF11" i="10"/>
  <c r="AF30" i="10"/>
  <c r="AF25" i="10"/>
  <c r="AF20" i="10"/>
  <c r="AF17" i="10"/>
  <c r="AF13" i="10"/>
  <c r="AF8" i="10"/>
  <c r="AE125" i="10"/>
  <c r="AF120" i="9"/>
  <c r="AF116" i="9"/>
  <c r="AF112" i="9"/>
  <c r="AF108" i="9"/>
  <c r="AF104" i="9"/>
  <c r="AF119" i="9"/>
  <c r="AF115" i="9"/>
  <c r="AF109" i="9"/>
  <c r="AF107" i="9"/>
  <c r="AF121" i="9"/>
  <c r="AF118" i="9"/>
  <c r="AF113" i="9"/>
  <c r="AF105" i="9"/>
  <c r="AF103" i="9"/>
  <c r="AF100" i="9"/>
  <c r="AF96" i="9"/>
  <c r="AF98" i="9"/>
  <c r="AF94" i="9"/>
  <c r="AF90" i="9"/>
  <c r="AF86" i="9"/>
  <c r="AF114" i="9"/>
  <c r="AF110" i="9"/>
  <c r="AF102" i="9"/>
  <c r="AF93" i="9"/>
  <c r="AF89" i="9"/>
  <c r="AF117" i="9"/>
  <c r="AF99" i="9"/>
  <c r="AF95" i="9"/>
  <c r="AF84" i="9"/>
  <c r="AF92" i="9"/>
  <c r="AF87" i="9"/>
  <c r="AF85" i="9"/>
  <c r="AF81" i="9"/>
  <c r="AF77" i="9"/>
  <c r="AF72" i="9"/>
  <c r="AF68" i="9"/>
  <c r="AF64" i="9"/>
  <c r="AF60" i="9"/>
  <c r="AF56" i="9"/>
  <c r="AF122" i="9"/>
  <c r="AF106" i="9"/>
  <c r="AF83" i="9"/>
  <c r="AF80" i="9"/>
  <c r="AF74" i="9"/>
  <c r="AF65" i="9"/>
  <c r="AF63" i="9"/>
  <c r="AF58" i="9"/>
  <c r="AF54" i="9"/>
  <c r="AF50" i="9"/>
  <c r="AF46" i="9"/>
  <c r="AF42" i="9"/>
  <c r="AF91" i="9"/>
  <c r="AF78" i="9"/>
  <c r="AF76" i="9"/>
  <c r="AF70" i="9"/>
  <c r="AF61" i="9"/>
  <c r="AF59" i="9"/>
  <c r="AF51" i="9"/>
  <c r="AF47" i="9"/>
  <c r="AF43" i="9"/>
  <c r="AF39" i="9"/>
  <c r="AF35" i="9"/>
  <c r="AF31" i="9"/>
  <c r="AF27" i="9"/>
  <c r="AF97" i="9"/>
  <c r="AF71" i="9"/>
  <c r="AF67" i="9"/>
  <c r="AF57" i="9"/>
  <c r="AF53" i="9"/>
  <c r="AF48" i="9"/>
  <c r="AF45" i="9"/>
  <c r="AF37" i="9"/>
  <c r="AF28" i="9"/>
  <c r="AF26" i="9"/>
  <c r="AF24" i="9"/>
  <c r="AF20" i="9"/>
  <c r="AF16" i="9"/>
  <c r="AF111" i="9"/>
  <c r="AF101" i="9"/>
  <c r="AF69" i="9"/>
  <c r="AF62" i="9"/>
  <c r="AF32" i="9"/>
  <c r="AF30" i="9"/>
  <c r="AF23" i="9"/>
  <c r="AF19" i="9"/>
  <c r="AF82" i="9"/>
  <c r="AF55" i="9"/>
  <c r="AF41" i="9"/>
  <c r="AF36" i="9"/>
  <c r="AF29" i="9"/>
  <c r="AF21" i="9"/>
  <c r="AF18" i="9"/>
  <c r="AF14" i="9"/>
  <c r="AF10" i="9"/>
  <c r="AF88" i="9"/>
  <c r="AF49" i="9"/>
  <c r="AF25" i="9"/>
  <c r="AF17" i="9"/>
  <c r="AF73" i="9"/>
  <c r="AF44" i="9"/>
  <c r="AF40" i="9"/>
  <c r="AF33" i="9"/>
  <c r="AF13" i="9"/>
  <c r="AF79" i="9"/>
  <c r="AF52" i="9"/>
  <c r="AF38" i="9"/>
  <c r="AF34" i="9"/>
  <c r="AF11" i="9"/>
  <c r="AF7" i="9"/>
  <c r="AG5" i="9"/>
  <c r="AG75" i="9" s="1"/>
  <c r="AF66" i="9"/>
  <c r="AF22" i="9"/>
  <c r="AF15" i="9"/>
  <c r="AF12" i="9"/>
  <c r="AF8" i="9"/>
  <c r="AF9" i="9"/>
  <c r="AE124" i="9"/>
  <c r="AF120" i="8"/>
  <c r="AF116" i="8"/>
  <c r="AF112" i="8"/>
  <c r="AF108" i="8"/>
  <c r="AF104" i="8"/>
  <c r="AF119" i="8"/>
  <c r="AF115" i="8"/>
  <c r="AF111" i="8"/>
  <c r="AF106" i="8"/>
  <c r="AF121" i="8"/>
  <c r="AF118" i="8"/>
  <c r="AF113" i="8"/>
  <c r="AF109" i="8"/>
  <c r="AF107" i="8"/>
  <c r="AF99" i="8"/>
  <c r="AF95" i="8"/>
  <c r="AF110" i="8"/>
  <c r="AF102" i="8"/>
  <c r="AF114" i="8"/>
  <c r="AF101" i="8"/>
  <c r="AF94" i="8"/>
  <c r="AF90" i="8"/>
  <c r="AF117" i="8"/>
  <c r="AF105" i="8"/>
  <c r="AF98" i="8"/>
  <c r="AF91" i="8"/>
  <c r="AF89" i="8"/>
  <c r="AF87" i="8"/>
  <c r="AF83" i="8"/>
  <c r="AF79" i="8"/>
  <c r="AF75" i="8"/>
  <c r="AF71" i="8"/>
  <c r="AF122" i="8"/>
  <c r="AF97" i="8"/>
  <c r="AF96" i="8"/>
  <c r="AF93" i="8"/>
  <c r="AF88" i="8"/>
  <c r="AF86" i="8"/>
  <c r="AF82" i="8"/>
  <c r="AF78" i="8"/>
  <c r="AF74" i="8"/>
  <c r="AF70" i="8"/>
  <c r="AF66" i="8"/>
  <c r="AF62" i="8"/>
  <c r="AF68" i="8"/>
  <c r="AF59" i="8"/>
  <c r="AF56" i="8"/>
  <c r="AF52" i="8"/>
  <c r="AF48" i="8"/>
  <c r="AF44" i="8"/>
  <c r="AF100" i="8"/>
  <c r="AF85" i="8"/>
  <c r="AF80" i="8"/>
  <c r="AF77" i="8"/>
  <c r="AF72" i="8"/>
  <c r="AF63" i="8"/>
  <c r="AF61" i="8"/>
  <c r="AF55" i="8"/>
  <c r="AF51" i="8"/>
  <c r="AF47" i="8"/>
  <c r="AF43" i="8"/>
  <c r="AF39" i="8"/>
  <c r="AF35" i="8"/>
  <c r="AF31" i="8"/>
  <c r="AF84" i="8"/>
  <c r="AF81" i="8"/>
  <c r="AF64" i="8"/>
  <c r="AF57" i="8"/>
  <c r="AF54" i="8"/>
  <c r="AF49" i="8"/>
  <c r="AF46" i="8"/>
  <c r="AF41" i="8"/>
  <c r="AF37" i="8"/>
  <c r="AF28" i="8"/>
  <c r="AF27" i="8"/>
  <c r="AF23" i="8"/>
  <c r="AF18" i="8"/>
  <c r="AF14" i="8"/>
  <c r="AF10" i="8"/>
  <c r="AF92" i="8"/>
  <c r="AF67" i="8"/>
  <c r="AF60" i="8"/>
  <c r="AF40" i="8"/>
  <c r="AF38" i="8"/>
  <c r="AF33" i="8"/>
  <c r="AF32" i="8"/>
  <c r="AF30" i="8"/>
  <c r="AF26" i="8"/>
  <c r="AF22" i="8"/>
  <c r="AF17" i="8"/>
  <c r="AF65" i="8"/>
  <c r="AF42" i="8"/>
  <c r="AF36" i="8"/>
  <c r="AF29" i="8"/>
  <c r="AF7" i="8"/>
  <c r="AF13" i="8"/>
  <c r="AF8" i="8"/>
  <c r="AF73" i="8"/>
  <c r="AF50" i="8"/>
  <c r="AF34" i="8"/>
  <c r="AF25" i="8"/>
  <c r="AF20" i="8"/>
  <c r="AF16" i="8"/>
  <c r="AF12" i="8"/>
  <c r="AG5" i="8"/>
  <c r="AG19" i="8" s="1"/>
  <c r="AF76" i="8"/>
  <c r="AF58" i="8"/>
  <c r="AF45" i="8"/>
  <c r="AF103" i="8"/>
  <c r="AF69" i="8"/>
  <c r="AF53" i="8"/>
  <c r="AF24" i="8"/>
  <c r="AF21" i="8"/>
  <c r="AF15" i="8"/>
  <c r="AF11" i="8"/>
  <c r="AF9" i="8"/>
  <c r="AE124" i="8"/>
  <c r="AF120" i="7"/>
  <c r="AF116" i="7"/>
  <c r="AF112" i="7"/>
  <c r="AF121" i="7"/>
  <c r="AF117" i="7"/>
  <c r="AF113" i="7"/>
  <c r="AF109" i="7"/>
  <c r="AF105" i="7"/>
  <c r="AF122" i="7"/>
  <c r="AF119" i="7"/>
  <c r="AF114" i="7"/>
  <c r="AF111" i="7"/>
  <c r="AF108" i="7"/>
  <c r="AF103" i="7"/>
  <c r="AF100" i="7"/>
  <c r="AF96" i="7"/>
  <c r="AF106" i="7"/>
  <c r="AF104" i="7"/>
  <c r="AF101" i="7"/>
  <c r="AF97" i="7"/>
  <c r="AF93" i="7"/>
  <c r="AF89" i="7"/>
  <c r="AF85" i="7"/>
  <c r="AF110" i="7"/>
  <c r="AF92" i="7"/>
  <c r="AF87" i="7"/>
  <c r="AF83" i="7"/>
  <c r="AF79" i="7"/>
  <c r="AF75" i="7"/>
  <c r="AF98" i="7"/>
  <c r="AF95" i="7"/>
  <c r="AF90" i="7"/>
  <c r="AF88" i="7"/>
  <c r="AF84" i="7"/>
  <c r="AF80" i="7"/>
  <c r="AF76" i="7"/>
  <c r="AF72" i="7"/>
  <c r="AF68" i="7"/>
  <c r="AF64" i="7"/>
  <c r="AF118" i="7"/>
  <c r="AF115" i="7"/>
  <c r="AF107" i="7"/>
  <c r="AF99" i="7"/>
  <c r="AF82" i="7"/>
  <c r="AF77" i="7"/>
  <c r="AF74" i="7"/>
  <c r="AF71" i="7"/>
  <c r="AF66" i="7"/>
  <c r="AF58" i="7"/>
  <c r="AF102" i="7"/>
  <c r="AF86" i="7"/>
  <c r="AF70" i="7"/>
  <c r="AF78" i="7"/>
  <c r="AF94" i="7"/>
  <c r="AF67" i="7"/>
  <c r="AF60" i="7"/>
  <c r="AF51" i="7"/>
  <c r="AF81" i="7"/>
  <c r="AF53" i="7"/>
  <c r="AF49" i="7"/>
  <c r="AF45" i="7"/>
  <c r="AF41" i="7"/>
  <c r="AF37" i="7"/>
  <c r="AF33" i="7"/>
  <c r="AF28" i="7"/>
  <c r="AF24" i="7"/>
  <c r="AF73" i="7"/>
  <c r="AF65" i="7"/>
  <c r="AF57" i="7"/>
  <c r="AF54" i="7"/>
  <c r="AF50" i="7"/>
  <c r="AF46" i="7"/>
  <c r="AF42" i="7"/>
  <c r="AF38" i="7"/>
  <c r="AF34" i="7"/>
  <c r="AF30" i="7"/>
  <c r="AF25" i="7"/>
  <c r="AF21" i="7"/>
  <c r="AF91" i="7"/>
  <c r="AF62" i="7"/>
  <c r="AF47" i="7"/>
  <c r="AF44" i="7"/>
  <c r="AF39" i="7"/>
  <c r="AF36" i="7"/>
  <c r="AF31" i="7"/>
  <c r="AF27" i="7"/>
  <c r="AF22" i="7"/>
  <c r="AF20" i="7"/>
  <c r="AF17" i="7"/>
  <c r="AF13" i="7"/>
  <c r="AF9" i="7"/>
  <c r="AF52" i="7"/>
  <c r="AF48" i="7"/>
  <c r="AF32" i="7"/>
  <c r="AF26" i="7"/>
  <c r="AF16" i="7"/>
  <c r="AF12" i="7"/>
  <c r="AF8" i="7"/>
  <c r="AF69" i="7"/>
  <c r="AF59" i="7"/>
  <c r="AF55" i="7"/>
  <c r="AF18" i="7"/>
  <c r="AF14" i="7"/>
  <c r="AF10" i="7"/>
  <c r="AF61" i="7"/>
  <c r="AF56" i="7"/>
  <c r="AF43" i="7"/>
  <c r="AF40" i="7"/>
  <c r="AF35" i="7"/>
  <c r="AF23" i="7"/>
  <c r="AF15" i="7"/>
  <c r="AF11" i="7"/>
  <c r="AF7" i="7"/>
  <c r="AG5" i="7"/>
  <c r="AG29" i="7" s="1"/>
  <c r="AF63" i="7"/>
  <c r="AF19" i="7"/>
  <c r="AG119" i="5"/>
  <c r="AG115" i="5"/>
  <c r="AG111" i="5"/>
  <c r="AG107" i="5"/>
  <c r="AG103" i="5"/>
  <c r="AG120" i="5"/>
  <c r="AG116" i="5"/>
  <c r="AG112" i="5"/>
  <c r="AG108" i="5"/>
  <c r="AG104" i="5"/>
  <c r="AG118" i="5"/>
  <c r="AG110" i="5"/>
  <c r="AG102" i="5"/>
  <c r="AG98" i="5"/>
  <c r="AG121" i="5"/>
  <c r="AG113" i="5"/>
  <c r="AG105" i="5"/>
  <c r="AG99" i="5"/>
  <c r="AG95" i="5"/>
  <c r="AG117" i="5"/>
  <c r="AG101" i="5"/>
  <c r="AG89" i="5"/>
  <c r="AG85" i="5"/>
  <c r="AG81" i="5"/>
  <c r="AG77" i="5"/>
  <c r="AG73" i="5"/>
  <c r="AG69" i="5"/>
  <c r="AG122" i="5"/>
  <c r="AG106" i="5"/>
  <c r="AG96" i="5"/>
  <c r="AG93" i="5"/>
  <c r="AG90" i="5"/>
  <c r="AG86" i="5"/>
  <c r="AG82" i="5"/>
  <c r="AG78" i="5"/>
  <c r="AG74" i="5"/>
  <c r="AG70" i="5"/>
  <c r="AG66" i="5"/>
  <c r="AG62" i="5"/>
  <c r="AG87" i="5"/>
  <c r="AG79" i="5"/>
  <c r="AG71" i="5"/>
  <c r="AG58" i="5"/>
  <c r="AG53" i="5"/>
  <c r="AG49" i="5"/>
  <c r="AG45" i="5"/>
  <c r="AG97" i="5"/>
  <c r="AG88" i="5"/>
  <c r="AG80" i="5"/>
  <c r="AG72" i="5"/>
  <c r="AG64" i="5"/>
  <c r="AG63" i="5"/>
  <c r="AG59" i="5"/>
  <c r="AG54" i="5"/>
  <c r="AG50" i="5"/>
  <c r="AG46" i="5"/>
  <c r="AG42" i="5"/>
  <c r="AG114" i="5"/>
  <c r="AG57" i="5"/>
  <c r="AG48" i="5"/>
  <c r="AG41" i="5"/>
  <c r="AG38" i="5"/>
  <c r="AG34" i="5"/>
  <c r="AG30" i="5"/>
  <c r="AG26" i="5"/>
  <c r="AG22" i="5"/>
  <c r="AG18" i="5"/>
  <c r="AG14" i="5"/>
  <c r="AG10" i="5"/>
  <c r="AG109" i="5"/>
  <c r="AG44" i="5"/>
  <c r="AG28" i="5"/>
  <c r="AG84" i="5"/>
  <c r="AG83" i="5"/>
  <c r="AG68" i="5"/>
  <c r="AG67" i="5"/>
  <c r="AG60" i="5"/>
  <c r="AG51" i="5"/>
  <c r="AG43" i="5"/>
  <c r="AG35" i="5"/>
  <c r="AG31" i="5"/>
  <c r="AG27" i="5"/>
  <c r="AG23" i="5"/>
  <c r="AG19" i="5"/>
  <c r="AG15" i="5"/>
  <c r="AG11" i="5"/>
  <c r="AG7" i="5"/>
  <c r="AH5" i="5"/>
  <c r="AH56" i="5" s="1"/>
  <c r="AG94" i="5"/>
  <c r="AG65" i="5"/>
  <c r="AG61" i="5"/>
  <c r="AG52" i="5"/>
  <c r="AG40" i="5"/>
  <c r="AG39" i="5"/>
  <c r="AG36" i="5"/>
  <c r="AG32" i="5"/>
  <c r="AG92" i="5"/>
  <c r="AG47" i="5"/>
  <c r="AG20" i="5"/>
  <c r="AG12" i="5"/>
  <c r="AG76" i="5"/>
  <c r="AG37" i="5"/>
  <c r="AG29" i="5"/>
  <c r="AG17" i="5"/>
  <c r="AG9" i="5"/>
  <c r="AG75" i="5"/>
  <c r="AG33" i="5"/>
  <c r="AG25" i="5"/>
  <c r="AG21" i="5"/>
  <c r="AG13" i="5"/>
  <c r="AG100" i="5"/>
  <c r="AG91" i="5"/>
  <c r="AG55" i="5"/>
  <c r="AG24" i="5"/>
  <c r="AG16" i="5"/>
  <c r="AG8" i="5"/>
  <c r="AF124" i="5"/>
  <c r="AF119" i="4"/>
  <c r="AF115" i="4"/>
  <c r="AF111" i="4"/>
  <c r="AF107" i="4"/>
  <c r="AF103" i="4"/>
  <c r="AF120" i="4"/>
  <c r="AF116" i="4"/>
  <c r="AF112" i="4"/>
  <c r="AF108" i="4"/>
  <c r="AF104" i="4"/>
  <c r="AF101" i="4"/>
  <c r="AF97" i="4"/>
  <c r="AF93" i="4"/>
  <c r="AF121" i="4"/>
  <c r="AF118" i="4"/>
  <c r="AF113" i="4"/>
  <c r="AF110" i="4"/>
  <c r="AF105" i="4"/>
  <c r="AF102" i="4"/>
  <c r="AF98" i="4"/>
  <c r="AF94" i="4"/>
  <c r="AF90" i="4"/>
  <c r="AF106" i="4"/>
  <c r="AF99" i="4"/>
  <c r="AF96" i="4"/>
  <c r="AF109" i="4"/>
  <c r="AF91" i="4"/>
  <c r="AF86" i="4"/>
  <c r="AF82" i="4"/>
  <c r="AF117" i="4"/>
  <c r="AF92" i="4"/>
  <c r="AF83" i="4"/>
  <c r="AF81" i="4"/>
  <c r="AF79" i="4"/>
  <c r="AF75" i="4"/>
  <c r="AF71" i="4"/>
  <c r="AF67" i="4"/>
  <c r="AF63" i="4"/>
  <c r="AF59" i="4"/>
  <c r="AF55" i="4"/>
  <c r="AF95" i="4"/>
  <c r="AF87" i="4"/>
  <c r="AF85" i="4"/>
  <c r="AF78" i="4"/>
  <c r="AF74" i="4"/>
  <c r="AF70" i="4"/>
  <c r="AF66" i="4"/>
  <c r="AF62" i="4"/>
  <c r="AF58" i="4"/>
  <c r="AF54" i="4"/>
  <c r="AF89" i="4"/>
  <c r="AF53" i="4"/>
  <c r="AF49" i="4"/>
  <c r="AF45" i="4"/>
  <c r="AF41" i="4"/>
  <c r="AF37" i="4"/>
  <c r="AF33" i="4"/>
  <c r="AF84" i="4"/>
  <c r="AF72" i="4"/>
  <c r="AF65" i="4"/>
  <c r="AF60" i="4"/>
  <c r="AF114" i="4"/>
  <c r="AF100" i="4"/>
  <c r="AF77" i="4"/>
  <c r="AF64" i="4"/>
  <c r="AF57" i="4"/>
  <c r="AF50" i="4"/>
  <c r="AF48" i="4"/>
  <c r="AF43" i="4"/>
  <c r="AF34" i="4"/>
  <c r="AF32" i="4"/>
  <c r="AF30" i="4"/>
  <c r="AF26" i="4"/>
  <c r="AF22" i="4"/>
  <c r="AF76" i="4"/>
  <c r="AF61" i="4"/>
  <c r="AF52" i="4"/>
  <c r="AF51" i="4"/>
  <c r="AF39" i="4"/>
  <c r="AF38" i="4"/>
  <c r="AF23" i="4"/>
  <c r="AF18" i="4"/>
  <c r="AF14" i="4"/>
  <c r="AF10" i="4"/>
  <c r="AF80" i="4"/>
  <c r="AF56" i="4"/>
  <c r="AF42" i="4"/>
  <c r="AF28" i="4"/>
  <c r="AF19" i="4"/>
  <c r="AF15" i="4"/>
  <c r="AF11" i="4"/>
  <c r="AF7" i="4"/>
  <c r="AG5" i="4"/>
  <c r="AF73" i="4"/>
  <c r="AF68" i="4"/>
  <c r="AF46" i="4"/>
  <c r="AF44" i="4"/>
  <c r="AF31" i="4"/>
  <c r="AF29" i="4"/>
  <c r="AF24" i="4"/>
  <c r="AF20" i="4"/>
  <c r="AF16" i="4"/>
  <c r="AF12" i="4"/>
  <c r="AF69" i="4"/>
  <c r="AF9" i="4"/>
  <c r="AF88" i="4"/>
  <c r="AF40" i="4"/>
  <c r="AF36" i="4"/>
  <c r="AF35" i="4"/>
  <c r="AF13" i="4"/>
  <c r="AF47" i="4"/>
  <c r="AF27" i="4"/>
  <c r="AF17" i="4"/>
  <c r="AF8" i="4"/>
  <c r="AF25" i="4"/>
  <c r="AF21" i="4"/>
  <c r="AE123" i="4"/>
  <c r="AG119" i="3"/>
  <c r="AG115" i="3"/>
  <c r="AG111" i="3"/>
  <c r="AG107" i="3"/>
  <c r="AG103" i="3"/>
  <c r="AG120" i="3"/>
  <c r="AG116" i="3"/>
  <c r="AG112" i="3"/>
  <c r="AG108" i="3"/>
  <c r="AG104" i="3"/>
  <c r="AG118" i="3"/>
  <c r="AG110" i="3"/>
  <c r="AG117" i="3"/>
  <c r="AG109" i="3"/>
  <c r="AG99" i="3"/>
  <c r="AG95" i="3"/>
  <c r="AG105" i="3"/>
  <c r="AG97" i="3"/>
  <c r="AG96" i="3"/>
  <c r="AG89" i="3"/>
  <c r="AG85" i="3"/>
  <c r="AG122" i="3"/>
  <c r="AG121" i="3"/>
  <c r="AG106" i="3"/>
  <c r="AG102" i="3"/>
  <c r="AG93" i="3"/>
  <c r="AG90" i="3"/>
  <c r="AG86" i="3"/>
  <c r="AG82" i="3"/>
  <c r="AG100" i="3"/>
  <c r="AG91" i="3"/>
  <c r="AG81" i="3"/>
  <c r="AG80" i="3"/>
  <c r="AG101" i="3"/>
  <c r="AG98" i="3"/>
  <c r="AG94" i="3"/>
  <c r="AG92" i="3"/>
  <c r="AG84" i="3"/>
  <c r="AG83" i="3"/>
  <c r="AG77" i="3"/>
  <c r="AG73" i="3"/>
  <c r="AG69" i="3"/>
  <c r="AG65" i="3"/>
  <c r="AG61" i="3"/>
  <c r="AG57" i="3"/>
  <c r="AG79" i="3"/>
  <c r="AG75" i="3"/>
  <c r="AG74" i="3"/>
  <c r="AG68" i="3"/>
  <c r="AG59" i="3"/>
  <c r="AG58" i="3"/>
  <c r="AG53" i="3"/>
  <c r="AG49" i="3"/>
  <c r="AG45" i="3"/>
  <c r="AG41" i="3"/>
  <c r="AG87" i="3"/>
  <c r="AG76" i="3"/>
  <c r="AG63" i="3"/>
  <c r="AG54" i="3"/>
  <c r="AG52" i="3"/>
  <c r="AG43" i="3"/>
  <c r="AG42" i="3"/>
  <c r="AG36" i="3"/>
  <c r="AG31" i="3"/>
  <c r="AG27" i="3"/>
  <c r="AG23" i="3"/>
  <c r="AG19" i="3"/>
  <c r="AG15" i="3"/>
  <c r="AG11" i="3"/>
  <c r="AG7" i="3"/>
  <c r="AH5" i="3"/>
  <c r="AH33" i="3" s="1"/>
  <c r="AG78" i="3"/>
  <c r="AG56" i="3"/>
  <c r="AG55" i="3"/>
  <c r="AG51" i="3"/>
  <c r="AG50" i="3"/>
  <c r="AG44" i="3"/>
  <c r="AG114" i="3"/>
  <c r="AG88" i="3"/>
  <c r="AG70" i="3"/>
  <c r="AG67" i="3"/>
  <c r="AG64" i="3"/>
  <c r="AG62" i="3"/>
  <c r="AG48" i="3"/>
  <c r="AG39" i="3"/>
  <c r="AG37" i="3"/>
  <c r="AG32" i="3"/>
  <c r="AG28" i="3"/>
  <c r="AG24" i="3"/>
  <c r="AG20" i="3"/>
  <c r="AG16" i="3"/>
  <c r="AG12" i="3"/>
  <c r="AG8" i="3"/>
  <c r="AG113" i="3"/>
  <c r="AG66" i="3"/>
  <c r="AG46" i="3"/>
  <c r="AG35" i="3"/>
  <c r="AG26" i="3"/>
  <c r="AG18" i="3"/>
  <c r="AG60" i="3"/>
  <c r="AG22" i="3"/>
  <c r="AG14" i="3"/>
  <c r="AG40" i="3"/>
  <c r="AG34" i="3"/>
  <c r="AG10" i="3"/>
  <c r="AG72" i="3"/>
  <c r="AG71" i="3"/>
  <c r="AG38" i="3"/>
  <c r="AG29" i="3"/>
  <c r="AG21" i="3"/>
  <c r="AG13" i="3"/>
  <c r="AG30" i="3"/>
  <c r="AG9" i="3"/>
  <c r="AG47" i="3"/>
  <c r="AG25" i="3"/>
  <c r="AG17" i="3"/>
  <c r="AF124" i="3"/>
  <c r="AG124" i="6" l="1"/>
  <c r="H40" i="1" s="1"/>
  <c r="AE124" i="2"/>
  <c r="D38" i="1" s="1"/>
  <c r="AG5" i="2"/>
  <c r="AF40" i="2"/>
  <c r="AF122" i="2"/>
  <c r="AF120" i="2"/>
  <c r="AF118" i="2"/>
  <c r="AF116" i="2"/>
  <c r="AF114" i="2"/>
  <c r="AF112" i="2"/>
  <c r="AF110" i="2"/>
  <c r="AF108" i="2"/>
  <c r="AF106" i="2"/>
  <c r="AF104" i="2"/>
  <c r="AF102" i="2"/>
  <c r="AF100" i="2"/>
  <c r="AF98" i="2"/>
  <c r="AF96" i="2"/>
  <c r="AF94" i="2"/>
  <c r="AF92" i="2"/>
  <c r="AF90" i="2"/>
  <c r="AF88" i="2"/>
  <c r="AF86" i="2"/>
  <c r="AF84" i="2"/>
  <c r="AF82" i="2"/>
  <c r="AF80" i="2"/>
  <c r="AF78" i="2"/>
  <c r="AF76" i="2"/>
  <c r="AF74" i="2"/>
  <c r="AF72" i="2"/>
  <c r="AF70" i="2"/>
  <c r="AF68" i="2"/>
  <c r="AF66" i="2"/>
  <c r="AF64" i="2"/>
  <c r="AF62" i="2"/>
  <c r="AF60" i="2"/>
  <c r="AF58" i="2"/>
  <c r="AF56" i="2"/>
  <c r="AF54" i="2"/>
  <c r="AF52" i="2"/>
  <c r="AF50" i="2"/>
  <c r="AF48" i="2"/>
  <c r="AF46" i="2"/>
  <c r="AF44" i="2"/>
  <c r="AF42" i="2"/>
  <c r="AF39" i="2"/>
  <c r="AF37" i="2"/>
  <c r="AF35" i="2"/>
  <c r="AF33" i="2"/>
  <c r="AF31" i="2"/>
  <c r="AF29" i="2"/>
  <c r="AF27" i="2"/>
  <c r="AF25" i="2"/>
  <c r="AF23" i="2"/>
  <c r="AF21" i="2"/>
  <c r="AF19" i="2"/>
  <c r="AF17" i="2"/>
  <c r="AF15" i="2"/>
  <c r="AF13" i="2"/>
  <c r="AF11" i="2"/>
  <c r="AF9" i="2"/>
  <c r="AF109" i="2"/>
  <c r="AF107" i="2"/>
  <c r="AF105" i="2"/>
  <c r="AF103" i="2"/>
  <c r="AF101" i="2"/>
  <c r="AF99" i="2"/>
  <c r="AF97" i="2"/>
  <c r="AF95" i="2"/>
  <c r="AF93" i="2"/>
  <c r="AF91" i="2"/>
  <c r="AF89" i="2"/>
  <c r="AF87" i="2"/>
  <c r="AF85" i="2"/>
  <c r="AF83" i="2"/>
  <c r="AF81" i="2"/>
  <c r="AF79" i="2"/>
  <c r="AF77" i="2"/>
  <c r="AF75" i="2"/>
  <c r="AF73" i="2"/>
  <c r="AF71" i="2"/>
  <c r="AF69" i="2"/>
  <c r="AF67" i="2"/>
  <c r="AF65" i="2"/>
  <c r="AF63" i="2"/>
  <c r="AF61" i="2"/>
  <c r="AF59" i="2"/>
  <c r="AF57" i="2"/>
  <c r="AF55" i="2"/>
  <c r="AF53" i="2"/>
  <c r="AF51" i="2"/>
  <c r="AF49" i="2"/>
  <c r="AF47" i="2"/>
  <c r="AF45" i="2"/>
  <c r="AF43" i="2"/>
  <c r="AF41" i="2"/>
  <c r="AF38" i="2"/>
  <c r="AF36" i="2"/>
  <c r="AF34" i="2"/>
  <c r="AF32" i="2"/>
  <c r="AF30" i="2"/>
  <c r="AF28" i="2"/>
  <c r="AF26" i="2"/>
  <c r="AF24" i="2"/>
  <c r="AF22" i="2"/>
  <c r="AF20" i="2"/>
  <c r="AF18" i="2"/>
  <c r="AF16" i="2"/>
  <c r="AF14" i="2"/>
  <c r="AF12" i="2"/>
  <c r="AF10" i="2"/>
  <c r="AF119" i="2"/>
  <c r="AF115" i="2"/>
  <c r="AF111" i="2"/>
  <c r="AF7" i="2"/>
  <c r="AF121" i="2"/>
  <c r="AF117" i="2"/>
  <c r="AF113" i="2"/>
  <c r="AF8" i="2"/>
  <c r="AG26" i="10"/>
  <c r="AG27" i="10"/>
  <c r="AH19" i="6"/>
  <c r="AH118" i="6"/>
  <c r="AH119" i="6"/>
  <c r="AH111" i="6"/>
  <c r="AH103" i="6"/>
  <c r="AH105" i="6"/>
  <c r="AH97" i="6"/>
  <c r="AH120" i="6"/>
  <c r="AH112" i="6"/>
  <c r="AH98" i="6"/>
  <c r="AH90" i="6"/>
  <c r="AH82" i="6"/>
  <c r="AH104" i="6"/>
  <c r="AH95" i="6"/>
  <c r="AH92" i="6"/>
  <c r="AH110" i="6"/>
  <c r="AH91" i="6"/>
  <c r="AH108" i="6"/>
  <c r="AH80" i="6"/>
  <c r="AH72" i="6"/>
  <c r="AH89" i="6"/>
  <c r="AH73" i="6"/>
  <c r="AH65" i="6"/>
  <c r="AH57" i="6"/>
  <c r="AH116" i="6"/>
  <c r="AH84" i="6"/>
  <c r="AH78" i="6"/>
  <c r="AH70" i="6"/>
  <c r="AH63" i="6"/>
  <c r="AH47" i="6"/>
  <c r="AH39" i="6"/>
  <c r="AH62" i="6"/>
  <c r="AH51" i="6"/>
  <c r="AH42" i="6"/>
  <c r="AH34" i="6"/>
  <c r="AH60" i="6"/>
  <c r="AH44" i="6"/>
  <c r="AH35" i="6"/>
  <c r="AH27" i="6"/>
  <c r="AH18" i="6"/>
  <c r="AH88" i="6"/>
  <c r="AH59" i="6"/>
  <c r="AH55" i="6"/>
  <c r="AH32" i="6"/>
  <c r="AH24" i="6"/>
  <c r="AH15" i="6"/>
  <c r="AH7" i="6"/>
  <c r="AH99" i="6"/>
  <c r="AH17" i="6"/>
  <c r="AH54" i="6"/>
  <c r="AH26" i="6"/>
  <c r="AH8" i="6"/>
  <c r="AH50" i="6"/>
  <c r="AH33" i="6"/>
  <c r="AH9" i="6"/>
  <c r="AH49" i="6"/>
  <c r="AH29" i="6"/>
  <c r="AH21" i="6"/>
  <c r="AH12" i="6"/>
  <c r="AH122" i="6"/>
  <c r="AH114" i="6"/>
  <c r="AH115" i="6"/>
  <c r="AH107" i="6"/>
  <c r="AH106" i="6"/>
  <c r="AH101" i="6"/>
  <c r="AH121" i="6"/>
  <c r="AH113" i="6"/>
  <c r="AH102" i="6"/>
  <c r="AH94" i="6"/>
  <c r="AH86" i="6"/>
  <c r="AH117" i="6"/>
  <c r="AH96" i="6"/>
  <c r="AH93" i="6"/>
  <c r="AH87" i="6"/>
  <c r="AH109" i="6"/>
  <c r="AH81" i="6"/>
  <c r="AH83" i="6"/>
  <c r="AH76" i="6"/>
  <c r="AH68" i="6"/>
  <c r="AH77" i="6"/>
  <c r="AH69" i="6"/>
  <c r="AH61" i="6"/>
  <c r="AH53" i="6"/>
  <c r="AH85" i="6"/>
  <c r="AH79" i="6"/>
  <c r="AH71" i="6"/>
  <c r="AH64" i="6"/>
  <c r="AH58" i="6"/>
  <c r="AH43" i="6"/>
  <c r="AH100" i="6"/>
  <c r="AH52" i="6"/>
  <c r="AH46" i="6"/>
  <c r="AH38" i="6"/>
  <c r="AH75" i="6"/>
  <c r="AH45" i="6"/>
  <c r="AH37" i="6"/>
  <c r="AH31" i="6"/>
  <c r="AH23" i="6"/>
  <c r="AH14" i="6"/>
  <c r="AH74" i="6"/>
  <c r="AH56" i="6"/>
  <c r="AH36" i="6"/>
  <c r="AH28" i="6"/>
  <c r="AH20" i="6"/>
  <c r="AH11" i="6"/>
  <c r="AI5" i="6"/>
  <c r="AH48" i="6"/>
  <c r="AH13" i="6"/>
  <c r="AH41" i="6"/>
  <c r="AH25" i="6"/>
  <c r="AH66" i="6"/>
  <c r="AH40" i="6"/>
  <c r="AH10" i="6"/>
  <c r="AH67" i="6"/>
  <c r="AH30" i="6"/>
  <c r="AH22" i="6"/>
  <c r="AH16" i="6"/>
  <c r="P37" i="1"/>
  <c r="O38" i="1"/>
  <c r="N39" i="1"/>
  <c r="M38" i="1"/>
  <c r="L38" i="1"/>
  <c r="K38" i="1"/>
  <c r="J38" i="1"/>
  <c r="I38" i="1"/>
  <c r="G39" i="1"/>
  <c r="F38" i="1"/>
  <c r="E39" i="1"/>
  <c r="AF124" i="9"/>
  <c r="AF120" i="13"/>
  <c r="AG115" i="13"/>
  <c r="AG111" i="13"/>
  <c r="AG107" i="13"/>
  <c r="AG103" i="13"/>
  <c r="AG99" i="13"/>
  <c r="AG116" i="13"/>
  <c r="AG110" i="13"/>
  <c r="AG101" i="13"/>
  <c r="AG100" i="13"/>
  <c r="AG96" i="13"/>
  <c r="AG92" i="13"/>
  <c r="AG88" i="13"/>
  <c r="AG84" i="13"/>
  <c r="AG80" i="13"/>
  <c r="AG76" i="13"/>
  <c r="AG72" i="13"/>
  <c r="AG117" i="13"/>
  <c r="AG112" i="13"/>
  <c r="AG109" i="13"/>
  <c r="AG106" i="13"/>
  <c r="AG104" i="13"/>
  <c r="AG95" i="13"/>
  <c r="AG86" i="13"/>
  <c r="AG114" i="13"/>
  <c r="AG97" i="13"/>
  <c r="AG94" i="13"/>
  <c r="AG91" i="13"/>
  <c r="AG89" i="13"/>
  <c r="AG82" i="13"/>
  <c r="AG81" i="13"/>
  <c r="AG113" i="13"/>
  <c r="AG98" i="13"/>
  <c r="AG83" i="13"/>
  <c r="AG75" i="13"/>
  <c r="AG71" i="13"/>
  <c r="AG67" i="13"/>
  <c r="AG118" i="13"/>
  <c r="AG108" i="13"/>
  <c r="AG93" i="13"/>
  <c r="AG87" i="13"/>
  <c r="AG77" i="13"/>
  <c r="AG68" i="13"/>
  <c r="AG64" i="13"/>
  <c r="AG61" i="13"/>
  <c r="AG56" i="13"/>
  <c r="AG52" i="13"/>
  <c r="AG105" i="13"/>
  <c r="AG102" i="13"/>
  <c r="AG69" i="13"/>
  <c r="AG60" i="13"/>
  <c r="AG50" i="13"/>
  <c r="AG49" i="13"/>
  <c r="AG90" i="13"/>
  <c r="AG66" i="13"/>
  <c r="AG54" i="13"/>
  <c r="AG53" i="13"/>
  <c r="AG47" i="13"/>
  <c r="AG43" i="13"/>
  <c r="AG39" i="13"/>
  <c r="AG36" i="13"/>
  <c r="AG85" i="13"/>
  <c r="AG79" i="13"/>
  <c r="AG65" i="13"/>
  <c r="AG63" i="13"/>
  <c r="AG62" i="13"/>
  <c r="AG58" i="13"/>
  <c r="AG55" i="13"/>
  <c r="AG51" i="13"/>
  <c r="AG45" i="13"/>
  <c r="AG44" i="13"/>
  <c r="AG38" i="13"/>
  <c r="AG32" i="13"/>
  <c r="AG28" i="13"/>
  <c r="AG24" i="13"/>
  <c r="AG20" i="13"/>
  <c r="AG17" i="13"/>
  <c r="AG14" i="13"/>
  <c r="AG10" i="13"/>
  <c r="AG73" i="13"/>
  <c r="AG40" i="13"/>
  <c r="AG33" i="13"/>
  <c r="AH5" i="13"/>
  <c r="AH59" i="13" s="1"/>
  <c r="AG57" i="13"/>
  <c r="AG48" i="13"/>
  <c r="AG42" i="13"/>
  <c r="AG34" i="13"/>
  <c r="AG31" i="13"/>
  <c r="AG27" i="13"/>
  <c r="AG23" i="13"/>
  <c r="AG19" i="13"/>
  <c r="AG16" i="13"/>
  <c r="AG13" i="13"/>
  <c r="AG9" i="13"/>
  <c r="AG78" i="13"/>
  <c r="AG74" i="13"/>
  <c r="AG70" i="13"/>
  <c r="AG41" i="13"/>
  <c r="AG35" i="13"/>
  <c r="AG29" i="13"/>
  <c r="AG25" i="13"/>
  <c r="AG21" i="13"/>
  <c r="AG11" i="13"/>
  <c r="AG7" i="13"/>
  <c r="AG18" i="13"/>
  <c r="AG37" i="13"/>
  <c r="AG30" i="13"/>
  <c r="AG22" i="13"/>
  <c r="AG8" i="13"/>
  <c r="AG26" i="13"/>
  <c r="AG12" i="13"/>
  <c r="AG46" i="13"/>
  <c r="AG15" i="13"/>
  <c r="AH120" i="12"/>
  <c r="AH116" i="12"/>
  <c r="AH112" i="12"/>
  <c r="AH108" i="12"/>
  <c r="AH119" i="12"/>
  <c r="AH115" i="12"/>
  <c r="AH111" i="12"/>
  <c r="AH107" i="12"/>
  <c r="AH103" i="12"/>
  <c r="AH114" i="12"/>
  <c r="AH113" i="12"/>
  <c r="AH106" i="12"/>
  <c r="AH105" i="12"/>
  <c r="AH102" i="12"/>
  <c r="AH101" i="12"/>
  <c r="AH98" i="12"/>
  <c r="AH94" i="12"/>
  <c r="AH117" i="12"/>
  <c r="AH93" i="12"/>
  <c r="AH92" i="12"/>
  <c r="AH89" i="12"/>
  <c r="AH85" i="12"/>
  <c r="AH118" i="12"/>
  <c r="AH104" i="12"/>
  <c r="AH97" i="12"/>
  <c r="AH96" i="12"/>
  <c r="AH88" i="12"/>
  <c r="AH84" i="12"/>
  <c r="AH80" i="12"/>
  <c r="AH76" i="12"/>
  <c r="AH72" i="12"/>
  <c r="AH110" i="12"/>
  <c r="AH109" i="12"/>
  <c r="AH95" i="12"/>
  <c r="AH83" i="12"/>
  <c r="AH82" i="12"/>
  <c r="AH77" i="12"/>
  <c r="AH68" i="12"/>
  <c r="AH64" i="12"/>
  <c r="AH100" i="12"/>
  <c r="AH87" i="12"/>
  <c r="AH86" i="12"/>
  <c r="AH81" i="12"/>
  <c r="AH71" i="12"/>
  <c r="AH67" i="12"/>
  <c r="AH63" i="12"/>
  <c r="AH59" i="12"/>
  <c r="AH55" i="12"/>
  <c r="AH51" i="12"/>
  <c r="AH90" i="12"/>
  <c r="AH60" i="12"/>
  <c r="AH50" i="12"/>
  <c r="AH47" i="12"/>
  <c r="AH43" i="12"/>
  <c r="AH39" i="12"/>
  <c r="AH35" i="12"/>
  <c r="AH91" i="12"/>
  <c r="AH78" i="12"/>
  <c r="AH75" i="12"/>
  <c r="AH74" i="12"/>
  <c r="AH70" i="12"/>
  <c r="AH69" i="12"/>
  <c r="AH62" i="12"/>
  <c r="AH54" i="12"/>
  <c r="AH53" i="12"/>
  <c r="AH46" i="12"/>
  <c r="AH42" i="12"/>
  <c r="AH38" i="12"/>
  <c r="AH34" i="12"/>
  <c r="AH30" i="12"/>
  <c r="AH26" i="12"/>
  <c r="AH79" i="12"/>
  <c r="AH56" i="12"/>
  <c r="AH32" i="12"/>
  <c r="AH27" i="12"/>
  <c r="AH49" i="12"/>
  <c r="AH48" i="12"/>
  <c r="AH41" i="12"/>
  <c r="AH40" i="12"/>
  <c r="AH33" i="12"/>
  <c r="AH29" i="12"/>
  <c r="AH28" i="12"/>
  <c r="AH23" i="12"/>
  <c r="AH19" i="12"/>
  <c r="AH15" i="12"/>
  <c r="AH99" i="12"/>
  <c r="AH66" i="12"/>
  <c r="AH65" i="12"/>
  <c r="AH58" i="12"/>
  <c r="AH57" i="12"/>
  <c r="AH44" i="12"/>
  <c r="AH31" i="12"/>
  <c r="AH25" i="12"/>
  <c r="AH22" i="12"/>
  <c r="AH21" i="12"/>
  <c r="AH16" i="12"/>
  <c r="AH9" i="12"/>
  <c r="AH52" i="12"/>
  <c r="AH36" i="12"/>
  <c r="AH14" i="12"/>
  <c r="AH13" i="12"/>
  <c r="AH7" i="12"/>
  <c r="AI5" i="12"/>
  <c r="AH45" i="12"/>
  <c r="AH20" i="12"/>
  <c r="AH11" i="12"/>
  <c r="AH37" i="12"/>
  <c r="AH18" i="12"/>
  <c r="AH17" i="12"/>
  <c r="AH12" i="12"/>
  <c r="AH10" i="12"/>
  <c r="AH73" i="12"/>
  <c r="AH61" i="12"/>
  <c r="AH24" i="12"/>
  <c r="AH8" i="12"/>
  <c r="AG122" i="12"/>
  <c r="AG119" i="11"/>
  <c r="AG115" i="11"/>
  <c r="AG111" i="11"/>
  <c r="AG107" i="11"/>
  <c r="AG103" i="11"/>
  <c r="AG113" i="11"/>
  <c r="AG112" i="11"/>
  <c r="AG106" i="11"/>
  <c r="AG98" i="11"/>
  <c r="AG118" i="11"/>
  <c r="AG109" i="11"/>
  <c r="AG108" i="11"/>
  <c r="AG102" i="11"/>
  <c r="AG99" i="11"/>
  <c r="AG95" i="11"/>
  <c r="AG91" i="11"/>
  <c r="AG87" i="11"/>
  <c r="AG100" i="11"/>
  <c r="AG94" i="11"/>
  <c r="AG85" i="11"/>
  <c r="AG84" i="11"/>
  <c r="AG83" i="11"/>
  <c r="AG79" i="11"/>
  <c r="AG75" i="11"/>
  <c r="AG71" i="11"/>
  <c r="AG105" i="11"/>
  <c r="AG104" i="11"/>
  <c r="AG101" i="11"/>
  <c r="AG96" i="11"/>
  <c r="AG90" i="11"/>
  <c r="AG80" i="11"/>
  <c r="AG76" i="11"/>
  <c r="AG72" i="11"/>
  <c r="AG68" i="11"/>
  <c r="AG64" i="11"/>
  <c r="AG117" i="11"/>
  <c r="AG110" i="11"/>
  <c r="AG78" i="11"/>
  <c r="AG70" i="11"/>
  <c r="AG63" i="11"/>
  <c r="AG60" i="11"/>
  <c r="AG56" i="11"/>
  <c r="AG52" i="11"/>
  <c r="AG48" i="11"/>
  <c r="AG44" i="11"/>
  <c r="AG114" i="11"/>
  <c r="AG81" i="11"/>
  <c r="AG73" i="11"/>
  <c r="AG66" i="11"/>
  <c r="AG65" i="11"/>
  <c r="AG61" i="11"/>
  <c r="AG57" i="11"/>
  <c r="AG53" i="11"/>
  <c r="AG49" i="11"/>
  <c r="AG45" i="11"/>
  <c r="AG121" i="11"/>
  <c r="AG97" i="11"/>
  <c r="AG93" i="11"/>
  <c r="AG92" i="11"/>
  <c r="AG88" i="11"/>
  <c r="AG77" i="11"/>
  <c r="AG67" i="11"/>
  <c r="AG54" i="11"/>
  <c r="AG46" i="11"/>
  <c r="AG42" i="11"/>
  <c r="AG38" i="11"/>
  <c r="AG34" i="11"/>
  <c r="AG30" i="11"/>
  <c r="AG26" i="11"/>
  <c r="AG22" i="11"/>
  <c r="AG18" i="11"/>
  <c r="AG14" i="11"/>
  <c r="AG10" i="11"/>
  <c r="AG89" i="11"/>
  <c r="AG69" i="11"/>
  <c r="AG62" i="11"/>
  <c r="AG58" i="11"/>
  <c r="AG50" i="11"/>
  <c r="AG32" i="11"/>
  <c r="AG120" i="11"/>
  <c r="AG116" i="11"/>
  <c r="AG82" i="11"/>
  <c r="AG55" i="11"/>
  <c r="AG47" i="11"/>
  <c r="AG43" i="11"/>
  <c r="AG39" i="11"/>
  <c r="AG35" i="11"/>
  <c r="AG31" i="11"/>
  <c r="AG27" i="11"/>
  <c r="AG23" i="11"/>
  <c r="AG19" i="11"/>
  <c r="AG15" i="11"/>
  <c r="AG11" i="11"/>
  <c r="AG7" i="11"/>
  <c r="AH5" i="11"/>
  <c r="AG40" i="11"/>
  <c r="AG36" i="11"/>
  <c r="AG28" i="11"/>
  <c r="AG24" i="11"/>
  <c r="AG20" i="11"/>
  <c r="AG86" i="11"/>
  <c r="AG74" i="11"/>
  <c r="AG16" i="11"/>
  <c r="AG9" i="11"/>
  <c r="AG51" i="11"/>
  <c r="AG41" i="11"/>
  <c r="AG33" i="11"/>
  <c r="AG25" i="11"/>
  <c r="AG13" i="11"/>
  <c r="AG59" i="11"/>
  <c r="AG37" i="11"/>
  <c r="AG29" i="11"/>
  <c r="AG21" i="11"/>
  <c r="AG17" i="11"/>
  <c r="AG12" i="11"/>
  <c r="AG8" i="11"/>
  <c r="AF123" i="11"/>
  <c r="AF125" i="10"/>
  <c r="AG120" i="10"/>
  <c r="AG116" i="10"/>
  <c r="AG112" i="10"/>
  <c r="AG121" i="10"/>
  <c r="AG117" i="10"/>
  <c r="AG113" i="10"/>
  <c r="AG109" i="10"/>
  <c r="AG105" i="10"/>
  <c r="AG122" i="10"/>
  <c r="AG114" i="10"/>
  <c r="AG110" i="10"/>
  <c r="AG104" i="10"/>
  <c r="AG101" i="10"/>
  <c r="AG119" i="10"/>
  <c r="AG111" i="10"/>
  <c r="AG108" i="10"/>
  <c r="AG100" i="10"/>
  <c r="AG96" i="10"/>
  <c r="AG123" i="10"/>
  <c r="AG93" i="10"/>
  <c r="AG89" i="10"/>
  <c r="AG99" i="10"/>
  <c r="AG94" i="10"/>
  <c r="AG90" i="10"/>
  <c r="AG86" i="10"/>
  <c r="AG82" i="10"/>
  <c r="AG78" i="10"/>
  <c r="AG74" i="10"/>
  <c r="AG88" i="10"/>
  <c r="AG81" i="10"/>
  <c r="AG69" i="10"/>
  <c r="AG65" i="10"/>
  <c r="AG61" i="10"/>
  <c r="AG57" i="10"/>
  <c r="AG107" i="10"/>
  <c r="AG106" i="10"/>
  <c r="AG103" i="10"/>
  <c r="AG102" i="10"/>
  <c r="AG98" i="10"/>
  <c r="AG95" i="10"/>
  <c r="AG87" i="10"/>
  <c r="AG85" i="10"/>
  <c r="AG76" i="10"/>
  <c r="AG75" i="10"/>
  <c r="AG72" i="10"/>
  <c r="AG68" i="10"/>
  <c r="AG64" i="10"/>
  <c r="AG60" i="10"/>
  <c r="AG56" i="10"/>
  <c r="AG52" i="10"/>
  <c r="AG66" i="10"/>
  <c r="AG58" i="10"/>
  <c r="AG50" i="10"/>
  <c r="AG115" i="10"/>
  <c r="AG67" i="10"/>
  <c r="AG59" i="10"/>
  <c r="AG51" i="10"/>
  <c r="AG47" i="10"/>
  <c r="AG43" i="10"/>
  <c r="AG39" i="10"/>
  <c r="AG35" i="10"/>
  <c r="AG91" i="10"/>
  <c r="AG63" i="10"/>
  <c r="AG62" i="10"/>
  <c r="AG49" i="10"/>
  <c r="AG42" i="10"/>
  <c r="AG33" i="10"/>
  <c r="AG32" i="10"/>
  <c r="AG28" i="10"/>
  <c r="AG22" i="10"/>
  <c r="AG18" i="10"/>
  <c r="AG14" i="10"/>
  <c r="AG118" i="10"/>
  <c r="AG97" i="10"/>
  <c r="AG84" i="10"/>
  <c r="AG83" i="10"/>
  <c r="AG79" i="10"/>
  <c r="AG48" i="10"/>
  <c r="AG46" i="10"/>
  <c r="AG37" i="10"/>
  <c r="AG36" i="10"/>
  <c r="AG31" i="10"/>
  <c r="AG25" i="10"/>
  <c r="AG21" i="10"/>
  <c r="AG17" i="10"/>
  <c r="AG77" i="10"/>
  <c r="AG73" i="10"/>
  <c r="AG55" i="10"/>
  <c r="AG53" i="10"/>
  <c r="AG23" i="10"/>
  <c r="AG15" i="10"/>
  <c r="AG9" i="10"/>
  <c r="AG70" i="10"/>
  <c r="AG16" i="10"/>
  <c r="AG10" i="10"/>
  <c r="AG71" i="10"/>
  <c r="AG40" i="10"/>
  <c r="AG19" i="10"/>
  <c r="AG11" i="10"/>
  <c r="AG7" i="10"/>
  <c r="AG92" i="10"/>
  <c r="AG54" i="10"/>
  <c r="AG45" i="10"/>
  <c r="AG44" i="10"/>
  <c r="AG41" i="10"/>
  <c r="AG38" i="10"/>
  <c r="AG34" i="10"/>
  <c r="AG30" i="10"/>
  <c r="AG20" i="10"/>
  <c r="AG13" i="10"/>
  <c r="AG8" i="10"/>
  <c r="AG24" i="10"/>
  <c r="AG12" i="10"/>
  <c r="AG80" i="10"/>
  <c r="AG29" i="10"/>
  <c r="AH5" i="10"/>
  <c r="AG119" i="9"/>
  <c r="AG115" i="9"/>
  <c r="AG111" i="9"/>
  <c r="AG107" i="9"/>
  <c r="AG103" i="9"/>
  <c r="AG122" i="9"/>
  <c r="AG118" i="9"/>
  <c r="AG114" i="9"/>
  <c r="AG117" i="9"/>
  <c r="AG112" i="9"/>
  <c r="AG120" i="9"/>
  <c r="AG109" i="9"/>
  <c r="AG108" i="9"/>
  <c r="AG99" i="9"/>
  <c r="AG95" i="9"/>
  <c r="AG113" i="9"/>
  <c r="AG110" i="9"/>
  <c r="AG102" i="9"/>
  <c r="AG93" i="9"/>
  <c r="AG89" i="9"/>
  <c r="AG106" i="9"/>
  <c r="AG105" i="9"/>
  <c r="AG97" i="9"/>
  <c r="AG96" i="9"/>
  <c r="AG92" i="9"/>
  <c r="AG88" i="9"/>
  <c r="AG91" i="9"/>
  <c r="AG83" i="9"/>
  <c r="AG116" i="9"/>
  <c r="AG104" i="9"/>
  <c r="AG94" i="9"/>
  <c r="AG84" i="9"/>
  <c r="AG80" i="9"/>
  <c r="AG76" i="9"/>
  <c r="AG71" i="9"/>
  <c r="AG67" i="9"/>
  <c r="AG63" i="9"/>
  <c r="AG59" i="9"/>
  <c r="AG55" i="9"/>
  <c r="AG121" i="9"/>
  <c r="AG101" i="9"/>
  <c r="AG90" i="9"/>
  <c r="AG85" i="9"/>
  <c r="AG79" i="9"/>
  <c r="AG69" i="9"/>
  <c r="AG68" i="9"/>
  <c r="AG62" i="9"/>
  <c r="AG53" i="9"/>
  <c r="AG49" i="9"/>
  <c r="AG45" i="9"/>
  <c r="AG41" i="9"/>
  <c r="AG98" i="9"/>
  <c r="AG81" i="9"/>
  <c r="AG74" i="9"/>
  <c r="AG65" i="9"/>
  <c r="AG64" i="9"/>
  <c r="AG58" i="9"/>
  <c r="AG54" i="9"/>
  <c r="AG50" i="9"/>
  <c r="AG46" i="9"/>
  <c r="AG42" i="9"/>
  <c r="AG38" i="9"/>
  <c r="AG34" i="9"/>
  <c r="AG30" i="9"/>
  <c r="AG26" i="9"/>
  <c r="AG87" i="9"/>
  <c r="AG86" i="9"/>
  <c r="AG56" i="9"/>
  <c r="AG47" i="9"/>
  <c r="AG32" i="9"/>
  <c r="AG31" i="9"/>
  <c r="AG23" i="9"/>
  <c r="AG19" i="9"/>
  <c r="AG15" i="9"/>
  <c r="AG78" i="9"/>
  <c r="AG77" i="9"/>
  <c r="AG73" i="9"/>
  <c r="AG70" i="9"/>
  <c r="AG66" i="9"/>
  <c r="AG52" i="9"/>
  <c r="AG44" i="9"/>
  <c r="AG36" i="9"/>
  <c r="AG35" i="9"/>
  <c r="AG29" i="9"/>
  <c r="AG22" i="9"/>
  <c r="AG18" i="9"/>
  <c r="AG61" i="9"/>
  <c r="AG51" i="9"/>
  <c r="AG40" i="9"/>
  <c r="AG37" i="9"/>
  <c r="AG33" i="9"/>
  <c r="AG20" i="9"/>
  <c r="AG13" i="9"/>
  <c r="AG9" i="9"/>
  <c r="AG28" i="9"/>
  <c r="AG27" i="9"/>
  <c r="AG24" i="9"/>
  <c r="AH5" i="9"/>
  <c r="AH75" i="9" s="1"/>
  <c r="AG72" i="9"/>
  <c r="AG48" i="9"/>
  <c r="AG39" i="9"/>
  <c r="AG25" i="9"/>
  <c r="AG8" i="9"/>
  <c r="AG82" i="9"/>
  <c r="AG57" i="9"/>
  <c r="AG21" i="9"/>
  <c r="AG14" i="9"/>
  <c r="AG10" i="9"/>
  <c r="AG43" i="9"/>
  <c r="AG11" i="9"/>
  <c r="AG7" i="9"/>
  <c r="AG100" i="9"/>
  <c r="AG60" i="9"/>
  <c r="AG17" i="9"/>
  <c r="AG16" i="9"/>
  <c r="AG12" i="9"/>
  <c r="AG119" i="8"/>
  <c r="AG115" i="8"/>
  <c r="AG111" i="8"/>
  <c r="AG107" i="8"/>
  <c r="AG103" i="8"/>
  <c r="AG122" i="8"/>
  <c r="AG118" i="8"/>
  <c r="AG114" i="8"/>
  <c r="AG117" i="8"/>
  <c r="AG110" i="8"/>
  <c r="AG120" i="8"/>
  <c r="AG112" i="8"/>
  <c r="AG106" i="8"/>
  <c r="AG102" i="8"/>
  <c r="AG98" i="8"/>
  <c r="AG113" i="8"/>
  <c r="AG101" i="8"/>
  <c r="AG105" i="8"/>
  <c r="AG96" i="8"/>
  <c r="AG95" i="8"/>
  <c r="AG93" i="8"/>
  <c r="AG89" i="8"/>
  <c r="AG97" i="8"/>
  <c r="AG94" i="8"/>
  <c r="AG88" i="8"/>
  <c r="AG86" i="8"/>
  <c r="AG82" i="8"/>
  <c r="AG78" i="8"/>
  <c r="AG74" i="8"/>
  <c r="AG109" i="8"/>
  <c r="AG108" i="8"/>
  <c r="AG100" i="8"/>
  <c r="AG92" i="8"/>
  <c r="AG85" i="8"/>
  <c r="AG81" i="8"/>
  <c r="AG77" i="8"/>
  <c r="AG73" i="8"/>
  <c r="AG69" i="8"/>
  <c r="AG65" i="8"/>
  <c r="AG61" i="8"/>
  <c r="AG91" i="8"/>
  <c r="AG90" i="8"/>
  <c r="AG80" i="8"/>
  <c r="AG72" i="8"/>
  <c r="AG63" i="8"/>
  <c r="AG62" i="8"/>
  <c r="AG55" i="8"/>
  <c r="AG51" i="8"/>
  <c r="AG47" i="8"/>
  <c r="AG43" i="8"/>
  <c r="AG116" i="8"/>
  <c r="AG99" i="8"/>
  <c r="AG87" i="8"/>
  <c r="AG79" i="8"/>
  <c r="AG71" i="8"/>
  <c r="AG67" i="8"/>
  <c r="AG66" i="8"/>
  <c r="AG60" i="8"/>
  <c r="AG58" i="8"/>
  <c r="AG54" i="8"/>
  <c r="AG50" i="8"/>
  <c r="AG46" i="8"/>
  <c r="AG42" i="8"/>
  <c r="AG38" i="8"/>
  <c r="AG34" i="8"/>
  <c r="AG30" i="8"/>
  <c r="AG70" i="8"/>
  <c r="AG56" i="8"/>
  <c r="AG48" i="8"/>
  <c r="AG32" i="8"/>
  <c r="AG31" i="8"/>
  <c r="AG26" i="8"/>
  <c r="AG22" i="8"/>
  <c r="AG17" i="8"/>
  <c r="AG13" i="8"/>
  <c r="AG9" i="8"/>
  <c r="AG84" i="8"/>
  <c r="AG83" i="8"/>
  <c r="AG68" i="8"/>
  <c r="AG64" i="8"/>
  <c r="AG57" i="8"/>
  <c r="AG49" i="8"/>
  <c r="AG41" i="8"/>
  <c r="AG37" i="8"/>
  <c r="AG76" i="8"/>
  <c r="AG75" i="8"/>
  <c r="AG59" i="8"/>
  <c r="AG53" i="8"/>
  <c r="AG45" i="8"/>
  <c r="AG36" i="8"/>
  <c r="AG35" i="8"/>
  <c r="AG29" i="8"/>
  <c r="AG25" i="8"/>
  <c r="AG21" i="8"/>
  <c r="AG16" i="8"/>
  <c r="AG121" i="8"/>
  <c r="AG104" i="8"/>
  <c r="AG44" i="8"/>
  <c r="AG39" i="8"/>
  <c r="AG24" i="8"/>
  <c r="AG15" i="8"/>
  <c r="AG11" i="8"/>
  <c r="AG10" i="8"/>
  <c r="AG28" i="8"/>
  <c r="AG20" i="8"/>
  <c r="AG12" i="8"/>
  <c r="AH5" i="8"/>
  <c r="AH19" i="8" s="1"/>
  <c r="AG52" i="8"/>
  <c r="AG33" i="8"/>
  <c r="AG27" i="8"/>
  <c r="AG18" i="8"/>
  <c r="AG7" i="8"/>
  <c r="AG40" i="8"/>
  <c r="AG14" i="8"/>
  <c r="AG23" i="8"/>
  <c r="AG8" i="8"/>
  <c r="AF124" i="8"/>
  <c r="AG119" i="7"/>
  <c r="AG115" i="7"/>
  <c r="AG111" i="7"/>
  <c r="AG120" i="7"/>
  <c r="AG116" i="7"/>
  <c r="AG112" i="7"/>
  <c r="AG108" i="7"/>
  <c r="AG104" i="7"/>
  <c r="AG121" i="7"/>
  <c r="AG113" i="7"/>
  <c r="AG107" i="7"/>
  <c r="AG99" i="7"/>
  <c r="AG95" i="7"/>
  <c r="AG122" i="7"/>
  <c r="AG114" i="7"/>
  <c r="AG103" i="7"/>
  <c r="AG100" i="7"/>
  <c r="AG96" i="7"/>
  <c r="AG92" i="7"/>
  <c r="AG88" i="7"/>
  <c r="AG106" i="7"/>
  <c r="AG105" i="7"/>
  <c r="AG102" i="7"/>
  <c r="AG94" i="7"/>
  <c r="AG91" i="7"/>
  <c r="AG82" i="7"/>
  <c r="AG78" i="7"/>
  <c r="AG74" i="7"/>
  <c r="AG110" i="7"/>
  <c r="AG109" i="7"/>
  <c r="AG97" i="7"/>
  <c r="AG93" i="7"/>
  <c r="AG87" i="7"/>
  <c r="AG83" i="7"/>
  <c r="AG79" i="7"/>
  <c r="AG75" i="7"/>
  <c r="AG71" i="7"/>
  <c r="AG67" i="7"/>
  <c r="AG63" i="7"/>
  <c r="AG117" i="7"/>
  <c r="AG90" i="7"/>
  <c r="AG89" i="7"/>
  <c r="AG86" i="7"/>
  <c r="AG84" i="7"/>
  <c r="AG76" i="7"/>
  <c r="AG70" i="7"/>
  <c r="AG61" i="7"/>
  <c r="AG57" i="7"/>
  <c r="AG85" i="7"/>
  <c r="AG81" i="7"/>
  <c r="AG73" i="7"/>
  <c r="AG65" i="7"/>
  <c r="AG72" i="7"/>
  <c r="AG118" i="7"/>
  <c r="AG80" i="7"/>
  <c r="AG55" i="7"/>
  <c r="AG54" i="7"/>
  <c r="AG69" i="7"/>
  <c r="AG66" i="7"/>
  <c r="AG59" i="7"/>
  <c r="AG48" i="7"/>
  <c r="AG44" i="7"/>
  <c r="AG40" i="7"/>
  <c r="AG36" i="7"/>
  <c r="AG32" i="7"/>
  <c r="AG27" i="7"/>
  <c r="AG23" i="7"/>
  <c r="AG98" i="7"/>
  <c r="AG64" i="7"/>
  <c r="AG60" i="7"/>
  <c r="AG58" i="7"/>
  <c r="AG53" i="7"/>
  <c r="AG49" i="7"/>
  <c r="AG45" i="7"/>
  <c r="AG41" i="7"/>
  <c r="AG37" i="7"/>
  <c r="AG33" i="7"/>
  <c r="AG28" i="7"/>
  <c r="AG24" i="7"/>
  <c r="AG20" i="7"/>
  <c r="AG77" i="7"/>
  <c r="AG68" i="7"/>
  <c r="AG46" i="7"/>
  <c r="AG38" i="7"/>
  <c r="AG30" i="7"/>
  <c r="AG19" i="7"/>
  <c r="AG16" i="7"/>
  <c r="AG12" i="7"/>
  <c r="AG8" i="7"/>
  <c r="AG50" i="7"/>
  <c r="AG42" i="7"/>
  <c r="AG34" i="7"/>
  <c r="AG25" i="7"/>
  <c r="AG14" i="7"/>
  <c r="AH5" i="7"/>
  <c r="AH29" i="7" s="1"/>
  <c r="AG101" i="7"/>
  <c r="AG62" i="7"/>
  <c r="AG47" i="7"/>
  <c r="AG39" i="7"/>
  <c r="AG31" i="7"/>
  <c r="AG22" i="7"/>
  <c r="AG21" i="7"/>
  <c r="AG17" i="7"/>
  <c r="AG13" i="7"/>
  <c r="AG9" i="7"/>
  <c r="AG51" i="7"/>
  <c r="AG18" i="7"/>
  <c r="AG10" i="7"/>
  <c r="AG56" i="7"/>
  <c r="AG52" i="7"/>
  <c r="AG43" i="7"/>
  <c r="AG35" i="7"/>
  <c r="AG26" i="7"/>
  <c r="AG15" i="7"/>
  <c r="AG11" i="7"/>
  <c r="AG7" i="7"/>
  <c r="AF124" i="7"/>
  <c r="AG124" i="5"/>
  <c r="AH122" i="5"/>
  <c r="AH118" i="5"/>
  <c r="AH114" i="5"/>
  <c r="AH110" i="5"/>
  <c r="AH106" i="5"/>
  <c r="AH119" i="5"/>
  <c r="AH115" i="5"/>
  <c r="AH111" i="5"/>
  <c r="AH107" i="5"/>
  <c r="AH103" i="5"/>
  <c r="AH117" i="5"/>
  <c r="AH116" i="5"/>
  <c r="AH109" i="5"/>
  <c r="AH108" i="5"/>
  <c r="AH101" i="5"/>
  <c r="AH97" i="5"/>
  <c r="AH102" i="5"/>
  <c r="AH98" i="5"/>
  <c r="AH94" i="5"/>
  <c r="AH113" i="5"/>
  <c r="AH100" i="5"/>
  <c r="AH99" i="5"/>
  <c r="AH92" i="5"/>
  <c r="AH88" i="5"/>
  <c r="AH84" i="5"/>
  <c r="AH80" i="5"/>
  <c r="AH76" i="5"/>
  <c r="AH72" i="5"/>
  <c r="AH68" i="5"/>
  <c r="AH112" i="5"/>
  <c r="AH89" i="5"/>
  <c r="AH85" i="5"/>
  <c r="AH81" i="5"/>
  <c r="AH77" i="5"/>
  <c r="AH73" i="5"/>
  <c r="AH69" i="5"/>
  <c r="AH65" i="5"/>
  <c r="AH66" i="5"/>
  <c r="AH61" i="5"/>
  <c r="AH57" i="5"/>
  <c r="AH52" i="5"/>
  <c r="AH48" i="5"/>
  <c r="AH44" i="5"/>
  <c r="AH105" i="5"/>
  <c r="AH104" i="5"/>
  <c r="AH93" i="5"/>
  <c r="AH87" i="5"/>
  <c r="AH86" i="5"/>
  <c r="AH79" i="5"/>
  <c r="AH78" i="5"/>
  <c r="AH71" i="5"/>
  <c r="AH70" i="5"/>
  <c r="AH62" i="5"/>
  <c r="AH58" i="5"/>
  <c r="AH53" i="5"/>
  <c r="AH49" i="5"/>
  <c r="AH45" i="5"/>
  <c r="AH41" i="5"/>
  <c r="AH120" i="5"/>
  <c r="AH91" i="5"/>
  <c r="AH75" i="5"/>
  <c r="AH64" i="5"/>
  <c r="AH55" i="5"/>
  <c r="AH54" i="5"/>
  <c r="AH47" i="5"/>
  <c r="AH46" i="5"/>
  <c r="AH37" i="5"/>
  <c r="AH33" i="5"/>
  <c r="AH29" i="5"/>
  <c r="AH25" i="5"/>
  <c r="AH21" i="5"/>
  <c r="AH17" i="5"/>
  <c r="AH13" i="5"/>
  <c r="AH9" i="5"/>
  <c r="AH121" i="5"/>
  <c r="AH96" i="5"/>
  <c r="AH35" i="5"/>
  <c r="AH31" i="5"/>
  <c r="AH90" i="5"/>
  <c r="AH74" i="5"/>
  <c r="AH63" i="5"/>
  <c r="AH38" i="5"/>
  <c r="AH34" i="5"/>
  <c r="AH30" i="5"/>
  <c r="AH26" i="5"/>
  <c r="AH22" i="5"/>
  <c r="AH18" i="5"/>
  <c r="AH14" i="5"/>
  <c r="AH10" i="5"/>
  <c r="AH95" i="5"/>
  <c r="AH83" i="5"/>
  <c r="AH67" i="5"/>
  <c r="AH60" i="5"/>
  <c r="AH59" i="5"/>
  <c r="AH51" i="5"/>
  <c r="AH50" i="5"/>
  <c r="AH43" i="5"/>
  <c r="AH42" i="5"/>
  <c r="AH27" i="5"/>
  <c r="AH40" i="5"/>
  <c r="AH82" i="5"/>
  <c r="AH39" i="5"/>
  <c r="AH36" i="5"/>
  <c r="AH28" i="5"/>
  <c r="AH24" i="5"/>
  <c r="AH23" i="5"/>
  <c r="AH16" i="5"/>
  <c r="AH15" i="5"/>
  <c r="AH8" i="5"/>
  <c r="AH32" i="5"/>
  <c r="AH20" i="5"/>
  <c r="AH19" i="5"/>
  <c r="AH12" i="5"/>
  <c r="AH11" i="5"/>
  <c r="AH7" i="5"/>
  <c r="AI5" i="5"/>
  <c r="AI56" i="5" s="1"/>
  <c r="AG118" i="4"/>
  <c r="AG114" i="4"/>
  <c r="AG110" i="4"/>
  <c r="AG106" i="4"/>
  <c r="AG102" i="4"/>
  <c r="AG119" i="4"/>
  <c r="AG115" i="4"/>
  <c r="AG111" i="4"/>
  <c r="AG107" i="4"/>
  <c r="AG103" i="4"/>
  <c r="AG117" i="4"/>
  <c r="AG109" i="4"/>
  <c r="AG100" i="4"/>
  <c r="AG96" i="4"/>
  <c r="AG92" i="4"/>
  <c r="AG120" i="4"/>
  <c r="AG112" i="4"/>
  <c r="AG104" i="4"/>
  <c r="AG101" i="4"/>
  <c r="AG97" i="4"/>
  <c r="AG93" i="4"/>
  <c r="AG116" i="4"/>
  <c r="AG98" i="4"/>
  <c r="AG113" i="4"/>
  <c r="AG95" i="4"/>
  <c r="AG89" i="4"/>
  <c r="AG85" i="4"/>
  <c r="AG81" i="4"/>
  <c r="AG87" i="4"/>
  <c r="AG86" i="4"/>
  <c r="AG78" i="4"/>
  <c r="AG74" i="4"/>
  <c r="AG70" i="4"/>
  <c r="AG66" i="4"/>
  <c r="AG62" i="4"/>
  <c r="AG58" i="4"/>
  <c r="AG121" i="4"/>
  <c r="AG99" i="4"/>
  <c r="AG91" i="4"/>
  <c r="AG84" i="4"/>
  <c r="AG77" i="4"/>
  <c r="AG73" i="4"/>
  <c r="AG69" i="4"/>
  <c r="AG65" i="4"/>
  <c r="AG61" i="4"/>
  <c r="AG57" i="4"/>
  <c r="AG53" i="4"/>
  <c r="AG105" i="4"/>
  <c r="AG80" i="4"/>
  <c r="AG72" i="4"/>
  <c r="AG64" i="4"/>
  <c r="AG56" i="4"/>
  <c r="AG52" i="4"/>
  <c r="AG48" i="4"/>
  <c r="AG44" i="4"/>
  <c r="AG40" i="4"/>
  <c r="AG36" i="4"/>
  <c r="AG32" i="4"/>
  <c r="AG79" i="4"/>
  <c r="AG68" i="4"/>
  <c r="AG94" i="4"/>
  <c r="AG90" i="4"/>
  <c r="AG75" i="4"/>
  <c r="AG71" i="4"/>
  <c r="AG60" i="4"/>
  <c r="AG47" i="4"/>
  <c r="AG38" i="4"/>
  <c r="AG37" i="4"/>
  <c r="AG29" i="4"/>
  <c r="AG25" i="4"/>
  <c r="AG88" i="4"/>
  <c r="AG35" i="4"/>
  <c r="AG34" i="4"/>
  <c r="AG27" i="4"/>
  <c r="AG26" i="4"/>
  <c r="AG21" i="4"/>
  <c r="AG17" i="4"/>
  <c r="AG13" i="4"/>
  <c r="AG9" i="4"/>
  <c r="AG82" i="4"/>
  <c r="AG76" i="4"/>
  <c r="AG67" i="4"/>
  <c r="AG51" i="4"/>
  <c r="AG50" i="4"/>
  <c r="AG45" i="4"/>
  <c r="AG39" i="4"/>
  <c r="AG23" i="4"/>
  <c r="AG22" i="4"/>
  <c r="AG18" i="4"/>
  <c r="AG14" i="4"/>
  <c r="AG10" i="4"/>
  <c r="AG108" i="4"/>
  <c r="AG83" i="4"/>
  <c r="AG63" i="4"/>
  <c r="AG42" i="4"/>
  <c r="AG33" i="4"/>
  <c r="AG28" i="4"/>
  <c r="AG19" i="4"/>
  <c r="AG15" i="4"/>
  <c r="AG54" i="4"/>
  <c r="AG11" i="4"/>
  <c r="AG43" i="4"/>
  <c r="AG41" i="4"/>
  <c r="AG31" i="4"/>
  <c r="AG12" i="4"/>
  <c r="AG59" i="4"/>
  <c r="AG49" i="4"/>
  <c r="AG46" i="4"/>
  <c r="AG30" i="4"/>
  <c r="AG16" i="4"/>
  <c r="AG7" i="4"/>
  <c r="AG55" i="4"/>
  <c r="AG24" i="4"/>
  <c r="AG20" i="4"/>
  <c r="AG8" i="4"/>
  <c r="AH5" i="4"/>
  <c r="AF123" i="4"/>
  <c r="AH122" i="3"/>
  <c r="AH118" i="3"/>
  <c r="AH114" i="3"/>
  <c r="AH110" i="3"/>
  <c r="AH106" i="3"/>
  <c r="AH119" i="3"/>
  <c r="AH115" i="3"/>
  <c r="AH111" i="3"/>
  <c r="AH107" i="3"/>
  <c r="AH103" i="3"/>
  <c r="AH117" i="3"/>
  <c r="AH116" i="3"/>
  <c r="AH109" i="3"/>
  <c r="AH108" i="3"/>
  <c r="AH102" i="3"/>
  <c r="AH98" i="3"/>
  <c r="AH94" i="3"/>
  <c r="AH113" i="3"/>
  <c r="AH101" i="3"/>
  <c r="AH100" i="3"/>
  <c r="AH95" i="3"/>
  <c r="AH92" i="3"/>
  <c r="AH88" i="3"/>
  <c r="AH112" i="3"/>
  <c r="AH105" i="3"/>
  <c r="AH97" i="3"/>
  <c r="AH96" i="3"/>
  <c r="AH89" i="3"/>
  <c r="AH85" i="3"/>
  <c r="AH81" i="3"/>
  <c r="AH79" i="3"/>
  <c r="AH91" i="3"/>
  <c r="AH90" i="3"/>
  <c r="AH82" i="3"/>
  <c r="AH80" i="3"/>
  <c r="AH76" i="3"/>
  <c r="AH72" i="3"/>
  <c r="AH68" i="3"/>
  <c r="AH64" i="3"/>
  <c r="AH60" i="3"/>
  <c r="AH56" i="3"/>
  <c r="AH93" i="3"/>
  <c r="AH86" i="3"/>
  <c r="AH84" i="3"/>
  <c r="AH78" i="3"/>
  <c r="AH73" i="3"/>
  <c r="AH63" i="3"/>
  <c r="AH62" i="3"/>
  <c r="AH57" i="3"/>
  <c r="AH52" i="3"/>
  <c r="AH48" i="3"/>
  <c r="AH44" i="3"/>
  <c r="AH40" i="3"/>
  <c r="AH121" i="3"/>
  <c r="AH120" i="3"/>
  <c r="AH75" i="3"/>
  <c r="AH71" i="3"/>
  <c r="AH66" i="3"/>
  <c r="AH47" i="3"/>
  <c r="AH46" i="3"/>
  <c r="AH41" i="3"/>
  <c r="AH35" i="3"/>
  <c r="AH30" i="3"/>
  <c r="AH26" i="3"/>
  <c r="AH22" i="3"/>
  <c r="AH18" i="3"/>
  <c r="AH14" i="3"/>
  <c r="AH10" i="3"/>
  <c r="AH67" i="3"/>
  <c r="AH61" i="3"/>
  <c r="AH58" i="3"/>
  <c r="AH49" i="3"/>
  <c r="AH99" i="3"/>
  <c r="AH87" i="3"/>
  <c r="AH65" i="3"/>
  <c r="AH54" i="3"/>
  <c r="AH53" i="3"/>
  <c r="AH43" i="3"/>
  <c r="AH42" i="3"/>
  <c r="AH36" i="3"/>
  <c r="AH31" i="3"/>
  <c r="AH27" i="3"/>
  <c r="AH23" i="3"/>
  <c r="AH19" i="3"/>
  <c r="AH15" i="3"/>
  <c r="AH11" i="3"/>
  <c r="AH7" i="3"/>
  <c r="AI5" i="3"/>
  <c r="AI33" i="3" s="1"/>
  <c r="AH83" i="3"/>
  <c r="AH70" i="3"/>
  <c r="AH69" i="3"/>
  <c r="AH104" i="3"/>
  <c r="AH77" i="3"/>
  <c r="AH74" i="3"/>
  <c r="AH45" i="3"/>
  <c r="AH34" i="3"/>
  <c r="AH32" i="3"/>
  <c r="AH25" i="3"/>
  <c r="AH24" i="3"/>
  <c r="AH17" i="3"/>
  <c r="AH16" i="3"/>
  <c r="AH59" i="3"/>
  <c r="AH50" i="3"/>
  <c r="AH37" i="3"/>
  <c r="AH29" i="3"/>
  <c r="AH28" i="3"/>
  <c r="AH21" i="3"/>
  <c r="AH20" i="3"/>
  <c r="AH51" i="3"/>
  <c r="AH39" i="3"/>
  <c r="AH38" i="3"/>
  <c r="AH13" i="3"/>
  <c r="AH12" i="3"/>
  <c r="AH8" i="3"/>
  <c r="AH55" i="3"/>
  <c r="AH9" i="3"/>
  <c r="AG124" i="3"/>
  <c r="AH26" i="10" l="1"/>
  <c r="AH27" i="10"/>
  <c r="AH124" i="6"/>
  <c r="H41" i="1" s="1"/>
  <c r="AI19" i="6"/>
  <c r="AI117" i="6"/>
  <c r="AI122" i="6"/>
  <c r="AI114" i="6"/>
  <c r="AI106" i="6"/>
  <c r="AI109" i="6"/>
  <c r="AI100" i="6"/>
  <c r="AI119" i="6"/>
  <c r="AI105" i="6"/>
  <c r="AI97" i="6"/>
  <c r="AI89" i="6"/>
  <c r="AI102" i="6"/>
  <c r="AI86" i="6"/>
  <c r="AI115" i="6"/>
  <c r="AI99" i="6"/>
  <c r="AI84" i="6"/>
  <c r="AI92" i="6"/>
  <c r="AI79" i="6"/>
  <c r="AI71" i="6"/>
  <c r="AI112" i="6"/>
  <c r="AI98" i="6"/>
  <c r="AI82" i="6"/>
  <c r="AI76" i="6"/>
  <c r="AI68" i="6"/>
  <c r="AI60" i="6"/>
  <c r="AI52" i="6"/>
  <c r="AI87" i="6"/>
  <c r="AI69" i="6"/>
  <c r="AI57" i="6"/>
  <c r="AI46" i="6"/>
  <c r="AI38" i="6"/>
  <c r="AI88" i="6"/>
  <c r="AI66" i="6"/>
  <c r="AI55" i="6"/>
  <c r="AI49" i="6"/>
  <c r="AI41" i="6"/>
  <c r="AI33" i="6"/>
  <c r="AI53" i="6"/>
  <c r="AI34" i="6"/>
  <c r="AI26" i="6"/>
  <c r="AI17" i="6"/>
  <c r="AI70" i="6"/>
  <c r="AI44" i="6"/>
  <c r="AI31" i="6"/>
  <c r="AI23" i="6"/>
  <c r="AI14" i="6"/>
  <c r="AI63" i="6"/>
  <c r="AI21" i="6"/>
  <c r="AI12" i="6"/>
  <c r="AJ5" i="6"/>
  <c r="AI48" i="6"/>
  <c r="AI36" i="6"/>
  <c r="AI24" i="6"/>
  <c r="AI78" i="6"/>
  <c r="AI25" i="6"/>
  <c r="AI59" i="6"/>
  <c r="AI39" i="6"/>
  <c r="AI20" i="6"/>
  <c r="AI9" i="6"/>
  <c r="AI121" i="6"/>
  <c r="AI113" i="6"/>
  <c r="AI118" i="6"/>
  <c r="AI110" i="6"/>
  <c r="AI116" i="6"/>
  <c r="AI104" i="6"/>
  <c r="AI96" i="6"/>
  <c r="AI111" i="6"/>
  <c r="AI101" i="6"/>
  <c r="AI93" i="6"/>
  <c r="AI85" i="6"/>
  <c r="AI91" i="6"/>
  <c r="AI120" i="6"/>
  <c r="AI103" i="6"/>
  <c r="AI90" i="6"/>
  <c r="AI94" i="6"/>
  <c r="AI81" i="6"/>
  <c r="AI75" i="6"/>
  <c r="AI67" i="6"/>
  <c r="AI108" i="6"/>
  <c r="AI83" i="6"/>
  <c r="AI80" i="6"/>
  <c r="AI72" i="6"/>
  <c r="AI64" i="6"/>
  <c r="AI56" i="6"/>
  <c r="AI95" i="6"/>
  <c r="AI77" i="6"/>
  <c r="AI62" i="6"/>
  <c r="AI51" i="6"/>
  <c r="AI42" i="6"/>
  <c r="AI107" i="6"/>
  <c r="AI74" i="6"/>
  <c r="AI61" i="6"/>
  <c r="AI50" i="6"/>
  <c r="AI45" i="6"/>
  <c r="AI37" i="6"/>
  <c r="AI54" i="6"/>
  <c r="AI43" i="6"/>
  <c r="AI30" i="6"/>
  <c r="AI22" i="6"/>
  <c r="AI13" i="6"/>
  <c r="AI65" i="6"/>
  <c r="AI35" i="6"/>
  <c r="AI27" i="6"/>
  <c r="AI18" i="6"/>
  <c r="AI10" i="6"/>
  <c r="AI29" i="6"/>
  <c r="AI16" i="6"/>
  <c r="AI11" i="6"/>
  <c r="AI73" i="6"/>
  <c r="AI47" i="6"/>
  <c r="AI32" i="6"/>
  <c r="AI7" i="6"/>
  <c r="AI58" i="6"/>
  <c r="AI8" i="6"/>
  <c r="AI40" i="6"/>
  <c r="AI28" i="6"/>
  <c r="AI15" i="6"/>
  <c r="AF124" i="2"/>
  <c r="D39" i="1" s="1"/>
  <c r="AH5" i="2"/>
  <c r="AG40" i="2"/>
  <c r="AG7" i="2"/>
  <c r="AG121" i="2"/>
  <c r="AG119" i="2"/>
  <c r="AG117" i="2"/>
  <c r="AG115" i="2"/>
  <c r="AG113" i="2"/>
  <c r="AG111" i="2"/>
  <c r="AG109" i="2"/>
  <c r="AG107" i="2"/>
  <c r="AG105" i="2"/>
  <c r="AG103" i="2"/>
  <c r="AG101" i="2"/>
  <c r="AG99" i="2"/>
  <c r="AG97" i="2"/>
  <c r="AG95" i="2"/>
  <c r="AG93" i="2"/>
  <c r="AG91" i="2"/>
  <c r="AG89" i="2"/>
  <c r="AG87" i="2"/>
  <c r="AG85" i="2"/>
  <c r="AG83" i="2"/>
  <c r="AG81" i="2"/>
  <c r="AG79" i="2"/>
  <c r="AG77" i="2"/>
  <c r="AG75" i="2"/>
  <c r="AG73" i="2"/>
  <c r="AG71" i="2"/>
  <c r="AG69" i="2"/>
  <c r="AG67" i="2"/>
  <c r="AG65" i="2"/>
  <c r="AG63" i="2"/>
  <c r="AG61" i="2"/>
  <c r="AG59" i="2"/>
  <c r="AG57" i="2"/>
  <c r="AG55" i="2"/>
  <c r="AG51" i="2"/>
  <c r="AG49" i="2"/>
  <c r="AG47" i="2"/>
  <c r="AG45" i="2"/>
  <c r="AG43" i="2"/>
  <c r="AG41" i="2"/>
  <c r="AG38" i="2"/>
  <c r="AG36" i="2"/>
  <c r="AG34" i="2"/>
  <c r="AG32" i="2"/>
  <c r="AG30" i="2"/>
  <c r="AG28" i="2"/>
  <c r="AG26" i="2"/>
  <c r="AG24" i="2"/>
  <c r="AG22" i="2"/>
  <c r="AG20" i="2"/>
  <c r="AG18" i="2"/>
  <c r="AG16" i="2"/>
  <c r="AG14" i="2"/>
  <c r="AG12" i="2"/>
  <c r="AG10" i="2"/>
  <c r="AG110" i="2"/>
  <c r="AG108" i="2"/>
  <c r="AG106" i="2"/>
  <c r="AG104" i="2"/>
  <c r="AG53" i="2"/>
  <c r="AG8" i="2"/>
  <c r="AG122" i="2"/>
  <c r="AG120" i="2"/>
  <c r="AG118" i="2"/>
  <c r="AG116" i="2"/>
  <c r="AG114" i="2"/>
  <c r="AG112" i="2"/>
  <c r="AG102" i="2"/>
  <c r="AG100" i="2"/>
  <c r="AG98" i="2"/>
  <c r="AG96" i="2"/>
  <c r="AG94" i="2"/>
  <c r="AG92" i="2"/>
  <c r="AG90" i="2"/>
  <c r="AG88" i="2"/>
  <c r="AG86" i="2"/>
  <c r="AG84" i="2"/>
  <c r="AG82" i="2"/>
  <c r="AG80" i="2"/>
  <c r="AG78" i="2"/>
  <c r="AG76" i="2"/>
  <c r="AG74" i="2"/>
  <c r="AG72" i="2"/>
  <c r="AG70" i="2"/>
  <c r="AG68" i="2"/>
  <c r="AG66" i="2"/>
  <c r="AG64" i="2"/>
  <c r="AG62" i="2"/>
  <c r="AG60" i="2"/>
  <c r="AG58" i="2"/>
  <c r="AG56" i="2"/>
  <c r="AG54" i="2"/>
  <c r="AG52" i="2"/>
  <c r="AG50" i="2"/>
  <c r="AG48" i="2"/>
  <c r="AG46" i="2"/>
  <c r="AG44" i="2"/>
  <c r="AG42" i="2"/>
  <c r="AG39" i="2"/>
  <c r="AG37" i="2"/>
  <c r="AG35" i="2"/>
  <c r="AG33" i="2"/>
  <c r="AG31" i="2"/>
  <c r="AG29" i="2"/>
  <c r="AG27" i="2"/>
  <c r="AG25" i="2"/>
  <c r="AG23" i="2"/>
  <c r="AG21" i="2"/>
  <c r="AG19" i="2"/>
  <c r="AG17" i="2"/>
  <c r="AG15" i="2"/>
  <c r="AG13" i="2"/>
  <c r="AG11" i="2"/>
  <c r="AG9" i="2"/>
  <c r="P38" i="1"/>
  <c r="O39" i="1"/>
  <c r="N40" i="1"/>
  <c r="M39" i="1"/>
  <c r="L39" i="1"/>
  <c r="K39" i="1"/>
  <c r="J39" i="1"/>
  <c r="I39" i="1"/>
  <c r="G40" i="1"/>
  <c r="F39" i="1"/>
  <c r="E40" i="1"/>
  <c r="AG123" i="4"/>
  <c r="AH118" i="13"/>
  <c r="AH114" i="13"/>
  <c r="AH110" i="13"/>
  <c r="AH106" i="13"/>
  <c r="AH102" i="13"/>
  <c r="AH115" i="13"/>
  <c r="AH105" i="13"/>
  <c r="AH104" i="13"/>
  <c r="AH99" i="13"/>
  <c r="AH95" i="13"/>
  <c r="AH91" i="13"/>
  <c r="AH87" i="13"/>
  <c r="AH83" i="13"/>
  <c r="AH79" i="13"/>
  <c r="AH75" i="13"/>
  <c r="AH113" i="13"/>
  <c r="AH116" i="13"/>
  <c r="AH107" i="13"/>
  <c r="AH90" i="13"/>
  <c r="AH89" i="13"/>
  <c r="AH117" i="13"/>
  <c r="AH111" i="13"/>
  <c r="AH103" i="13"/>
  <c r="AH92" i="13"/>
  <c r="AH85" i="13"/>
  <c r="AH80" i="13"/>
  <c r="AH86" i="13"/>
  <c r="AH82" i="13"/>
  <c r="AH78" i="13"/>
  <c r="AH70" i="13"/>
  <c r="AH66" i="13"/>
  <c r="AH109" i="13"/>
  <c r="AH98" i="13"/>
  <c r="AH76" i="13"/>
  <c r="AH71" i="13"/>
  <c r="AH67" i="13"/>
  <c r="AH60" i="13"/>
  <c r="AH55" i="13"/>
  <c r="AH51" i="13"/>
  <c r="AH108" i="13"/>
  <c r="AH101" i="13"/>
  <c r="AH100" i="13"/>
  <c r="AH64" i="13"/>
  <c r="AH54" i="13"/>
  <c r="AH53" i="13"/>
  <c r="AH94" i="13"/>
  <c r="AH77" i="13"/>
  <c r="AH74" i="13"/>
  <c r="AH73" i="13"/>
  <c r="AH65" i="13"/>
  <c r="AH58" i="13"/>
  <c r="AH57" i="13"/>
  <c r="AH52" i="13"/>
  <c r="AH46" i="13"/>
  <c r="AH42" i="13"/>
  <c r="AH38" i="13"/>
  <c r="AH35" i="13"/>
  <c r="AH84" i="13"/>
  <c r="AH72" i="13"/>
  <c r="AH48" i="13"/>
  <c r="AH43" i="13"/>
  <c r="AH34" i="13"/>
  <c r="AH31" i="13"/>
  <c r="AH27" i="13"/>
  <c r="AH23" i="13"/>
  <c r="AH19" i="13"/>
  <c r="AH16" i="13"/>
  <c r="AH13" i="13"/>
  <c r="AH9" i="13"/>
  <c r="AH88" i="13"/>
  <c r="AH63" i="13"/>
  <c r="AH62" i="13"/>
  <c r="AH45" i="13"/>
  <c r="AH39" i="13"/>
  <c r="AH28" i="13"/>
  <c r="AH20" i="13"/>
  <c r="AH112" i="13"/>
  <c r="AH68" i="13"/>
  <c r="AH61" i="13"/>
  <c r="AH49" i="13"/>
  <c r="AH47" i="13"/>
  <c r="AH37" i="13"/>
  <c r="AH30" i="13"/>
  <c r="AH26" i="13"/>
  <c r="AH22" i="13"/>
  <c r="AH18" i="13"/>
  <c r="AH15" i="13"/>
  <c r="AH12" i="13"/>
  <c r="AH8" i="13"/>
  <c r="AH96" i="13"/>
  <c r="AH81" i="13"/>
  <c r="AH44" i="13"/>
  <c r="AH32" i="13"/>
  <c r="AH24" i="13"/>
  <c r="AH17" i="13"/>
  <c r="AH14" i="13"/>
  <c r="AH10" i="13"/>
  <c r="AH97" i="13"/>
  <c r="AH69" i="13"/>
  <c r="AH41" i="13"/>
  <c r="AH33" i="13"/>
  <c r="AH56" i="13"/>
  <c r="AH25" i="13"/>
  <c r="AH11" i="13"/>
  <c r="AI5" i="13"/>
  <c r="AI59" i="13" s="1"/>
  <c r="AH36" i="13"/>
  <c r="AH29" i="13"/>
  <c r="AH50" i="13"/>
  <c r="AH21" i="13"/>
  <c r="AH7" i="13"/>
  <c r="AH93" i="13"/>
  <c r="AH40" i="13"/>
  <c r="AG120" i="13"/>
  <c r="AH122" i="12"/>
  <c r="AI119" i="12"/>
  <c r="AI115" i="12"/>
  <c r="AI111" i="12"/>
  <c r="AI107" i="12"/>
  <c r="AI118" i="12"/>
  <c r="AI114" i="12"/>
  <c r="AI110" i="12"/>
  <c r="AI106" i="12"/>
  <c r="AI102" i="12"/>
  <c r="AI120" i="12"/>
  <c r="AI112" i="12"/>
  <c r="AI104" i="12"/>
  <c r="AI113" i="12"/>
  <c r="AI105" i="12"/>
  <c r="AI97" i="12"/>
  <c r="AI93" i="12"/>
  <c r="AI103" i="12"/>
  <c r="AI101" i="12"/>
  <c r="AI96" i="12"/>
  <c r="AI88" i="12"/>
  <c r="AI84" i="12"/>
  <c r="AI109" i="12"/>
  <c r="AI108" i="12"/>
  <c r="AI100" i="12"/>
  <c r="AI95" i="12"/>
  <c r="AI91" i="12"/>
  <c r="AI87" i="12"/>
  <c r="AI83" i="12"/>
  <c r="AI79" i="12"/>
  <c r="AI75" i="12"/>
  <c r="AI71" i="12"/>
  <c r="AI116" i="12"/>
  <c r="AI86" i="12"/>
  <c r="AI81" i="12"/>
  <c r="AI76" i="12"/>
  <c r="AI67" i="12"/>
  <c r="AI63" i="12"/>
  <c r="AI117" i="12"/>
  <c r="AI94" i="12"/>
  <c r="AI92" i="12"/>
  <c r="AI85" i="12"/>
  <c r="AI80" i="12"/>
  <c r="AI74" i="12"/>
  <c r="AI70" i="12"/>
  <c r="AI66" i="12"/>
  <c r="AI62" i="12"/>
  <c r="AI58" i="12"/>
  <c r="AI54" i="12"/>
  <c r="AI50" i="12"/>
  <c r="AI78" i="12"/>
  <c r="AI77" i="12"/>
  <c r="AI69" i="12"/>
  <c r="AI59" i="12"/>
  <c r="AI53" i="12"/>
  <c r="AI46" i="12"/>
  <c r="AI42" i="12"/>
  <c r="AI38" i="12"/>
  <c r="AI34" i="12"/>
  <c r="AI98" i="12"/>
  <c r="AI68" i="12"/>
  <c r="AI57" i="12"/>
  <c r="AI52" i="12"/>
  <c r="AI49" i="12"/>
  <c r="AI45" i="12"/>
  <c r="AI41" i="12"/>
  <c r="AI37" i="12"/>
  <c r="AI33" i="12"/>
  <c r="AI29" i="12"/>
  <c r="AI25" i="12"/>
  <c r="AI90" i="12"/>
  <c r="AI72" i="12"/>
  <c r="AI65" i="12"/>
  <c r="AI64" i="12"/>
  <c r="AI44" i="12"/>
  <c r="AI36" i="12"/>
  <c r="AI31" i="12"/>
  <c r="AI26" i="12"/>
  <c r="AI89" i="12"/>
  <c r="AI56" i="12"/>
  <c r="AI55" i="12"/>
  <c r="AI47" i="12"/>
  <c r="AI39" i="12"/>
  <c r="AI32" i="12"/>
  <c r="AI27" i="12"/>
  <c r="AI22" i="12"/>
  <c r="AI18" i="12"/>
  <c r="AI14" i="12"/>
  <c r="AI11" i="12"/>
  <c r="AI60" i="12"/>
  <c r="AI40" i="12"/>
  <c r="AI35" i="12"/>
  <c r="AI24" i="12"/>
  <c r="AI20" i="12"/>
  <c r="AI15" i="12"/>
  <c r="AI8" i="12"/>
  <c r="AI43" i="12"/>
  <c r="AI17" i="12"/>
  <c r="AI10" i="12"/>
  <c r="AI28" i="12"/>
  <c r="AI23" i="12"/>
  <c r="AI7" i="12"/>
  <c r="AI99" i="12"/>
  <c r="AI51" i="12"/>
  <c r="AI21" i="12"/>
  <c r="AI16" i="12"/>
  <c r="AI9" i="12"/>
  <c r="AI48" i="12"/>
  <c r="AI12" i="12"/>
  <c r="AI82" i="12"/>
  <c r="AI73" i="12"/>
  <c r="AI61" i="12"/>
  <c r="AI30" i="12"/>
  <c r="AI19" i="12"/>
  <c r="AI13" i="12"/>
  <c r="AJ5" i="12"/>
  <c r="AG123" i="11"/>
  <c r="AH118" i="11"/>
  <c r="AH114" i="11"/>
  <c r="AH110" i="11"/>
  <c r="AH106" i="11"/>
  <c r="AH102" i="11"/>
  <c r="AH117" i="11"/>
  <c r="AH116" i="11"/>
  <c r="AH111" i="11"/>
  <c r="AH101" i="11"/>
  <c r="AH97" i="11"/>
  <c r="AH113" i="11"/>
  <c r="AH112" i="11"/>
  <c r="AH107" i="11"/>
  <c r="AH98" i="11"/>
  <c r="AH94" i="11"/>
  <c r="AH90" i="11"/>
  <c r="AH86" i="11"/>
  <c r="AH121" i="11"/>
  <c r="AH120" i="11"/>
  <c r="AH103" i="11"/>
  <c r="AH89" i="11"/>
  <c r="AH88" i="11"/>
  <c r="AH82" i="11"/>
  <c r="AH78" i="11"/>
  <c r="AH74" i="11"/>
  <c r="AH70" i="11"/>
  <c r="AH115" i="11"/>
  <c r="AH109" i="11"/>
  <c r="AH100" i="11"/>
  <c r="AH99" i="11"/>
  <c r="AH95" i="11"/>
  <c r="AH85" i="11"/>
  <c r="AH84" i="11"/>
  <c r="AH83" i="11"/>
  <c r="AH79" i="11"/>
  <c r="AH75" i="11"/>
  <c r="AH71" i="11"/>
  <c r="AH67" i="11"/>
  <c r="AH63" i="11"/>
  <c r="AH105" i="11"/>
  <c r="AH104" i="11"/>
  <c r="AH96" i="11"/>
  <c r="AH93" i="11"/>
  <c r="AH92" i="11"/>
  <c r="AH77" i="11"/>
  <c r="AH76" i="11"/>
  <c r="AH69" i="11"/>
  <c r="AH68" i="11"/>
  <c r="AH59" i="11"/>
  <c r="AH55" i="11"/>
  <c r="AH51" i="11"/>
  <c r="AH47" i="11"/>
  <c r="AH119" i="11"/>
  <c r="AH87" i="11"/>
  <c r="AH64" i="11"/>
  <c r="AH60" i="11"/>
  <c r="AH56" i="11"/>
  <c r="AH52" i="11"/>
  <c r="AH48" i="11"/>
  <c r="AH73" i="11"/>
  <c r="AH44" i="11"/>
  <c r="AH41" i="11"/>
  <c r="AH37" i="11"/>
  <c r="AH33" i="11"/>
  <c r="AH29" i="11"/>
  <c r="AH25" i="11"/>
  <c r="AH21" i="11"/>
  <c r="AH17" i="11"/>
  <c r="AH13" i="11"/>
  <c r="AH9" i="11"/>
  <c r="AH39" i="11"/>
  <c r="AH35" i="11"/>
  <c r="AH19" i="11"/>
  <c r="AH72" i="11"/>
  <c r="AH61" i="11"/>
  <c r="AH54" i="11"/>
  <c r="AH53" i="11"/>
  <c r="AH46" i="11"/>
  <c r="AH45" i="11"/>
  <c r="AH42" i="11"/>
  <c r="AH38" i="11"/>
  <c r="AH34" i="11"/>
  <c r="AH30" i="11"/>
  <c r="AH26" i="11"/>
  <c r="AH22" i="11"/>
  <c r="AH18" i="11"/>
  <c r="AH14" i="11"/>
  <c r="AH10" i="11"/>
  <c r="AH81" i="11"/>
  <c r="AH66" i="11"/>
  <c r="AH43" i="11"/>
  <c r="AH31" i="11"/>
  <c r="AH27" i="11"/>
  <c r="AH23" i="11"/>
  <c r="AH58" i="11"/>
  <c r="AH8" i="11"/>
  <c r="AH65" i="11"/>
  <c r="AH50" i="11"/>
  <c r="AH108" i="11"/>
  <c r="AH80" i="11"/>
  <c r="AH24" i="11"/>
  <c r="AH7" i="11"/>
  <c r="AI5" i="11"/>
  <c r="AH91" i="11"/>
  <c r="AH49" i="11"/>
  <c r="AH36" i="11"/>
  <c r="AH28" i="11"/>
  <c r="AH20" i="11"/>
  <c r="AH16" i="11"/>
  <c r="AH15" i="11"/>
  <c r="AH62" i="11"/>
  <c r="AH11" i="11"/>
  <c r="AH57" i="11"/>
  <c r="AH40" i="11"/>
  <c r="AH32" i="11"/>
  <c r="AH12" i="11"/>
  <c r="AH123" i="10"/>
  <c r="AH119" i="10"/>
  <c r="AH115" i="10"/>
  <c r="AH111" i="10"/>
  <c r="AH120" i="10"/>
  <c r="AH116" i="10"/>
  <c r="AH112" i="10"/>
  <c r="AH108" i="10"/>
  <c r="AH104" i="10"/>
  <c r="AH109" i="10"/>
  <c r="AH100" i="10"/>
  <c r="AH118" i="10"/>
  <c r="AH117" i="10"/>
  <c r="AH103" i="10"/>
  <c r="AH99" i="10"/>
  <c r="AH113" i="10"/>
  <c r="AH110" i="10"/>
  <c r="AH107" i="10"/>
  <c r="AH106" i="10"/>
  <c r="AH98" i="10"/>
  <c r="AH97" i="10"/>
  <c r="AH92" i="10"/>
  <c r="AH88" i="10"/>
  <c r="AH122" i="10"/>
  <c r="AH93" i="10"/>
  <c r="AH89" i="10"/>
  <c r="AH85" i="10"/>
  <c r="AH81" i="10"/>
  <c r="AH77" i="10"/>
  <c r="AH73" i="10"/>
  <c r="AH121" i="10"/>
  <c r="AH102" i="10"/>
  <c r="AH95" i="10"/>
  <c r="AH94" i="10"/>
  <c r="AH87" i="10"/>
  <c r="AH86" i="10"/>
  <c r="AH76" i="10"/>
  <c r="AH75" i="10"/>
  <c r="AH72" i="10"/>
  <c r="AH68" i="10"/>
  <c r="AH64" i="10"/>
  <c r="AH60" i="10"/>
  <c r="AH56" i="10"/>
  <c r="AH80" i="10"/>
  <c r="AH79" i="10"/>
  <c r="AH74" i="10"/>
  <c r="AH71" i="10"/>
  <c r="AH67" i="10"/>
  <c r="AH63" i="10"/>
  <c r="AH59" i="10"/>
  <c r="AH55" i="10"/>
  <c r="AH105" i="10"/>
  <c r="AH101" i="10"/>
  <c r="AH91" i="10"/>
  <c r="AH84" i="10"/>
  <c r="AH83" i="10"/>
  <c r="AH53" i="10"/>
  <c r="AH49" i="10"/>
  <c r="AH90" i="10"/>
  <c r="AH78" i="10"/>
  <c r="AH66" i="10"/>
  <c r="AH65" i="10"/>
  <c r="AH58" i="10"/>
  <c r="AH57" i="10"/>
  <c r="AH50" i="10"/>
  <c r="AH46" i="10"/>
  <c r="AH42" i="10"/>
  <c r="AH38" i="10"/>
  <c r="AH34" i="10"/>
  <c r="AH69" i="10"/>
  <c r="AH52" i="10"/>
  <c r="AH48" i="10"/>
  <c r="AH47" i="10"/>
  <c r="AH37" i="10"/>
  <c r="AH36" i="10"/>
  <c r="AH31" i="10"/>
  <c r="AH25" i="10"/>
  <c r="AH21" i="10"/>
  <c r="AH17" i="10"/>
  <c r="AH13" i="10"/>
  <c r="AH114" i="10"/>
  <c r="AH96" i="10"/>
  <c r="AH70" i="10"/>
  <c r="AH54" i="10"/>
  <c r="AH41" i="10"/>
  <c r="AH40" i="10"/>
  <c r="AH35" i="10"/>
  <c r="AH30" i="10"/>
  <c r="AH24" i="10"/>
  <c r="AH20" i="10"/>
  <c r="AH16" i="10"/>
  <c r="AH62" i="10"/>
  <c r="AH45" i="10"/>
  <c r="AH44" i="10"/>
  <c r="AH8" i="10"/>
  <c r="AH82" i="10"/>
  <c r="AH39" i="10"/>
  <c r="AH43" i="10"/>
  <c r="AH32" i="10"/>
  <c r="AH10" i="10"/>
  <c r="AH61" i="10"/>
  <c r="AH51" i="10"/>
  <c r="AH29" i="10"/>
  <c r="AH28" i="10"/>
  <c r="AH19" i="10"/>
  <c r="AH18" i="10"/>
  <c r="AH11" i="10"/>
  <c r="AH7" i="10"/>
  <c r="AI5" i="10"/>
  <c r="AH33" i="10"/>
  <c r="AH23" i="10"/>
  <c r="AH22" i="10"/>
  <c r="AH15" i="10"/>
  <c r="AH14" i="10"/>
  <c r="AH9" i="10"/>
  <c r="AH12" i="10"/>
  <c r="AG125" i="10"/>
  <c r="AH122" i="9"/>
  <c r="AH118" i="9"/>
  <c r="AH114" i="9"/>
  <c r="AH110" i="9"/>
  <c r="AH106" i="9"/>
  <c r="AH121" i="9"/>
  <c r="AH117" i="9"/>
  <c r="AH113" i="9"/>
  <c r="AH116" i="9"/>
  <c r="AH115" i="9"/>
  <c r="AH111" i="9"/>
  <c r="AH112" i="9"/>
  <c r="AH107" i="9"/>
  <c r="AH102" i="9"/>
  <c r="AH98" i="9"/>
  <c r="AH119" i="9"/>
  <c r="AH105" i="9"/>
  <c r="AH97" i="9"/>
  <c r="AH96" i="9"/>
  <c r="AH92" i="9"/>
  <c r="AH88" i="9"/>
  <c r="AH120" i="9"/>
  <c r="AH108" i="9"/>
  <c r="AH101" i="9"/>
  <c r="AH100" i="9"/>
  <c r="AH95" i="9"/>
  <c r="AH91" i="9"/>
  <c r="AH87" i="9"/>
  <c r="AH90" i="9"/>
  <c r="AH89" i="9"/>
  <c r="AH82" i="9"/>
  <c r="AH103" i="9"/>
  <c r="AH99" i="9"/>
  <c r="AH83" i="9"/>
  <c r="AH79" i="9"/>
  <c r="AH74" i="9"/>
  <c r="AH70" i="9"/>
  <c r="AH66" i="9"/>
  <c r="AH62" i="9"/>
  <c r="AH58" i="9"/>
  <c r="AH104" i="9"/>
  <c r="AH86" i="9"/>
  <c r="AH73" i="9"/>
  <c r="AH72" i="9"/>
  <c r="AH67" i="9"/>
  <c r="AH57" i="9"/>
  <c r="AH56" i="9"/>
  <c r="AH52" i="9"/>
  <c r="AH48" i="9"/>
  <c r="AH44" i="9"/>
  <c r="AH85" i="9"/>
  <c r="AH84" i="9"/>
  <c r="AH80" i="9"/>
  <c r="AH69" i="9"/>
  <c r="AH68" i="9"/>
  <c r="AH63" i="9"/>
  <c r="AH53" i="9"/>
  <c r="AH49" i="9"/>
  <c r="AH45" i="9"/>
  <c r="AH41" i="9"/>
  <c r="AH37" i="9"/>
  <c r="AH33" i="9"/>
  <c r="AH29" i="9"/>
  <c r="AH94" i="9"/>
  <c r="AH93" i="9"/>
  <c r="AH81" i="9"/>
  <c r="AH78" i="9"/>
  <c r="AH77" i="9"/>
  <c r="AH59" i="9"/>
  <c r="AH36" i="9"/>
  <c r="AH35" i="9"/>
  <c r="AH30" i="9"/>
  <c r="AH22" i="9"/>
  <c r="AH18" i="9"/>
  <c r="AH55" i="9"/>
  <c r="AH51" i="9"/>
  <c r="AH50" i="9"/>
  <c r="AH43" i="9"/>
  <c r="AH42" i="9"/>
  <c r="AH40" i="9"/>
  <c r="AH39" i="9"/>
  <c r="AH34" i="9"/>
  <c r="AH25" i="9"/>
  <c r="AH21" i="9"/>
  <c r="AH17" i="9"/>
  <c r="AH60" i="9"/>
  <c r="AH47" i="9"/>
  <c r="AH16" i="9"/>
  <c r="AH12" i="9"/>
  <c r="AH8" i="9"/>
  <c r="AH109" i="9"/>
  <c r="AH10" i="9"/>
  <c r="AH28" i="9"/>
  <c r="AH27" i="9"/>
  <c r="AH24" i="9"/>
  <c r="AH76" i="9"/>
  <c r="AH65" i="9"/>
  <c r="AH61" i="9"/>
  <c r="AH46" i="9"/>
  <c r="AH26" i="9"/>
  <c r="AH20" i="9"/>
  <c r="AH19" i="9"/>
  <c r="AH13" i="9"/>
  <c r="AH9" i="9"/>
  <c r="AH71" i="9"/>
  <c r="AH38" i="9"/>
  <c r="AH32" i="9"/>
  <c r="AH14" i="9"/>
  <c r="AH64" i="9"/>
  <c r="AH54" i="9"/>
  <c r="AH31" i="9"/>
  <c r="AH23" i="9"/>
  <c r="AH15" i="9"/>
  <c r="AH11" i="9"/>
  <c r="AH7" i="9"/>
  <c r="AI5" i="9"/>
  <c r="AI75" i="9" s="1"/>
  <c r="AG124" i="9"/>
  <c r="AH122" i="8"/>
  <c r="AH118" i="8"/>
  <c r="AH114" i="8"/>
  <c r="AH110" i="8"/>
  <c r="AH106" i="8"/>
  <c r="AH121" i="8"/>
  <c r="AH117" i="8"/>
  <c r="AH113" i="8"/>
  <c r="AH116" i="8"/>
  <c r="AH115" i="8"/>
  <c r="AH111" i="8"/>
  <c r="AH101" i="8"/>
  <c r="AH97" i="8"/>
  <c r="AH119" i="8"/>
  <c r="AH105" i="8"/>
  <c r="AH120" i="8"/>
  <c r="AH112" i="8"/>
  <c r="AH109" i="8"/>
  <c r="AH108" i="8"/>
  <c r="AH103" i="8"/>
  <c r="AH100" i="8"/>
  <c r="AH99" i="8"/>
  <c r="AH92" i="8"/>
  <c r="AH88" i="8"/>
  <c r="AH96" i="8"/>
  <c r="AH93" i="8"/>
  <c r="AH85" i="8"/>
  <c r="AH81" i="8"/>
  <c r="AH77" i="8"/>
  <c r="AH73" i="8"/>
  <c r="AH104" i="8"/>
  <c r="AH95" i="8"/>
  <c r="AH84" i="8"/>
  <c r="AH80" i="8"/>
  <c r="AH76" i="8"/>
  <c r="AH72" i="8"/>
  <c r="AH68" i="8"/>
  <c r="AH64" i="8"/>
  <c r="AH60" i="8"/>
  <c r="AH87" i="8"/>
  <c r="AH86" i="8"/>
  <c r="AH79" i="8"/>
  <c r="AH78" i="8"/>
  <c r="AH71" i="8"/>
  <c r="AH67" i="8"/>
  <c r="AH66" i="8"/>
  <c r="AH61" i="8"/>
  <c r="AH58" i="8"/>
  <c r="AH54" i="8"/>
  <c r="AH50" i="8"/>
  <c r="AH46" i="8"/>
  <c r="AH42" i="8"/>
  <c r="AH89" i="8"/>
  <c r="AH70" i="8"/>
  <c r="AH65" i="8"/>
  <c r="AH57" i="8"/>
  <c r="AH53" i="8"/>
  <c r="AH49" i="8"/>
  <c r="AH45" i="8"/>
  <c r="AH41" i="8"/>
  <c r="AH37" i="8"/>
  <c r="AH33" i="8"/>
  <c r="AH29" i="8"/>
  <c r="AH91" i="8"/>
  <c r="AH90" i="8"/>
  <c r="AH75" i="8"/>
  <c r="AH62" i="8"/>
  <c r="AH59" i="8"/>
  <c r="AH36" i="8"/>
  <c r="AH35" i="8"/>
  <c r="AH30" i="8"/>
  <c r="AH25" i="8"/>
  <c r="AH21" i="8"/>
  <c r="AH16" i="8"/>
  <c r="AH12" i="8"/>
  <c r="AH8" i="8"/>
  <c r="AH74" i="8"/>
  <c r="AH56" i="8"/>
  <c r="AH55" i="8"/>
  <c r="AH48" i="8"/>
  <c r="AH47" i="8"/>
  <c r="AH32" i="8"/>
  <c r="AH31" i="8"/>
  <c r="AH102" i="8"/>
  <c r="AH98" i="8"/>
  <c r="AH82" i="8"/>
  <c r="AH69" i="8"/>
  <c r="AH63" i="8"/>
  <c r="AH52" i="8"/>
  <c r="AH51" i="8"/>
  <c r="AH44" i="8"/>
  <c r="AH43" i="8"/>
  <c r="AH40" i="8"/>
  <c r="AH39" i="8"/>
  <c r="AH34" i="8"/>
  <c r="AH24" i="8"/>
  <c r="AH20" i="8"/>
  <c r="AH15" i="8"/>
  <c r="AH94" i="8"/>
  <c r="AH38" i="8"/>
  <c r="AH23" i="8"/>
  <c r="AH22" i="8"/>
  <c r="AH14" i="8"/>
  <c r="AH9" i="8"/>
  <c r="AH17" i="8"/>
  <c r="AH7" i="8"/>
  <c r="AH107" i="8"/>
  <c r="AH11" i="8"/>
  <c r="AH10" i="8"/>
  <c r="AH27" i="8"/>
  <c r="AH26" i="8"/>
  <c r="AH18" i="8"/>
  <c r="AH83" i="8"/>
  <c r="AH13" i="8"/>
  <c r="AH28" i="8"/>
  <c r="AI5" i="8"/>
  <c r="AI19" i="8" s="1"/>
  <c r="AG124" i="8"/>
  <c r="AH122" i="7"/>
  <c r="AH118" i="7"/>
  <c r="AH114" i="7"/>
  <c r="AH110" i="7"/>
  <c r="AH119" i="7"/>
  <c r="AH115" i="7"/>
  <c r="AH111" i="7"/>
  <c r="AH107" i="7"/>
  <c r="AH103" i="7"/>
  <c r="AH102" i="7"/>
  <c r="AH98" i="7"/>
  <c r="AH94" i="7"/>
  <c r="AH121" i="7"/>
  <c r="AH120" i="7"/>
  <c r="AH113" i="7"/>
  <c r="AH112" i="7"/>
  <c r="AH108" i="7"/>
  <c r="AH99" i="7"/>
  <c r="AH95" i="7"/>
  <c r="AH91" i="7"/>
  <c r="AH87" i="7"/>
  <c r="AH117" i="7"/>
  <c r="AH101" i="7"/>
  <c r="AH100" i="7"/>
  <c r="AH86" i="7"/>
  <c r="AH85" i="7"/>
  <c r="AH81" i="7"/>
  <c r="AH77" i="7"/>
  <c r="AH73" i="7"/>
  <c r="AH116" i="7"/>
  <c r="AH106" i="7"/>
  <c r="AH105" i="7"/>
  <c r="AH92" i="7"/>
  <c r="AH82" i="7"/>
  <c r="AH78" i="7"/>
  <c r="AH74" i="7"/>
  <c r="AH70" i="7"/>
  <c r="AH66" i="7"/>
  <c r="AH62" i="7"/>
  <c r="AH104" i="7"/>
  <c r="AH65" i="7"/>
  <c r="AH64" i="7"/>
  <c r="AH60" i="7"/>
  <c r="AH56" i="7"/>
  <c r="AH109" i="7"/>
  <c r="AH96" i="7"/>
  <c r="AH88" i="7"/>
  <c r="AH80" i="7"/>
  <c r="AH79" i="7"/>
  <c r="AH72" i="7"/>
  <c r="AH69" i="7"/>
  <c r="AH68" i="7"/>
  <c r="AH90" i="7"/>
  <c r="AH89" i="7"/>
  <c r="AH84" i="7"/>
  <c r="AH93" i="7"/>
  <c r="AH76" i="7"/>
  <c r="AH59" i="7"/>
  <c r="AH58" i="7"/>
  <c r="AH53" i="7"/>
  <c r="AH52" i="7"/>
  <c r="AH51" i="7"/>
  <c r="AH47" i="7"/>
  <c r="AH43" i="7"/>
  <c r="AH39" i="7"/>
  <c r="AH35" i="7"/>
  <c r="AH31" i="7"/>
  <c r="AH26" i="7"/>
  <c r="AH22" i="7"/>
  <c r="AH67" i="7"/>
  <c r="AH48" i="7"/>
  <c r="AH44" i="7"/>
  <c r="AH40" i="7"/>
  <c r="AH36" i="7"/>
  <c r="AH32" i="7"/>
  <c r="AH27" i="7"/>
  <c r="AH23" i="7"/>
  <c r="AH19" i="7"/>
  <c r="AH83" i="7"/>
  <c r="AH97" i="7"/>
  <c r="AH63" i="7"/>
  <c r="AH15" i="7"/>
  <c r="AH11" i="7"/>
  <c r="AH7" i="7"/>
  <c r="AI5" i="7"/>
  <c r="AI29" i="7" s="1"/>
  <c r="AH55" i="7"/>
  <c r="AH21" i="7"/>
  <c r="AH17" i="7"/>
  <c r="AH13" i="7"/>
  <c r="AH9" i="7"/>
  <c r="AH25" i="7"/>
  <c r="AH18" i="7"/>
  <c r="AH10" i="7"/>
  <c r="AH75" i="7"/>
  <c r="AH71" i="7"/>
  <c r="AH46" i="7"/>
  <c r="AH45" i="7"/>
  <c r="AH38" i="7"/>
  <c r="AH37" i="7"/>
  <c r="AH30" i="7"/>
  <c r="AH28" i="7"/>
  <c r="AH20" i="7"/>
  <c r="AH16" i="7"/>
  <c r="AH12" i="7"/>
  <c r="AH8" i="7"/>
  <c r="AH57" i="7"/>
  <c r="AH54" i="7"/>
  <c r="AH61" i="7"/>
  <c r="AH50" i="7"/>
  <c r="AH49" i="7"/>
  <c r="AH42" i="7"/>
  <c r="AH41" i="7"/>
  <c r="AH34" i="7"/>
  <c r="AH33" i="7"/>
  <c r="AH24" i="7"/>
  <c r="AH14" i="7"/>
  <c r="AG124" i="7"/>
  <c r="AI121" i="5"/>
  <c r="AI117" i="5"/>
  <c r="AI113" i="5"/>
  <c r="AI109" i="5"/>
  <c r="AI105" i="5"/>
  <c r="AI122" i="5"/>
  <c r="AI118" i="5"/>
  <c r="AI114" i="5"/>
  <c r="AI110" i="5"/>
  <c r="AI106" i="5"/>
  <c r="AI115" i="5"/>
  <c r="AI107" i="5"/>
  <c r="AI100" i="5"/>
  <c r="AI96" i="5"/>
  <c r="AI116" i="5"/>
  <c r="AI108" i="5"/>
  <c r="AI101" i="5"/>
  <c r="AI97" i="5"/>
  <c r="AI93" i="5"/>
  <c r="AI120" i="5"/>
  <c r="AI119" i="5"/>
  <c r="AI104" i="5"/>
  <c r="AI103" i="5"/>
  <c r="AI98" i="5"/>
  <c r="AI94" i="5"/>
  <c r="AI91" i="5"/>
  <c r="AI87" i="5"/>
  <c r="AI83" i="5"/>
  <c r="AI79" i="5"/>
  <c r="AI75" i="5"/>
  <c r="AI71" i="5"/>
  <c r="AI67" i="5"/>
  <c r="AI99" i="5"/>
  <c r="AI92" i="5"/>
  <c r="AI88" i="5"/>
  <c r="AI84" i="5"/>
  <c r="AI80" i="5"/>
  <c r="AI76" i="5"/>
  <c r="AI72" i="5"/>
  <c r="AI68" i="5"/>
  <c r="AI64" i="5"/>
  <c r="AI112" i="5"/>
  <c r="AI95" i="5"/>
  <c r="AI90" i="5"/>
  <c r="AI82" i="5"/>
  <c r="AI74" i="5"/>
  <c r="AI65" i="5"/>
  <c r="AI60" i="5"/>
  <c r="AI55" i="5"/>
  <c r="AI51" i="5"/>
  <c r="AI47" i="5"/>
  <c r="AI43" i="5"/>
  <c r="AI111" i="5"/>
  <c r="AI85" i="5"/>
  <c r="AI77" i="5"/>
  <c r="AI69" i="5"/>
  <c r="AI66" i="5"/>
  <c r="AI61" i="5"/>
  <c r="AI57" i="5"/>
  <c r="AI52" i="5"/>
  <c r="AI48" i="5"/>
  <c r="AI44" i="5"/>
  <c r="AI40" i="5"/>
  <c r="AI53" i="5"/>
  <c r="AI45" i="5"/>
  <c r="AI39" i="5"/>
  <c r="AI36" i="5"/>
  <c r="AI32" i="5"/>
  <c r="AI28" i="5"/>
  <c r="AI24" i="5"/>
  <c r="AI20" i="5"/>
  <c r="AI16" i="5"/>
  <c r="AI12" i="5"/>
  <c r="AI8" i="5"/>
  <c r="AI102" i="5"/>
  <c r="AI38" i="5"/>
  <c r="AI26" i="5"/>
  <c r="AI86" i="5"/>
  <c r="AI81" i="5"/>
  <c r="AI70" i="5"/>
  <c r="AI54" i="5"/>
  <c r="AI46" i="5"/>
  <c r="AI41" i="5"/>
  <c r="AI37" i="5"/>
  <c r="AI33" i="5"/>
  <c r="AI29" i="5"/>
  <c r="AI25" i="5"/>
  <c r="AI21" i="5"/>
  <c r="AI17" i="5"/>
  <c r="AI13" i="5"/>
  <c r="AI9" i="5"/>
  <c r="AI63" i="5"/>
  <c r="AI62" i="5"/>
  <c r="AI58" i="5"/>
  <c r="AI49" i="5"/>
  <c r="AI34" i="5"/>
  <c r="AI30" i="5"/>
  <c r="AI73" i="5"/>
  <c r="AI59" i="5"/>
  <c r="AI42" i="5"/>
  <c r="AI35" i="5"/>
  <c r="AI27" i="5"/>
  <c r="AI23" i="5"/>
  <c r="AI15" i="5"/>
  <c r="AI22" i="5"/>
  <c r="AJ5" i="5"/>
  <c r="AJ56" i="5" s="1"/>
  <c r="AI89" i="5"/>
  <c r="AI18" i="5"/>
  <c r="AI10" i="5"/>
  <c r="AI78" i="5"/>
  <c r="AI50" i="5"/>
  <c r="AI31" i="5"/>
  <c r="AI19" i="5"/>
  <c r="AI11" i="5"/>
  <c r="AI14" i="5"/>
  <c r="AI7" i="5"/>
  <c r="AH124" i="5"/>
  <c r="AH121" i="4"/>
  <c r="AH117" i="4"/>
  <c r="AH113" i="4"/>
  <c r="AH109" i="4"/>
  <c r="AH105" i="4"/>
  <c r="AH118" i="4"/>
  <c r="AH114" i="4"/>
  <c r="AH110" i="4"/>
  <c r="AH106" i="4"/>
  <c r="AH102" i="4"/>
  <c r="AH116" i="4"/>
  <c r="AH115" i="4"/>
  <c r="AH108" i="4"/>
  <c r="AH107" i="4"/>
  <c r="AH99" i="4"/>
  <c r="AH95" i="4"/>
  <c r="AH100" i="4"/>
  <c r="AH96" i="4"/>
  <c r="AH92" i="4"/>
  <c r="AH112" i="4"/>
  <c r="AH119" i="4"/>
  <c r="AH103" i="4"/>
  <c r="AH101" i="4"/>
  <c r="AH94" i="4"/>
  <c r="AH93" i="4"/>
  <c r="AH88" i="4"/>
  <c r="AH84" i="4"/>
  <c r="AH98" i="4"/>
  <c r="AH91" i="4"/>
  <c r="AH85" i="4"/>
  <c r="AH77" i="4"/>
  <c r="AH73" i="4"/>
  <c r="AH69" i="4"/>
  <c r="AH65" i="4"/>
  <c r="AH61" i="4"/>
  <c r="AH57" i="4"/>
  <c r="AH120" i="4"/>
  <c r="AH111" i="4"/>
  <c r="AH89" i="4"/>
  <c r="AH80" i="4"/>
  <c r="AH76" i="4"/>
  <c r="AH72" i="4"/>
  <c r="AH68" i="4"/>
  <c r="AH64" i="4"/>
  <c r="AH60" i="4"/>
  <c r="AH56" i="4"/>
  <c r="AH97" i="4"/>
  <c r="AH81" i="4"/>
  <c r="AH79" i="4"/>
  <c r="AH78" i="4"/>
  <c r="AH71" i="4"/>
  <c r="AH70" i="4"/>
  <c r="AH63" i="4"/>
  <c r="AH62" i="4"/>
  <c r="AH55" i="4"/>
  <c r="AH51" i="4"/>
  <c r="AH47" i="4"/>
  <c r="AH43" i="4"/>
  <c r="AH39" i="4"/>
  <c r="AH35" i="4"/>
  <c r="AH59" i="4"/>
  <c r="AH104" i="4"/>
  <c r="AH87" i="4"/>
  <c r="AH74" i="4"/>
  <c r="AH52" i="4"/>
  <c r="AH42" i="4"/>
  <c r="AH41" i="4"/>
  <c r="AH36" i="4"/>
  <c r="AH28" i="4"/>
  <c r="AH24" i="4"/>
  <c r="AH66" i="4"/>
  <c r="AH54" i="4"/>
  <c r="AH49" i="4"/>
  <c r="AH48" i="4"/>
  <c r="AH46" i="4"/>
  <c r="AH40" i="4"/>
  <c r="AH37" i="4"/>
  <c r="AH31" i="4"/>
  <c r="AH30" i="4"/>
  <c r="AH25" i="4"/>
  <c r="AH20" i="4"/>
  <c r="AH16" i="4"/>
  <c r="AH12" i="4"/>
  <c r="AH8" i="4"/>
  <c r="AH38" i="4"/>
  <c r="AH34" i="4"/>
  <c r="AH27" i="4"/>
  <c r="AH26" i="4"/>
  <c r="AH21" i="4"/>
  <c r="AH17" i="4"/>
  <c r="AH13" i="4"/>
  <c r="AH9" i="4"/>
  <c r="AH90" i="4"/>
  <c r="AH86" i="4"/>
  <c r="AH82" i="4"/>
  <c r="AH67" i="4"/>
  <c r="AH50" i="4"/>
  <c r="AH45" i="4"/>
  <c r="AH23" i="4"/>
  <c r="AH22" i="4"/>
  <c r="AH18" i="4"/>
  <c r="AH14" i="4"/>
  <c r="AH58" i="4"/>
  <c r="AI5" i="4"/>
  <c r="AH83" i="4"/>
  <c r="AH44" i="4"/>
  <c r="AH11" i="4"/>
  <c r="AH10" i="4"/>
  <c r="AH75" i="4"/>
  <c r="AH53" i="4"/>
  <c r="AH33" i="4"/>
  <c r="AH32" i="4"/>
  <c r="AH29" i="4"/>
  <c r="AH15" i="4"/>
  <c r="AH19" i="4"/>
  <c r="AH7" i="4"/>
  <c r="AH124" i="3"/>
  <c r="AI121" i="3"/>
  <c r="AI117" i="3"/>
  <c r="AI113" i="3"/>
  <c r="AI109" i="3"/>
  <c r="AI105" i="3"/>
  <c r="AI122" i="3"/>
  <c r="AI118" i="3"/>
  <c r="AI114" i="3"/>
  <c r="AI110" i="3"/>
  <c r="AI106" i="3"/>
  <c r="AI115" i="3"/>
  <c r="AI107" i="3"/>
  <c r="AI120" i="3"/>
  <c r="AI112" i="3"/>
  <c r="AI104" i="3"/>
  <c r="AI101" i="3"/>
  <c r="AI97" i="3"/>
  <c r="AI93" i="3"/>
  <c r="AI99" i="3"/>
  <c r="AI94" i="3"/>
  <c r="AI91" i="3"/>
  <c r="AI87" i="3"/>
  <c r="AI119" i="3"/>
  <c r="AI108" i="3"/>
  <c r="AI100" i="3"/>
  <c r="AI95" i="3"/>
  <c r="AI92" i="3"/>
  <c r="AI88" i="3"/>
  <c r="AI84" i="3"/>
  <c r="AI116" i="3"/>
  <c r="AI86" i="3"/>
  <c r="AI102" i="3"/>
  <c r="AI89" i="3"/>
  <c r="AI81" i="3"/>
  <c r="AI79" i="3"/>
  <c r="AI75" i="3"/>
  <c r="AI71" i="3"/>
  <c r="AI67" i="3"/>
  <c r="AI63" i="3"/>
  <c r="AI59" i="3"/>
  <c r="AI55" i="3"/>
  <c r="AI98" i="3"/>
  <c r="AI77" i="3"/>
  <c r="AI72" i="3"/>
  <c r="AI66" i="3"/>
  <c r="AI61" i="3"/>
  <c r="AI56" i="3"/>
  <c r="AI51" i="3"/>
  <c r="AI47" i="3"/>
  <c r="AI43" i="3"/>
  <c r="AI39" i="3"/>
  <c r="AI111" i="3"/>
  <c r="AI103" i="3"/>
  <c r="AI96" i="3"/>
  <c r="AI82" i="3"/>
  <c r="AI74" i="3"/>
  <c r="AI60" i="3"/>
  <c r="AI50" i="3"/>
  <c r="AI45" i="3"/>
  <c r="AI40" i="3"/>
  <c r="AI38" i="3"/>
  <c r="AI34" i="3"/>
  <c r="AI29" i="3"/>
  <c r="AI25" i="3"/>
  <c r="AI21" i="3"/>
  <c r="AI17" i="3"/>
  <c r="AI13" i="3"/>
  <c r="AI9" i="3"/>
  <c r="AI68" i="3"/>
  <c r="AI65" i="3"/>
  <c r="AI57" i="3"/>
  <c r="AI54" i="3"/>
  <c r="AI53" i="3"/>
  <c r="AI48" i="3"/>
  <c r="AI85" i="3"/>
  <c r="AI76" i="3"/>
  <c r="AI52" i="3"/>
  <c r="AI46" i="3"/>
  <c r="AI41" i="3"/>
  <c r="AI35" i="3"/>
  <c r="AI30" i="3"/>
  <c r="AI26" i="3"/>
  <c r="AI22" i="3"/>
  <c r="AI18" i="3"/>
  <c r="AI14" i="3"/>
  <c r="AI10" i="3"/>
  <c r="AI90" i="3"/>
  <c r="AI80" i="3"/>
  <c r="AI64" i="3"/>
  <c r="AI62" i="3"/>
  <c r="AI70" i="3"/>
  <c r="AI49" i="3"/>
  <c r="AI42" i="3"/>
  <c r="AI31" i="3"/>
  <c r="AI23" i="3"/>
  <c r="AI15" i="3"/>
  <c r="AJ5" i="3"/>
  <c r="AJ33" i="3" s="1"/>
  <c r="AI83" i="3"/>
  <c r="AI78" i="3"/>
  <c r="AI36" i="3"/>
  <c r="AI7" i="3"/>
  <c r="AI28" i="3"/>
  <c r="AI20" i="3"/>
  <c r="AI12" i="3"/>
  <c r="AI69" i="3"/>
  <c r="AI58" i="3"/>
  <c r="AI32" i="3"/>
  <c r="AI24" i="3"/>
  <c r="AI16" i="3"/>
  <c r="AI44" i="3"/>
  <c r="AI27" i="3"/>
  <c r="AI19" i="3"/>
  <c r="AI11" i="3"/>
  <c r="AI73" i="3"/>
  <c r="AI37" i="3"/>
  <c r="AI8" i="3"/>
  <c r="AI26" i="10" l="1"/>
  <c r="AI27" i="10"/>
  <c r="AG124" i="2"/>
  <c r="D40" i="1" s="1"/>
  <c r="AI5" i="2"/>
  <c r="AH40" i="2"/>
  <c r="AH122" i="2"/>
  <c r="AH120" i="2"/>
  <c r="AH118" i="2"/>
  <c r="AH116" i="2"/>
  <c r="AH114" i="2"/>
  <c r="AH112" i="2"/>
  <c r="AH110" i="2"/>
  <c r="AH108" i="2"/>
  <c r="AH106" i="2"/>
  <c r="AH104" i="2"/>
  <c r="AH102" i="2"/>
  <c r="AH100" i="2"/>
  <c r="AH98" i="2"/>
  <c r="AH96" i="2"/>
  <c r="AH94" i="2"/>
  <c r="AH92" i="2"/>
  <c r="AH90" i="2"/>
  <c r="AH88" i="2"/>
  <c r="AH86" i="2"/>
  <c r="AH84" i="2"/>
  <c r="AH82" i="2"/>
  <c r="AH80" i="2"/>
  <c r="AH78" i="2"/>
  <c r="AH76" i="2"/>
  <c r="AH74" i="2"/>
  <c r="AH72" i="2"/>
  <c r="AH70" i="2"/>
  <c r="AH68" i="2"/>
  <c r="AH66" i="2"/>
  <c r="AH64" i="2"/>
  <c r="AH62" i="2"/>
  <c r="AH60" i="2"/>
  <c r="AH58" i="2"/>
  <c r="AH56" i="2"/>
  <c r="AH54" i="2"/>
  <c r="AH7" i="2"/>
  <c r="AH121" i="2"/>
  <c r="AH119" i="2"/>
  <c r="AH117" i="2"/>
  <c r="AH115" i="2"/>
  <c r="AH113" i="2"/>
  <c r="AH111" i="2"/>
  <c r="AH52" i="2"/>
  <c r="AH50" i="2"/>
  <c r="AH48" i="2"/>
  <c r="AH46" i="2"/>
  <c r="AH44" i="2"/>
  <c r="AH42" i="2"/>
  <c r="AH39" i="2"/>
  <c r="AH37" i="2"/>
  <c r="AH35" i="2"/>
  <c r="AH33" i="2"/>
  <c r="AH31" i="2"/>
  <c r="AH29" i="2"/>
  <c r="AH25" i="2"/>
  <c r="AH21" i="2"/>
  <c r="AH17" i="2"/>
  <c r="AH13" i="2"/>
  <c r="AH9" i="2"/>
  <c r="AH107" i="2"/>
  <c r="AH103" i="2"/>
  <c r="AH8" i="2"/>
  <c r="AH27" i="2"/>
  <c r="AH23" i="2"/>
  <c r="AH15" i="2"/>
  <c r="AH109" i="2"/>
  <c r="AH101" i="2"/>
  <c r="AH99" i="2"/>
  <c r="AH97" i="2"/>
  <c r="AH95" i="2"/>
  <c r="AH19" i="2"/>
  <c r="AH11" i="2"/>
  <c r="AH105" i="2"/>
  <c r="AH93" i="2"/>
  <c r="AH91" i="2"/>
  <c r="AH87" i="2"/>
  <c r="AH83" i="2"/>
  <c r="AH79" i="2"/>
  <c r="AH75" i="2"/>
  <c r="AH71" i="2"/>
  <c r="AH67" i="2"/>
  <c r="AH63" i="2"/>
  <c r="AH59" i="2"/>
  <c r="AH55" i="2"/>
  <c r="AH51" i="2"/>
  <c r="AH47" i="2"/>
  <c r="AH43" i="2"/>
  <c r="AH38" i="2"/>
  <c r="AH34" i="2"/>
  <c r="AH30" i="2"/>
  <c r="AH26" i="2"/>
  <c r="AH22" i="2"/>
  <c r="AH18" i="2"/>
  <c r="AH14" i="2"/>
  <c r="AH10" i="2"/>
  <c r="AH89" i="2"/>
  <c r="AH85" i="2"/>
  <c r="AH81" i="2"/>
  <c r="AH77" i="2"/>
  <c r="AH73" i="2"/>
  <c r="AH69" i="2"/>
  <c r="AH65" i="2"/>
  <c r="AH61" i="2"/>
  <c r="AH57" i="2"/>
  <c r="AH53" i="2"/>
  <c r="AH49" i="2"/>
  <c r="AH45" i="2"/>
  <c r="AH41" i="2"/>
  <c r="AH36" i="2"/>
  <c r="AH32" i="2"/>
  <c r="AH28" i="2"/>
  <c r="AH24" i="2"/>
  <c r="AH20" i="2"/>
  <c r="AH16" i="2"/>
  <c r="AH12" i="2"/>
  <c r="AI124" i="6"/>
  <c r="H42" i="1" s="1"/>
  <c r="AJ19" i="6"/>
  <c r="AJ116" i="6"/>
  <c r="AJ121" i="6"/>
  <c r="AJ113" i="6"/>
  <c r="AJ105" i="6"/>
  <c r="AJ115" i="6"/>
  <c r="AJ108" i="6"/>
  <c r="AJ99" i="6"/>
  <c r="AJ106" i="6"/>
  <c r="AJ100" i="6"/>
  <c r="AJ92" i="6"/>
  <c r="AJ84" i="6"/>
  <c r="AJ114" i="6"/>
  <c r="AJ107" i="6"/>
  <c r="AJ98" i="6"/>
  <c r="AJ85" i="6"/>
  <c r="AJ93" i="6"/>
  <c r="AJ86" i="6"/>
  <c r="AJ74" i="6"/>
  <c r="AJ66" i="6"/>
  <c r="AJ91" i="6"/>
  <c r="AJ79" i="6"/>
  <c r="AJ71" i="6"/>
  <c r="AJ63" i="6"/>
  <c r="AJ55" i="6"/>
  <c r="AJ61" i="6"/>
  <c r="AJ50" i="6"/>
  <c r="AJ45" i="6"/>
  <c r="AJ37" i="6"/>
  <c r="AJ119" i="6"/>
  <c r="AJ82" i="6"/>
  <c r="AJ73" i="6"/>
  <c r="AJ65" i="6"/>
  <c r="AJ54" i="6"/>
  <c r="AJ44" i="6"/>
  <c r="AJ36" i="6"/>
  <c r="AJ29" i="6"/>
  <c r="AJ21" i="6"/>
  <c r="AJ12" i="6"/>
  <c r="AJ77" i="6"/>
  <c r="AJ53" i="6"/>
  <c r="AJ43" i="6"/>
  <c r="AJ34" i="6"/>
  <c r="AJ26" i="6"/>
  <c r="AJ17" i="6"/>
  <c r="AJ9" i="6"/>
  <c r="AJ31" i="6"/>
  <c r="AJ23" i="6"/>
  <c r="AJ15" i="6"/>
  <c r="AJ42" i="6"/>
  <c r="AJ14" i="6"/>
  <c r="AK5" i="6"/>
  <c r="AJ47" i="6"/>
  <c r="AJ32" i="6"/>
  <c r="AJ24" i="6"/>
  <c r="AJ102" i="6"/>
  <c r="AJ64" i="6"/>
  <c r="AJ33" i="6"/>
  <c r="AJ8" i="6"/>
  <c r="AJ120" i="6"/>
  <c r="AJ112" i="6"/>
  <c r="AJ117" i="6"/>
  <c r="AJ109" i="6"/>
  <c r="AJ118" i="6"/>
  <c r="AJ110" i="6"/>
  <c r="AJ103" i="6"/>
  <c r="AJ95" i="6"/>
  <c r="AJ104" i="6"/>
  <c r="AJ96" i="6"/>
  <c r="AJ88" i="6"/>
  <c r="AJ90" i="6"/>
  <c r="AJ111" i="6"/>
  <c r="AJ101" i="6"/>
  <c r="AJ94" i="6"/>
  <c r="AJ83" i="6"/>
  <c r="AJ87" i="6"/>
  <c r="AJ78" i="6"/>
  <c r="AJ70" i="6"/>
  <c r="AJ97" i="6"/>
  <c r="AJ81" i="6"/>
  <c r="AJ75" i="6"/>
  <c r="AJ67" i="6"/>
  <c r="AJ59" i="6"/>
  <c r="AJ51" i="6"/>
  <c r="AJ52" i="6"/>
  <c r="AJ49" i="6"/>
  <c r="AJ41" i="6"/>
  <c r="AJ122" i="6"/>
  <c r="AJ89" i="6"/>
  <c r="AJ76" i="6"/>
  <c r="AJ68" i="6"/>
  <c r="AJ56" i="6"/>
  <c r="AJ48" i="6"/>
  <c r="AJ40" i="6"/>
  <c r="AJ62" i="6"/>
  <c r="AJ25" i="6"/>
  <c r="AJ16" i="6"/>
  <c r="AJ80" i="6"/>
  <c r="AJ60" i="6"/>
  <c r="AJ46" i="6"/>
  <c r="AJ38" i="6"/>
  <c r="AJ30" i="6"/>
  <c r="AJ22" i="6"/>
  <c r="AJ13" i="6"/>
  <c r="AJ39" i="6"/>
  <c r="AJ28" i="6"/>
  <c r="AJ20" i="6"/>
  <c r="AJ69" i="6"/>
  <c r="AJ18" i="6"/>
  <c r="AJ11" i="6"/>
  <c r="AJ57" i="6"/>
  <c r="AJ35" i="6"/>
  <c r="AJ27" i="6"/>
  <c r="AJ7" i="6"/>
  <c r="AJ72" i="6"/>
  <c r="AJ58" i="6"/>
  <c r="AJ10" i="6"/>
  <c r="P39" i="1"/>
  <c r="O40" i="1"/>
  <c r="N41" i="1"/>
  <c r="M40" i="1"/>
  <c r="L40" i="1"/>
  <c r="K40" i="1"/>
  <c r="J40" i="1"/>
  <c r="I40" i="1"/>
  <c r="G41" i="1"/>
  <c r="F40" i="1"/>
  <c r="E41" i="1"/>
  <c r="AH123" i="4"/>
  <c r="AI117" i="13"/>
  <c r="AI113" i="13"/>
  <c r="AI109" i="13"/>
  <c r="AI105" i="13"/>
  <c r="AI101" i="13"/>
  <c r="AI118" i="13"/>
  <c r="AI114" i="13"/>
  <c r="AI108" i="13"/>
  <c r="AI103" i="13"/>
  <c r="AI98" i="13"/>
  <c r="AI94" i="13"/>
  <c r="AI90" i="13"/>
  <c r="AI86" i="13"/>
  <c r="AI82" i="13"/>
  <c r="AI78" i="13"/>
  <c r="AI74" i="13"/>
  <c r="AI93" i="13"/>
  <c r="AI88" i="13"/>
  <c r="AI116" i="13"/>
  <c r="AI111" i="13"/>
  <c r="AI115" i="13"/>
  <c r="AI112" i="13"/>
  <c r="AI107" i="13"/>
  <c r="AI106" i="13"/>
  <c r="AI104" i="13"/>
  <c r="AI99" i="13"/>
  <c r="AI84" i="13"/>
  <c r="AI79" i="13"/>
  <c r="AI96" i="13"/>
  <c r="AI81" i="13"/>
  <c r="AI73" i="13"/>
  <c r="AI69" i="13"/>
  <c r="AI65" i="13"/>
  <c r="AI83" i="13"/>
  <c r="AI75" i="13"/>
  <c r="AI70" i="13"/>
  <c r="AI66" i="13"/>
  <c r="AI63" i="13"/>
  <c r="AI58" i="13"/>
  <c r="AI54" i="13"/>
  <c r="AI50" i="13"/>
  <c r="AI77" i="13"/>
  <c r="AI76" i="13"/>
  <c r="AI57" i="13"/>
  <c r="AI52" i="13"/>
  <c r="AI97" i="13"/>
  <c r="AI91" i="13"/>
  <c r="AI89" i="13"/>
  <c r="AI71" i="13"/>
  <c r="AI62" i="13"/>
  <c r="AI56" i="13"/>
  <c r="AI51" i="13"/>
  <c r="AI45" i="13"/>
  <c r="AI41" i="13"/>
  <c r="AI34" i="13"/>
  <c r="AI68" i="13"/>
  <c r="AI67" i="13"/>
  <c r="AI61" i="13"/>
  <c r="AI60" i="13"/>
  <c r="AI49" i="13"/>
  <c r="AI47" i="13"/>
  <c r="AI42" i="13"/>
  <c r="AI37" i="13"/>
  <c r="AI30" i="13"/>
  <c r="AI26" i="13"/>
  <c r="AI22" i="13"/>
  <c r="AI18" i="13"/>
  <c r="AI15" i="13"/>
  <c r="AI12" i="13"/>
  <c r="AI8" i="13"/>
  <c r="AI110" i="13"/>
  <c r="AI53" i="13"/>
  <c r="AI48" i="13"/>
  <c r="AI23" i="13"/>
  <c r="AI102" i="13"/>
  <c r="AI95" i="13"/>
  <c r="AI87" i="13"/>
  <c r="AI46" i="13"/>
  <c r="AI40" i="13"/>
  <c r="AI36" i="13"/>
  <c r="AI33" i="13"/>
  <c r="AI29" i="13"/>
  <c r="AI25" i="13"/>
  <c r="AI21" i="13"/>
  <c r="AI11" i="13"/>
  <c r="AI7" i="13"/>
  <c r="AJ5" i="13"/>
  <c r="AJ59" i="13" s="1"/>
  <c r="AI85" i="13"/>
  <c r="AI80" i="13"/>
  <c r="AI72" i="13"/>
  <c r="AI55" i="13"/>
  <c r="AI43" i="13"/>
  <c r="AI38" i="13"/>
  <c r="AI31" i="13"/>
  <c r="AI27" i="13"/>
  <c r="AI19" i="13"/>
  <c r="AI16" i="13"/>
  <c r="AI13" i="13"/>
  <c r="AI9" i="13"/>
  <c r="AI100" i="13"/>
  <c r="AI44" i="13"/>
  <c r="AI28" i="13"/>
  <c r="AI14" i="13"/>
  <c r="AI92" i="13"/>
  <c r="AI64" i="13"/>
  <c r="AI32" i="13"/>
  <c r="AI17" i="13"/>
  <c r="AI39" i="13"/>
  <c r="AI35" i="13"/>
  <c r="AI20" i="13"/>
  <c r="AI24" i="13"/>
  <c r="AI10" i="13"/>
  <c r="AH120" i="13"/>
  <c r="AJ118" i="12"/>
  <c r="AJ114" i="12"/>
  <c r="AJ110" i="12"/>
  <c r="AJ106" i="12"/>
  <c r="AJ117" i="12"/>
  <c r="AJ113" i="12"/>
  <c r="AJ109" i="12"/>
  <c r="AJ105" i="12"/>
  <c r="AJ101" i="12"/>
  <c r="AJ120" i="12"/>
  <c r="AJ115" i="12"/>
  <c r="AJ112" i="12"/>
  <c r="AJ107" i="12"/>
  <c r="AJ104" i="12"/>
  <c r="AJ100" i="12"/>
  <c r="AJ96" i="12"/>
  <c r="AJ92" i="12"/>
  <c r="AJ108" i="12"/>
  <c r="AJ97" i="12"/>
  <c r="AJ95" i="12"/>
  <c r="AJ91" i="12"/>
  <c r="AJ87" i="12"/>
  <c r="AJ119" i="12"/>
  <c r="AJ102" i="12"/>
  <c r="AJ99" i="12"/>
  <c r="AJ94" i="12"/>
  <c r="AJ90" i="12"/>
  <c r="AJ86" i="12"/>
  <c r="AJ82" i="12"/>
  <c r="AJ78" i="12"/>
  <c r="AJ74" i="12"/>
  <c r="AJ88" i="12"/>
  <c r="AJ85" i="12"/>
  <c r="AJ80" i="12"/>
  <c r="AJ71" i="12"/>
  <c r="AJ70" i="12"/>
  <c r="AJ66" i="12"/>
  <c r="AJ62" i="12"/>
  <c r="AJ111" i="12"/>
  <c r="AJ103" i="12"/>
  <c r="AJ98" i="12"/>
  <c r="AJ93" i="12"/>
  <c r="AJ75" i="12"/>
  <c r="AJ73" i="12"/>
  <c r="AJ69" i="12"/>
  <c r="AJ65" i="12"/>
  <c r="AJ61" i="12"/>
  <c r="AJ57" i="12"/>
  <c r="AJ53" i="12"/>
  <c r="AJ68" i="12"/>
  <c r="AJ63" i="12"/>
  <c r="AJ54" i="12"/>
  <c r="AJ52" i="12"/>
  <c r="AJ49" i="12"/>
  <c r="AJ45" i="12"/>
  <c r="AJ41" i="12"/>
  <c r="AJ37" i="12"/>
  <c r="AJ33" i="12"/>
  <c r="AJ79" i="12"/>
  <c r="AJ72" i="12"/>
  <c r="AJ58" i="12"/>
  <c r="AJ56" i="12"/>
  <c r="AJ51" i="12"/>
  <c r="AJ48" i="12"/>
  <c r="AJ44" i="12"/>
  <c r="AJ40" i="12"/>
  <c r="AJ36" i="12"/>
  <c r="AJ32" i="12"/>
  <c r="AJ28" i="12"/>
  <c r="AJ24" i="12"/>
  <c r="AJ84" i="12"/>
  <c r="AJ76" i="12"/>
  <c r="AJ60" i="12"/>
  <c r="AJ59" i="12"/>
  <c r="AJ46" i="12"/>
  <c r="AJ43" i="12"/>
  <c r="AJ38" i="12"/>
  <c r="AJ35" i="12"/>
  <c r="AJ30" i="12"/>
  <c r="AJ116" i="12"/>
  <c r="AJ77" i="12"/>
  <c r="AJ64" i="12"/>
  <c r="AJ31" i="12"/>
  <c r="AJ26" i="12"/>
  <c r="AJ21" i="12"/>
  <c r="AJ17" i="12"/>
  <c r="AJ13" i="12"/>
  <c r="AJ83" i="12"/>
  <c r="AJ81" i="12"/>
  <c r="AJ50" i="12"/>
  <c r="AJ47" i="12"/>
  <c r="AJ34" i="12"/>
  <c r="AJ27" i="12"/>
  <c r="AJ23" i="12"/>
  <c r="AJ19" i="12"/>
  <c r="AJ11" i="12"/>
  <c r="AJ7" i="12"/>
  <c r="AK5" i="12"/>
  <c r="AJ89" i="12"/>
  <c r="AJ39" i="12"/>
  <c r="AJ16" i="12"/>
  <c r="AJ9" i="12"/>
  <c r="AJ67" i="12"/>
  <c r="AJ55" i="12"/>
  <c r="AJ14" i="12"/>
  <c r="AJ25" i="12"/>
  <c r="AJ22" i="12"/>
  <c r="AJ20" i="12"/>
  <c r="AJ15" i="12"/>
  <c r="AJ8" i="12"/>
  <c r="AJ42" i="12"/>
  <c r="AJ18" i="12"/>
  <c r="AJ29" i="12"/>
  <c r="AJ12" i="12"/>
  <c r="AJ10" i="12"/>
  <c r="AI122" i="12"/>
  <c r="AH123" i="11"/>
  <c r="AI121" i="11"/>
  <c r="AI117" i="11"/>
  <c r="AI113" i="11"/>
  <c r="AI109" i="11"/>
  <c r="AI105" i="11"/>
  <c r="AI120" i="11"/>
  <c r="AI115" i="11"/>
  <c r="AI110" i="11"/>
  <c r="AI104" i="11"/>
  <c r="AI100" i="11"/>
  <c r="AI116" i="11"/>
  <c r="AI111" i="11"/>
  <c r="AI106" i="11"/>
  <c r="AI101" i="11"/>
  <c r="AI97" i="11"/>
  <c r="AI93" i="11"/>
  <c r="AI89" i="11"/>
  <c r="AI85" i="11"/>
  <c r="AI114" i="11"/>
  <c r="AI112" i="11"/>
  <c r="AI92" i="11"/>
  <c r="AI87" i="11"/>
  <c r="AI81" i="11"/>
  <c r="AI77" i="11"/>
  <c r="AI73" i="11"/>
  <c r="AI69" i="11"/>
  <c r="AI103" i="11"/>
  <c r="AI102" i="11"/>
  <c r="AI98" i="11"/>
  <c r="AI94" i="11"/>
  <c r="AI88" i="11"/>
  <c r="AI82" i="11"/>
  <c r="AI78" i="11"/>
  <c r="AI74" i="11"/>
  <c r="AI70" i="11"/>
  <c r="AI66" i="11"/>
  <c r="AI62" i="11"/>
  <c r="AI107" i="11"/>
  <c r="AI86" i="11"/>
  <c r="AI84" i="11"/>
  <c r="AI83" i="11"/>
  <c r="AI75" i="11"/>
  <c r="AI67" i="11"/>
  <c r="AI58" i="11"/>
  <c r="AI54" i="11"/>
  <c r="AI50" i="11"/>
  <c r="AI46" i="11"/>
  <c r="AI96" i="11"/>
  <c r="AI95" i="11"/>
  <c r="AI76" i="11"/>
  <c r="AI68" i="11"/>
  <c r="AI63" i="11"/>
  <c r="AI59" i="11"/>
  <c r="AI55" i="11"/>
  <c r="AI51" i="11"/>
  <c r="AI47" i="11"/>
  <c r="AI108" i="11"/>
  <c r="AI91" i="11"/>
  <c r="AI80" i="11"/>
  <c r="AI79" i="11"/>
  <c r="AI65" i="11"/>
  <c r="AI64" i="11"/>
  <c r="AI57" i="11"/>
  <c r="AI49" i="11"/>
  <c r="AI40" i="11"/>
  <c r="AI36" i="11"/>
  <c r="AI32" i="11"/>
  <c r="AI28" i="11"/>
  <c r="AI24" i="11"/>
  <c r="AI20" i="11"/>
  <c r="AI16" i="11"/>
  <c r="AI12" i="11"/>
  <c r="AI8" i="11"/>
  <c r="AI119" i="11"/>
  <c r="AI72" i="11"/>
  <c r="AI53" i="11"/>
  <c r="AI45" i="11"/>
  <c r="AI42" i="11"/>
  <c r="AI22" i="11"/>
  <c r="AI118" i="11"/>
  <c r="AI90" i="11"/>
  <c r="AI60" i="11"/>
  <c r="AI52" i="11"/>
  <c r="AI44" i="11"/>
  <c r="AI41" i="11"/>
  <c r="AI37" i="11"/>
  <c r="AI33" i="11"/>
  <c r="AI29" i="11"/>
  <c r="AI25" i="11"/>
  <c r="AI21" i="11"/>
  <c r="AI17" i="11"/>
  <c r="AI13" i="11"/>
  <c r="AI9" i="11"/>
  <c r="AI71" i="11"/>
  <c r="AI61" i="11"/>
  <c r="AI38" i="11"/>
  <c r="AI34" i="11"/>
  <c r="AI30" i="11"/>
  <c r="AI26" i="11"/>
  <c r="AI39" i="11"/>
  <c r="AI31" i="11"/>
  <c r="AI23" i="11"/>
  <c r="AI7" i="11"/>
  <c r="AJ5" i="11"/>
  <c r="AI43" i="11"/>
  <c r="AI35" i="11"/>
  <c r="AI19" i="11"/>
  <c r="AI99" i="11"/>
  <c r="AI18" i="11"/>
  <c r="AI11" i="11"/>
  <c r="AI48" i="11"/>
  <c r="AI14" i="11"/>
  <c r="AI27" i="11"/>
  <c r="AI15" i="11"/>
  <c r="AI10" i="11"/>
  <c r="AI56" i="11"/>
  <c r="AI122" i="10"/>
  <c r="AI118" i="10"/>
  <c r="AI114" i="10"/>
  <c r="AI123" i="10"/>
  <c r="AI119" i="10"/>
  <c r="AI115" i="10"/>
  <c r="AI111" i="10"/>
  <c r="AI107" i="10"/>
  <c r="AI117" i="10"/>
  <c r="AI108" i="10"/>
  <c r="AI103" i="10"/>
  <c r="AI99" i="10"/>
  <c r="AI116" i="10"/>
  <c r="AI106" i="10"/>
  <c r="AI102" i="10"/>
  <c r="AI98" i="10"/>
  <c r="AI101" i="10"/>
  <c r="AI96" i="10"/>
  <c r="AI95" i="10"/>
  <c r="AI91" i="10"/>
  <c r="AI87" i="10"/>
  <c r="AI113" i="10"/>
  <c r="AI112" i="10"/>
  <c r="AI110" i="10"/>
  <c r="AI109" i="10"/>
  <c r="AI97" i="10"/>
  <c r="AI92" i="10"/>
  <c r="AI88" i="10"/>
  <c r="AI84" i="10"/>
  <c r="AI80" i="10"/>
  <c r="AI76" i="10"/>
  <c r="AI104" i="10"/>
  <c r="AI93" i="10"/>
  <c r="AI85" i="10"/>
  <c r="AI79" i="10"/>
  <c r="AI74" i="10"/>
  <c r="AI71" i="10"/>
  <c r="AI67" i="10"/>
  <c r="AI63" i="10"/>
  <c r="AI59" i="10"/>
  <c r="AI55" i="10"/>
  <c r="AI120" i="10"/>
  <c r="AI105" i="10"/>
  <c r="AI100" i="10"/>
  <c r="AI90" i="10"/>
  <c r="AI83" i="10"/>
  <c r="AI78" i="10"/>
  <c r="AI73" i="10"/>
  <c r="AI70" i="10"/>
  <c r="AI66" i="10"/>
  <c r="AI62" i="10"/>
  <c r="AI58" i="10"/>
  <c r="AI54" i="10"/>
  <c r="AI77" i="10"/>
  <c r="AI75" i="10"/>
  <c r="AI69" i="10"/>
  <c r="AI61" i="10"/>
  <c r="AI52" i="10"/>
  <c r="AI48" i="10"/>
  <c r="AI86" i="10"/>
  <c r="AI72" i="10"/>
  <c r="AI64" i="10"/>
  <c r="AI56" i="10"/>
  <c r="AI53" i="10"/>
  <c r="AI49" i="10"/>
  <c r="AI45" i="10"/>
  <c r="AI41" i="10"/>
  <c r="AI37" i="10"/>
  <c r="AI33" i="10"/>
  <c r="AI81" i="10"/>
  <c r="AI65" i="10"/>
  <c r="AI60" i="10"/>
  <c r="AI46" i="10"/>
  <c r="AI40" i="10"/>
  <c r="AI35" i="10"/>
  <c r="AI30" i="10"/>
  <c r="AI24" i="10"/>
  <c r="AI20" i="10"/>
  <c r="AI16" i="10"/>
  <c r="AI12" i="10"/>
  <c r="AI82" i="10"/>
  <c r="AI51" i="10"/>
  <c r="AI44" i="10"/>
  <c r="AI39" i="10"/>
  <c r="AI34" i="10"/>
  <c r="AI29" i="10"/>
  <c r="AI23" i="10"/>
  <c r="AI19" i="10"/>
  <c r="AI15" i="10"/>
  <c r="AI121" i="10"/>
  <c r="AI38" i="10"/>
  <c r="AI36" i="10"/>
  <c r="AI28" i="10"/>
  <c r="AI18" i="10"/>
  <c r="AI13" i="10"/>
  <c r="AI11" i="10"/>
  <c r="AI7" i="10"/>
  <c r="AJ5" i="10"/>
  <c r="AI50" i="10"/>
  <c r="AI31" i="10"/>
  <c r="AI8" i="10"/>
  <c r="AI89" i="10"/>
  <c r="AI68" i="10"/>
  <c r="AI14" i="10"/>
  <c r="AI9" i="10"/>
  <c r="AI94" i="10"/>
  <c r="AI47" i="10"/>
  <c r="AI43" i="10"/>
  <c r="AI42" i="10"/>
  <c r="AI32" i="10"/>
  <c r="AI25" i="10"/>
  <c r="AI17" i="10"/>
  <c r="AI10" i="10"/>
  <c r="AI57" i="10"/>
  <c r="AI21" i="10"/>
  <c r="AI22" i="10"/>
  <c r="AH125" i="10"/>
  <c r="AH124" i="9"/>
  <c r="AI121" i="9"/>
  <c r="AI117" i="9"/>
  <c r="AI113" i="9"/>
  <c r="AI109" i="9"/>
  <c r="AI105" i="9"/>
  <c r="AI120" i="9"/>
  <c r="AI116" i="9"/>
  <c r="AI122" i="9"/>
  <c r="AI114" i="9"/>
  <c r="AI110" i="9"/>
  <c r="AI115" i="9"/>
  <c r="AI111" i="9"/>
  <c r="AI106" i="9"/>
  <c r="AI101" i="9"/>
  <c r="AI97" i="9"/>
  <c r="AI108" i="9"/>
  <c r="AI107" i="9"/>
  <c r="AI100" i="9"/>
  <c r="AI95" i="9"/>
  <c r="AI91" i="9"/>
  <c r="AI87" i="9"/>
  <c r="AI104" i="9"/>
  <c r="AI103" i="9"/>
  <c r="AI99" i="9"/>
  <c r="AI94" i="9"/>
  <c r="AI90" i="9"/>
  <c r="AI118" i="9"/>
  <c r="AI112" i="9"/>
  <c r="AI98" i="9"/>
  <c r="AI96" i="9"/>
  <c r="AI88" i="9"/>
  <c r="AI86" i="9"/>
  <c r="AI85" i="9"/>
  <c r="AI89" i="9"/>
  <c r="AI82" i="9"/>
  <c r="AI78" i="9"/>
  <c r="AI73" i="9"/>
  <c r="AI69" i="9"/>
  <c r="AI65" i="9"/>
  <c r="AI61" i="9"/>
  <c r="AI57" i="9"/>
  <c r="AI119" i="9"/>
  <c r="AI93" i="9"/>
  <c r="AI92" i="9"/>
  <c r="AI77" i="9"/>
  <c r="AI71" i="9"/>
  <c r="AI66" i="9"/>
  <c r="AI60" i="9"/>
  <c r="AI55" i="9"/>
  <c r="AI51" i="9"/>
  <c r="AI47" i="9"/>
  <c r="AI43" i="9"/>
  <c r="AI83" i="9"/>
  <c r="AI79" i="9"/>
  <c r="AI72" i="9"/>
  <c r="AI67" i="9"/>
  <c r="AI62" i="9"/>
  <c r="AI56" i="9"/>
  <c r="AI52" i="9"/>
  <c r="AI48" i="9"/>
  <c r="AI44" i="9"/>
  <c r="AI40" i="9"/>
  <c r="AI36" i="9"/>
  <c r="AI32" i="9"/>
  <c r="AI28" i="9"/>
  <c r="AI70" i="9"/>
  <c r="AI68" i="9"/>
  <c r="AI50" i="9"/>
  <c r="AI42" i="9"/>
  <c r="AI39" i="9"/>
  <c r="AI34" i="9"/>
  <c r="AI29" i="9"/>
  <c r="AI25" i="9"/>
  <c r="AI21" i="9"/>
  <c r="AI17" i="9"/>
  <c r="AI76" i="9"/>
  <c r="AI74" i="9"/>
  <c r="AI64" i="9"/>
  <c r="AI63" i="9"/>
  <c r="AI49" i="9"/>
  <c r="AI41" i="9"/>
  <c r="AI38" i="9"/>
  <c r="AI33" i="9"/>
  <c r="AI27" i="9"/>
  <c r="AI24" i="9"/>
  <c r="AI20" i="9"/>
  <c r="AI54" i="9"/>
  <c r="AI53" i="9"/>
  <c r="AI31" i="9"/>
  <c r="AI30" i="9"/>
  <c r="AI23" i="9"/>
  <c r="AI15" i="9"/>
  <c r="AI11" i="9"/>
  <c r="AI7" i="9"/>
  <c r="AJ5" i="9"/>
  <c r="AJ75" i="9" s="1"/>
  <c r="AI80" i="9"/>
  <c r="AI46" i="9"/>
  <c r="AI19" i="9"/>
  <c r="AI102" i="9"/>
  <c r="AI59" i="9"/>
  <c r="AI22" i="9"/>
  <c r="AI37" i="9"/>
  <c r="AI35" i="9"/>
  <c r="AI18" i="9"/>
  <c r="AI16" i="9"/>
  <c r="AI12" i="9"/>
  <c r="AI8" i="9"/>
  <c r="AI84" i="9"/>
  <c r="AI58" i="9"/>
  <c r="AI45" i="9"/>
  <c r="AI26" i="9"/>
  <c r="AI13" i="9"/>
  <c r="AI9" i="9"/>
  <c r="AI81" i="9"/>
  <c r="AI14" i="9"/>
  <c r="AI10" i="9"/>
  <c r="AI121" i="8"/>
  <c r="AI117" i="8"/>
  <c r="AI113" i="8"/>
  <c r="AI109" i="8"/>
  <c r="AI105" i="8"/>
  <c r="AI120" i="8"/>
  <c r="AI116" i="8"/>
  <c r="AI122" i="8"/>
  <c r="AI114" i="8"/>
  <c r="AI108" i="8"/>
  <c r="AI115" i="8"/>
  <c r="AI110" i="8"/>
  <c r="AI104" i="8"/>
  <c r="AI100" i="8"/>
  <c r="AI96" i="8"/>
  <c r="AI112" i="8"/>
  <c r="AI111" i="8"/>
  <c r="AI103" i="8"/>
  <c r="AI99" i="8"/>
  <c r="AI98" i="8"/>
  <c r="AI91" i="8"/>
  <c r="AI118" i="8"/>
  <c r="AI106" i="8"/>
  <c r="AI95" i="8"/>
  <c r="AI92" i="8"/>
  <c r="AI84" i="8"/>
  <c r="AI80" i="8"/>
  <c r="AI76" i="8"/>
  <c r="AI72" i="8"/>
  <c r="AI119" i="8"/>
  <c r="AI107" i="8"/>
  <c r="AI102" i="8"/>
  <c r="AI101" i="8"/>
  <c r="AI90" i="8"/>
  <c r="AI87" i="8"/>
  <c r="AI83" i="8"/>
  <c r="AI79" i="8"/>
  <c r="AI75" i="8"/>
  <c r="AI71" i="8"/>
  <c r="AI67" i="8"/>
  <c r="AI63" i="8"/>
  <c r="AI59" i="8"/>
  <c r="AI97" i="8"/>
  <c r="AI89" i="8"/>
  <c r="AI88" i="8"/>
  <c r="AI85" i="8"/>
  <c r="AI77" i="8"/>
  <c r="AI70" i="8"/>
  <c r="AI65" i="8"/>
  <c r="AI60" i="8"/>
  <c r="AI57" i="8"/>
  <c r="AI53" i="8"/>
  <c r="AI49" i="8"/>
  <c r="AI45" i="8"/>
  <c r="AI41" i="8"/>
  <c r="AI82" i="8"/>
  <c r="AI74" i="8"/>
  <c r="AI69" i="8"/>
  <c r="AI64" i="8"/>
  <c r="AI56" i="8"/>
  <c r="AI52" i="8"/>
  <c r="AI48" i="8"/>
  <c r="AI44" i="8"/>
  <c r="AI40" i="8"/>
  <c r="AI36" i="8"/>
  <c r="AI32" i="8"/>
  <c r="AI28" i="8"/>
  <c r="AI93" i="8"/>
  <c r="AI51" i="8"/>
  <c r="AI43" i="8"/>
  <c r="AI39" i="8"/>
  <c r="AI34" i="8"/>
  <c r="AI29" i="8"/>
  <c r="AI24" i="8"/>
  <c r="AI20" i="8"/>
  <c r="AI15" i="8"/>
  <c r="AI11" i="8"/>
  <c r="AI7" i="8"/>
  <c r="AJ5" i="8"/>
  <c r="AJ19" i="8" s="1"/>
  <c r="AI86" i="8"/>
  <c r="AI81" i="8"/>
  <c r="AI62" i="8"/>
  <c r="AI61" i="8"/>
  <c r="AI54" i="8"/>
  <c r="AI46" i="8"/>
  <c r="AI35" i="8"/>
  <c r="AI30" i="8"/>
  <c r="AI94" i="8"/>
  <c r="AI78" i="8"/>
  <c r="AI73" i="8"/>
  <c r="AI58" i="8"/>
  <c r="AI50" i="8"/>
  <c r="AI42" i="8"/>
  <c r="AI38" i="8"/>
  <c r="AI33" i="8"/>
  <c r="AI27" i="8"/>
  <c r="AI23" i="8"/>
  <c r="AI18" i="8"/>
  <c r="AI21" i="8"/>
  <c r="AI13" i="8"/>
  <c r="AI8" i="8"/>
  <c r="AI25" i="8"/>
  <c r="AI16" i="8"/>
  <c r="AI66" i="8"/>
  <c r="AI47" i="8"/>
  <c r="AI22" i="8"/>
  <c r="AI14" i="8"/>
  <c r="AI9" i="8"/>
  <c r="AI55" i="8"/>
  <c r="AI31" i="8"/>
  <c r="AI10" i="8"/>
  <c r="AI68" i="8"/>
  <c r="AI37" i="8"/>
  <c r="AI26" i="8"/>
  <c r="AI17" i="8"/>
  <c r="AI12" i="8"/>
  <c r="AH124" i="8"/>
  <c r="AI121" i="7"/>
  <c r="AI117" i="7"/>
  <c r="AI113" i="7"/>
  <c r="AI109" i="7"/>
  <c r="AI122" i="7"/>
  <c r="AI118" i="7"/>
  <c r="AI114" i="7"/>
  <c r="AI110" i="7"/>
  <c r="AI106" i="7"/>
  <c r="AI116" i="7"/>
  <c r="AI105" i="7"/>
  <c r="AI101" i="7"/>
  <c r="AI97" i="7"/>
  <c r="AI119" i="7"/>
  <c r="AI111" i="7"/>
  <c r="AI107" i="7"/>
  <c r="AI102" i="7"/>
  <c r="AI98" i="7"/>
  <c r="AI94" i="7"/>
  <c r="AI90" i="7"/>
  <c r="AI86" i="7"/>
  <c r="AI104" i="7"/>
  <c r="AI103" i="7"/>
  <c r="AI99" i="7"/>
  <c r="AI89" i="7"/>
  <c r="AI84" i="7"/>
  <c r="AI80" i="7"/>
  <c r="AI76" i="7"/>
  <c r="AI72" i="7"/>
  <c r="AI112" i="7"/>
  <c r="AI100" i="7"/>
  <c r="AI91" i="7"/>
  <c r="AI85" i="7"/>
  <c r="AI81" i="7"/>
  <c r="AI77" i="7"/>
  <c r="AI73" i="7"/>
  <c r="AI69" i="7"/>
  <c r="AI65" i="7"/>
  <c r="AI61" i="7"/>
  <c r="AI96" i="7"/>
  <c r="AI95" i="7"/>
  <c r="AI88" i="7"/>
  <c r="AI87" i="7"/>
  <c r="AI79" i="7"/>
  <c r="AI68" i="7"/>
  <c r="AI63" i="7"/>
  <c r="AI59" i="7"/>
  <c r="AI55" i="7"/>
  <c r="AI78" i="7"/>
  <c r="AI67" i="7"/>
  <c r="AI92" i="7"/>
  <c r="AI75" i="7"/>
  <c r="AI74" i="7"/>
  <c r="AI120" i="7"/>
  <c r="AI108" i="7"/>
  <c r="AI83" i="7"/>
  <c r="AI82" i="7"/>
  <c r="AI66" i="7"/>
  <c r="AI62" i="7"/>
  <c r="AI57" i="7"/>
  <c r="AI52" i="7"/>
  <c r="AI115" i="7"/>
  <c r="AI71" i="7"/>
  <c r="AI70" i="7"/>
  <c r="AI56" i="7"/>
  <c r="AI50" i="7"/>
  <c r="AI46" i="7"/>
  <c r="AI42" i="7"/>
  <c r="AI38" i="7"/>
  <c r="AI34" i="7"/>
  <c r="AI30" i="7"/>
  <c r="AI25" i="7"/>
  <c r="AI93" i="7"/>
  <c r="AI51" i="7"/>
  <c r="AI47" i="7"/>
  <c r="AI43" i="7"/>
  <c r="AI39" i="7"/>
  <c r="AI35" i="7"/>
  <c r="AI31" i="7"/>
  <c r="AI26" i="7"/>
  <c r="AI22" i="7"/>
  <c r="AI49" i="7"/>
  <c r="AI41" i="7"/>
  <c r="AI33" i="7"/>
  <c r="AI24" i="7"/>
  <c r="AI18" i="7"/>
  <c r="AI14" i="7"/>
  <c r="AI10" i="7"/>
  <c r="AI64" i="7"/>
  <c r="AI45" i="7"/>
  <c r="AI37" i="7"/>
  <c r="AI20" i="7"/>
  <c r="AI16" i="7"/>
  <c r="AI8" i="7"/>
  <c r="AI23" i="7"/>
  <c r="AI21" i="7"/>
  <c r="AI17" i="7"/>
  <c r="AI13" i="7"/>
  <c r="AI58" i="7"/>
  <c r="AI44" i="7"/>
  <c r="AI36" i="7"/>
  <c r="AI27" i="7"/>
  <c r="AI19" i="7"/>
  <c r="AI15" i="7"/>
  <c r="AI11" i="7"/>
  <c r="AI7" i="7"/>
  <c r="AJ5" i="7"/>
  <c r="AJ29" i="7" s="1"/>
  <c r="AI28" i="7"/>
  <c r="AI12" i="7"/>
  <c r="AI60" i="7"/>
  <c r="AI54" i="7"/>
  <c r="AI53" i="7"/>
  <c r="AI48" i="7"/>
  <c r="AI40" i="7"/>
  <c r="AI32" i="7"/>
  <c r="AI9" i="7"/>
  <c r="AH124" i="7"/>
  <c r="AJ120" i="5"/>
  <c r="AJ116" i="5"/>
  <c r="AJ112" i="5"/>
  <c r="AJ108" i="5"/>
  <c r="AJ104" i="5"/>
  <c r="AJ121" i="5"/>
  <c r="AJ117" i="5"/>
  <c r="AJ113" i="5"/>
  <c r="AJ109" i="5"/>
  <c r="AJ105" i="5"/>
  <c r="AJ99" i="5"/>
  <c r="AJ95" i="5"/>
  <c r="AJ118" i="5"/>
  <c r="AJ115" i="5"/>
  <c r="AJ110" i="5"/>
  <c r="AJ107" i="5"/>
  <c r="AJ100" i="5"/>
  <c r="AJ96" i="5"/>
  <c r="AJ114" i="5"/>
  <c r="AJ90" i="5"/>
  <c r="AJ86" i="5"/>
  <c r="AJ82" i="5"/>
  <c r="AJ78" i="5"/>
  <c r="AJ74" i="5"/>
  <c r="AJ70" i="5"/>
  <c r="AJ119" i="5"/>
  <c r="AJ103" i="5"/>
  <c r="AJ101" i="5"/>
  <c r="AJ98" i="5"/>
  <c r="AJ94" i="5"/>
  <c r="AJ91" i="5"/>
  <c r="AJ87" i="5"/>
  <c r="AJ83" i="5"/>
  <c r="AJ79" i="5"/>
  <c r="AJ75" i="5"/>
  <c r="AJ71" i="5"/>
  <c r="AJ67" i="5"/>
  <c r="AJ63" i="5"/>
  <c r="AJ106" i="5"/>
  <c r="AJ92" i="5"/>
  <c r="AJ89" i="5"/>
  <c r="AJ84" i="5"/>
  <c r="AJ81" i="5"/>
  <c r="AJ76" i="5"/>
  <c r="AJ73" i="5"/>
  <c r="AJ68" i="5"/>
  <c r="AJ59" i="5"/>
  <c r="AJ54" i="5"/>
  <c r="AJ50" i="5"/>
  <c r="AJ46" i="5"/>
  <c r="AJ42" i="5"/>
  <c r="AJ65" i="5"/>
  <c r="AJ60" i="5"/>
  <c r="AJ55" i="5"/>
  <c r="AJ51" i="5"/>
  <c r="AJ47" i="5"/>
  <c r="AJ43" i="5"/>
  <c r="AJ39" i="5"/>
  <c r="AJ122" i="5"/>
  <c r="AJ66" i="5"/>
  <c r="AJ40" i="5"/>
  <c r="AJ35" i="5"/>
  <c r="AJ31" i="5"/>
  <c r="AJ27" i="5"/>
  <c r="AJ23" i="5"/>
  <c r="AJ19" i="5"/>
  <c r="AJ15" i="5"/>
  <c r="AJ11" i="5"/>
  <c r="AJ7" i="5"/>
  <c r="AK5" i="5"/>
  <c r="AK56" i="5" s="1"/>
  <c r="AJ25" i="5"/>
  <c r="AJ111" i="5"/>
  <c r="AJ97" i="5"/>
  <c r="AJ93" i="5"/>
  <c r="AJ80" i="5"/>
  <c r="AJ77" i="5"/>
  <c r="AJ64" i="5"/>
  <c r="AJ57" i="5"/>
  <c r="AJ53" i="5"/>
  <c r="AJ48" i="5"/>
  <c r="AJ45" i="5"/>
  <c r="AJ36" i="5"/>
  <c r="AJ32" i="5"/>
  <c r="AJ28" i="5"/>
  <c r="AJ24" i="5"/>
  <c r="AJ20" i="5"/>
  <c r="AJ16" i="5"/>
  <c r="AJ12" i="5"/>
  <c r="AJ8" i="5"/>
  <c r="AJ41" i="5"/>
  <c r="AJ37" i="5"/>
  <c r="AJ33" i="5"/>
  <c r="AJ29" i="5"/>
  <c r="AJ72" i="5"/>
  <c r="AJ69" i="5"/>
  <c r="AJ62" i="5"/>
  <c r="AJ61" i="5"/>
  <c r="AJ44" i="5"/>
  <c r="AJ22" i="5"/>
  <c r="AJ17" i="5"/>
  <c r="AJ14" i="5"/>
  <c r="AJ9" i="5"/>
  <c r="AJ49" i="5"/>
  <c r="AJ34" i="5"/>
  <c r="AJ26" i="5"/>
  <c r="AJ102" i="5"/>
  <c r="AJ88" i="5"/>
  <c r="AJ85" i="5"/>
  <c r="AJ58" i="5"/>
  <c r="AJ38" i="5"/>
  <c r="AJ30" i="5"/>
  <c r="AJ52" i="5"/>
  <c r="AJ21" i="5"/>
  <c r="AJ18" i="5"/>
  <c r="AJ13" i="5"/>
  <c r="AJ10" i="5"/>
  <c r="AI124" i="5"/>
  <c r="AI120" i="4"/>
  <c r="AI116" i="4"/>
  <c r="AI112" i="4"/>
  <c r="AI108" i="4"/>
  <c r="AI104" i="4"/>
  <c r="AI121" i="4"/>
  <c r="AI117" i="4"/>
  <c r="AI113" i="4"/>
  <c r="AI109" i="4"/>
  <c r="AI105" i="4"/>
  <c r="AI114" i="4"/>
  <c r="AI106" i="4"/>
  <c r="AI98" i="4"/>
  <c r="AI94" i="4"/>
  <c r="AI115" i="4"/>
  <c r="AI107" i="4"/>
  <c r="AI99" i="4"/>
  <c r="AI95" i="4"/>
  <c r="AI91" i="4"/>
  <c r="AI119" i="4"/>
  <c r="AI118" i="4"/>
  <c r="AI103" i="4"/>
  <c r="AI102" i="4"/>
  <c r="AI101" i="4"/>
  <c r="AI100" i="4"/>
  <c r="AI92" i="4"/>
  <c r="AI87" i="4"/>
  <c r="AI83" i="4"/>
  <c r="AI111" i="4"/>
  <c r="AI89" i="4"/>
  <c r="AI84" i="4"/>
  <c r="AI80" i="4"/>
  <c r="AI76" i="4"/>
  <c r="AI72" i="4"/>
  <c r="AI68" i="4"/>
  <c r="AI64" i="4"/>
  <c r="AI60" i="4"/>
  <c r="AI56" i="4"/>
  <c r="AI90" i="4"/>
  <c r="AI88" i="4"/>
  <c r="AI82" i="4"/>
  <c r="AI79" i="4"/>
  <c r="AI75" i="4"/>
  <c r="AI71" i="4"/>
  <c r="AI67" i="4"/>
  <c r="AI63" i="4"/>
  <c r="AI59" i="4"/>
  <c r="AI55" i="4"/>
  <c r="AI77" i="4"/>
  <c r="AI69" i="4"/>
  <c r="AI61" i="4"/>
  <c r="AI50" i="4"/>
  <c r="AI46" i="4"/>
  <c r="AI42" i="4"/>
  <c r="AI38" i="4"/>
  <c r="AI34" i="4"/>
  <c r="AI93" i="4"/>
  <c r="AI86" i="4"/>
  <c r="AI85" i="4"/>
  <c r="AI73" i="4"/>
  <c r="AI62" i="4"/>
  <c r="AI58" i="4"/>
  <c r="AI65" i="4"/>
  <c r="AI51" i="4"/>
  <c r="AI45" i="4"/>
  <c r="AI40" i="4"/>
  <c r="AI35" i="4"/>
  <c r="AI31" i="4"/>
  <c r="AI27" i="4"/>
  <c r="AI23" i="4"/>
  <c r="AI53" i="4"/>
  <c r="AI47" i="4"/>
  <c r="AI44" i="4"/>
  <c r="AI43" i="4"/>
  <c r="AI41" i="4"/>
  <c r="AI36" i="4"/>
  <c r="AI33" i="4"/>
  <c r="AI32" i="4"/>
  <c r="AI29" i="4"/>
  <c r="AI24" i="4"/>
  <c r="AI19" i="4"/>
  <c r="AI15" i="4"/>
  <c r="AI11" i="4"/>
  <c r="AI7" i="4"/>
  <c r="AJ5" i="4"/>
  <c r="AI66" i="4"/>
  <c r="AI54" i="4"/>
  <c r="AI52" i="4"/>
  <c r="AI49" i="4"/>
  <c r="AI48" i="4"/>
  <c r="AI37" i="4"/>
  <c r="AI30" i="4"/>
  <c r="AI25" i="4"/>
  <c r="AI20" i="4"/>
  <c r="AI16" i="4"/>
  <c r="AI12" i="4"/>
  <c r="AI8" i="4"/>
  <c r="AI97" i="4"/>
  <c r="AI78" i="4"/>
  <c r="AI57" i="4"/>
  <c r="AI39" i="4"/>
  <c r="AI26" i="4"/>
  <c r="AI21" i="4"/>
  <c r="AI17" i="4"/>
  <c r="AI13" i="4"/>
  <c r="AI96" i="4"/>
  <c r="AI74" i="4"/>
  <c r="AI22" i="4"/>
  <c r="AI18" i="4"/>
  <c r="AI28" i="4"/>
  <c r="AI9" i="4"/>
  <c r="AI110" i="4"/>
  <c r="AI10" i="4"/>
  <c r="AI81" i="4"/>
  <c r="AI70" i="4"/>
  <c r="AI14" i="4"/>
  <c r="AI124" i="3"/>
  <c r="AJ120" i="3"/>
  <c r="AJ116" i="3"/>
  <c r="AJ112" i="3"/>
  <c r="AJ108" i="3"/>
  <c r="AJ104" i="3"/>
  <c r="AJ121" i="3"/>
  <c r="AJ117" i="3"/>
  <c r="AJ113" i="3"/>
  <c r="AJ109" i="3"/>
  <c r="AJ105" i="3"/>
  <c r="AJ122" i="3"/>
  <c r="AJ119" i="3"/>
  <c r="AJ114" i="3"/>
  <c r="AJ111" i="3"/>
  <c r="AJ106" i="3"/>
  <c r="AJ103" i="3"/>
  <c r="AJ100" i="3"/>
  <c r="AJ96" i="3"/>
  <c r="AJ98" i="3"/>
  <c r="AJ90" i="3"/>
  <c r="AJ86" i="3"/>
  <c r="AJ118" i="3"/>
  <c r="AJ115" i="3"/>
  <c r="AJ101" i="3"/>
  <c r="AJ99" i="3"/>
  <c r="AJ94" i="3"/>
  <c r="AJ91" i="3"/>
  <c r="AJ87" i="3"/>
  <c r="AJ83" i="3"/>
  <c r="AJ93" i="3"/>
  <c r="AJ88" i="3"/>
  <c r="AJ85" i="3"/>
  <c r="AJ110" i="3"/>
  <c r="AJ78" i="3"/>
  <c r="AJ74" i="3"/>
  <c r="AJ70" i="3"/>
  <c r="AJ66" i="3"/>
  <c r="AJ62" i="3"/>
  <c r="AJ58" i="3"/>
  <c r="AJ54" i="3"/>
  <c r="AJ92" i="3"/>
  <c r="AJ89" i="3"/>
  <c r="AJ76" i="3"/>
  <c r="AJ67" i="3"/>
  <c r="AJ65" i="3"/>
  <c r="AJ60" i="3"/>
  <c r="AJ50" i="3"/>
  <c r="AJ46" i="3"/>
  <c r="AJ42" i="3"/>
  <c r="AJ97" i="3"/>
  <c r="AJ84" i="3"/>
  <c r="AJ77" i="3"/>
  <c r="AJ73" i="3"/>
  <c r="AJ72" i="3"/>
  <c r="AJ69" i="3"/>
  <c r="AJ59" i="3"/>
  <c r="AJ55" i="3"/>
  <c r="AJ51" i="3"/>
  <c r="AJ49" i="3"/>
  <c r="AJ44" i="3"/>
  <c r="AJ37" i="3"/>
  <c r="AJ32" i="3"/>
  <c r="AJ28" i="3"/>
  <c r="AJ24" i="3"/>
  <c r="AJ20" i="3"/>
  <c r="AJ16" i="3"/>
  <c r="AJ12" i="3"/>
  <c r="AJ8" i="3"/>
  <c r="AJ81" i="3"/>
  <c r="AJ52" i="3"/>
  <c r="AJ43" i="3"/>
  <c r="AJ82" i="3"/>
  <c r="AJ75" i="3"/>
  <c r="AJ71" i="3"/>
  <c r="AJ63" i="3"/>
  <c r="AJ47" i="3"/>
  <c r="AJ45" i="3"/>
  <c r="AJ40" i="3"/>
  <c r="AJ38" i="3"/>
  <c r="AJ34" i="3"/>
  <c r="AJ29" i="3"/>
  <c r="AJ25" i="3"/>
  <c r="AJ21" i="3"/>
  <c r="AJ17" i="3"/>
  <c r="AJ13" i="3"/>
  <c r="AJ9" i="3"/>
  <c r="AJ107" i="3"/>
  <c r="AJ80" i="3"/>
  <c r="AJ79" i="3"/>
  <c r="AJ68" i="3"/>
  <c r="AJ57" i="3"/>
  <c r="AJ10" i="3"/>
  <c r="AJ48" i="3"/>
  <c r="AJ39" i="3"/>
  <c r="AJ102" i="3"/>
  <c r="AJ61" i="3"/>
  <c r="AJ30" i="3"/>
  <c r="AJ27" i="3"/>
  <c r="AJ22" i="3"/>
  <c r="AJ19" i="3"/>
  <c r="AJ14" i="3"/>
  <c r="AJ95" i="3"/>
  <c r="AJ64" i="3"/>
  <c r="AJ56" i="3"/>
  <c r="AJ41" i="3"/>
  <c r="AJ35" i="3"/>
  <c r="AJ31" i="3"/>
  <c r="AJ26" i="3"/>
  <c r="AJ23" i="3"/>
  <c r="AJ18" i="3"/>
  <c r="AJ15" i="3"/>
  <c r="AK5" i="3"/>
  <c r="AK33" i="3" s="1"/>
  <c r="AJ53" i="3"/>
  <c r="AJ36" i="3"/>
  <c r="AJ11" i="3"/>
  <c r="AJ7" i="3"/>
  <c r="AJ5" i="2" l="1"/>
  <c r="AI40" i="2"/>
  <c r="AI7" i="2"/>
  <c r="AI121" i="2"/>
  <c r="AI119" i="2"/>
  <c r="AI117" i="2"/>
  <c r="AI115" i="2"/>
  <c r="AI113" i="2"/>
  <c r="AI111" i="2"/>
  <c r="AI109" i="2"/>
  <c r="AI107" i="2"/>
  <c r="AI105" i="2"/>
  <c r="AI103" i="2"/>
  <c r="AI101" i="2"/>
  <c r="AI99" i="2"/>
  <c r="AI97" i="2"/>
  <c r="AI95" i="2"/>
  <c r="AI93" i="2"/>
  <c r="AI91" i="2"/>
  <c r="AI89" i="2"/>
  <c r="AI87" i="2"/>
  <c r="AI85" i="2"/>
  <c r="AI83" i="2"/>
  <c r="AI81" i="2"/>
  <c r="AI79" i="2"/>
  <c r="AI77" i="2"/>
  <c r="AI75" i="2"/>
  <c r="AI73" i="2"/>
  <c r="AI71" i="2"/>
  <c r="AI69" i="2"/>
  <c r="AI67" i="2"/>
  <c r="AI65" i="2"/>
  <c r="AI63" i="2"/>
  <c r="AI61" i="2"/>
  <c r="AI59" i="2"/>
  <c r="AI57" i="2"/>
  <c r="AI55" i="2"/>
  <c r="AI53" i="2"/>
  <c r="AI8" i="2"/>
  <c r="AI122" i="2"/>
  <c r="AI120" i="2"/>
  <c r="AI118" i="2"/>
  <c r="AI116" i="2"/>
  <c r="AI114" i="2"/>
  <c r="AI112" i="2"/>
  <c r="AI51" i="2"/>
  <c r="AI49" i="2"/>
  <c r="AI47" i="2"/>
  <c r="AI45" i="2"/>
  <c r="AI43" i="2"/>
  <c r="AI41" i="2"/>
  <c r="AI38" i="2"/>
  <c r="AI36" i="2"/>
  <c r="AI34" i="2"/>
  <c r="AI32" i="2"/>
  <c r="AI30" i="2"/>
  <c r="AI28" i="2"/>
  <c r="AI26" i="2"/>
  <c r="AI22" i="2"/>
  <c r="AI18" i="2"/>
  <c r="AI14" i="2"/>
  <c r="AI10" i="2"/>
  <c r="AI108" i="2"/>
  <c r="AI104" i="2"/>
  <c r="AI9" i="2"/>
  <c r="AI24" i="2"/>
  <c r="AI16" i="2"/>
  <c r="AI12" i="2"/>
  <c r="AI106" i="2"/>
  <c r="AI102" i="2"/>
  <c r="AI94" i="2"/>
  <c r="AI92" i="2"/>
  <c r="AI20" i="2"/>
  <c r="AI110" i="2"/>
  <c r="AI100" i="2"/>
  <c r="AI98" i="2"/>
  <c r="AI96" i="2"/>
  <c r="AI88" i="2"/>
  <c r="AI84" i="2"/>
  <c r="AI80" i="2"/>
  <c r="AI76" i="2"/>
  <c r="AI72" i="2"/>
  <c r="AI68" i="2"/>
  <c r="AI64" i="2"/>
  <c r="AI60" i="2"/>
  <c r="AI56" i="2"/>
  <c r="AI52" i="2"/>
  <c r="AI48" i="2"/>
  <c r="AI44" i="2"/>
  <c r="AI39" i="2"/>
  <c r="AI35" i="2"/>
  <c r="AI31" i="2"/>
  <c r="AI27" i="2"/>
  <c r="AI23" i="2"/>
  <c r="AI19" i="2"/>
  <c r="AI15" i="2"/>
  <c r="AI90" i="2"/>
  <c r="AI86" i="2"/>
  <c r="AI82" i="2"/>
  <c r="AI78" i="2"/>
  <c r="AI74" i="2"/>
  <c r="AI70" i="2"/>
  <c r="AI66" i="2"/>
  <c r="AI62" i="2"/>
  <c r="AI58" i="2"/>
  <c r="AI54" i="2"/>
  <c r="AI50" i="2"/>
  <c r="AI46" i="2"/>
  <c r="AI42" i="2"/>
  <c r="AI37" i="2"/>
  <c r="AI33" i="2"/>
  <c r="AI29" i="2"/>
  <c r="AI25" i="2"/>
  <c r="AI21" i="2"/>
  <c r="AI17" i="2"/>
  <c r="AI13" i="2"/>
  <c r="AI11" i="2"/>
  <c r="AJ26" i="10"/>
  <c r="AJ27" i="10"/>
  <c r="AJ124" i="6"/>
  <c r="H43" i="1" s="1"/>
  <c r="AK19" i="6"/>
  <c r="AK115" i="6"/>
  <c r="AK120" i="6"/>
  <c r="AK112" i="6"/>
  <c r="AK104" i="6"/>
  <c r="AK107" i="6"/>
  <c r="AK98" i="6"/>
  <c r="AK110" i="6"/>
  <c r="AK103" i="6"/>
  <c r="AK95" i="6"/>
  <c r="AK87" i="6"/>
  <c r="AK121" i="6"/>
  <c r="AK101" i="6"/>
  <c r="AK85" i="6"/>
  <c r="AK106" i="6"/>
  <c r="AK89" i="6"/>
  <c r="AK82" i="6"/>
  <c r="AK96" i="6"/>
  <c r="AK77" i="6"/>
  <c r="AK69" i="6"/>
  <c r="AK93" i="6"/>
  <c r="AK86" i="6"/>
  <c r="AK74" i="6"/>
  <c r="AK66" i="6"/>
  <c r="AK58" i="6"/>
  <c r="AK50" i="6"/>
  <c r="AK97" i="6"/>
  <c r="AK68" i="6"/>
  <c r="AK55" i="6"/>
  <c r="AK44" i="6"/>
  <c r="AK75" i="6"/>
  <c r="AK60" i="6"/>
  <c r="AK53" i="6"/>
  <c r="AK43" i="6"/>
  <c r="AK35" i="6"/>
  <c r="AK79" i="6"/>
  <c r="AK64" i="6"/>
  <c r="AK57" i="6"/>
  <c r="AK42" i="6"/>
  <c r="AK32" i="6"/>
  <c r="AK24" i="6"/>
  <c r="AK15" i="6"/>
  <c r="AK52" i="6"/>
  <c r="AK37" i="6"/>
  <c r="AK25" i="6"/>
  <c r="AK16" i="6"/>
  <c r="AK8" i="6"/>
  <c r="AK49" i="6"/>
  <c r="AK22" i="6"/>
  <c r="AK9" i="6"/>
  <c r="AK38" i="6"/>
  <c r="AK31" i="6"/>
  <c r="AK17" i="6"/>
  <c r="AK80" i="6"/>
  <c r="AK36" i="6"/>
  <c r="AK18" i="6"/>
  <c r="AK11" i="6"/>
  <c r="AK46" i="6"/>
  <c r="AK7" i="6"/>
  <c r="AK119" i="6"/>
  <c r="AK111" i="6"/>
  <c r="AK116" i="6"/>
  <c r="AK108" i="6"/>
  <c r="AK117" i="6"/>
  <c r="AK102" i="6"/>
  <c r="AK118" i="6"/>
  <c r="AK109" i="6"/>
  <c r="AK99" i="6"/>
  <c r="AK91" i="6"/>
  <c r="AK83" i="6"/>
  <c r="AK114" i="6"/>
  <c r="AK94" i="6"/>
  <c r="AK84" i="6"/>
  <c r="AK100" i="6"/>
  <c r="AK88" i="6"/>
  <c r="AK113" i="6"/>
  <c r="AK90" i="6"/>
  <c r="AK73" i="6"/>
  <c r="AK65" i="6"/>
  <c r="AK92" i="6"/>
  <c r="AK78" i="6"/>
  <c r="AK70" i="6"/>
  <c r="AK62" i="6"/>
  <c r="AK54" i="6"/>
  <c r="AK122" i="6"/>
  <c r="AK76" i="6"/>
  <c r="AK56" i="6"/>
  <c r="AK48" i="6"/>
  <c r="AK40" i="6"/>
  <c r="AK67" i="6"/>
  <c r="AK59" i="6"/>
  <c r="AK47" i="6"/>
  <c r="AK39" i="6"/>
  <c r="AK81" i="6"/>
  <c r="AK72" i="6"/>
  <c r="AK63" i="6"/>
  <c r="AK51" i="6"/>
  <c r="AK33" i="6"/>
  <c r="AK28" i="6"/>
  <c r="AK20" i="6"/>
  <c r="AK105" i="6"/>
  <c r="AK45" i="6"/>
  <c r="AK29" i="6"/>
  <c r="AK21" i="6"/>
  <c r="AK12" i="6"/>
  <c r="AK71" i="6"/>
  <c r="AK30" i="6"/>
  <c r="AK10" i="6"/>
  <c r="AK61" i="6"/>
  <c r="AK34" i="6"/>
  <c r="AK23" i="6"/>
  <c r="AK13" i="6"/>
  <c r="AK41" i="6"/>
  <c r="AK26" i="6"/>
  <c r="AK14" i="6"/>
  <c r="AL5" i="6"/>
  <c r="AK27" i="6"/>
  <c r="AH124" i="2"/>
  <c r="D41" i="1" s="1"/>
  <c r="O41" i="1"/>
  <c r="N42" i="1"/>
  <c r="M41" i="1"/>
  <c r="L41" i="1"/>
  <c r="P40" i="1"/>
  <c r="K41" i="1"/>
  <c r="J41" i="1"/>
  <c r="I41" i="1"/>
  <c r="G42" i="1"/>
  <c r="F41" i="1"/>
  <c r="E42" i="1"/>
  <c r="AJ124" i="3"/>
  <c r="AJ116" i="13"/>
  <c r="AJ112" i="13"/>
  <c r="AJ108" i="13"/>
  <c r="AJ104" i="13"/>
  <c r="AJ100" i="13"/>
  <c r="AJ117" i="13"/>
  <c r="AJ109" i="13"/>
  <c r="AJ107" i="13"/>
  <c r="AJ102" i="13"/>
  <c r="AJ97" i="13"/>
  <c r="AJ93" i="13"/>
  <c r="AJ89" i="13"/>
  <c r="AJ85" i="13"/>
  <c r="AJ81" i="13"/>
  <c r="AJ77" i="13"/>
  <c r="AJ73" i="13"/>
  <c r="AJ118" i="13"/>
  <c r="AJ115" i="13"/>
  <c r="AJ114" i="13"/>
  <c r="AJ113" i="13"/>
  <c r="AJ105" i="13"/>
  <c r="AJ94" i="13"/>
  <c r="AJ92" i="13"/>
  <c r="AJ87" i="13"/>
  <c r="AJ106" i="13"/>
  <c r="AJ103" i="13"/>
  <c r="AJ110" i="13"/>
  <c r="AJ98" i="13"/>
  <c r="AJ90" i="13"/>
  <c r="AJ83" i="13"/>
  <c r="AJ101" i="13"/>
  <c r="AJ99" i="13"/>
  <c r="AJ91" i="13"/>
  <c r="AJ88" i="13"/>
  <c r="AJ84" i="13"/>
  <c r="AJ80" i="13"/>
  <c r="AJ79" i="13"/>
  <c r="AJ74" i="13"/>
  <c r="AJ72" i="13"/>
  <c r="AJ68" i="13"/>
  <c r="AJ96" i="13"/>
  <c r="AJ86" i="13"/>
  <c r="AJ82" i="13"/>
  <c r="AJ78" i="13"/>
  <c r="AJ69" i="13"/>
  <c r="AJ65" i="13"/>
  <c r="AJ62" i="13"/>
  <c r="AJ57" i="13"/>
  <c r="AJ53" i="13"/>
  <c r="AJ49" i="13"/>
  <c r="AJ111" i="13"/>
  <c r="AJ71" i="13"/>
  <c r="AJ66" i="13"/>
  <c r="AJ58" i="13"/>
  <c r="AJ56" i="13"/>
  <c r="AJ51" i="13"/>
  <c r="AJ63" i="13"/>
  <c r="AJ61" i="13"/>
  <c r="AJ55" i="13"/>
  <c r="AJ48" i="13"/>
  <c r="AJ44" i="13"/>
  <c r="AJ40" i="13"/>
  <c r="AJ37" i="13"/>
  <c r="AJ95" i="13"/>
  <c r="AJ46" i="13"/>
  <c r="AJ36" i="13"/>
  <c r="AJ33" i="13"/>
  <c r="AJ29" i="13"/>
  <c r="AJ25" i="13"/>
  <c r="AJ21" i="13"/>
  <c r="AJ11" i="13"/>
  <c r="AJ7" i="13"/>
  <c r="AK5" i="13"/>
  <c r="AK59" i="13" s="1"/>
  <c r="AJ67" i="13"/>
  <c r="AJ47" i="13"/>
  <c r="AJ34" i="13"/>
  <c r="AJ30" i="13"/>
  <c r="AJ26" i="13"/>
  <c r="AJ22" i="13"/>
  <c r="AJ18" i="13"/>
  <c r="AJ15" i="13"/>
  <c r="AJ12" i="13"/>
  <c r="AJ8" i="13"/>
  <c r="AJ76" i="13"/>
  <c r="AJ64" i="13"/>
  <c r="AJ50" i="13"/>
  <c r="AJ41" i="13"/>
  <c r="AJ39" i="13"/>
  <c r="AJ35" i="13"/>
  <c r="AJ32" i="13"/>
  <c r="AJ28" i="13"/>
  <c r="AJ24" i="13"/>
  <c r="AJ20" i="13"/>
  <c r="AJ17" i="13"/>
  <c r="AJ14" i="13"/>
  <c r="AJ10" i="13"/>
  <c r="AJ60" i="13"/>
  <c r="AJ54" i="13"/>
  <c r="AJ42" i="13"/>
  <c r="AJ75" i="13"/>
  <c r="AJ38" i="13"/>
  <c r="AJ31" i="13"/>
  <c r="AJ16" i="13"/>
  <c r="AJ52" i="13"/>
  <c r="AJ43" i="13"/>
  <c r="AJ9" i="13"/>
  <c r="AJ70" i="13"/>
  <c r="AJ13" i="13"/>
  <c r="AJ19" i="13"/>
  <c r="AJ45" i="13"/>
  <c r="AJ23" i="13"/>
  <c r="AJ27" i="13"/>
  <c r="AI120" i="13"/>
  <c r="AK117" i="12"/>
  <c r="AK113" i="12"/>
  <c r="AK109" i="12"/>
  <c r="AK105" i="12"/>
  <c r="AK120" i="12"/>
  <c r="AK116" i="12"/>
  <c r="AK112" i="12"/>
  <c r="AK108" i="12"/>
  <c r="AK104" i="12"/>
  <c r="AK119" i="12"/>
  <c r="AK111" i="12"/>
  <c r="AK114" i="12"/>
  <c r="AK106" i="12"/>
  <c r="AK103" i="12"/>
  <c r="AK99" i="12"/>
  <c r="AK95" i="12"/>
  <c r="AK118" i="12"/>
  <c r="AK102" i="12"/>
  <c r="AK100" i="12"/>
  <c r="AK94" i="12"/>
  <c r="AK90" i="12"/>
  <c r="AK86" i="12"/>
  <c r="AK115" i="12"/>
  <c r="AK98" i="12"/>
  <c r="AK89" i="12"/>
  <c r="AK85" i="12"/>
  <c r="AK81" i="12"/>
  <c r="AK77" i="12"/>
  <c r="AK73" i="12"/>
  <c r="AK93" i="12"/>
  <c r="AK92" i="12"/>
  <c r="AK87" i="12"/>
  <c r="AK75" i="12"/>
  <c r="AK74" i="12"/>
  <c r="AK69" i="12"/>
  <c r="AK65" i="12"/>
  <c r="AK97" i="12"/>
  <c r="AK84" i="12"/>
  <c r="AK79" i="12"/>
  <c r="AK78" i="12"/>
  <c r="AK72" i="12"/>
  <c r="AK68" i="12"/>
  <c r="AK64" i="12"/>
  <c r="AK60" i="12"/>
  <c r="AK56" i="12"/>
  <c r="AK52" i="12"/>
  <c r="AK91" i="12"/>
  <c r="AK70" i="12"/>
  <c r="AK62" i="12"/>
  <c r="AK58" i="12"/>
  <c r="AK57" i="12"/>
  <c r="AK51" i="12"/>
  <c r="AK48" i="12"/>
  <c r="AK44" i="12"/>
  <c r="AK40" i="12"/>
  <c r="AK36" i="12"/>
  <c r="AK96" i="12"/>
  <c r="AK88" i="12"/>
  <c r="AK71" i="12"/>
  <c r="AK67" i="12"/>
  <c r="AK61" i="12"/>
  <c r="AK55" i="12"/>
  <c r="AK47" i="12"/>
  <c r="AK43" i="12"/>
  <c r="AK39" i="12"/>
  <c r="AK35" i="12"/>
  <c r="AK31" i="12"/>
  <c r="AK27" i="12"/>
  <c r="AK23" i="12"/>
  <c r="AK83" i="12"/>
  <c r="AK45" i="12"/>
  <c r="AK37" i="12"/>
  <c r="AK25" i="12"/>
  <c r="AK110" i="12"/>
  <c r="AK107" i="12"/>
  <c r="AK80" i="12"/>
  <c r="AK76" i="12"/>
  <c r="AK59" i="12"/>
  <c r="AK53" i="12"/>
  <c r="AK46" i="12"/>
  <c r="AK38" i="12"/>
  <c r="AK30" i="12"/>
  <c r="AK20" i="12"/>
  <c r="AK16" i="12"/>
  <c r="AK12" i="12"/>
  <c r="AK82" i="12"/>
  <c r="AK29" i="12"/>
  <c r="AK28" i="12"/>
  <c r="AK14" i="12"/>
  <c r="AK13" i="12"/>
  <c r="AK10" i="12"/>
  <c r="AK22" i="12"/>
  <c r="AK8" i="12"/>
  <c r="AK17" i="12"/>
  <c r="AK101" i="12"/>
  <c r="AK66" i="12"/>
  <c r="AK63" i="12"/>
  <c r="AK50" i="12"/>
  <c r="AK41" i="12"/>
  <c r="AK34" i="12"/>
  <c r="AK24" i="12"/>
  <c r="AK19" i="12"/>
  <c r="AK11" i="12"/>
  <c r="AK7" i="12"/>
  <c r="AL5" i="12"/>
  <c r="AK54" i="12"/>
  <c r="AK32" i="12"/>
  <c r="AK21" i="12"/>
  <c r="AK15" i="12"/>
  <c r="AK49" i="12"/>
  <c r="AK42" i="12"/>
  <c r="AK33" i="12"/>
  <c r="AK26" i="12"/>
  <c r="AK18" i="12"/>
  <c r="AK9" i="12"/>
  <c r="AJ122" i="12"/>
  <c r="AJ120" i="11"/>
  <c r="AJ116" i="11"/>
  <c r="AJ112" i="11"/>
  <c r="AJ108" i="11"/>
  <c r="AJ104" i="11"/>
  <c r="AJ121" i="11"/>
  <c r="AJ119" i="11"/>
  <c r="AJ114" i="11"/>
  <c r="AJ105" i="11"/>
  <c r="AJ103" i="11"/>
  <c r="AJ99" i="11"/>
  <c r="AJ117" i="11"/>
  <c r="AJ115" i="11"/>
  <c r="AJ110" i="11"/>
  <c r="AJ100" i="11"/>
  <c r="AJ96" i="11"/>
  <c r="AJ92" i="11"/>
  <c r="AJ88" i="11"/>
  <c r="AJ84" i="11"/>
  <c r="AJ118" i="11"/>
  <c r="AJ113" i="11"/>
  <c r="AJ107" i="11"/>
  <c r="AJ106" i="11"/>
  <c r="AJ97" i="11"/>
  <c r="AJ93" i="11"/>
  <c r="AJ91" i="11"/>
  <c r="AJ86" i="11"/>
  <c r="AJ80" i="11"/>
  <c r="AJ76" i="11"/>
  <c r="AJ72" i="11"/>
  <c r="AJ68" i="11"/>
  <c r="AJ111" i="11"/>
  <c r="AJ89" i="11"/>
  <c r="AJ87" i="11"/>
  <c r="AJ81" i="11"/>
  <c r="AJ77" i="11"/>
  <c r="AJ73" i="11"/>
  <c r="AJ69" i="11"/>
  <c r="AJ65" i="11"/>
  <c r="AJ101" i="11"/>
  <c r="AJ98" i="11"/>
  <c r="AJ90" i="11"/>
  <c r="AJ85" i="11"/>
  <c r="AJ62" i="11"/>
  <c r="AJ61" i="11"/>
  <c r="AJ57" i="11"/>
  <c r="AJ53" i="11"/>
  <c r="AJ49" i="11"/>
  <c r="AJ45" i="11"/>
  <c r="AJ83" i="11"/>
  <c r="AJ78" i="11"/>
  <c r="AJ75" i="11"/>
  <c r="AJ70" i="11"/>
  <c r="AJ67" i="11"/>
  <c r="AJ58" i="11"/>
  <c r="AJ54" i="11"/>
  <c r="AJ50" i="11"/>
  <c r="AJ46" i="11"/>
  <c r="AJ109" i="11"/>
  <c r="AJ102" i="11"/>
  <c r="AJ74" i="11"/>
  <c r="AJ59" i="11"/>
  <c r="AJ56" i="11"/>
  <c r="AJ51" i="11"/>
  <c r="AJ48" i="11"/>
  <c r="AJ43" i="11"/>
  <c r="AJ39" i="11"/>
  <c r="AJ35" i="11"/>
  <c r="AJ31" i="11"/>
  <c r="AJ27" i="11"/>
  <c r="AJ23" i="11"/>
  <c r="AJ19" i="11"/>
  <c r="AJ15" i="11"/>
  <c r="AJ11" i="11"/>
  <c r="AJ7" i="11"/>
  <c r="AK5" i="11"/>
  <c r="AJ82" i="11"/>
  <c r="AJ44" i="11"/>
  <c r="AJ41" i="11"/>
  <c r="AJ37" i="11"/>
  <c r="AJ21" i="11"/>
  <c r="AJ94" i="11"/>
  <c r="AJ79" i="11"/>
  <c r="AJ64" i="11"/>
  <c r="AJ63" i="11"/>
  <c r="AJ40" i="11"/>
  <c r="AJ36" i="11"/>
  <c r="AJ32" i="11"/>
  <c r="AJ28" i="11"/>
  <c r="AJ24" i="11"/>
  <c r="AJ20" i="11"/>
  <c r="AJ16" i="11"/>
  <c r="AJ12" i="11"/>
  <c r="AJ8" i="11"/>
  <c r="AJ95" i="11"/>
  <c r="AJ60" i="11"/>
  <c r="AJ55" i="11"/>
  <c r="AJ52" i="11"/>
  <c r="AJ47" i="11"/>
  <c r="AJ33" i="11"/>
  <c r="AJ29" i="11"/>
  <c r="AJ25" i="11"/>
  <c r="AJ71" i="11"/>
  <c r="AJ18" i="11"/>
  <c r="AJ13" i="11"/>
  <c r="AJ66" i="11"/>
  <c r="AJ10" i="11"/>
  <c r="AJ42" i="11"/>
  <c r="AJ34" i="11"/>
  <c r="AJ26" i="11"/>
  <c r="AJ9" i="11"/>
  <c r="AJ17" i="11"/>
  <c r="AJ14" i="11"/>
  <c r="AJ38" i="11"/>
  <c r="AJ30" i="11"/>
  <c r="AJ22" i="11"/>
  <c r="AI123" i="11"/>
  <c r="AJ121" i="10"/>
  <c r="AJ117" i="10"/>
  <c r="AJ113" i="10"/>
  <c r="AJ122" i="10"/>
  <c r="AJ118" i="10"/>
  <c r="AJ114" i="10"/>
  <c r="AJ110" i="10"/>
  <c r="AJ106" i="10"/>
  <c r="AJ119" i="10"/>
  <c r="AJ116" i="10"/>
  <c r="AJ111" i="10"/>
  <c r="AJ102" i="10"/>
  <c r="AJ107" i="10"/>
  <c r="AJ105" i="10"/>
  <c r="AJ101" i="10"/>
  <c r="AJ97" i="10"/>
  <c r="AJ120" i="10"/>
  <c r="AJ104" i="10"/>
  <c r="AJ103" i="10"/>
  <c r="AJ100" i="10"/>
  <c r="AJ94" i="10"/>
  <c r="AJ90" i="10"/>
  <c r="AJ86" i="10"/>
  <c r="AJ123" i="10"/>
  <c r="AJ98" i="10"/>
  <c r="AJ96" i="10"/>
  <c r="AJ95" i="10"/>
  <c r="AJ91" i="10"/>
  <c r="AJ87" i="10"/>
  <c r="AJ83" i="10"/>
  <c r="AJ79" i="10"/>
  <c r="AJ75" i="10"/>
  <c r="AJ112" i="10"/>
  <c r="AJ108" i="10"/>
  <c r="AJ80" i="10"/>
  <c r="AJ78" i="10"/>
  <c r="AJ73" i="10"/>
  <c r="AJ70" i="10"/>
  <c r="AJ66" i="10"/>
  <c r="AJ62" i="10"/>
  <c r="AJ58" i="10"/>
  <c r="AJ54" i="10"/>
  <c r="AJ115" i="10"/>
  <c r="AJ99" i="10"/>
  <c r="AJ92" i="10"/>
  <c r="AJ89" i="10"/>
  <c r="AJ84" i="10"/>
  <c r="AJ82" i="10"/>
  <c r="AJ77" i="10"/>
  <c r="AJ69" i="10"/>
  <c r="AJ65" i="10"/>
  <c r="AJ61" i="10"/>
  <c r="AJ57" i="10"/>
  <c r="AJ53" i="10"/>
  <c r="AJ81" i="10"/>
  <c r="AJ76" i="10"/>
  <c r="AJ71" i="10"/>
  <c r="AJ68" i="10"/>
  <c r="AJ63" i="10"/>
  <c r="AJ60" i="10"/>
  <c r="AJ55" i="10"/>
  <c r="AJ51" i="10"/>
  <c r="AJ47" i="10"/>
  <c r="AJ93" i="10"/>
  <c r="AJ74" i="10"/>
  <c r="AJ52" i="10"/>
  <c r="AJ48" i="10"/>
  <c r="AJ44" i="10"/>
  <c r="AJ40" i="10"/>
  <c r="AJ36" i="10"/>
  <c r="AJ32" i="10"/>
  <c r="AJ85" i="10"/>
  <c r="AJ72" i="10"/>
  <c r="AJ59" i="10"/>
  <c r="AJ56" i="10"/>
  <c r="AJ41" i="10"/>
  <c r="AJ39" i="10"/>
  <c r="AJ34" i="10"/>
  <c r="AJ29" i="10"/>
  <c r="AJ23" i="10"/>
  <c r="AJ19" i="10"/>
  <c r="AJ15" i="10"/>
  <c r="AJ109" i="10"/>
  <c r="AJ88" i="10"/>
  <c r="AJ50" i="10"/>
  <c r="AJ45" i="10"/>
  <c r="AJ43" i="10"/>
  <c r="AJ38" i="10"/>
  <c r="AJ28" i="10"/>
  <c r="AJ22" i="10"/>
  <c r="AJ18" i="10"/>
  <c r="AJ14" i="10"/>
  <c r="AJ67" i="10"/>
  <c r="AJ42" i="10"/>
  <c r="AJ37" i="10"/>
  <c r="AJ30" i="10"/>
  <c r="AJ25" i="10"/>
  <c r="AJ20" i="10"/>
  <c r="AJ17" i="10"/>
  <c r="AJ10" i="10"/>
  <c r="AJ11" i="10"/>
  <c r="AJ46" i="10"/>
  <c r="AJ33" i="10"/>
  <c r="AJ31" i="10"/>
  <c r="AJ16" i="10"/>
  <c r="AJ8" i="10"/>
  <c r="AJ12" i="10"/>
  <c r="AJ9" i="10"/>
  <c r="AJ49" i="10"/>
  <c r="AJ35" i="10"/>
  <c r="AJ13" i="10"/>
  <c r="AJ7" i="10"/>
  <c r="AK5" i="10"/>
  <c r="AJ64" i="10"/>
  <c r="AJ24" i="10"/>
  <c r="AJ21" i="10"/>
  <c r="AI125" i="10"/>
  <c r="AI124" i="9"/>
  <c r="AJ120" i="9"/>
  <c r="AJ116" i="9"/>
  <c r="AJ112" i="9"/>
  <c r="AJ108" i="9"/>
  <c r="AJ104" i="9"/>
  <c r="AJ119" i="9"/>
  <c r="AJ115" i="9"/>
  <c r="AJ122" i="9"/>
  <c r="AJ117" i="9"/>
  <c r="AJ114" i="9"/>
  <c r="AJ110" i="9"/>
  <c r="AJ100" i="9"/>
  <c r="AJ96" i="9"/>
  <c r="AJ106" i="9"/>
  <c r="AJ103" i="9"/>
  <c r="AJ101" i="9"/>
  <c r="AJ99" i="9"/>
  <c r="AJ94" i="9"/>
  <c r="AJ90" i="9"/>
  <c r="AJ86" i="9"/>
  <c r="AJ121" i="9"/>
  <c r="AJ109" i="9"/>
  <c r="AJ98" i="9"/>
  <c r="AJ93" i="9"/>
  <c r="AJ89" i="9"/>
  <c r="AJ111" i="9"/>
  <c r="AJ105" i="9"/>
  <c r="AJ102" i="9"/>
  <c r="AJ97" i="9"/>
  <c r="AJ84" i="9"/>
  <c r="AJ118" i="9"/>
  <c r="AJ95" i="9"/>
  <c r="AJ91" i="9"/>
  <c r="AJ88" i="9"/>
  <c r="AJ85" i="9"/>
  <c r="AJ81" i="9"/>
  <c r="AJ77" i="9"/>
  <c r="AJ72" i="9"/>
  <c r="AJ68" i="9"/>
  <c r="AJ64" i="9"/>
  <c r="AJ60" i="9"/>
  <c r="AJ56" i="9"/>
  <c r="AJ87" i="9"/>
  <c r="AJ82" i="9"/>
  <c r="AJ78" i="9"/>
  <c r="AJ76" i="9"/>
  <c r="AJ70" i="9"/>
  <c r="AJ61" i="9"/>
  <c r="AJ59" i="9"/>
  <c r="AJ54" i="9"/>
  <c r="AJ50" i="9"/>
  <c r="AJ46" i="9"/>
  <c r="AJ42" i="9"/>
  <c r="AJ113" i="9"/>
  <c r="AJ107" i="9"/>
  <c r="AJ92" i="9"/>
  <c r="AJ73" i="9"/>
  <c r="AJ71" i="9"/>
  <c r="AJ66" i="9"/>
  <c r="AJ57" i="9"/>
  <c r="AJ55" i="9"/>
  <c r="AJ51" i="9"/>
  <c r="AJ47" i="9"/>
  <c r="AJ43" i="9"/>
  <c r="AJ39" i="9"/>
  <c r="AJ35" i="9"/>
  <c r="AJ31" i="9"/>
  <c r="AJ27" i="9"/>
  <c r="AJ83" i="9"/>
  <c r="AJ74" i="9"/>
  <c r="AJ69" i="9"/>
  <c r="AJ63" i="9"/>
  <c r="AJ62" i="9"/>
  <c r="AJ52" i="9"/>
  <c r="AJ49" i="9"/>
  <c r="AJ44" i="9"/>
  <c r="AJ41" i="9"/>
  <c r="AJ40" i="9"/>
  <c r="AJ38" i="9"/>
  <c r="AJ33" i="9"/>
  <c r="AJ24" i="9"/>
  <c r="AJ20" i="9"/>
  <c r="AJ16" i="9"/>
  <c r="AJ37" i="9"/>
  <c r="AJ28" i="9"/>
  <c r="AJ26" i="9"/>
  <c r="AJ23" i="9"/>
  <c r="AJ19" i="9"/>
  <c r="AJ48" i="9"/>
  <c r="AJ25" i="9"/>
  <c r="AJ22" i="9"/>
  <c r="AJ17" i="9"/>
  <c r="AJ14" i="9"/>
  <c r="AJ10" i="9"/>
  <c r="AJ79" i="9"/>
  <c r="AJ34" i="9"/>
  <c r="AJ21" i="9"/>
  <c r="AJ18" i="9"/>
  <c r="AJ12" i="9"/>
  <c r="AJ8" i="9"/>
  <c r="AJ58" i="9"/>
  <c r="AJ45" i="9"/>
  <c r="AJ32" i="9"/>
  <c r="AJ9" i="9"/>
  <c r="AJ53" i="9"/>
  <c r="AJ36" i="9"/>
  <c r="AJ30" i="9"/>
  <c r="AJ29" i="9"/>
  <c r="AJ15" i="9"/>
  <c r="AJ11" i="9"/>
  <c r="AJ7" i="9"/>
  <c r="AK5" i="9"/>
  <c r="AK75" i="9" s="1"/>
  <c r="AJ65" i="9"/>
  <c r="AJ80" i="9"/>
  <c r="AJ67" i="9"/>
  <c r="AJ13" i="9"/>
  <c r="AI124" i="8"/>
  <c r="AJ120" i="8"/>
  <c r="AJ116" i="8"/>
  <c r="AJ112" i="8"/>
  <c r="AJ108" i="8"/>
  <c r="AJ104" i="8"/>
  <c r="AJ119" i="8"/>
  <c r="AJ115" i="8"/>
  <c r="AJ109" i="8"/>
  <c r="AJ107" i="8"/>
  <c r="AJ122" i="8"/>
  <c r="AJ117" i="8"/>
  <c r="AJ114" i="8"/>
  <c r="AJ105" i="8"/>
  <c r="AJ103" i="8"/>
  <c r="AJ99" i="8"/>
  <c r="AJ95" i="8"/>
  <c r="AJ100" i="8"/>
  <c r="AJ98" i="8"/>
  <c r="AJ121" i="8"/>
  <c r="AJ106" i="8"/>
  <c r="AJ102" i="8"/>
  <c r="AJ97" i="8"/>
  <c r="AJ94" i="8"/>
  <c r="AJ90" i="8"/>
  <c r="AJ110" i="8"/>
  <c r="AJ101" i="8"/>
  <c r="AJ87" i="8"/>
  <c r="AJ83" i="8"/>
  <c r="AJ79" i="8"/>
  <c r="AJ75" i="8"/>
  <c r="AJ71" i="8"/>
  <c r="AJ113" i="8"/>
  <c r="AJ91" i="8"/>
  <c r="AJ89" i="8"/>
  <c r="AJ86" i="8"/>
  <c r="AJ82" i="8"/>
  <c r="AJ78" i="8"/>
  <c r="AJ74" i="8"/>
  <c r="AJ70" i="8"/>
  <c r="AJ66" i="8"/>
  <c r="AJ62" i="8"/>
  <c r="AJ111" i="8"/>
  <c r="AJ69" i="8"/>
  <c r="AJ64" i="8"/>
  <c r="AJ56" i="8"/>
  <c r="AJ52" i="8"/>
  <c r="AJ48" i="8"/>
  <c r="AJ44" i="8"/>
  <c r="AJ93" i="8"/>
  <c r="AJ92" i="8"/>
  <c r="AJ84" i="8"/>
  <c r="AJ81" i="8"/>
  <c r="AJ76" i="8"/>
  <c r="AJ73" i="8"/>
  <c r="AJ68" i="8"/>
  <c r="AJ59" i="8"/>
  <c r="AJ55" i="8"/>
  <c r="AJ51" i="8"/>
  <c r="AJ47" i="8"/>
  <c r="AJ43" i="8"/>
  <c r="AJ39" i="8"/>
  <c r="AJ35" i="8"/>
  <c r="AJ31" i="8"/>
  <c r="AJ63" i="8"/>
  <c r="AJ58" i="8"/>
  <c r="AJ53" i="8"/>
  <c r="AJ50" i="8"/>
  <c r="AJ45" i="8"/>
  <c r="AJ42" i="8"/>
  <c r="AJ40" i="8"/>
  <c r="AJ38" i="8"/>
  <c r="AJ33" i="8"/>
  <c r="AJ27" i="8"/>
  <c r="AJ23" i="8"/>
  <c r="AJ18" i="8"/>
  <c r="AJ14" i="8"/>
  <c r="AJ10" i="8"/>
  <c r="AJ118" i="8"/>
  <c r="AJ80" i="8"/>
  <c r="AJ77" i="8"/>
  <c r="AJ36" i="8"/>
  <c r="AJ34" i="8"/>
  <c r="AJ88" i="8"/>
  <c r="AJ85" i="8"/>
  <c r="AJ72" i="8"/>
  <c r="AJ65" i="8"/>
  <c r="AJ37" i="8"/>
  <c r="AJ28" i="8"/>
  <c r="AJ26" i="8"/>
  <c r="AJ22" i="8"/>
  <c r="AJ17" i="8"/>
  <c r="AJ96" i="8"/>
  <c r="AJ41" i="8"/>
  <c r="AJ32" i="8"/>
  <c r="AJ30" i="8"/>
  <c r="AJ12" i="8"/>
  <c r="AK5" i="8"/>
  <c r="AK19" i="8" s="1"/>
  <c r="AJ9" i="8"/>
  <c r="AJ49" i="8"/>
  <c r="AJ29" i="8"/>
  <c r="AJ24" i="8"/>
  <c r="AJ21" i="8"/>
  <c r="AJ15" i="8"/>
  <c r="AJ13" i="8"/>
  <c r="AJ8" i="8"/>
  <c r="AJ67" i="8"/>
  <c r="AJ57" i="8"/>
  <c r="AJ46" i="8"/>
  <c r="AJ11" i="8"/>
  <c r="AJ61" i="8"/>
  <c r="AJ60" i="8"/>
  <c r="AJ54" i="8"/>
  <c r="AJ20" i="8"/>
  <c r="AJ25" i="8"/>
  <c r="AJ7" i="8"/>
  <c r="AJ16" i="8"/>
  <c r="AI124" i="7"/>
  <c r="AJ120" i="7"/>
  <c r="AJ116" i="7"/>
  <c r="AJ112" i="7"/>
  <c r="AJ121" i="7"/>
  <c r="AJ117" i="7"/>
  <c r="AJ113" i="7"/>
  <c r="AJ109" i="7"/>
  <c r="AJ105" i="7"/>
  <c r="AJ118" i="7"/>
  <c r="AJ115" i="7"/>
  <c r="AJ110" i="7"/>
  <c r="AJ106" i="7"/>
  <c r="AJ104" i="7"/>
  <c r="AJ100" i="7"/>
  <c r="AJ96" i="7"/>
  <c r="AJ101" i="7"/>
  <c r="AJ97" i="7"/>
  <c r="AJ93" i="7"/>
  <c r="AJ89" i="7"/>
  <c r="AJ85" i="7"/>
  <c r="AJ90" i="7"/>
  <c r="AJ88" i="7"/>
  <c r="AJ83" i="7"/>
  <c r="AJ79" i="7"/>
  <c r="AJ75" i="7"/>
  <c r="AJ122" i="7"/>
  <c r="AJ119" i="7"/>
  <c r="AJ103" i="7"/>
  <c r="AJ102" i="7"/>
  <c r="AJ99" i="7"/>
  <c r="AJ94" i="7"/>
  <c r="AJ86" i="7"/>
  <c r="AJ84" i="7"/>
  <c r="AJ80" i="7"/>
  <c r="AJ76" i="7"/>
  <c r="AJ72" i="7"/>
  <c r="AJ68" i="7"/>
  <c r="AJ64" i="7"/>
  <c r="AJ81" i="7"/>
  <c r="AJ78" i="7"/>
  <c r="AJ73" i="7"/>
  <c r="AJ69" i="7"/>
  <c r="AJ67" i="7"/>
  <c r="AJ62" i="7"/>
  <c r="AJ58" i="7"/>
  <c r="AJ54" i="7"/>
  <c r="AJ114" i="7"/>
  <c r="AJ92" i="7"/>
  <c r="AJ91" i="7"/>
  <c r="AJ71" i="7"/>
  <c r="AJ66" i="7"/>
  <c r="AJ98" i="7"/>
  <c r="AJ77" i="7"/>
  <c r="AJ70" i="7"/>
  <c r="AJ65" i="7"/>
  <c r="AJ61" i="7"/>
  <c r="AJ56" i="7"/>
  <c r="AJ51" i="7"/>
  <c r="AJ108" i="7"/>
  <c r="AJ87" i="7"/>
  <c r="AJ82" i="7"/>
  <c r="AJ63" i="7"/>
  <c r="AJ55" i="7"/>
  <c r="AJ49" i="7"/>
  <c r="AJ45" i="7"/>
  <c r="AJ41" i="7"/>
  <c r="AJ37" i="7"/>
  <c r="AJ33" i="7"/>
  <c r="AJ28" i="7"/>
  <c r="AJ24" i="7"/>
  <c r="AJ111" i="7"/>
  <c r="AJ74" i="7"/>
  <c r="AJ59" i="7"/>
  <c r="AJ52" i="7"/>
  <c r="AJ50" i="7"/>
  <c r="AJ46" i="7"/>
  <c r="AJ42" i="7"/>
  <c r="AJ38" i="7"/>
  <c r="AJ34" i="7"/>
  <c r="AJ30" i="7"/>
  <c r="AJ25" i="7"/>
  <c r="AJ21" i="7"/>
  <c r="AJ107" i="7"/>
  <c r="AJ95" i="7"/>
  <c r="AJ60" i="7"/>
  <c r="AJ53" i="7"/>
  <c r="AJ48" i="7"/>
  <c r="AJ43" i="7"/>
  <c r="AJ40" i="7"/>
  <c r="AJ35" i="7"/>
  <c r="AJ32" i="7"/>
  <c r="AJ26" i="7"/>
  <c r="AJ23" i="7"/>
  <c r="AJ17" i="7"/>
  <c r="AJ13" i="7"/>
  <c r="AJ9" i="7"/>
  <c r="AJ47" i="7"/>
  <c r="AJ39" i="7"/>
  <c r="AJ31" i="7"/>
  <c r="AJ27" i="7"/>
  <c r="AJ22" i="7"/>
  <c r="AJ19" i="7"/>
  <c r="AJ15" i="7"/>
  <c r="AJ11" i="7"/>
  <c r="AJ7" i="7"/>
  <c r="AK5" i="7"/>
  <c r="AK29" i="7" s="1"/>
  <c r="AJ12" i="7"/>
  <c r="AJ18" i="7"/>
  <c r="AJ14" i="7"/>
  <c r="AJ10" i="7"/>
  <c r="AJ44" i="7"/>
  <c r="AJ36" i="7"/>
  <c r="AJ57" i="7"/>
  <c r="AJ20" i="7"/>
  <c r="AJ16" i="7"/>
  <c r="AJ8" i="7"/>
  <c r="AK119" i="5"/>
  <c r="AK115" i="5"/>
  <c r="AK111" i="5"/>
  <c r="AK107" i="5"/>
  <c r="AK103" i="5"/>
  <c r="AK120" i="5"/>
  <c r="AK116" i="5"/>
  <c r="AK112" i="5"/>
  <c r="AK108" i="5"/>
  <c r="AK104" i="5"/>
  <c r="AK122" i="5"/>
  <c r="AK114" i="5"/>
  <c r="AK106" i="5"/>
  <c r="AK102" i="5"/>
  <c r="AK98" i="5"/>
  <c r="AK117" i="5"/>
  <c r="AK109" i="5"/>
  <c r="AK99" i="5"/>
  <c r="AK95" i="5"/>
  <c r="AK110" i="5"/>
  <c r="AK97" i="5"/>
  <c r="AK93" i="5"/>
  <c r="AK89" i="5"/>
  <c r="AK85" i="5"/>
  <c r="AK81" i="5"/>
  <c r="AK77" i="5"/>
  <c r="AK73" i="5"/>
  <c r="AK69" i="5"/>
  <c r="AK113" i="5"/>
  <c r="AK100" i="5"/>
  <c r="AK90" i="5"/>
  <c r="AK86" i="5"/>
  <c r="AK82" i="5"/>
  <c r="AK78" i="5"/>
  <c r="AK74" i="5"/>
  <c r="AK70" i="5"/>
  <c r="AK66" i="5"/>
  <c r="AK62" i="5"/>
  <c r="AK121" i="5"/>
  <c r="AK118" i="5"/>
  <c r="AK101" i="5"/>
  <c r="AK94" i="5"/>
  <c r="AK91" i="5"/>
  <c r="AK83" i="5"/>
  <c r="AK75" i="5"/>
  <c r="AK67" i="5"/>
  <c r="AK64" i="5"/>
  <c r="AK63" i="5"/>
  <c r="AK58" i="5"/>
  <c r="AK53" i="5"/>
  <c r="AK49" i="5"/>
  <c r="AK45" i="5"/>
  <c r="AK92" i="5"/>
  <c r="AK84" i="5"/>
  <c r="AK76" i="5"/>
  <c r="AK68" i="5"/>
  <c r="AK59" i="5"/>
  <c r="AK54" i="5"/>
  <c r="AK50" i="5"/>
  <c r="AK46" i="5"/>
  <c r="AK42" i="5"/>
  <c r="AK105" i="5"/>
  <c r="AK88" i="5"/>
  <c r="AK79" i="5"/>
  <c r="AK72" i="5"/>
  <c r="AK61" i="5"/>
  <c r="AK52" i="5"/>
  <c r="AK44" i="5"/>
  <c r="AK38" i="5"/>
  <c r="AK34" i="5"/>
  <c r="AK30" i="5"/>
  <c r="AK26" i="5"/>
  <c r="AK22" i="5"/>
  <c r="AK18" i="5"/>
  <c r="AK14" i="5"/>
  <c r="AK10" i="5"/>
  <c r="AK36" i="5"/>
  <c r="AK55" i="5"/>
  <c r="AK47" i="5"/>
  <c r="AK40" i="5"/>
  <c r="AK39" i="5"/>
  <c r="AK35" i="5"/>
  <c r="AK31" i="5"/>
  <c r="AK27" i="5"/>
  <c r="AK23" i="5"/>
  <c r="AK19" i="5"/>
  <c r="AK15" i="5"/>
  <c r="AK11" i="5"/>
  <c r="AK7" i="5"/>
  <c r="AL5" i="5"/>
  <c r="AL56" i="5" s="1"/>
  <c r="AK87" i="5"/>
  <c r="AK80" i="5"/>
  <c r="AK71" i="5"/>
  <c r="AK57" i="5"/>
  <c r="AK48" i="5"/>
  <c r="AK32" i="5"/>
  <c r="AK28" i="5"/>
  <c r="AK96" i="5"/>
  <c r="AK51" i="5"/>
  <c r="AK37" i="5"/>
  <c r="AK29" i="5"/>
  <c r="AK24" i="5"/>
  <c r="AK16" i="5"/>
  <c r="AK8" i="5"/>
  <c r="AK21" i="5"/>
  <c r="AK13" i="5"/>
  <c r="AK65" i="5"/>
  <c r="AK41" i="5"/>
  <c r="AK17" i="5"/>
  <c r="AK9" i="5"/>
  <c r="AK60" i="5"/>
  <c r="AK43" i="5"/>
  <c r="AK33" i="5"/>
  <c r="AK25" i="5"/>
  <c r="AK20" i="5"/>
  <c r="AK12" i="5"/>
  <c r="AJ124" i="5"/>
  <c r="AJ119" i="4"/>
  <c r="AJ115" i="4"/>
  <c r="AJ111" i="4"/>
  <c r="AJ107" i="4"/>
  <c r="AJ103" i="4"/>
  <c r="AJ120" i="4"/>
  <c r="AJ116" i="4"/>
  <c r="AJ112" i="4"/>
  <c r="AJ108" i="4"/>
  <c r="AJ104" i="4"/>
  <c r="AJ101" i="4"/>
  <c r="AJ97" i="4"/>
  <c r="AJ93" i="4"/>
  <c r="AJ117" i="4"/>
  <c r="AJ114" i="4"/>
  <c r="AJ109" i="4"/>
  <c r="AJ106" i="4"/>
  <c r="AJ98" i="4"/>
  <c r="AJ94" i="4"/>
  <c r="AJ90" i="4"/>
  <c r="AJ113" i="4"/>
  <c r="AJ100" i="4"/>
  <c r="AJ95" i="4"/>
  <c r="AJ110" i="4"/>
  <c r="AJ86" i="4"/>
  <c r="AJ82" i="4"/>
  <c r="AJ121" i="4"/>
  <c r="AJ99" i="4"/>
  <c r="AJ88" i="4"/>
  <c r="AJ79" i="4"/>
  <c r="AJ75" i="4"/>
  <c r="AJ71" i="4"/>
  <c r="AJ67" i="4"/>
  <c r="AJ63" i="4"/>
  <c r="AJ59" i="4"/>
  <c r="AJ55" i="4"/>
  <c r="AJ102" i="4"/>
  <c r="AJ96" i="4"/>
  <c r="AJ83" i="4"/>
  <c r="AJ81" i="4"/>
  <c r="AJ78" i="4"/>
  <c r="AJ74" i="4"/>
  <c r="AJ70" i="4"/>
  <c r="AJ66" i="4"/>
  <c r="AJ62" i="4"/>
  <c r="AJ58" i="4"/>
  <c r="AJ54" i="4"/>
  <c r="AJ85" i="4"/>
  <c r="AJ84" i="4"/>
  <c r="AJ49" i="4"/>
  <c r="AJ45" i="4"/>
  <c r="AJ41" i="4"/>
  <c r="AJ37" i="4"/>
  <c r="AJ33" i="4"/>
  <c r="AJ91" i="4"/>
  <c r="AJ89" i="4"/>
  <c r="AJ80" i="4"/>
  <c r="AJ76" i="4"/>
  <c r="AJ61" i="4"/>
  <c r="AJ92" i="4"/>
  <c r="AJ73" i="4"/>
  <c r="AJ72" i="4"/>
  <c r="AJ68" i="4"/>
  <c r="AJ53" i="4"/>
  <c r="AJ46" i="4"/>
  <c r="AJ44" i="4"/>
  <c r="AJ39" i="4"/>
  <c r="AJ30" i="4"/>
  <c r="AJ26" i="4"/>
  <c r="AJ22" i="4"/>
  <c r="AJ105" i="4"/>
  <c r="AJ69" i="4"/>
  <c r="AJ65" i="4"/>
  <c r="AJ28" i="4"/>
  <c r="AJ18" i="4"/>
  <c r="AJ14" i="4"/>
  <c r="AJ10" i="4"/>
  <c r="AJ87" i="4"/>
  <c r="AJ47" i="4"/>
  <c r="AJ43" i="4"/>
  <c r="AJ40" i="4"/>
  <c r="AJ36" i="4"/>
  <c r="AJ35" i="4"/>
  <c r="AJ32" i="4"/>
  <c r="AJ31" i="4"/>
  <c r="AJ29" i="4"/>
  <c r="AJ24" i="4"/>
  <c r="AJ19" i="4"/>
  <c r="AJ15" i="4"/>
  <c r="AJ11" i="4"/>
  <c r="AJ7" i="4"/>
  <c r="AK5" i="4"/>
  <c r="AJ77" i="4"/>
  <c r="AJ56" i="4"/>
  <c r="AJ52" i="4"/>
  <c r="AJ51" i="4"/>
  <c r="AJ48" i="4"/>
  <c r="AJ38" i="4"/>
  <c r="AJ34" i="4"/>
  <c r="AJ27" i="4"/>
  <c r="AJ25" i="4"/>
  <c r="AJ20" i="4"/>
  <c r="AJ16" i="4"/>
  <c r="AJ12" i="4"/>
  <c r="AJ60" i="4"/>
  <c r="AJ21" i="4"/>
  <c r="AJ8" i="4"/>
  <c r="AJ42" i="4"/>
  <c r="AJ64" i="4"/>
  <c r="AJ50" i="4"/>
  <c r="AJ23" i="4"/>
  <c r="AJ13" i="4"/>
  <c r="AJ9" i="4"/>
  <c r="AJ118" i="4"/>
  <c r="AJ57" i="4"/>
  <c r="AJ17" i="4"/>
  <c r="AI123" i="4"/>
  <c r="AK119" i="3"/>
  <c r="AK115" i="3"/>
  <c r="AK111" i="3"/>
  <c r="AK107" i="3"/>
  <c r="AK103" i="3"/>
  <c r="AK120" i="3"/>
  <c r="AK116" i="3"/>
  <c r="AK112" i="3"/>
  <c r="AK108" i="3"/>
  <c r="AK104" i="3"/>
  <c r="AK122" i="3"/>
  <c r="AK114" i="3"/>
  <c r="AK106" i="3"/>
  <c r="AK121" i="3"/>
  <c r="AK113" i="3"/>
  <c r="AK105" i="3"/>
  <c r="AK99" i="3"/>
  <c r="AK95" i="3"/>
  <c r="AK117" i="3"/>
  <c r="AK110" i="3"/>
  <c r="AK102" i="3"/>
  <c r="AK93" i="3"/>
  <c r="AK89" i="3"/>
  <c r="AK85" i="3"/>
  <c r="AK98" i="3"/>
  <c r="AK90" i="3"/>
  <c r="AK86" i="3"/>
  <c r="AK82" i="3"/>
  <c r="AK118" i="3"/>
  <c r="AK87" i="3"/>
  <c r="AK84" i="3"/>
  <c r="AK83" i="3"/>
  <c r="AK80" i="3"/>
  <c r="AK100" i="3"/>
  <c r="AK88" i="3"/>
  <c r="AK77" i="3"/>
  <c r="AK73" i="3"/>
  <c r="AK69" i="3"/>
  <c r="AK65" i="3"/>
  <c r="AK61" i="3"/>
  <c r="AK57" i="3"/>
  <c r="AK53" i="3"/>
  <c r="AK109" i="3"/>
  <c r="AK97" i="3"/>
  <c r="AK81" i="3"/>
  <c r="AK71" i="3"/>
  <c r="AK70" i="3"/>
  <c r="AK64" i="3"/>
  <c r="AK55" i="3"/>
  <c r="AK54" i="3"/>
  <c r="AK49" i="3"/>
  <c r="AK45" i="3"/>
  <c r="AK41" i="3"/>
  <c r="AK91" i="3"/>
  <c r="AK79" i="3"/>
  <c r="AK78" i="3"/>
  <c r="AK68" i="3"/>
  <c r="AK58" i="3"/>
  <c r="AK56" i="3"/>
  <c r="AK48" i="3"/>
  <c r="AK39" i="3"/>
  <c r="AK36" i="3"/>
  <c r="AK31" i="3"/>
  <c r="AK27" i="3"/>
  <c r="AK23" i="3"/>
  <c r="AK19" i="3"/>
  <c r="AK15" i="3"/>
  <c r="AK11" i="3"/>
  <c r="AK7" i="3"/>
  <c r="AL5" i="3"/>
  <c r="AL33" i="3" s="1"/>
  <c r="AK75" i="3"/>
  <c r="AK47" i="3"/>
  <c r="AK46" i="3"/>
  <c r="AK101" i="3"/>
  <c r="AK96" i="3"/>
  <c r="AK94" i="3"/>
  <c r="AK92" i="3"/>
  <c r="AK74" i="3"/>
  <c r="AK72" i="3"/>
  <c r="AK66" i="3"/>
  <c r="AK60" i="3"/>
  <c r="AK59" i="3"/>
  <c r="AK51" i="3"/>
  <c r="AK50" i="3"/>
  <c r="AK44" i="3"/>
  <c r="AK37" i="3"/>
  <c r="AK32" i="3"/>
  <c r="AK28" i="3"/>
  <c r="AK24" i="3"/>
  <c r="AK20" i="3"/>
  <c r="AK16" i="3"/>
  <c r="AK12" i="3"/>
  <c r="AK8" i="3"/>
  <c r="AK76" i="3"/>
  <c r="AK63" i="3"/>
  <c r="AK52" i="3"/>
  <c r="AK40" i="3"/>
  <c r="AK30" i="3"/>
  <c r="AK22" i="3"/>
  <c r="AK14" i="3"/>
  <c r="AK9" i="3"/>
  <c r="AK62" i="3"/>
  <c r="AK35" i="3"/>
  <c r="AK18" i="3"/>
  <c r="AK43" i="3"/>
  <c r="AK29" i="3"/>
  <c r="AK21" i="3"/>
  <c r="AK67" i="3"/>
  <c r="AK42" i="3"/>
  <c r="AK34" i="3"/>
  <c r="AK25" i="3"/>
  <c r="AK17" i="3"/>
  <c r="AK10" i="3"/>
  <c r="AK26" i="3"/>
  <c r="AK38" i="3"/>
  <c r="AK13" i="3"/>
  <c r="AK26" i="10" l="1"/>
  <c r="AK27" i="10"/>
  <c r="AL19" i="6"/>
  <c r="AL118" i="6"/>
  <c r="AL119" i="6"/>
  <c r="AL111" i="6"/>
  <c r="AL103" i="6"/>
  <c r="AL97" i="6"/>
  <c r="AL116" i="6"/>
  <c r="AL102" i="6"/>
  <c r="AL94" i="6"/>
  <c r="AL86" i="6"/>
  <c r="AL120" i="6"/>
  <c r="AL109" i="6"/>
  <c r="AL100" i="6"/>
  <c r="AL89" i="6"/>
  <c r="AL83" i="6"/>
  <c r="AL105" i="6"/>
  <c r="AL92" i="6"/>
  <c r="AL81" i="6"/>
  <c r="AL80" i="6"/>
  <c r="AL72" i="6"/>
  <c r="AL104" i="6"/>
  <c r="AL77" i="6"/>
  <c r="AL69" i="6"/>
  <c r="AL61" i="6"/>
  <c r="AL53" i="6"/>
  <c r="AL75" i="6"/>
  <c r="AL67" i="6"/>
  <c r="AL60" i="6"/>
  <c r="AL54" i="6"/>
  <c r="AL43" i="6"/>
  <c r="AL64" i="6"/>
  <c r="AL58" i="6"/>
  <c r="AL42" i="6"/>
  <c r="AL34" i="6"/>
  <c r="AL84" i="6"/>
  <c r="AL49" i="6"/>
  <c r="AL41" i="6"/>
  <c r="AL36" i="6"/>
  <c r="AL27" i="6"/>
  <c r="AL18" i="6"/>
  <c r="AL79" i="6"/>
  <c r="AL51" i="6"/>
  <c r="AL32" i="6"/>
  <c r="AL24" i="6"/>
  <c r="AL15" i="6"/>
  <c r="AL7" i="6"/>
  <c r="AL52" i="6"/>
  <c r="AL8" i="6"/>
  <c r="AL70" i="6"/>
  <c r="AL44" i="6"/>
  <c r="AL29" i="6"/>
  <c r="AL21" i="6"/>
  <c r="AL12" i="6"/>
  <c r="AL9" i="6"/>
  <c r="AL55" i="6"/>
  <c r="AL17" i="6"/>
  <c r="AL85" i="6"/>
  <c r="AL35" i="6"/>
  <c r="AL25" i="6"/>
  <c r="AL122" i="6"/>
  <c r="AL114" i="6"/>
  <c r="AL115" i="6"/>
  <c r="AL107" i="6"/>
  <c r="AL101" i="6"/>
  <c r="AL117" i="6"/>
  <c r="AL108" i="6"/>
  <c r="AL98" i="6"/>
  <c r="AL90" i="6"/>
  <c r="AL82" i="6"/>
  <c r="AL110" i="6"/>
  <c r="AL106" i="6"/>
  <c r="AL99" i="6"/>
  <c r="AL88" i="6"/>
  <c r="AL113" i="6"/>
  <c r="AL93" i="6"/>
  <c r="AL87" i="6"/>
  <c r="AL95" i="6"/>
  <c r="AL76" i="6"/>
  <c r="AL68" i="6"/>
  <c r="AL96" i="6"/>
  <c r="AL73" i="6"/>
  <c r="AL65" i="6"/>
  <c r="AL57" i="6"/>
  <c r="AL112" i="6"/>
  <c r="AL74" i="6"/>
  <c r="AL66" i="6"/>
  <c r="AL59" i="6"/>
  <c r="AL47" i="6"/>
  <c r="AL39" i="6"/>
  <c r="AL63" i="6"/>
  <c r="AL46" i="6"/>
  <c r="AL38" i="6"/>
  <c r="AL91" i="6"/>
  <c r="AL78" i="6"/>
  <c r="AL48" i="6"/>
  <c r="AL40" i="6"/>
  <c r="AL31" i="6"/>
  <c r="AL23" i="6"/>
  <c r="AL14" i="6"/>
  <c r="AL62" i="6"/>
  <c r="AL33" i="6"/>
  <c r="AL28" i="6"/>
  <c r="AL20" i="6"/>
  <c r="AL11" i="6"/>
  <c r="AM5" i="6"/>
  <c r="AL37" i="6"/>
  <c r="AL71" i="6"/>
  <c r="AL56" i="6"/>
  <c r="AL30" i="6"/>
  <c r="AL22" i="6"/>
  <c r="AL16" i="6"/>
  <c r="AL10" i="6"/>
  <c r="AL121" i="6"/>
  <c r="AL45" i="6"/>
  <c r="AL13" i="6"/>
  <c r="AL50" i="6"/>
  <c r="AL26" i="6"/>
  <c r="AK124" i="6"/>
  <c r="H44" i="1" s="1"/>
  <c r="AI124" i="2"/>
  <c r="D42" i="1" s="1"/>
  <c r="AK5" i="2"/>
  <c r="AJ40" i="2"/>
  <c r="AJ122" i="2"/>
  <c r="AJ120" i="2"/>
  <c r="AJ118" i="2"/>
  <c r="AJ116" i="2"/>
  <c r="AJ114" i="2"/>
  <c r="AJ112" i="2"/>
  <c r="AJ110" i="2"/>
  <c r="AJ108" i="2"/>
  <c r="AJ106" i="2"/>
  <c r="AJ104" i="2"/>
  <c r="AJ102" i="2"/>
  <c r="AJ100" i="2"/>
  <c r="AJ98" i="2"/>
  <c r="AJ96" i="2"/>
  <c r="AJ94" i="2"/>
  <c r="AJ92" i="2"/>
  <c r="AJ90" i="2"/>
  <c r="AJ88" i="2"/>
  <c r="AJ86" i="2"/>
  <c r="AJ84" i="2"/>
  <c r="AJ82" i="2"/>
  <c r="AJ80" i="2"/>
  <c r="AJ78" i="2"/>
  <c r="AJ76" i="2"/>
  <c r="AJ74" i="2"/>
  <c r="AJ72" i="2"/>
  <c r="AJ70" i="2"/>
  <c r="AJ68" i="2"/>
  <c r="AJ66" i="2"/>
  <c r="AJ64" i="2"/>
  <c r="AJ62" i="2"/>
  <c r="AJ60" i="2"/>
  <c r="AJ58" i="2"/>
  <c r="AJ56" i="2"/>
  <c r="AJ54" i="2"/>
  <c r="AJ52" i="2"/>
  <c r="AJ50" i="2"/>
  <c r="AJ48" i="2"/>
  <c r="AJ46" i="2"/>
  <c r="AJ44" i="2"/>
  <c r="AJ42" i="2"/>
  <c r="AJ39" i="2"/>
  <c r="AJ37" i="2"/>
  <c r="AJ35" i="2"/>
  <c r="AJ33" i="2"/>
  <c r="AJ31" i="2"/>
  <c r="AJ29" i="2"/>
  <c r="AJ27" i="2"/>
  <c r="AJ25" i="2"/>
  <c r="AJ23" i="2"/>
  <c r="AJ21" i="2"/>
  <c r="AJ19" i="2"/>
  <c r="AJ17" i="2"/>
  <c r="AJ15" i="2"/>
  <c r="AJ13" i="2"/>
  <c r="AJ11" i="2"/>
  <c r="AJ9" i="2"/>
  <c r="AJ109" i="2"/>
  <c r="AJ107" i="2"/>
  <c r="AJ105" i="2"/>
  <c r="AJ103" i="2"/>
  <c r="AJ7" i="2"/>
  <c r="AJ121" i="2"/>
  <c r="AJ119" i="2"/>
  <c r="AJ117" i="2"/>
  <c r="AJ115" i="2"/>
  <c r="AJ113" i="2"/>
  <c r="AJ111" i="2"/>
  <c r="AJ101" i="2"/>
  <c r="AJ99" i="2"/>
  <c r="AJ97" i="2"/>
  <c r="AJ95" i="2"/>
  <c r="AJ93" i="2"/>
  <c r="AJ91" i="2"/>
  <c r="AJ89" i="2"/>
  <c r="AJ87" i="2"/>
  <c r="AJ85" i="2"/>
  <c r="AJ83" i="2"/>
  <c r="AJ81" i="2"/>
  <c r="AJ79" i="2"/>
  <c r="AJ77" i="2"/>
  <c r="AJ75" i="2"/>
  <c r="AJ73" i="2"/>
  <c r="AJ71" i="2"/>
  <c r="AJ69" i="2"/>
  <c r="AJ67" i="2"/>
  <c r="AJ65" i="2"/>
  <c r="AJ63" i="2"/>
  <c r="AJ61" i="2"/>
  <c r="AJ59" i="2"/>
  <c r="AJ57" i="2"/>
  <c r="AJ55" i="2"/>
  <c r="AJ53" i="2"/>
  <c r="AJ51" i="2"/>
  <c r="AJ49" i="2"/>
  <c r="AJ47" i="2"/>
  <c r="AJ45" i="2"/>
  <c r="AJ43" i="2"/>
  <c r="AJ41" i="2"/>
  <c r="AJ38" i="2"/>
  <c r="AJ36" i="2"/>
  <c r="AJ34" i="2"/>
  <c r="AJ32" i="2"/>
  <c r="AJ30" i="2"/>
  <c r="AJ28" i="2"/>
  <c r="AJ26" i="2"/>
  <c r="AJ24" i="2"/>
  <c r="AJ22" i="2"/>
  <c r="AJ20" i="2"/>
  <c r="AJ18" i="2"/>
  <c r="AJ16" i="2"/>
  <c r="AJ14" i="2"/>
  <c r="AJ12" i="2"/>
  <c r="AJ10" i="2"/>
  <c r="AJ8" i="2"/>
  <c r="P41" i="1"/>
  <c r="O42" i="1"/>
  <c r="N43" i="1"/>
  <c r="M42" i="1"/>
  <c r="L42" i="1"/>
  <c r="K42" i="1"/>
  <c r="J42" i="1"/>
  <c r="I42" i="1"/>
  <c r="G43" i="1"/>
  <c r="F42" i="1"/>
  <c r="E43" i="1"/>
  <c r="AJ120" i="13"/>
  <c r="AK115" i="13"/>
  <c r="AK111" i="13"/>
  <c r="AK107" i="13"/>
  <c r="AK103" i="13"/>
  <c r="AK99" i="13"/>
  <c r="AK116" i="13"/>
  <c r="AK118" i="13"/>
  <c r="AK113" i="13"/>
  <c r="AK112" i="13"/>
  <c r="AK106" i="13"/>
  <c r="AK96" i="13"/>
  <c r="AK92" i="13"/>
  <c r="AK88" i="13"/>
  <c r="AK84" i="13"/>
  <c r="AK80" i="13"/>
  <c r="AK76" i="13"/>
  <c r="AK72" i="13"/>
  <c r="AK114" i="13"/>
  <c r="AK108" i="13"/>
  <c r="AK102" i="13"/>
  <c r="AK101" i="13"/>
  <c r="AK98" i="13"/>
  <c r="AK97" i="13"/>
  <c r="AK91" i="13"/>
  <c r="AK110" i="13"/>
  <c r="AK104" i="13"/>
  <c r="AK109" i="13"/>
  <c r="AK105" i="13"/>
  <c r="AK93" i="13"/>
  <c r="AK87" i="13"/>
  <c r="AK86" i="13"/>
  <c r="AK78" i="13"/>
  <c r="AK100" i="13"/>
  <c r="AK95" i="13"/>
  <c r="AK89" i="13"/>
  <c r="AK85" i="13"/>
  <c r="AK77" i="13"/>
  <c r="AK71" i="13"/>
  <c r="AK67" i="13"/>
  <c r="AK117" i="13"/>
  <c r="AK81" i="13"/>
  <c r="AK79" i="13"/>
  <c r="AK74" i="13"/>
  <c r="AK73" i="13"/>
  <c r="AK68" i="13"/>
  <c r="AK64" i="13"/>
  <c r="AK61" i="13"/>
  <c r="AK56" i="13"/>
  <c r="AK52" i="13"/>
  <c r="AK94" i="13"/>
  <c r="AK90" i="13"/>
  <c r="AK65" i="13"/>
  <c r="AK63" i="13"/>
  <c r="AK62" i="13"/>
  <c r="AK55" i="13"/>
  <c r="AK70" i="13"/>
  <c r="AK60" i="13"/>
  <c r="AK50" i="13"/>
  <c r="AK49" i="13"/>
  <c r="AK47" i="13"/>
  <c r="AK43" i="13"/>
  <c r="AK39" i="13"/>
  <c r="AK36" i="13"/>
  <c r="AK82" i="13"/>
  <c r="AK57" i="13"/>
  <c r="AK41" i="13"/>
  <c r="AK40" i="13"/>
  <c r="AK35" i="13"/>
  <c r="AK32" i="13"/>
  <c r="AK28" i="13"/>
  <c r="AK24" i="13"/>
  <c r="AK20" i="13"/>
  <c r="AK17" i="13"/>
  <c r="AK14" i="13"/>
  <c r="AK10" i="13"/>
  <c r="AK51" i="13"/>
  <c r="AK29" i="13"/>
  <c r="AK25" i="13"/>
  <c r="AK21" i="13"/>
  <c r="AK11" i="13"/>
  <c r="AK7" i="13"/>
  <c r="AL5" i="13"/>
  <c r="AL59" i="13" s="1"/>
  <c r="AK75" i="13"/>
  <c r="AK69" i="13"/>
  <c r="AK45" i="13"/>
  <c r="AK44" i="13"/>
  <c r="AK38" i="13"/>
  <c r="AK31" i="13"/>
  <c r="AK27" i="13"/>
  <c r="AK23" i="13"/>
  <c r="AK19" i="13"/>
  <c r="AK16" i="13"/>
  <c r="AK13" i="13"/>
  <c r="AK9" i="13"/>
  <c r="AK58" i="13"/>
  <c r="AK46" i="13"/>
  <c r="AK37" i="13"/>
  <c r="AK33" i="13"/>
  <c r="AK34" i="13"/>
  <c r="AK30" i="13"/>
  <c r="AK15" i="13"/>
  <c r="AK83" i="13"/>
  <c r="AK22" i="13"/>
  <c r="AK26" i="13"/>
  <c r="AK66" i="13"/>
  <c r="AK48" i="13"/>
  <c r="AK42" i="13"/>
  <c r="AK18" i="13"/>
  <c r="AK54" i="13"/>
  <c r="AK53" i="13"/>
  <c r="AK8" i="13"/>
  <c r="AK12" i="13"/>
  <c r="AL120" i="12"/>
  <c r="AL116" i="12"/>
  <c r="AL112" i="12"/>
  <c r="AL108" i="12"/>
  <c r="AL119" i="12"/>
  <c r="AL115" i="12"/>
  <c r="AL111" i="12"/>
  <c r="AL107" i="12"/>
  <c r="AL103" i="12"/>
  <c r="AL118" i="12"/>
  <c r="AL117" i="12"/>
  <c r="AL110" i="12"/>
  <c r="AL109" i="12"/>
  <c r="AL98" i="12"/>
  <c r="AL94" i="12"/>
  <c r="AL106" i="12"/>
  <c r="AL104" i="12"/>
  <c r="AL99" i="12"/>
  <c r="AL89" i="12"/>
  <c r="AL85" i="12"/>
  <c r="AL105" i="12"/>
  <c r="AL93" i="12"/>
  <c r="AL92" i="12"/>
  <c r="AL88" i="12"/>
  <c r="AL84" i="12"/>
  <c r="AL80" i="12"/>
  <c r="AL76" i="12"/>
  <c r="AL72" i="12"/>
  <c r="AL100" i="12"/>
  <c r="AL97" i="12"/>
  <c r="AL79" i="12"/>
  <c r="AL78" i="12"/>
  <c r="AL73" i="12"/>
  <c r="AL68" i="12"/>
  <c r="AL64" i="12"/>
  <c r="AL113" i="12"/>
  <c r="AL102" i="12"/>
  <c r="AL101" i="12"/>
  <c r="AL96" i="12"/>
  <c r="AL91" i="12"/>
  <c r="AL90" i="12"/>
  <c r="AL83" i="12"/>
  <c r="AL82" i="12"/>
  <c r="AL77" i="12"/>
  <c r="AL67" i="12"/>
  <c r="AL63" i="12"/>
  <c r="AL59" i="12"/>
  <c r="AL55" i="12"/>
  <c r="AL51" i="12"/>
  <c r="AL114" i="12"/>
  <c r="AL75" i="12"/>
  <c r="AL74" i="12"/>
  <c r="AL71" i="12"/>
  <c r="AL61" i="12"/>
  <c r="AL56" i="12"/>
  <c r="AL47" i="12"/>
  <c r="AL43" i="12"/>
  <c r="AL39" i="12"/>
  <c r="AL35" i="12"/>
  <c r="AL81" i="12"/>
  <c r="AL66" i="12"/>
  <c r="AL65" i="12"/>
  <c r="AL60" i="12"/>
  <c r="AL50" i="12"/>
  <c r="AL46" i="12"/>
  <c r="AL42" i="12"/>
  <c r="AL38" i="12"/>
  <c r="AL34" i="12"/>
  <c r="AL30" i="12"/>
  <c r="AL26" i="12"/>
  <c r="AL86" i="12"/>
  <c r="AL52" i="12"/>
  <c r="AL29" i="12"/>
  <c r="AL28" i="12"/>
  <c r="AL62" i="12"/>
  <c r="AL45" i="12"/>
  <c r="AL44" i="12"/>
  <c r="AL37" i="12"/>
  <c r="AL36" i="12"/>
  <c r="AL25" i="12"/>
  <c r="AL24" i="12"/>
  <c r="AL19" i="12"/>
  <c r="AL15" i="12"/>
  <c r="AL95" i="12"/>
  <c r="AL87" i="12"/>
  <c r="AL49" i="12"/>
  <c r="AL33" i="12"/>
  <c r="AL18" i="12"/>
  <c r="AL17" i="12"/>
  <c r="AL12" i="12"/>
  <c r="AL9" i="12"/>
  <c r="AL70" i="12"/>
  <c r="AL20" i="12"/>
  <c r="AL11" i="12"/>
  <c r="AL48" i="12"/>
  <c r="AL8" i="12"/>
  <c r="AL58" i="12"/>
  <c r="AL57" i="12"/>
  <c r="AL40" i="12"/>
  <c r="AL31" i="12"/>
  <c r="AL27" i="12"/>
  <c r="AL23" i="12"/>
  <c r="AL14" i="12"/>
  <c r="AL13" i="12"/>
  <c r="AL10" i="12"/>
  <c r="AL41" i="12"/>
  <c r="AL7" i="12"/>
  <c r="AM5" i="12"/>
  <c r="AL69" i="12"/>
  <c r="AL54" i="12"/>
  <c r="AL53" i="12"/>
  <c r="AL32" i="12"/>
  <c r="AL22" i="12"/>
  <c r="AL21" i="12"/>
  <c r="AL16" i="12"/>
  <c r="AK122" i="12"/>
  <c r="AJ123" i="11"/>
  <c r="AK119" i="11"/>
  <c r="AK115" i="11"/>
  <c r="AK111" i="11"/>
  <c r="AK107" i="11"/>
  <c r="AK103" i="11"/>
  <c r="AK118" i="11"/>
  <c r="AK109" i="11"/>
  <c r="AK108" i="11"/>
  <c r="AK102" i="11"/>
  <c r="AK98" i="11"/>
  <c r="AK121" i="11"/>
  <c r="AK120" i="11"/>
  <c r="AK114" i="11"/>
  <c r="AK105" i="11"/>
  <c r="AK104" i="11"/>
  <c r="AK99" i="11"/>
  <c r="AK95" i="11"/>
  <c r="AK91" i="11"/>
  <c r="AK87" i="11"/>
  <c r="AK117" i="11"/>
  <c r="AK110" i="11"/>
  <c r="AK96" i="11"/>
  <c r="AK90" i="11"/>
  <c r="AK83" i="11"/>
  <c r="AK79" i="11"/>
  <c r="AK75" i="11"/>
  <c r="AK71" i="11"/>
  <c r="AK113" i="11"/>
  <c r="AK112" i="11"/>
  <c r="AK106" i="11"/>
  <c r="AK97" i="11"/>
  <c r="AK93" i="11"/>
  <c r="AK92" i="11"/>
  <c r="AK86" i="11"/>
  <c r="AK80" i="11"/>
  <c r="AK76" i="11"/>
  <c r="AK72" i="11"/>
  <c r="AK68" i="11"/>
  <c r="AK64" i="11"/>
  <c r="AK89" i="11"/>
  <c r="AK82" i="11"/>
  <c r="AK74" i="11"/>
  <c r="AK66" i="11"/>
  <c r="AK65" i="11"/>
  <c r="AK60" i="11"/>
  <c r="AK56" i="11"/>
  <c r="AK52" i="11"/>
  <c r="AK48" i="11"/>
  <c r="AK44" i="11"/>
  <c r="AK101" i="11"/>
  <c r="AK85" i="11"/>
  <c r="AK84" i="11"/>
  <c r="AK77" i="11"/>
  <c r="AK69" i="11"/>
  <c r="AK62" i="11"/>
  <c r="AK61" i="11"/>
  <c r="AK57" i="11"/>
  <c r="AK53" i="11"/>
  <c r="AK49" i="11"/>
  <c r="AK45" i="11"/>
  <c r="AK70" i="11"/>
  <c r="AK58" i="11"/>
  <c r="AK50" i="11"/>
  <c r="AK42" i="11"/>
  <c r="AK38" i="11"/>
  <c r="AK34" i="11"/>
  <c r="AK30" i="11"/>
  <c r="AK26" i="11"/>
  <c r="AK22" i="11"/>
  <c r="AK18" i="11"/>
  <c r="AK14" i="11"/>
  <c r="AK10" i="11"/>
  <c r="AK116" i="11"/>
  <c r="AK94" i="11"/>
  <c r="AK78" i="11"/>
  <c r="AK63" i="11"/>
  <c r="AK54" i="11"/>
  <c r="AK40" i="11"/>
  <c r="AK36" i="11"/>
  <c r="AK28" i="11"/>
  <c r="AK24" i="11"/>
  <c r="AK20" i="11"/>
  <c r="AK88" i="11"/>
  <c r="AK73" i="11"/>
  <c r="AK67" i="11"/>
  <c r="AK59" i="11"/>
  <c r="AK51" i="11"/>
  <c r="AK43" i="11"/>
  <c r="AK39" i="11"/>
  <c r="AK35" i="11"/>
  <c r="AK31" i="11"/>
  <c r="AK27" i="11"/>
  <c r="AK23" i="11"/>
  <c r="AK19" i="11"/>
  <c r="AK15" i="11"/>
  <c r="AK11" i="11"/>
  <c r="AK7" i="11"/>
  <c r="AL5" i="11"/>
  <c r="AK100" i="11"/>
  <c r="AK46" i="11"/>
  <c r="AK32" i="11"/>
  <c r="AK55" i="11"/>
  <c r="AK41" i="11"/>
  <c r="AK33" i="11"/>
  <c r="AK25" i="11"/>
  <c r="AK12" i="11"/>
  <c r="AK81" i="11"/>
  <c r="AK47" i="11"/>
  <c r="AK29" i="11"/>
  <c r="AK21" i="11"/>
  <c r="AK16" i="11"/>
  <c r="AK13" i="11"/>
  <c r="AK8" i="11"/>
  <c r="AK37" i="11"/>
  <c r="AK9" i="11"/>
  <c r="AK17" i="11"/>
  <c r="AK120" i="10"/>
  <c r="AK116" i="10"/>
  <c r="AK112" i="10"/>
  <c r="AK121" i="10"/>
  <c r="AK117" i="10"/>
  <c r="AK113" i="10"/>
  <c r="AK109" i="10"/>
  <c r="AK105" i="10"/>
  <c r="AK118" i="10"/>
  <c r="AK107" i="10"/>
  <c r="AK106" i="10"/>
  <c r="AK101" i="10"/>
  <c r="AK123" i="10"/>
  <c r="AK115" i="10"/>
  <c r="AK110" i="10"/>
  <c r="AK104" i="10"/>
  <c r="AK100" i="10"/>
  <c r="AK96" i="10"/>
  <c r="AK114" i="10"/>
  <c r="AK102" i="10"/>
  <c r="AK93" i="10"/>
  <c r="AK89" i="10"/>
  <c r="AK119" i="10"/>
  <c r="AK103" i="10"/>
  <c r="AK94" i="10"/>
  <c r="AK90" i="10"/>
  <c r="AK86" i="10"/>
  <c r="AK82" i="10"/>
  <c r="AK78" i="10"/>
  <c r="AK74" i="10"/>
  <c r="AK111" i="10"/>
  <c r="AK99" i="10"/>
  <c r="AK98" i="10"/>
  <c r="AK92" i="10"/>
  <c r="AK84" i="10"/>
  <c r="AK83" i="10"/>
  <c r="AK77" i="10"/>
  <c r="AK69" i="10"/>
  <c r="AK65" i="10"/>
  <c r="AK61" i="10"/>
  <c r="AK57" i="10"/>
  <c r="AK122" i="10"/>
  <c r="AK97" i="10"/>
  <c r="AK91" i="10"/>
  <c r="AK81" i="10"/>
  <c r="AK72" i="10"/>
  <c r="AK68" i="10"/>
  <c r="AK64" i="10"/>
  <c r="AK60" i="10"/>
  <c r="AK56" i="10"/>
  <c r="AK52" i="10"/>
  <c r="AK108" i="10"/>
  <c r="AK95" i="10"/>
  <c r="AK88" i="10"/>
  <c r="AK80" i="10"/>
  <c r="AK73" i="10"/>
  <c r="AK70" i="10"/>
  <c r="AK62" i="10"/>
  <c r="AK54" i="10"/>
  <c r="AK50" i="10"/>
  <c r="AK76" i="10"/>
  <c r="AK75" i="10"/>
  <c r="AK71" i="10"/>
  <c r="AK63" i="10"/>
  <c r="AK55" i="10"/>
  <c r="AK51" i="10"/>
  <c r="AK47" i="10"/>
  <c r="AK43" i="10"/>
  <c r="AK39" i="10"/>
  <c r="AK35" i="10"/>
  <c r="AK87" i="10"/>
  <c r="AK79" i="10"/>
  <c r="AK45" i="10"/>
  <c r="AK44" i="10"/>
  <c r="AK38" i="10"/>
  <c r="AK28" i="10"/>
  <c r="AK22" i="10"/>
  <c r="AK18" i="10"/>
  <c r="AK14" i="10"/>
  <c r="AK67" i="10"/>
  <c r="AK58" i="10"/>
  <c r="AK42" i="10"/>
  <c r="AK33" i="10"/>
  <c r="AK32" i="10"/>
  <c r="AK31" i="10"/>
  <c r="AK25" i="10"/>
  <c r="AK21" i="10"/>
  <c r="AK17" i="10"/>
  <c r="AK48" i="10"/>
  <c r="AK41" i="10"/>
  <c r="AK34" i="10"/>
  <c r="AK29" i="10"/>
  <c r="AK19" i="10"/>
  <c r="AK12" i="10"/>
  <c r="AK9" i="10"/>
  <c r="AK85" i="10"/>
  <c r="AK66" i="10"/>
  <c r="AK53" i="10"/>
  <c r="AK30" i="10"/>
  <c r="AK13" i="10"/>
  <c r="AK46" i="10"/>
  <c r="AK40" i="10"/>
  <c r="AK24" i="10"/>
  <c r="AK16" i="10"/>
  <c r="AK8" i="10"/>
  <c r="AK59" i="10"/>
  <c r="AK37" i="10"/>
  <c r="AK36" i="10"/>
  <c r="AK20" i="10"/>
  <c r="AK10" i="10"/>
  <c r="AK49" i="10"/>
  <c r="AK23" i="10"/>
  <c r="AK15" i="10"/>
  <c r="AK11" i="10"/>
  <c r="AK7" i="10"/>
  <c r="AL5" i="10"/>
  <c r="AJ125" i="10"/>
  <c r="AK119" i="9"/>
  <c r="AK115" i="9"/>
  <c r="AK111" i="9"/>
  <c r="AK107" i="9"/>
  <c r="AK103" i="9"/>
  <c r="AK122" i="9"/>
  <c r="AK118" i="9"/>
  <c r="AK114" i="9"/>
  <c r="AK121" i="9"/>
  <c r="AK113" i="9"/>
  <c r="AK109" i="9"/>
  <c r="AK108" i="9"/>
  <c r="AK116" i="9"/>
  <c r="AK105" i="9"/>
  <c r="AK104" i="9"/>
  <c r="AK99" i="9"/>
  <c r="AK95" i="9"/>
  <c r="AK120" i="9"/>
  <c r="AK98" i="9"/>
  <c r="AK93" i="9"/>
  <c r="AK89" i="9"/>
  <c r="AK117" i="9"/>
  <c r="AK102" i="9"/>
  <c r="AK92" i="9"/>
  <c r="AK88" i="9"/>
  <c r="AK106" i="9"/>
  <c r="AK101" i="9"/>
  <c r="AK87" i="9"/>
  <c r="AK83" i="9"/>
  <c r="AK112" i="9"/>
  <c r="AK97" i="9"/>
  <c r="AK96" i="9"/>
  <c r="AK90" i="9"/>
  <c r="AK86" i="9"/>
  <c r="AK84" i="9"/>
  <c r="AK80" i="9"/>
  <c r="AK76" i="9"/>
  <c r="AK71" i="9"/>
  <c r="AK67" i="9"/>
  <c r="AK63" i="9"/>
  <c r="AK59" i="9"/>
  <c r="AK55" i="9"/>
  <c r="AK81" i="9"/>
  <c r="AK74" i="9"/>
  <c r="AK65" i="9"/>
  <c r="AK64" i="9"/>
  <c r="AK58" i="9"/>
  <c r="AK53" i="9"/>
  <c r="AK49" i="9"/>
  <c r="AK45" i="9"/>
  <c r="AK41" i="9"/>
  <c r="AK82" i="9"/>
  <c r="AK78" i="9"/>
  <c r="AK77" i="9"/>
  <c r="AK70" i="9"/>
  <c r="AK61" i="9"/>
  <c r="AK60" i="9"/>
  <c r="AK54" i="9"/>
  <c r="AK50" i="9"/>
  <c r="AK46" i="9"/>
  <c r="AK42" i="9"/>
  <c r="AK38" i="9"/>
  <c r="AK34" i="9"/>
  <c r="AK30" i="9"/>
  <c r="AK26" i="9"/>
  <c r="AK110" i="9"/>
  <c r="AK73" i="9"/>
  <c r="AK66" i="9"/>
  <c r="AK51" i="9"/>
  <c r="AK43" i="9"/>
  <c r="AK37" i="9"/>
  <c r="AK28" i="9"/>
  <c r="AK27" i="9"/>
  <c r="AK23" i="9"/>
  <c r="AK19" i="9"/>
  <c r="AK15" i="9"/>
  <c r="AK85" i="9"/>
  <c r="AK79" i="9"/>
  <c r="AK72" i="9"/>
  <c r="AK48" i="9"/>
  <c r="AK32" i="9"/>
  <c r="AK31" i="9"/>
  <c r="AK22" i="9"/>
  <c r="AK18" i="9"/>
  <c r="AK100" i="9"/>
  <c r="AK68" i="9"/>
  <c r="AK44" i="9"/>
  <c r="AK39" i="9"/>
  <c r="AK24" i="9"/>
  <c r="AK13" i="9"/>
  <c r="AK9" i="9"/>
  <c r="AK94" i="9"/>
  <c r="AK57" i="9"/>
  <c r="AK52" i="9"/>
  <c r="AK36" i="9"/>
  <c r="AK35" i="9"/>
  <c r="AK16" i="9"/>
  <c r="AK11" i="9"/>
  <c r="AK7" i="9"/>
  <c r="AL5" i="9"/>
  <c r="AL75" i="9" s="1"/>
  <c r="AK91" i="9"/>
  <c r="AK21" i="9"/>
  <c r="AK12" i="9"/>
  <c r="AK69" i="9"/>
  <c r="AK56" i="9"/>
  <c r="AK47" i="9"/>
  <c r="AK40" i="9"/>
  <c r="AK33" i="9"/>
  <c r="AK25" i="9"/>
  <c r="AK17" i="9"/>
  <c r="AK14" i="9"/>
  <c r="AK10" i="9"/>
  <c r="AK62" i="9"/>
  <c r="AK29" i="9"/>
  <c r="AK20" i="9"/>
  <c r="AK8" i="9"/>
  <c r="AJ124" i="9"/>
  <c r="AK119" i="8"/>
  <c r="AK115" i="8"/>
  <c r="AK111" i="8"/>
  <c r="AK107" i="8"/>
  <c r="AK103" i="8"/>
  <c r="AK122" i="8"/>
  <c r="AK118" i="8"/>
  <c r="AK114" i="8"/>
  <c r="AK121" i="8"/>
  <c r="AK113" i="8"/>
  <c r="AK112" i="8"/>
  <c r="AK106" i="8"/>
  <c r="AK116" i="8"/>
  <c r="AK109" i="8"/>
  <c r="AK108" i="8"/>
  <c r="AK102" i="8"/>
  <c r="AK98" i="8"/>
  <c r="AK120" i="8"/>
  <c r="AK117" i="8"/>
  <c r="AK104" i="8"/>
  <c r="AK101" i="8"/>
  <c r="AK93" i="8"/>
  <c r="AK89" i="8"/>
  <c r="AK100" i="8"/>
  <c r="AK91" i="8"/>
  <c r="AK90" i="8"/>
  <c r="AK86" i="8"/>
  <c r="AK82" i="8"/>
  <c r="AK78" i="8"/>
  <c r="AK74" i="8"/>
  <c r="AK99" i="8"/>
  <c r="AK94" i="8"/>
  <c r="AK88" i="8"/>
  <c r="AK85" i="8"/>
  <c r="AK81" i="8"/>
  <c r="AK77" i="8"/>
  <c r="AK73" i="8"/>
  <c r="AK69" i="8"/>
  <c r="AK65" i="8"/>
  <c r="AK61" i="8"/>
  <c r="AK95" i="8"/>
  <c r="AK92" i="8"/>
  <c r="AK84" i="8"/>
  <c r="AK76" i="8"/>
  <c r="AK68" i="8"/>
  <c r="AK59" i="8"/>
  <c r="AK55" i="8"/>
  <c r="AK51" i="8"/>
  <c r="AK47" i="8"/>
  <c r="AK43" i="8"/>
  <c r="AK83" i="8"/>
  <c r="AK75" i="8"/>
  <c r="AK63" i="8"/>
  <c r="AK62" i="8"/>
  <c r="AK58" i="8"/>
  <c r="AK54" i="8"/>
  <c r="AK50" i="8"/>
  <c r="AK46" i="8"/>
  <c r="AK42" i="8"/>
  <c r="AK38" i="8"/>
  <c r="AK34" i="8"/>
  <c r="AK30" i="8"/>
  <c r="AK105" i="8"/>
  <c r="AK79" i="8"/>
  <c r="AK72" i="8"/>
  <c r="AK52" i="8"/>
  <c r="AK44" i="8"/>
  <c r="AK37" i="8"/>
  <c r="AK28" i="8"/>
  <c r="AK26" i="8"/>
  <c r="AK22" i="8"/>
  <c r="AK17" i="8"/>
  <c r="AK13" i="8"/>
  <c r="AK9" i="8"/>
  <c r="AK70" i="8"/>
  <c r="AK53" i="8"/>
  <c r="AK45" i="8"/>
  <c r="AK40" i="8"/>
  <c r="AK39" i="8"/>
  <c r="AK33" i="8"/>
  <c r="AK96" i="8"/>
  <c r="AK67" i="8"/>
  <c r="AK66" i="8"/>
  <c r="AK60" i="8"/>
  <c r="AK57" i="8"/>
  <c r="AK49" i="8"/>
  <c r="AK41" i="8"/>
  <c r="AK32" i="8"/>
  <c r="AK31" i="8"/>
  <c r="AK25" i="8"/>
  <c r="AK21" i="8"/>
  <c r="AK16" i="8"/>
  <c r="AK71" i="8"/>
  <c r="AK64" i="8"/>
  <c r="AK56" i="8"/>
  <c r="AK20" i="8"/>
  <c r="AK7" i="8"/>
  <c r="AK97" i="8"/>
  <c r="AK36" i="8"/>
  <c r="AK23" i="8"/>
  <c r="AK12" i="8"/>
  <c r="AL5" i="8"/>
  <c r="AL19" i="8" s="1"/>
  <c r="AK29" i="8"/>
  <c r="AK24" i="8"/>
  <c r="AK15" i="8"/>
  <c r="AK14" i="8"/>
  <c r="AK8" i="8"/>
  <c r="AK110" i="8"/>
  <c r="AK87" i="8"/>
  <c r="AK80" i="8"/>
  <c r="AK48" i="8"/>
  <c r="AK35" i="8"/>
  <c r="AK18" i="8"/>
  <c r="AK11" i="8"/>
  <c r="AK10" i="8"/>
  <c r="AK27" i="8"/>
  <c r="AJ124" i="8"/>
  <c r="AJ124" i="7"/>
  <c r="AK119" i="7"/>
  <c r="AK115" i="7"/>
  <c r="AK111" i="7"/>
  <c r="AK120" i="7"/>
  <c r="AK116" i="7"/>
  <c r="AK112" i="7"/>
  <c r="AK108" i="7"/>
  <c r="AK104" i="7"/>
  <c r="AK117" i="7"/>
  <c r="AK109" i="7"/>
  <c r="AK103" i="7"/>
  <c r="AK99" i="7"/>
  <c r="AK95" i="7"/>
  <c r="AK118" i="7"/>
  <c r="AK110" i="7"/>
  <c r="AK106" i="7"/>
  <c r="AK105" i="7"/>
  <c r="AK100" i="7"/>
  <c r="AK96" i="7"/>
  <c r="AK92" i="7"/>
  <c r="AK88" i="7"/>
  <c r="AK121" i="7"/>
  <c r="AK114" i="7"/>
  <c r="AK107" i="7"/>
  <c r="AK98" i="7"/>
  <c r="AK93" i="7"/>
  <c r="AK87" i="7"/>
  <c r="AK82" i="7"/>
  <c r="AK78" i="7"/>
  <c r="AK74" i="7"/>
  <c r="AK101" i="7"/>
  <c r="AK90" i="7"/>
  <c r="AK89" i="7"/>
  <c r="AK83" i="7"/>
  <c r="AK79" i="7"/>
  <c r="AK75" i="7"/>
  <c r="AK71" i="7"/>
  <c r="AK67" i="7"/>
  <c r="AK63" i="7"/>
  <c r="AK113" i="7"/>
  <c r="AK102" i="7"/>
  <c r="AK91" i="7"/>
  <c r="AK85" i="7"/>
  <c r="AK80" i="7"/>
  <c r="AK72" i="7"/>
  <c r="AK66" i="7"/>
  <c r="AK57" i="7"/>
  <c r="AK97" i="7"/>
  <c r="AK77" i="7"/>
  <c r="AK70" i="7"/>
  <c r="AK122" i="7"/>
  <c r="AK81" i="7"/>
  <c r="AK86" i="7"/>
  <c r="AK73" i="7"/>
  <c r="AK69" i="7"/>
  <c r="AK60" i="7"/>
  <c r="AK84" i="7"/>
  <c r="AK62" i="7"/>
  <c r="AK61" i="7"/>
  <c r="AK54" i="7"/>
  <c r="AK53" i="7"/>
  <c r="AK48" i="7"/>
  <c r="AK44" i="7"/>
  <c r="AK40" i="7"/>
  <c r="AK36" i="7"/>
  <c r="AK32" i="7"/>
  <c r="AK27" i="7"/>
  <c r="AK23" i="7"/>
  <c r="AK76" i="7"/>
  <c r="AK56" i="7"/>
  <c r="AK55" i="7"/>
  <c r="AK49" i="7"/>
  <c r="AK45" i="7"/>
  <c r="AK41" i="7"/>
  <c r="AK37" i="7"/>
  <c r="AK33" i="7"/>
  <c r="AK28" i="7"/>
  <c r="AK24" i="7"/>
  <c r="AK20" i="7"/>
  <c r="AK94" i="7"/>
  <c r="AK65" i="7"/>
  <c r="AK52" i="7"/>
  <c r="AK50" i="7"/>
  <c r="AK42" i="7"/>
  <c r="AK34" i="7"/>
  <c r="AK25" i="7"/>
  <c r="AK21" i="7"/>
  <c r="AK16" i="7"/>
  <c r="AK12" i="7"/>
  <c r="AK8" i="7"/>
  <c r="AK68" i="7"/>
  <c r="AK59" i="7"/>
  <c r="AK18" i="7"/>
  <c r="AK10" i="7"/>
  <c r="AK19" i="7"/>
  <c r="AK15" i="7"/>
  <c r="AK11" i="7"/>
  <c r="AK7" i="7"/>
  <c r="AL5" i="7"/>
  <c r="AL29" i="7" s="1"/>
  <c r="AK43" i="7"/>
  <c r="AK35" i="7"/>
  <c r="AK26" i="7"/>
  <c r="AK17" i="7"/>
  <c r="AK13" i="7"/>
  <c r="AK9" i="7"/>
  <c r="AK58" i="7"/>
  <c r="AK46" i="7"/>
  <c r="AK38" i="7"/>
  <c r="AK30" i="7"/>
  <c r="AK14" i="7"/>
  <c r="AK64" i="7"/>
  <c r="AK51" i="7"/>
  <c r="AK47" i="7"/>
  <c r="AK39" i="7"/>
  <c r="AK31" i="7"/>
  <c r="AK22" i="7"/>
  <c r="AL122" i="5"/>
  <c r="AL118" i="5"/>
  <c r="AL114" i="5"/>
  <c r="AL110" i="5"/>
  <c r="AL106" i="5"/>
  <c r="AL119" i="5"/>
  <c r="AL115" i="5"/>
  <c r="AL111" i="5"/>
  <c r="AL107" i="5"/>
  <c r="AL103" i="5"/>
  <c r="AL121" i="5"/>
  <c r="AL120" i="5"/>
  <c r="AL113" i="5"/>
  <c r="AL112" i="5"/>
  <c r="AL105" i="5"/>
  <c r="AL104" i="5"/>
  <c r="AL101" i="5"/>
  <c r="AL97" i="5"/>
  <c r="AL102" i="5"/>
  <c r="AL98" i="5"/>
  <c r="AL94" i="5"/>
  <c r="AL116" i="5"/>
  <c r="AL96" i="5"/>
  <c r="AL95" i="5"/>
  <c r="AL92" i="5"/>
  <c r="AL88" i="5"/>
  <c r="AL84" i="5"/>
  <c r="AL80" i="5"/>
  <c r="AL76" i="5"/>
  <c r="AL72" i="5"/>
  <c r="AL68" i="5"/>
  <c r="AL117" i="5"/>
  <c r="AL93" i="5"/>
  <c r="AL89" i="5"/>
  <c r="AL85" i="5"/>
  <c r="AL81" i="5"/>
  <c r="AL77" i="5"/>
  <c r="AL73" i="5"/>
  <c r="AL69" i="5"/>
  <c r="AL65" i="5"/>
  <c r="AL108" i="5"/>
  <c r="AL62" i="5"/>
  <c r="AL61" i="5"/>
  <c r="AL57" i="5"/>
  <c r="AL52" i="5"/>
  <c r="AL48" i="5"/>
  <c r="AL44" i="5"/>
  <c r="AL91" i="5"/>
  <c r="AL90" i="5"/>
  <c r="AL83" i="5"/>
  <c r="AL82" i="5"/>
  <c r="AL75" i="5"/>
  <c r="AL74" i="5"/>
  <c r="AL67" i="5"/>
  <c r="AL64" i="5"/>
  <c r="AL63" i="5"/>
  <c r="AL58" i="5"/>
  <c r="AL53" i="5"/>
  <c r="AL49" i="5"/>
  <c r="AL45" i="5"/>
  <c r="AL41" i="5"/>
  <c r="AL100" i="5"/>
  <c r="AL78" i="5"/>
  <c r="AL60" i="5"/>
  <c r="AL59" i="5"/>
  <c r="AL51" i="5"/>
  <c r="AL50" i="5"/>
  <c r="AL43" i="5"/>
  <c r="AL42" i="5"/>
  <c r="AL37" i="5"/>
  <c r="AL33" i="5"/>
  <c r="AL29" i="5"/>
  <c r="AL25" i="5"/>
  <c r="AL21" i="5"/>
  <c r="AL17" i="5"/>
  <c r="AL13" i="5"/>
  <c r="AL9" i="5"/>
  <c r="AL27" i="5"/>
  <c r="AL99" i="5"/>
  <c r="AL79" i="5"/>
  <c r="AL66" i="5"/>
  <c r="AL38" i="5"/>
  <c r="AL34" i="5"/>
  <c r="AL30" i="5"/>
  <c r="AL26" i="5"/>
  <c r="AL22" i="5"/>
  <c r="AL18" i="5"/>
  <c r="AL14" i="5"/>
  <c r="AL10" i="5"/>
  <c r="AL86" i="5"/>
  <c r="AL70" i="5"/>
  <c r="AL55" i="5"/>
  <c r="AL54" i="5"/>
  <c r="AL47" i="5"/>
  <c r="AL46" i="5"/>
  <c r="AL40" i="5"/>
  <c r="AL39" i="5"/>
  <c r="AL35" i="5"/>
  <c r="AL31" i="5"/>
  <c r="AL109" i="5"/>
  <c r="AL71" i="5"/>
  <c r="AL36" i="5"/>
  <c r="AL28" i="5"/>
  <c r="AL7" i="5"/>
  <c r="AM5" i="5"/>
  <c r="AM56" i="5" s="1"/>
  <c r="AL20" i="5"/>
  <c r="AL19" i="5"/>
  <c r="AL12" i="5"/>
  <c r="AL87" i="5"/>
  <c r="AL24" i="5"/>
  <c r="AL23" i="5"/>
  <c r="AL16" i="5"/>
  <c r="AL15" i="5"/>
  <c r="AL8" i="5"/>
  <c r="AL32" i="5"/>
  <c r="AL11" i="5"/>
  <c r="AK124" i="5"/>
  <c r="AJ123" i="4"/>
  <c r="AK118" i="4"/>
  <c r="AK114" i="4"/>
  <c r="AK110" i="4"/>
  <c r="AK106" i="4"/>
  <c r="AK102" i="4"/>
  <c r="AK119" i="4"/>
  <c r="AK115" i="4"/>
  <c r="AK111" i="4"/>
  <c r="AK107" i="4"/>
  <c r="AK103" i="4"/>
  <c r="AK121" i="4"/>
  <c r="AK113" i="4"/>
  <c r="AK105" i="4"/>
  <c r="AK100" i="4"/>
  <c r="AK96" i="4"/>
  <c r="AK92" i="4"/>
  <c r="AK116" i="4"/>
  <c r="AK108" i="4"/>
  <c r="AK101" i="4"/>
  <c r="AK97" i="4"/>
  <c r="AK93" i="4"/>
  <c r="AK109" i="4"/>
  <c r="AK94" i="4"/>
  <c r="AK120" i="4"/>
  <c r="AK104" i="4"/>
  <c r="AK99" i="4"/>
  <c r="AK91" i="4"/>
  <c r="AK90" i="4"/>
  <c r="AK89" i="4"/>
  <c r="AK85" i="4"/>
  <c r="AK81" i="4"/>
  <c r="AK95" i="4"/>
  <c r="AK83" i="4"/>
  <c r="AK82" i="4"/>
  <c r="AK78" i="4"/>
  <c r="AK74" i="4"/>
  <c r="AK70" i="4"/>
  <c r="AK66" i="4"/>
  <c r="AK62" i="4"/>
  <c r="AK58" i="4"/>
  <c r="AK87" i="4"/>
  <c r="AK86" i="4"/>
  <c r="AK77" i="4"/>
  <c r="AK73" i="4"/>
  <c r="AK69" i="4"/>
  <c r="AK65" i="4"/>
  <c r="AK61" i="4"/>
  <c r="AK57" i="4"/>
  <c r="AK53" i="4"/>
  <c r="AK88" i="4"/>
  <c r="AK76" i="4"/>
  <c r="AK68" i="4"/>
  <c r="AK60" i="4"/>
  <c r="AK54" i="4"/>
  <c r="AK52" i="4"/>
  <c r="AK48" i="4"/>
  <c r="AK44" i="4"/>
  <c r="AK40" i="4"/>
  <c r="AK36" i="4"/>
  <c r="AK32" i="4"/>
  <c r="AK117" i="4"/>
  <c r="AK67" i="4"/>
  <c r="AK56" i="4"/>
  <c r="AK55" i="4"/>
  <c r="AK98" i="4"/>
  <c r="AK84" i="4"/>
  <c r="AK80" i="4"/>
  <c r="AK79" i="4"/>
  <c r="AK59" i="4"/>
  <c r="AK50" i="4"/>
  <c r="AK49" i="4"/>
  <c r="AK43" i="4"/>
  <c r="AK34" i="4"/>
  <c r="AK33" i="4"/>
  <c r="AK29" i="4"/>
  <c r="AK25" i="4"/>
  <c r="AK75" i="4"/>
  <c r="AK72" i="4"/>
  <c r="AK64" i="4"/>
  <c r="AK42" i="4"/>
  <c r="AK23" i="4"/>
  <c r="AK22" i="4"/>
  <c r="AK21" i="4"/>
  <c r="AK17" i="4"/>
  <c r="AK13" i="4"/>
  <c r="AK9" i="4"/>
  <c r="AK46" i="4"/>
  <c r="AK41" i="4"/>
  <c r="AK28" i="4"/>
  <c r="AK18" i="4"/>
  <c r="AK14" i="4"/>
  <c r="AK10" i="4"/>
  <c r="AK112" i="4"/>
  <c r="AK47" i="4"/>
  <c r="AK37" i="4"/>
  <c r="AK35" i="4"/>
  <c r="AK31" i="4"/>
  <c r="AK30" i="4"/>
  <c r="AK24" i="4"/>
  <c r="AK19" i="4"/>
  <c r="AK15" i="4"/>
  <c r="AK63" i="4"/>
  <c r="AK20" i="4"/>
  <c r="AK7" i="4"/>
  <c r="AK71" i="4"/>
  <c r="AK51" i="4"/>
  <c r="AK45" i="4"/>
  <c r="AK39" i="4"/>
  <c r="AK26" i="4"/>
  <c r="AK8" i="4"/>
  <c r="AL5" i="4"/>
  <c r="AK38" i="4"/>
  <c r="AK12" i="4"/>
  <c r="AK11" i="4"/>
  <c r="AK27" i="4"/>
  <c r="AK16" i="4"/>
  <c r="AL122" i="3"/>
  <c r="AL118" i="3"/>
  <c r="AL114" i="3"/>
  <c r="AL110" i="3"/>
  <c r="AL106" i="3"/>
  <c r="AL119" i="3"/>
  <c r="AL115" i="3"/>
  <c r="AL111" i="3"/>
  <c r="AL107" i="3"/>
  <c r="AL103" i="3"/>
  <c r="AL121" i="3"/>
  <c r="AL120" i="3"/>
  <c r="AL113" i="3"/>
  <c r="AL112" i="3"/>
  <c r="AL102" i="3"/>
  <c r="AL98" i="3"/>
  <c r="AL94" i="3"/>
  <c r="AL116" i="3"/>
  <c r="AL104" i="3"/>
  <c r="AL97" i="3"/>
  <c r="AL96" i="3"/>
  <c r="AL92" i="3"/>
  <c r="AL88" i="3"/>
  <c r="AL117" i="3"/>
  <c r="AL93" i="3"/>
  <c r="AL89" i="3"/>
  <c r="AL85" i="3"/>
  <c r="AL81" i="3"/>
  <c r="AL105" i="3"/>
  <c r="AL99" i="3"/>
  <c r="AL95" i="3"/>
  <c r="AL82" i="3"/>
  <c r="AL79" i="3"/>
  <c r="AL87" i="3"/>
  <c r="AL86" i="3"/>
  <c r="AL84" i="3"/>
  <c r="AL83" i="3"/>
  <c r="AL80" i="3"/>
  <c r="AL76" i="3"/>
  <c r="AL72" i="3"/>
  <c r="AL68" i="3"/>
  <c r="AL64" i="3"/>
  <c r="AL60" i="3"/>
  <c r="AL56" i="3"/>
  <c r="AL91" i="3"/>
  <c r="AL75" i="3"/>
  <c r="AL74" i="3"/>
  <c r="AL69" i="3"/>
  <c r="AL59" i="3"/>
  <c r="AL58" i="3"/>
  <c r="AL53" i="3"/>
  <c r="AL52" i="3"/>
  <c r="AL48" i="3"/>
  <c r="AL44" i="3"/>
  <c r="AL40" i="3"/>
  <c r="AL109" i="3"/>
  <c r="AL100" i="3"/>
  <c r="AL70" i="3"/>
  <c r="AL67" i="3"/>
  <c r="AL62" i="3"/>
  <c r="AL61" i="3"/>
  <c r="AL57" i="3"/>
  <c r="AL43" i="3"/>
  <c r="AL42" i="3"/>
  <c r="AL35" i="3"/>
  <c r="AL30" i="3"/>
  <c r="AL26" i="3"/>
  <c r="AL22" i="3"/>
  <c r="AL18" i="3"/>
  <c r="AL14" i="3"/>
  <c r="AL10" i="3"/>
  <c r="AL101" i="3"/>
  <c r="AL71" i="3"/>
  <c r="AL66" i="3"/>
  <c r="AL51" i="3"/>
  <c r="AL50" i="3"/>
  <c r="AL45" i="3"/>
  <c r="AL78" i="3"/>
  <c r="AL77" i="3"/>
  <c r="AL73" i="3"/>
  <c r="AL55" i="3"/>
  <c r="AL49" i="3"/>
  <c r="AL39" i="3"/>
  <c r="AL36" i="3"/>
  <c r="AL31" i="3"/>
  <c r="AL27" i="3"/>
  <c r="AL23" i="3"/>
  <c r="AL19" i="3"/>
  <c r="AL15" i="3"/>
  <c r="AL11" i="3"/>
  <c r="AL7" i="3"/>
  <c r="AM5" i="3"/>
  <c r="AM33" i="3" s="1"/>
  <c r="AL65" i="3"/>
  <c r="AL63" i="3"/>
  <c r="AL47" i="3"/>
  <c r="AL38" i="3"/>
  <c r="AL37" i="3"/>
  <c r="AL29" i="3"/>
  <c r="AL28" i="3"/>
  <c r="AL21" i="3"/>
  <c r="AL20" i="3"/>
  <c r="AL13" i="3"/>
  <c r="AL12" i="3"/>
  <c r="AL8" i="3"/>
  <c r="AL108" i="3"/>
  <c r="AL34" i="3"/>
  <c r="AL24" i="3"/>
  <c r="AL16" i="3"/>
  <c r="AL54" i="3"/>
  <c r="AL46" i="3"/>
  <c r="AL9" i="3"/>
  <c r="AL41" i="3"/>
  <c r="AL32" i="3"/>
  <c r="AL25" i="3"/>
  <c r="AL17" i="3"/>
  <c r="AL90" i="3"/>
  <c r="AK124" i="3"/>
  <c r="AL26" i="10" l="1"/>
  <c r="AL27" i="10"/>
  <c r="AL5" i="2"/>
  <c r="AK40" i="2"/>
  <c r="AK7" i="2"/>
  <c r="AK121" i="2"/>
  <c r="AK119" i="2"/>
  <c r="AK117" i="2"/>
  <c r="AK115" i="2"/>
  <c r="AK113" i="2"/>
  <c r="AK111" i="2"/>
  <c r="AK109" i="2"/>
  <c r="AK107" i="2"/>
  <c r="AK105" i="2"/>
  <c r="AK103" i="2"/>
  <c r="AK101" i="2"/>
  <c r="AK99" i="2"/>
  <c r="AK97" i="2"/>
  <c r="AK95" i="2"/>
  <c r="AK93" i="2"/>
  <c r="AK91" i="2"/>
  <c r="AK89" i="2"/>
  <c r="AK87" i="2"/>
  <c r="AK85" i="2"/>
  <c r="AK83" i="2"/>
  <c r="AK81" i="2"/>
  <c r="AK79" i="2"/>
  <c r="AK77" i="2"/>
  <c r="AK75" i="2"/>
  <c r="AK73" i="2"/>
  <c r="AK71" i="2"/>
  <c r="AK69" i="2"/>
  <c r="AK67" i="2"/>
  <c r="AK65" i="2"/>
  <c r="AK63" i="2"/>
  <c r="AK61" i="2"/>
  <c r="AK59" i="2"/>
  <c r="AK57" i="2"/>
  <c r="AK55" i="2"/>
  <c r="AK53" i="2"/>
  <c r="AK51" i="2"/>
  <c r="AK49" i="2"/>
  <c r="AK47" i="2"/>
  <c r="AK45" i="2"/>
  <c r="AK43" i="2"/>
  <c r="AK41" i="2"/>
  <c r="AK38" i="2"/>
  <c r="AK36" i="2"/>
  <c r="AK34" i="2"/>
  <c r="AK32" i="2"/>
  <c r="AK30" i="2"/>
  <c r="AK28" i="2"/>
  <c r="AK26" i="2"/>
  <c r="AK24" i="2"/>
  <c r="AK22" i="2"/>
  <c r="AK20" i="2"/>
  <c r="AK18" i="2"/>
  <c r="AK16" i="2"/>
  <c r="AK14" i="2"/>
  <c r="AK12" i="2"/>
  <c r="AK10" i="2"/>
  <c r="AK110" i="2"/>
  <c r="AK108" i="2"/>
  <c r="AK106" i="2"/>
  <c r="AK104" i="2"/>
  <c r="AK102" i="2"/>
  <c r="AK100" i="2"/>
  <c r="AK98" i="2"/>
  <c r="AK96" i="2"/>
  <c r="AK94" i="2"/>
  <c r="AK92" i="2"/>
  <c r="AK90" i="2"/>
  <c r="AK88" i="2"/>
  <c r="AK86" i="2"/>
  <c r="AK84" i="2"/>
  <c r="AK82" i="2"/>
  <c r="AK80" i="2"/>
  <c r="AK78" i="2"/>
  <c r="AK76" i="2"/>
  <c r="AK74" i="2"/>
  <c r="AK72" i="2"/>
  <c r="AK70" i="2"/>
  <c r="AK68" i="2"/>
  <c r="AK66" i="2"/>
  <c r="AK64" i="2"/>
  <c r="AK62" i="2"/>
  <c r="AK60" i="2"/>
  <c r="AK58" i="2"/>
  <c r="AK56" i="2"/>
  <c r="AK54" i="2"/>
  <c r="AK52" i="2"/>
  <c r="AK50" i="2"/>
  <c r="AK48" i="2"/>
  <c r="AK46" i="2"/>
  <c r="AK44" i="2"/>
  <c r="AK42" i="2"/>
  <c r="AK39" i="2"/>
  <c r="AK37" i="2"/>
  <c r="AK35" i="2"/>
  <c r="AK33" i="2"/>
  <c r="AK31" i="2"/>
  <c r="AK29" i="2"/>
  <c r="AK27" i="2"/>
  <c r="AK25" i="2"/>
  <c r="AK23" i="2"/>
  <c r="AK21" i="2"/>
  <c r="AK19" i="2"/>
  <c r="AK17" i="2"/>
  <c r="AK15" i="2"/>
  <c r="AK13" i="2"/>
  <c r="AK11" i="2"/>
  <c r="AK8" i="2"/>
  <c r="AK120" i="2"/>
  <c r="AK116" i="2"/>
  <c r="AK112" i="2"/>
  <c r="AK122" i="2"/>
  <c r="AK118" i="2"/>
  <c r="AK114" i="2"/>
  <c r="AK9" i="2"/>
  <c r="AL124" i="6"/>
  <c r="H45" i="1" s="1"/>
  <c r="AJ124" i="2"/>
  <c r="D43" i="1" s="1"/>
  <c r="AM19" i="6"/>
  <c r="AM117" i="6"/>
  <c r="AM122" i="6"/>
  <c r="AM114" i="6"/>
  <c r="AM106" i="6"/>
  <c r="AM112" i="6"/>
  <c r="AM100" i="6"/>
  <c r="AM115" i="6"/>
  <c r="AM101" i="6"/>
  <c r="AM93" i="6"/>
  <c r="AM85" i="6"/>
  <c r="AM103" i="6"/>
  <c r="AM92" i="6"/>
  <c r="AM82" i="6"/>
  <c r="AM95" i="6"/>
  <c r="AM86" i="6"/>
  <c r="AM102" i="6"/>
  <c r="AM88" i="6"/>
  <c r="AM79" i="6"/>
  <c r="AM71" i="6"/>
  <c r="AM94" i="6"/>
  <c r="AM80" i="6"/>
  <c r="AM72" i="6"/>
  <c r="AM64" i="6"/>
  <c r="AM56" i="6"/>
  <c r="AM119" i="6"/>
  <c r="AM73" i="6"/>
  <c r="AM63" i="6"/>
  <c r="AM53" i="6"/>
  <c r="AM42" i="6"/>
  <c r="AM81" i="6"/>
  <c r="AM70" i="6"/>
  <c r="AM57" i="6"/>
  <c r="AM49" i="6"/>
  <c r="AM41" i="6"/>
  <c r="AM33" i="6"/>
  <c r="AM66" i="6"/>
  <c r="AM50" i="6"/>
  <c r="AM39" i="6"/>
  <c r="AM30" i="6"/>
  <c r="AM22" i="6"/>
  <c r="AM13" i="6"/>
  <c r="AM54" i="6"/>
  <c r="AM40" i="6"/>
  <c r="AM31" i="6"/>
  <c r="AM23" i="6"/>
  <c r="AM14" i="6"/>
  <c r="AM104" i="6"/>
  <c r="AM59" i="6"/>
  <c r="AM25" i="6"/>
  <c r="AM28" i="6"/>
  <c r="AM15" i="6"/>
  <c r="AM44" i="6"/>
  <c r="AM29" i="6"/>
  <c r="AM16" i="6"/>
  <c r="AM9" i="6"/>
  <c r="AM55" i="6"/>
  <c r="AM24" i="6"/>
  <c r="AN5" i="6"/>
  <c r="AM121" i="6"/>
  <c r="AM113" i="6"/>
  <c r="AM118" i="6"/>
  <c r="AM110" i="6"/>
  <c r="AM120" i="6"/>
  <c r="AM105" i="6"/>
  <c r="AM96" i="6"/>
  <c r="AM107" i="6"/>
  <c r="AM97" i="6"/>
  <c r="AM89" i="6"/>
  <c r="AM111" i="6"/>
  <c r="AM98" i="6"/>
  <c r="AM87" i="6"/>
  <c r="AM108" i="6"/>
  <c r="AM91" i="6"/>
  <c r="AM116" i="6"/>
  <c r="AM99" i="6"/>
  <c r="AM84" i="6"/>
  <c r="AM75" i="6"/>
  <c r="AM67" i="6"/>
  <c r="AM90" i="6"/>
  <c r="AM76" i="6"/>
  <c r="AM68" i="6"/>
  <c r="AM60" i="6"/>
  <c r="AM52" i="6"/>
  <c r="AM83" i="6"/>
  <c r="AM65" i="6"/>
  <c r="AM58" i="6"/>
  <c r="AM46" i="6"/>
  <c r="AM38" i="6"/>
  <c r="AM78" i="6"/>
  <c r="AM62" i="6"/>
  <c r="AM51" i="6"/>
  <c r="AM45" i="6"/>
  <c r="AM37" i="6"/>
  <c r="AM69" i="6"/>
  <c r="AM61" i="6"/>
  <c r="AM47" i="6"/>
  <c r="AM35" i="6"/>
  <c r="AM26" i="6"/>
  <c r="AM17" i="6"/>
  <c r="AM109" i="6"/>
  <c r="AM48" i="6"/>
  <c r="AM36" i="6"/>
  <c r="AM27" i="6"/>
  <c r="AM18" i="6"/>
  <c r="AM10" i="6"/>
  <c r="AM77" i="6"/>
  <c r="AM43" i="6"/>
  <c r="AM7" i="6"/>
  <c r="AM20" i="6"/>
  <c r="AM8" i="6"/>
  <c r="AM34" i="6"/>
  <c r="AM21" i="6"/>
  <c r="AM12" i="6"/>
  <c r="AM74" i="6"/>
  <c r="AM32" i="6"/>
  <c r="AM11" i="6"/>
  <c r="P42" i="1"/>
  <c r="O43" i="1"/>
  <c r="N44" i="1"/>
  <c r="M43" i="1"/>
  <c r="L43" i="1"/>
  <c r="K43" i="1"/>
  <c r="J43" i="1"/>
  <c r="I43" i="1"/>
  <c r="G44" i="1"/>
  <c r="F43" i="1"/>
  <c r="E44" i="1"/>
  <c r="AK123" i="4"/>
  <c r="AL118" i="13"/>
  <c r="AL114" i="13"/>
  <c r="AL110" i="13"/>
  <c r="AL106" i="13"/>
  <c r="AL102" i="13"/>
  <c r="AL117" i="13"/>
  <c r="AL116" i="13"/>
  <c r="AL111" i="13"/>
  <c r="AL101" i="13"/>
  <c r="AL100" i="13"/>
  <c r="AL95" i="13"/>
  <c r="AL91" i="13"/>
  <c r="AL87" i="13"/>
  <c r="AL83" i="13"/>
  <c r="AL79" i="13"/>
  <c r="AL75" i="13"/>
  <c r="AL112" i="13"/>
  <c r="AL115" i="13"/>
  <c r="AL96" i="13"/>
  <c r="AL86" i="13"/>
  <c r="AL109" i="13"/>
  <c r="AL107" i="13"/>
  <c r="AL105" i="13"/>
  <c r="AL113" i="13"/>
  <c r="AL108" i="13"/>
  <c r="AL82" i="13"/>
  <c r="AL81" i="13"/>
  <c r="AL103" i="13"/>
  <c r="AL97" i="13"/>
  <c r="AL94" i="13"/>
  <c r="AL92" i="13"/>
  <c r="AL90" i="13"/>
  <c r="AL76" i="13"/>
  <c r="AL70" i="13"/>
  <c r="AL66" i="13"/>
  <c r="AL99" i="13"/>
  <c r="AL89" i="13"/>
  <c r="AL88" i="13"/>
  <c r="AL85" i="13"/>
  <c r="AL84" i="13"/>
  <c r="AL80" i="13"/>
  <c r="AL77" i="13"/>
  <c r="AL72" i="13"/>
  <c r="AL71" i="13"/>
  <c r="AL67" i="13"/>
  <c r="AL60" i="13"/>
  <c r="AL55" i="13"/>
  <c r="AL51" i="13"/>
  <c r="AL104" i="13"/>
  <c r="AL98" i="13"/>
  <c r="AL74" i="13"/>
  <c r="AL73" i="13"/>
  <c r="AL61" i="13"/>
  <c r="AL50" i="13"/>
  <c r="AL49" i="13"/>
  <c r="AL93" i="13"/>
  <c r="AL69" i="13"/>
  <c r="AL68" i="13"/>
  <c r="AL64" i="13"/>
  <c r="AL54" i="13"/>
  <c r="AL53" i="13"/>
  <c r="AL46" i="13"/>
  <c r="AL42" i="13"/>
  <c r="AL38" i="13"/>
  <c r="AL35" i="13"/>
  <c r="AL45" i="13"/>
  <c r="AL44" i="13"/>
  <c r="AL39" i="13"/>
  <c r="AL31" i="13"/>
  <c r="AL27" i="13"/>
  <c r="AL23" i="13"/>
  <c r="AL19" i="13"/>
  <c r="AL16" i="13"/>
  <c r="AL13" i="13"/>
  <c r="AL9" i="13"/>
  <c r="AL65" i="13"/>
  <c r="AL57" i="13"/>
  <c r="AL41" i="13"/>
  <c r="AL40" i="13"/>
  <c r="AL32" i="13"/>
  <c r="AL24" i="13"/>
  <c r="AL17" i="13"/>
  <c r="AL14" i="13"/>
  <c r="AL10" i="13"/>
  <c r="AL56" i="13"/>
  <c r="AL52" i="13"/>
  <c r="AL48" i="13"/>
  <c r="AL43" i="13"/>
  <c r="AL34" i="13"/>
  <c r="AL30" i="13"/>
  <c r="AL26" i="13"/>
  <c r="AL22" i="13"/>
  <c r="AL18" i="13"/>
  <c r="AL15" i="13"/>
  <c r="AL12" i="13"/>
  <c r="AL8" i="13"/>
  <c r="AL36" i="13"/>
  <c r="AL28" i="13"/>
  <c r="AL20" i="13"/>
  <c r="AL63" i="13"/>
  <c r="AL47" i="13"/>
  <c r="AL37" i="13"/>
  <c r="AL29" i="13"/>
  <c r="AL21" i="13"/>
  <c r="AL7" i="13"/>
  <c r="AL78" i="13"/>
  <c r="AL25" i="13"/>
  <c r="AL11" i="13"/>
  <c r="AL62" i="13"/>
  <c r="AL33" i="13"/>
  <c r="AL58" i="13"/>
  <c r="AM5" i="13"/>
  <c r="AM59" i="13" s="1"/>
  <c r="AK120" i="13"/>
  <c r="AM119" i="12"/>
  <c r="AM115" i="12"/>
  <c r="AM111" i="12"/>
  <c r="AM107" i="12"/>
  <c r="AM118" i="12"/>
  <c r="AM114" i="12"/>
  <c r="AM110" i="12"/>
  <c r="AM106" i="12"/>
  <c r="AM102" i="12"/>
  <c r="AM116" i="12"/>
  <c r="AM108" i="12"/>
  <c r="AM117" i="12"/>
  <c r="AM109" i="12"/>
  <c r="AM101" i="12"/>
  <c r="AM97" i="12"/>
  <c r="AM93" i="12"/>
  <c r="AM112" i="12"/>
  <c r="AM105" i="12"/>
  <c r="AM98" i="12"/>
  <c r="AM92" i="12"/>
  <c r="AM88" i="12"/>
  <c r="AM84" i="12"/>
  <c r="AM96" i="12"/>
  <c r="AM91" i="12"/>
  <c r="AM87" i="12"/>
  <c r="AM83" i="12"/>
  <c r="AM79" i="12"/>
  <c r="AM75" i="12"/>
  <c r="AM71" i="12"/>
  <c r="AM120" i="12"/>
  <c r="AM113" i="12"/>
  <c r="AM103" i="12"/>
  <c r="AM94" i="12"/>
  <c r="AM90" i="12"/>
  <c r="AM82" i="12"/>
  <c r="AM77" i="12"/>
  <c r="AM72" i="12"/>
  <c r="AM67" i="12"/>
  <c r="AM63" i="12"/>
  <c r="AM99" i="12"/>
  <c r="AM89" i="12"/>
  <c r="AM81" i="12"/>
  <c r="AM76" i="12"/>
  <c r="AM70" i="12"/>
  <c r="AM66" i="12"/>
  <c r="AM62" i="12"/>
  <c r="AM58" i="12"/>
  <c r="AM54" i="12"/>
  <c r="AM50" i="12"/>
  <c r="AM85" i="12"/>
  <c r="AM65" i="12"/>
  <c r="AM60" i="12"/>
  <c r="AM55" i="12"/>
  <c r="AM46" i="12"/>
  <c r="AM42" i="12"/>
  <c r="AM38" i="12"/>
  <c r="AM34" i="12"/>
  <c r="AM100" i="12"/>
  <c r="AM95" i="12"/>
  <c r="AM73" i="12"/>
  <c r="AM64" i="12"/>
  <c r="AM59" i="12"/>
  <c r="AM53" i="12"/>
  <c r="AM49" i="12"/>
  <c r="AM45" i="12"/>
  <c r="AM41" i="12"/>
  <c r="AM37" i="12"/>
  <c r="AM33" i="12"/>
  <c r="AM29" i="12"/>
  <c r="AM25" i="12"/>
  <c r="AM74" i="12"/>
  <c r="AM61" i="12"/>
  <c r="AM57" i="12"/>
  <c r="AM48" i="12"/>
  <c r="AM40" i="12"/>
  <c r="AM32" i="12"/>
  <c r="AM27" i="12"/>
  <c r="AM104" i="12"/>
  <c r="AM86" i="12"/>
  <c r="AM68" i="12"/>
  <c r="AM52" i="12"/>
  <c r="AM43" i="12"/>
  <c r="AM35" i="12"/>
  <c r="AM28" i="12"/>
  <c r="AM23" i="12"/>
  <c r="AM22" i="12"/>
  <c r="AM18" i="12"/>
  <c r="AM14" i="12"/>
  <c r="AM11" i="12"/>
  <c r="AM80" i="12"/>
  <c r="AM69" i="12"/>
  <c r="AM56" i="12"/>
  <c r="AM30" i="12"/>
  <c r="AM26" i="12"/>
  <c r="AM21" i="12"/>
  <c r="AM16" i="12"/>
  <c r="AM8" i="12"/>
  <c r="AM31" i="12"/>
  <c r="AM19" i="12"/>
  <c r="AM15" i="12"/>
  <c r="AN5" i="12"/>
  <c r="AM78" i="12"/>
  <c r="AM47" i="12"/>
  <c r="AM44" i="12"/>
  <c r="AM17" i="12"/>
  <c r="AM12" i="12"/>
  <c r="AM9" i="12"/>
  <c r="AM51" i="12"/>
  <c r="AM24" i="12"/>
  <c r="AM13" i="12"/>
  <c r="AM10" i="12"/>
  <c r="AM39" i="12"/>
  <c r="AM36" i="12"/>
  <c r="AM20" i="12"/>
  <c r="AM7" i="12"/>
  <c r="AL122" i="12"/>
  <c r="AK123" i="11"/>
  <c r="AL118" i="11"/>
  <c r="AL114" i="11"/>
  <c r="AL110" i="11"/>
  <c r="AL106" i="11"/>
  <c r="AL102" i="11"/>
  <c r="AL113" i="11"/>
  <c r="AL112" i="11"/>
  <c r="AL107" i="11"/>
  <c r="AL101" i="11"/>
  <c r="AL97" i="11"/>
  <c r="AL119" i="11"/>
  <c r="AL109" i="11"/>
  <c r="AL108" i="11"/>
  <c r="AL103" i="11"/>
  <c r="AL98" i="11"/>
  <c r="AL94" i="11"/>
  <c r="AL90" i="11"/>
  <c r="AL86" i="11"/>
  <c r="AL116" i="11"/>
  <c r="AL95" i="11"/>
  <c r="AL85" i="11"/>
  <c r="AL84" i="11"/>
  <c r="AL82" i="11"/>
  <c r="AL78" i="11"/>
  <c r="AL74" i="11"/>
  <c r="AL70" i="11"/>
  <c r="AL121" i="11"/>
  <c r="AL120" i="11"/>
  <c r="AL117" i="11"/>
  <c r="AL96" i="11"/>
  <c r="AL91" i="11"/>
  <c r="AL83" i="11"/>
  <c r="AL79" i="11"/>
  <c r="AL75" i="11"/>
  <c r="AL71" i="11"/>
  <c r="AL67" i="11"/>
  <c r="AL63" i="11"/>
  <c r="AL100" i="11"/>
  <c r="AL88" i="11"/>
  <c r="AL81" i="11"/>
  <c r="AL80" i="11"/>
  <c r="AL73" i="11"/>
  <c r="AL72" i="11"/>
  <c r="AL64" i="11"/>
  <c r="AL59" i="11"/>
  <c r="AL55" i="11"/>
  <c r="AL51" i="11"/>
  <c r="AL47" i="11"/>
  <c r="AL111" i="11"/>
  <c r="AL105" i="11"/>
  <c r="AL104" i="11"/>
  <c r="AL93" i="11"/>
  <c r="AL92" i="11"/>
  <c r="AL89" i="11"/>
  <c r="AL66" i="11"/>
  <c r="AL65" i="11"/>
  <c r="AL60" i="11"/>
  <c r="AL56" i="11"/>
  <c r="AL52" i="11"/>
  <c r="AL48" i="11"/>
  <c r="AL99" i="11"/>
  <c r="AL87" i="11"/>
  <c r="AL76" i="11"/>
  <c r="AL62" i="11"/>
  <c r="AL41" i="11"/>
  <c r="AL37" i="11"/>
  <c r="AL33" i="11"/>
  <c r="AL29" i="11"/>
  <c r="AL25" i="11"/>
  <c r="AL21" i="11"/>
  <c r="AL17" i="11"/>
  <c r="AL13" i="11"/>
  <c r="AL9" i="11"/>
  <c r="AL115" i="11"/>
  <c r="AL68" i="11"/>
  <c r="AL43" i="11"/>
  <c r="AL35" i="11"/>
  <c r="AL31" i="11"/>
  <c r="AL23" i="11"/>
  <c r="AL77" i="11"/>
  <c r="AL58" i="11"/>
  <c r="AL57" i="11"/>
  <c r="AL50" i="11"/>
  <c r="AL49" i="11"/>
  <c r="AL42" i="11"/>
  <c r="AL38" i="11"/>
  <c r="AL34" i="11"/>
  <c r="AL30" i="11"/>
  <c r="AL26" i="11"/>
  <c r="AL22" i="11"/>
  <c r="AL18" i="11"/>
  <c r="AL14" i="11"/>
  <c r="AL10" i="11"/>
  <c r="AL39" i="11"/>
  <c r="AL27" i="11"/>
  <c r="AL19" i="11"/>
  <c r="AL69" i="11"/>
  <c r="AL61" i="11"/>
  <c r="AL45" i="11"/>
  <c r="AL40" i="11"/>
  <c r="AL32" i="11"/>
  <c r="AL24" i="11"/>
  <c r="AL11" i="11"/>
  <c r="AL28" i="11"/>
  <c r="AL20" i="11"/>
  <c r="AL16" i="11"/>
  <c r="AL15" i="11"/>
  <c r="AL54" i="11"/>
  <c r="AL12" i="11"/>
  <c r="AL7" i="11"/>
  <c r="AM5" i="11"/>
  <c r="AL53" i="11"/>
  <c r="AL36" i="11"/>
  <c r="AL8" i="11"/>
  <c r="AL46" i="11"/>
  <c r="AL44" i="11"/>
  <c r="AK125" i="10"/>
  <c r="AL123" i="10"/>
  <c r="AL119" i="10"/>
  <c r="AL115" i="10"/>
  <c r="AL111" i="10"/>
  <c r="AL120" i="10"/>
  <c r="AL116" i="10"/>
  <c r="AL112" i="10"/>
  <c r="AL108" i="10"/>
  <c r="AL104" i="10"/>
  <c r="AL110" i="10"/>
  <c r="AL105" i="10"/>
  <c r="AL100" i="10"/>
  <c r="AL122" i="10"/>
  <c r="AL121" i="10"/>
  <c r="AL114" i="10"/>
  <c r="AL113" i="10"/>
  <c r="AL109" i="10"/>
  <c r="AL103" i="10"/>
  <c r="AL99" i="10"/>
  <c r="AL118" i="10"/>
  <c r="AL92" i="10"/>
  <c r="AL88" i="10"/>
  <c r="AL107" i="10"/>
  <c r="AL106" i="10"/>
  <c r="AL102" i="10"/>
  <c r="AL101" i="10"/>
  <c r="AL93" i="10"/>
  <c r="AL89" i="10"/>
  <c r="AL85" i="10"/>
  <c r="AL81" i="10"/>
  <c r="AL77" i="10"/>
  <c r="AL73" i="10"/>
  <c r="AL117" i="10"/>
  <c r="AL97" i="10"/>
  <c r="AL91" i="10"/>
  <c r="AL90" i="10"/>
  <c r="AL82" i="10"/>
  <c r="AL72" i="10"/>
  <c r="AL68" i="10"/>
  <c r="AL64" i="10"/>
  <c r="AL60" i="10"/>
  <c r="AL56" i="10"/>
  <c r="AL76" i="10"/>
  <c r="AL75" i="10"/>
  <c r="AL71" i="10"/>
  <c r="AL67" i="10"/>
  <c r="AL63" i="10"/>
  <c r="AL59" i="10"/>
  <c r="AL55" i="10"/>
  <c r="AL51" i="10"/>
  <c r="AL98" i="10"/>
  <c r="AL94" i="10"/>
  <c r="AL79" i="10"/>
  <c r="AL49" i="10"/>
  <c r="AL95" i="10"/>
  <c r="AL84" i="10"/>
  <c r="AL83" i="10"/>
  <c r="AL80" i="10"/>
  <c r="AL70" i="10"/>
  <c r="AL69" i="10"/>
  <c r="AL62" i="10"/>
  <c r="AL61" i="10"/>
  <c r="AL54" i="10"/>
  <c r="AL50" i="10"/>
  <c r="AL46" i="10"/>
  <c r="AL42" i="10"/>
  <c r="AL38" i="10"/>
  <c r="AL34" i="10"/>
  <c r="AL96" i="10"/>
  <c r="AL58" i="10"/>
  <c r="AL43" i="10"/>
  <c r="AL33" i="10"/>
  <c r="AL32" i="10"/>
  <c r="AL31" i="10"/>
  <c r="AL25" i="10"/>
  <c r="AL21" i="10"/>
  <c r="AL17" i="10"/>
  <c r="AL13" i="10"/>
  <c r="AL78" i="10"/>
  <c r="AL57" i="10"/>
  <c r="AL53" i="10"/>
  <c r="AL37" i="10"/>
  <c r="AL36" i="10"/>
  <c r="AL30" i="10"/>
  <c r="AL24" i="10"/>
  <c r="AL20" i="10"/>
  <c r="AL16" i="10"/>
  <c r="AL87" i="10"/>
  <c r="AL86" i="10"/>
  <c r="AL74" i="10"/>
  <c r="AL52" i="10"/>
  <c r="AL47" i="10"/>
  <c r="AL40" i="10"/>
  <c r="AL8" i="10"/>
  <c r="AL48" i="10"/>
  <c r="AL45" i="10"/>
  <c r="AL29" i="10"/>
  <c r="AL28" i="10"/>
  <c r="AL19" i="10"/>
  <c r="AL12" i="10"/>
  <c r="AL66" i="10"/>
  <c r="AL39" i="10"/>
  <c r="AL35" i="10"/>
  <c r="AL23" i="10"/>
  <c r="AL22" i="10"/>
  <c r="AL15" i="10"/>
  <c r="AL14" i="10"/>
  <c r="AL11" i="10"/>
  <c r="AL7" i="10"/>
  <c r="AM5" i="10"/>
  <c r="AL44" i="10"/>
  <c r="AL41" i="10"/>
  <c r="AL18" i="10"/>
  <c r="AL9" i="10"/>
  <c r="AL65" i="10"/>
  <c r="AL10" i="10"/>
  <c r="AL122" i="9"/>
  <c r="AL118" i="9"/>
  <c r="AL114" i="9"/>
  <c r="AL110" i="9"/>
  <c r="AL106" i="9"/>
  <c r="AL121" i="9"/>
  <c r="AL117" i="9"/>
  <c r="AL113" i="9"/>
  <c r="AL120" i="9"/>
  <c r="AL119" i="9"/>
  <c r="AL112" i="9"/>
  <c r="AL107" i="9"/>
  <c r="AL109" i="9"/>
  <c r="AL108" i="9"/>
  <c r="AL103" i="9"/>
  <c r="AL102" i="9"/>
  <c r="AL98" i="9"/>
  <c r="AL104" i="9"/>
  <c r="AL92" i="9"/>
  <c r="AL88" i="9"/>
  <c r="AL111" i="9"/>
  <c r="AL97" i="9"/>
  <c r="AL96" i="9"/>
  <c r="AL91" i="9"/>
  <c r="AL87" i="9"/>
  <c r="AL100" i="9"/>
  <c r="AL94" i="9"/>
  <c r="AL93" i="9"/>
  <c r="AL82" i="9"/>
  <c r="AL105" i="9"/>
  <c r="AL101" i="9"/>
  <c r="AL83" i="9"/>
  <c r="AL79" i="9"/>
  <c r="AL74" i="9"/>
  <c r="AL70" i="9"/>
  <c r="AL66" i="9"/>
  <c r="AL62" i="9"/>
  <c r="AL58" i="9"/>
  <c r="AL54" i="9"/>
  <c r="AL115" i="9"/>
  <c r="AL89" i="9"/>
  <c r="AL80" i="9"/>
  <c r="AL69" i="9"/>
  <c r="AL68" i="9"/>
  <c r="AL63" i="9"/>
  <c r="AL52" i="9"/>
  <c r="AL48" i="9"/>
  <c r="AL44" i="9"/>
  <c r="AL95" i="9"/>
  <c r="AL90" i="9"/>
  <c r="AL86" i="9"/>
  <c r="AL81" i="9"/>
  <c r="AL76" i="9"/>
  <c r="AL65" i="9"/>
  <c r="AL64" i="9"/>
  <c r="AL59" i="9"/>
  <c r="AL53" i="9"/>
  <c r="AL49" i="9"/>
  <c r="AL45" i="9"/>
  <c r="AL41" i="9"/>
  <c r="AL37" i="9"/>
  <c r="AL33" i="9"/>
  <c r="AL29" i="9"/>
  <c r="AL85" i="9"/>
  <c r="AL72" i="9"/>
  <c r="AL55" i="9"/>
  <c r="AL32" i="9"/>
  <c r="AL31" i="9"/>
  <c r="AL26" i="9"/>
  <c r="AL22" i="9"/>
  <c r="AL18" i="9"/>
  <c r="AL84" i="9"/>
  <c r="AL61" i="9"/>
  <c r="AL60" i="9"/>
  <c r="AL57" i="9"/>
  <c r="AL47" i="9"/>
  <c r="AL46" i="9"/>
  <c r="AL36" i="9"/>
  <c r="AL35" i="9"/>
  <c r="AL30" i="9"/>
  <c r="AL25" i="9"/>
  <c r="AL21" i="9"/>
  <c r="AL17" i="9"/>
  <c r="AL116" i="9"/>
  <c r="AL73" i="9"/>
  <c r="AL67" i="9"/>
  <c r="AL50" i="9"/>
  <c r="AL28" i="9"/>
  <c r="AL27" i="9"/>
  <c r="AL12" i="9"/>
  <c r="AL8" i="9"/>
  <c r="AL77" i="9"/>
  <c r="AL15" i="9"/>
  <c r="AL14" i="9"/>
  <c r="AL43" i="9"/>
  <c r="AL20" i="9"/>
  <c r="AL16" i="9"/>
  <c r="AL11" i="9"/>
  <c r="AL7" i="9"/>
  <c r="AM5" i="9"/>
  <c r="AM75" i="9" s="1"/>
  <c r="AL99" i="9"/>
  <c r="AL78" i="9"/>
  <c r="AL51" i="9"/>
  <c r="AL39" i="9"/>
  <c r="AL24" i="9"/>
  <c r="AL23" i="9"/>
  <c r="AL13" i="9"/>
  <c r="AL9" i="9"/>
  <c r="AL56" i="9"/>
  <c r="AL42" i="9"/>
  <c r="AL40" i="9"/>
  <c r="AL10" i="9"/>
  <c r="AL71" i="9"/>
  <c r="AL38" i="9"/>
  <c r="AL34" i="9"/>
  <c r="AL19" i="9"/>
  <c r="AK124" i="9"/>
  <c r="AL122" i="8"/>
  <c r="AL118" i="8"/>
  <c r="AL114" i="8"/>
  <c r="AL110" i="8"/>
  <c r="AL106" i="8"/>
  <c r="AL121" i="8"/>
  <c r="AL117" i="8"/>
  <c r="AL113" i="8"/>
  <c r="AL120" i="8"/>
  <c r="AL119" i="8"/>
  <c r="AL111" i="8"/>
  <c r="AL112" i="8"/>
  <c r="AL107" i="8"/>
  <c r="AL101" i="8"/>
  <c r="AL97" i="8"/>
  <c r="AL109" i="8"/>
  <c r="AL108" i="8"/>
  <c r="AL104" i="8"/>
  <c r="AL102" i="8"/>
  <c r="AL96" i="8"/>
  <c r="AL95" i="8"/>
  <c r="AL92" i="8"/>
  <c r="AL88" i="8"/>
  <c r="AL99" i="8"/>
  <c r="AL94" i="8"/>
  <c r="AL89" i="8"/>
  <c r="AL85" i="8"/>
  <c r="AL81" i="8"/>
  <c r="AL77" i="8"/>
  <c r="AL73" i="8"/>
  <c r="AL115" i="8"/>
  <c r="AL103" i="8"/>
  <c r="AL93" i="8"/>
  <c r="AL84" i="8"/>
  <c r="AL80" i="8"/>
  <c r="AL76" i="8"/>
  <c r="AL72" i="8"/>
  <c r="AL68" i="8"/>
  <c r="AL64" i="8"/>
  <c r="AL60" i="8"/>
  <c r="AL116" i="8"/>
  <c r="AL100" i="8"/>
  <c r="AL83" i="8"/>
  <c r="AL82" i="8"/>
  <c r="AL75" i="8"/>
  <c r="AL74" i="8"/>
  <c r="AL63" i="8"/>
  <c r="AL62" i="8"/>
  <c r="AL58" i="8"/>
  <c r="AL54" i="8"/>
  <c r="AL50" i="8"/>
  <c r="AL46" i="8"/>
  <c r="AL42" i="8"/>
  <c r="AL98" i="8"/>
  <c r="AL67" i="8"/>
  <c r="AL66" i="8"/>
  <c r="AL61" i="8"/>
  <c r="AL57" i="8"/>
  <c r="AL53" i="8"/>
  <c r="AL49" i="8"/>
  <c r="AL45" i="8"/>
  <c r="AL41" i="8"/>
  <c r="AL37" i="8"/>
  <c r="AL33" i="8"/>
  <c r="AL29" i="8"/>
  <c r="AL78" i="8"/>
  <c r="AL69" i="8"/>
  <c r="AL65" i="8"/>
  <c r="AL32" i="8"/>
  <c r="AL31" i="8"/>
  <c r="AL25" i="8"/>
  <c r="AL21" i="8"/>
  <c r="AL16" i="8"/>
  <c r="AL12" i="8"/>
  <c r="AL8" i="8"/>
  <c r="AL105" i="8"/>
  <c r="AL91" i="8"/>
  <c r="AL90" i="8"/>
  <c r="AL79" i="8"/>
  <c r="AL59" i="8"/>
  <c r="AL52" i="8"/>
  <c r="AL51" i="8"/>
  <c r="AL44" i="8"/>
  <c r="AL43" i="8"/>
  <c r="AL38" i="8"/>
  <c r="AL87" i="8"/>
  <c r="AL71" i="8"/>
  <c r="AL56" i="8"/>
  <c r="AL55" i="8"/>
  <c r="AL48" i="8"/>
  <c r="AL47" i="8"/>
  <c r="AL36" i="8"/>
  <c r="AL35" i="8"/>
  <c r="AL30" i="8"/>
  <c r="AL24" i="8"/>
  <c r="AL20" i="8"/>
  <c r="AL15" i="8"/>
  <c r="AL70" i="8"/>
  <c r="AL40" i="8"/>
  <c r="AL28" i="8"/>
  <c r="AL27" i="8"/>
  <c r="AL26" i="8"/>
  <c r="AL18" i="8"/>
  <c r="AL17" i="8"/>
  <c r="AL11" i="8"/>
  <c r="AL10" i="8"/>
  <c r="AL34" i="8"/>
  <c r="AL23" i="8"/>
  <c r="AL39" i="8"/>
  <c r="AL7" i="8"/>
  <c r="AL22" i="8"/>
  <c r="AL13" i="8"/>
  <c r="AM5" i="8"/>
  <c r="AM19" i="8" s="1"/>
  <c r="AL86" i="8"/>
  <c r="AL9" i="8"/>
  <c r="AL14" i="8"/>
  <c r="AK124" i="8"/>
  <c r="AK124" i="7"/>
  <c r="AL122" i="7"/>
  <c r="AL118" i="7"/>
  <c r="AL114" i="7"/>
  <c r="AL110" i="7"/>
  <c r="AL119" i="7"/>
  <c r="AL115" i="7"/>
  <c r="AL111" i="7"/>
  <c r="AL107" i="7"/>
  <c r="AL103" i="7"/>
  <c r="AL108" i="7"/>
  <c r="AL102" i="7"/>
  <c r="AL98" i="7"/>
  <c r="AL94" i="7"/>
  <c r="AL117" i="7"/>
  <c r="AL116" i="7"/>
  <c r="AL109" i="7"/>
  <c r="AL104" i="7"/>
  <c r="AL99" i="7"/>
  <c r="AL95" i="7"/>
  <c r="AL91" i="7"/>
  <c r="AL87" i="7"/>
  <c r="AL120" i="7"/>
  <c r="AL97" i="7"/>
  <c r="AL96" i="7"/>
  <c r="AL92" i="7"/>
  <c r="AL81" i="7"/>
  <c r="AL77" i="7"/>
  <c r="AL73" i="7"/>
  <c r="AL121" i="7"/>
  <c r="AL93" i="7"/>
  <c r="AL88" i="7"/>
  <c r="AL82" i="7"/>
  <c r="AL78" i="7"/>
  <c r="AL74" i="7"/>
  <c r="AL70" i="7"/>
  <c r="AL66" i="7"/>
  <c r="AL62" i="7"/>
  <c r="AL106" i="7"/>
  <c r="AL71" i="7"/>
  <c r="AL61" i="7"/>
  <c r="AL60" i="7"/>
  <c r="AL56" i="7"/>
  <c r="AL101" i="7"/>
  <c r="AL84" i="7"/>
  <c r="AL83" i="7"/>
  <c r="AL76" i="7"/>
  <c r="AL75" i="7"/>
  <c r="AL65" i="7"/>
  <c r="AL79" i="7"/>
  <c r="AL68" i="7"/>
  <c r="AL64" i="7"/>
  <c r="AL63" i="7"/>
  <c r="AL55" i="7"/>
  <c r="AL54" i="7"/>
  <c r="AL53" i="7"/>
  <c r="AL105" i="7"/>
  <c r="AL100" i="7"/>
  <c r="AL86" i="7"/>
  <c r="AL58" i="7"/>
  <c r="AL57" i="7"/>
  <c r="AL47" i="7"/>
  <c r="AL43" i="7"/>
  <c r="AL39" i="7"/>
  <c r="AL35" i="7"/>
  <c r="AL31" i="7"/>
  <c r="AL26" i="7"/>
  <c r="AL22" i="7"/>
  <c r="AL113" i="7"/>
  <c r="AL85" i="7"/>
  <c r="AL69" i="7"/>
  <c r="AL48" i="7"/>
  <c r="AL44" i="7"/>
  <c r="AL40" i="7"/>
  <c r="AL36" i="7"/>
  <c r="AL32" i="7"/>
  <c r="AL27" i="7"/>
  <c r="AL23" i="7"/>
  <c r="AL19" i="7"/>
  <c r="AL90" i="7"/>
  <c r="AL89" i="7"/>
  <c r="AL80" i="7"/>
  <c r="AL112" i="7"/>
  <c r="AL51" i="7"/>
  <c r="AL20" i="7"/>
  <c r="AL15" i="7"/>
  <c r="AL11" i="7"/>
  <c r="AL7" i="7"/>
  <c r="AM5" i="7"/>
  <c r="AM29" i="7" s="1"/>
  <c r="AL14" i="7"/>
  <c r="AL67" i="7"/>
  <c r="AL52" i="7"/>
  <c r="AL50" i="7"/>
  <c r="AL49" i="7"/>
  <c r="AL42" i="7"/>
  <c r="AL41" i="7"/>
  <c r="AL34" i="7"/>
  <c r="AL33" i="7"/>
  <c r="AL25" i="7"/>
  <c r="AL24" i="7"/>
  <c r="AL21" i="7"/>
  <c r="AL16" i="7"/>
  <c r="AL12" i="7"/>
  <c r="AL8" i="7"/>
  <c r="AL17" i="7"/>
  <c r="AL13" i="7"/>
  <c r="AL9" i="7"/>
  <c r="AL72" i="7"/>
  <c r="AL59" i="7"/>
  <c r="AL46" i="7"/>
  <c r="AL45" i="7"/>
  <c r="AL38" i="7"/>
  <c r="AL37" i="7"/>
  <c r="AL30" i="7"/>
  <c r="AL28" i="7"/>
  <c r="AL18" i="7"/>
  <c r="AL10" i="7"/>
  <c r="AM121" i="5"/>
  <c r="AM117" i="5"/>
  <c r="AM113" i="5"/>
  <c r="AM109" i="5"/>
  <c r="AM105" i="5"/>
  <c r="AM122" i="5"/>
  <c r="AM118" i="5"/>
  <c r="AM114" i="5"/>
  <c r="AM110" i="5"/>
  <c r="AM106" i="5"/>
  <c r="AM119" i="5"/>
  <c r="AM111" i="5"/>
  <c r="AM103" i="5"/>
  <c r="AM100" i="5"/>
  <c r="AM96" i="5"/>
  <c r="AM120" i="5"/>
  <c r="AM112" i="5"/>
  <c r="AM104" i="5"/>
  <c r="AM101" i="5"/>
  <c r="AM97" i="5"/>
  <c r="AM93" i="5"/>
  <c r="AM102" i="5"/>
  <c r="AM91" i="5"/>
  <c r="AM87" i="5"/>
  <c r="AM83" i="5"/>
  <c r="AM79" i="5"/>
  <c r="AM75" i="5"/>
  <c r="AM71" i="5"/>
  <c r="AM67" i="5"/>
  <c r="AM116" i="5"/>
  <c r="AM107" i="5"/>
  <c r="AM95" i="5"/>
  <c r="AM92" i="5"/>
  <c r="AM88" i="5"/>
  <c r="AM84" i="5"/>
  <c r="AM80" i="5"/>
  <c r="AM76" i="5"/>
  <c r="AM72" i="5"/>
  <c r="AM68" i="5"/>
  <c r="AM64" i="5"/>
  <c r="AM86" i="5"/>
  <c r="AM78" i="5"/>
  <c r="AM70" i="5"/>
  <c r="AM66" i="5"/>
  <c r="AM60" i="5"/>
  <c r="AM55" i="5"/>
  <c r="AM51" i="5"/>
  <c r="AM47" i="5"/>
  <c r="AM43" i="5"/>
  <c r="AM115" i="5"/>
  <c r="AM108" i="5"/>
  <c r="AM98" i="5"/>
  <c r="AM94" i="5"/>
  <c r="AM89" i="5"/>
  <c r="AM81" i="5"/>
  <c r="AM73" i="5"/>
  <c r="AM62" i="5"/>
  <c r="AM61" i="5"/>
  <c r="AM57" i="5"/>
  <c r="AM52" i="5"/>
  <c r="AM48" i="5"/>
  <c r="AM44" i="5"/>
  <c r="AM40" i="5"/>
  <c r="AM85" i="5"/>
  <c r="AM82" i="5"/>
  <c r="AM69" i="5"/>
  <c r="AM65" i="5"/>
  <c r="AM58" i="5"/>
  <c r="AM49" i="5"/>
  <c r="AM41" i="5"/>
  <c r="AM36" i="5"/>
  <c r="AM32" i="5"/>
  <c r="AM28" i="5"/>
  <c r="AM24" i="5"/>
  <c r="AM20" i="5"/>
  <c r="AM16" i="5"/>
  <c r="AM12" i="5"/>
  <c r="AM8" i="5"/>
  <c r="AM99" i="5"/>
  <c r="AM38" i="5"/>
  <c r="AM34" i="5"/>
  <c r="AM30" i="5"/>
  <c r="AM59" i="5"/>
  <c r="AM50" i="5"/>
  <c r="AM42" i="5"/>
  <c r="AM37" i="5"/>
  <c r="AM33" i="5"/>
  <c r="AM29" i="5"/>
  <c r="AM25" i="5"/>
  <c r="AM21" i="5"/>
  <c r="AM17" i="5"/>
  <c r="AM13" i="5"/>
  <c r="AM9" i="5"/>
  <c r="AM90" i="5"/>
  <c r="AM77" i="5"/>
  <c r="AM74" i="5"/>
  <c r="AM53" i="5"/>
  <c r="AM45" i="5"/>
  <c r="AM26" i="5"/>
  <c r="AM63" i="5"/>
  <c r="AM39" i="5"/>
  <c r="AM19" i="5"/>
  <c r="AM11" i="5"/>
  <c r="AM46" i="5"/>
  <c r="AM31" i="5"/>
  <c r="AM18" i="5"/>
  <c r="AM54" i="5"/>
  <c r="AM35" i="5"/>
  <c r="AM27" i="5"/>
  <c r="AM22" i="5"/>
  <c r="AM14" i="5"/>
  <c r="AM7" i="5"/>
  <c r="AN5" i="5"/>
  <c r="AN56" i="5" s="1"/>
  <c r="AM23" i="5"/>
  <c r="AM15" i="5"/>
  <c r="AM10" i="5"/>
  <c r="AL124" i="5"/>
  <c r="AL121" i="4"/>
  <c r="AL117" i="4"/>
  <c r="AL113" i="4"/>
  <c r="AL109" i="4"/>
  <c r="AL105" i="4"/>
  <c r="AL118" i="4"/>
  <c r="AL114" i="4"/>
  <c r="AL110" i="4"/>
  <c r="AL106" i="4"/>
  <c r="AL102" i="4"/>
  <c r="AL120" i="4"/>
  <c r="AL119" i="4"/>
  <c r="AL112" i="4"/>
  <c r="AL111" i="4"/>
  <c r="AL104" i="4"/>
  <c r="AL103" i="4"/>
  <c r="AL99" i="4"/>
  <c r="AL95" i="4"/>
  <c r="AL100" i="4"/>
  <c r="AL96" i="4"/>
  <c r="AL92" i="4"/>
  <c r="AL115" i="4"/>
  <c r="AL108" i="4"/>
  <c r="AL98" i="4"/>
  <c r="AL97" i="4"/>
  <c r="AL88" i="4"/>
  <c r="AL84" i="4"/>
  <c r="AL101" i="4"/>
  <c r="AL90" i="4"/>
  <c r="AL87" i="4"/>
  <c r="AL86" i="4"/>
  <c r="AL81" i="4"/>
  <c r="AL77" i="4"/>
  <c r="AL73" i="4"/>
  <c r="AL69" i="4"/>
  <c r="AL65" i="4"/>
  <c r="AL61" i="4"/>
  <c r="AL57" i="4"/>
  <c r="AL107" i="4"/>
  <c r="AL94" i="4"/>
  <c r="AL85" i="4"/>
  <c r="AL80" i="4"/>
  <c r="AL76" i="4"/>
  <c r="AL72" i="4"/>
  <c r="AL68" i="4"/>
  <c r="AL64" i="4"/>
  <c r="AL60" i="4"/>
  <c r="AL56" i="4"/>
  <c r="AL93" i="4"/>
  <c r="AL75" i="4"/>
  <c r="AL74" i="4"/>
  <c r="AL67" i="4"/>
  <c r="AL66" i="4"/>
  <c r="AL59" i="4"/>
  <c r="AL58" i="4"/>
  <c r="AL53" i="4"/>
  <c r="AL51" i="4"/>
  <c r="AL47" i="4"/>
  <c r="AL43" i="4"/>
  <c r="AL39" i="4"/>
  <c r="AL35" i="4"/>
  <c r="AL83" i="4"/>
  <c r="AL82" i="4"/>
  <c r="AL70" i="4"/>
  <c r="AL63" i="4"/>
  <c r="AL91" i="4"/>
  <c r="AL89" i="4"/>
  <c r="AL62" i="4"/>
  <c r="AL55" i="4"/>
  <c r="AL54" i="4"/>
  <c r="AL48" i="4"/>
  <c r="AL38" i="4"/>
  <c r="AL37" i="4"/>
  <c r="AL32" i="4"/>
  <c r="AL28" i="4"/>
  <c r="AL24" i="4"/>
  <c r="AL71" i="4"/>
  <c r="AL50" i="4"/>
  <c r="AL45" i="4"/>
  <c r="AL27" i="4"/>
  <c r="AL26" i="4"/>
  <c r="AL20" i="4"/>
  <c r="AL16" i="4"/>
  <c r="AL12" i="4"/>
  <c r="AL8" i="4"/>
  <c r="AL44" i="4"/>
  <c r="AL42" i="4"/>
  <c r="AL33" i="4"/>
  <c r="AL23" i="4"/>
  <c r="AL22" i="4"/>
  <c r="AL21" i="4"/>
  <c r="AL17" i="4"/>
  <c r="AL13" i="4"/>
  <c r="AL9" i="4"/>
  <c r="AL49" i="4"/>
  <c r="AL46" i="4"/>
  <c r="AL41" i="4"/>
  <c r="AL40" i="4"/>
  <c r="AL36" i="4"/>
  <c r="AL29" i="4"/>
  <c r="AL18" i="4"/>
  <c r="AL14" i="4"/>
  <c r="AL25" i="4"/>
  <c r="AL19" i="4"/>
  <c r="AL116" i="4"/>
  <c r="AL78" i="4"/>
  <c r="AL34" i="4"/>
  <c r="AL7" i="4"/>
  <c r="AL79" i="4"/>
  <c r="AL52" i="4"/>
  <c r="AL31" i="4"/>
  <c r="AM5" i="4"/>
  <c r="AL30" i="4"/>
  <c r="AL15" i="4"/>
  <c r="AL11" i="4"/>
  <c r="AL10" i="4"/>
  <c r="AL124" i="3"/>
  <c r="AM121" i="3"/>
  <c r="AM117" i="3"/>
  <c r="AM113" i="3"/>
  <c r="AM109" i="3"/>
  <c r="AM105" i="3"/>
  <c r="AM122" i="3"/>
  <c r="AM118" i="3"/>
  <c r="AM114" i="3"/>
  <c r="AM110" i="3"/>
  <c r="AM106" i="3"/>
  <c r="AM119" i="3"/>
  <c r="AM111" i="3"/>
  <c r="AM116" i="3"/>
  <c r="AM108" i="3"/>
  <c r="AM101" i="3"/>
  <c r="AM97" i="3"/>
  <c r="AM93" i="3"/>
  <c r="AM120" i="3"/>
  <c r="AM107" i="3"/>
  <c r="AM100" i="3"/>
  <c r="AM95" i="3"/>
  <c r="AM91" i="3"/>
  <c r="AM87" i="3"/>
  <c r="AM104" i="3"/>
  <c r="AM102" i="3"/>
  <c r="AM96" i="3"/>
  <c r="AM92" i="3"/>
  <c r="AM88" i="3"/>
  <c r="AM84" i="3"/>
  <c r="AM90" i="3"/>
  <c r="AM81" i="3"/>
  <c r="AM112" i="3"/>
  <c r="AM99" i="3"/>
  <c r="AM85" i="3"/>
  <c r="AM82" i="3"/>
  <c r="AM79" i="3"/>
  <c r="AM75" i="3"/>
  <c r="AM71" i="3"/>
  <c r="AM67" i="3"/>
  <c r="AM63" i="3"/>
  <c r="AM59" i="3"/>
  <c r="AM55" i="3"/>
  <c r="AM115" i="3"/>
  <c r="AM80" i="3"/>
  <c r="AM78" i="3"/>
  <c r="AM73" i="3"/>
  <c r="AM68" i="3"/>
  <c r="AM62" i="3"/>
  <c r="AM57" i="3"/>
  <c r="AM51" i="3"/>
  <c r="AM47" i="3"/>
  <c r="AM43" i="3"/>
  <c r="AM39" i="3"/>
  <c r="AM89" i="3"/>
  <c r="AM83" i="3"/>
  <c r="AM65" i="3"/>
  <c r="AM64" i="3"/>
  <c r="AM54" i="3"/>
  <c r="AM53" i="3"/>
  <c r="AM52" i="3"/>
  <c r="AM46" i="3"/>
  <c r="AM41" i="3"/>
  <c r="AM38" i="3"/>
  <c r="AM34" i="3"/>
  <c r="AM29" i="3"/>
  <c r="AM25" i="3"/>
  <c r="AM21" i="3"/>
  <c r="AM17" i="3"/>
  <c r="AM13" i="3"/>
  <c r="AM9" i="3"/>
  <c r="AM94" i="3"/>
  <c r="AM49" i="3"/>
  <c r="AM44" i="3"/>
  <c r="AM103" i="3"/>
  <c r="AM70" i="3"/>
  <c r="AM69" i="3"/>
  <c r="AM61" i="3"/>
  <c r="AM58" i="3"/>
  <c r="AM56" i="3"/>
  <c r="AM48" i="3"/>
  <c r="AM42" i="3"/>
  <c r="AM35" i="3"/>
  <c r="AM30" i="3"/>
  <c r="AM26" i="3"/>
  <c r="AM22" i="3"/>
  <c r="AM18" i="3"/>
  <c r="AM14" i="3"/>
  <c r="AM10" i="3"/>
  <c r="AM86" i="3"/>
  <c r="AM77" i="3"/>
  <c r="AM74" i="3"/>
  <c r="AM72" i="3"/>
  <c r="AM60" i="3"/>
  <c r="AM36" i="3"/>
  <c r="AM27" i="3"/>
  <c r="AM19" i="3"/>
  <c r="AM11" i="3"/>
  <c r="AM7" i="3"/>
  <c r="AM98" i="3"/>
  <c r="AM31" i="3"/>
  <c r="AM15" i="3"/>
  <c r="AN5" i="3"/>
  <c r="AN33" i="3" s="1"/>
  <c r="AM24" i="3"/>
  <c r="AM16" i="3"/>
  <c r="AM76" i="3"/>
  <c r="AM66" i="3"/>
  <c r="AM45" i="3"/>
  <c r="AM40" i="3"/>
  <c r="AM37" i="3"/>
  <c r="AM28" i="3"/>
  <c r="AM20" i="3"/>
  <c r="AM12" i="3"/>
  <c r="AM8" i="3"/>
  <c r="AM23" i="3"/>
  <c r="AM50" i="3"/>
  <c r="AM32" i="3"/>
  <c r="AM26" i="10" l="1"/>
  <c r="AM27" i="10"/>
  <c r="AM124" i="6"/>
  <c r="H46" i="1" s="1"/>
  <c r="AN19" i="6"/>
  <c r="AN116" i="6"/>
  <c r="AN121" i="6"/>
  <c r="AN113" i="6"/>
  <c r="AN105" i="6"/>
  <c r="AN119" i="6"/>
  <c r="AN111" i="6"/>
  <c r="AN104" i="6"/>
  <c r="AN95" i="6"/>
  <c r="AN96" i="6"/>
  <c r="AN88" i="6"/>
  <c r="AN118" i="6"/>
  <c r="AN108" i="6"/>
  <c r="AN93" i="6"/>
  <c r="AN86" i="6"/>
  <c r="AN97" i="6"/>
  <c r="AN85" i="6"/>
  <c r="AN78" i="6"/>
  <c r="AN70" i="6"/>
  <c r="AN103" i="6"/>
  <c r="AN79" i="6"/>
  <c r="AN71" i="6"/>
  <c r="AN63" i="6"/>
  <c r="AN55" i="6"/>
  <c r="AN89" i="6"/>
  <c r="AN64" i="6"/>
  <c r="AN57" i="6"/>
  <c r="AN45" i="6"/>
  <c r="AN37" i="6"/>
  <c r="AN77" i="6"/>
  <c r="AN69" i="6"/>
  <c r="AN52" i="6"/>
  <c r="AN48" i="6"/>
  <c r="AN40" i="6"/>
  <c r="AN101" i="6"/>
  <c r="AN94" i="6"/>
  <c r="AN76" i="6"/>
  <c r="AN58" i="6"/>
  <c r="AN29" i="6"/>
  <c r="AN21" i="6"/>
  <c r="AN12" i="6"/>
  <c r="AN42" i="6"/>
  <c r="AN35" i="6"/>
  <c r="AN26" i="6"/>
  <c r="AN17" i="6"/>
  <c r="AN9" i="6"/>
  <c r="AN46" i="6"/>
  <c r="AN32" i="6"/>
  <c r="AN24" i="6"/>
  <c r="AO5" i="6"/>
  <c r="AN7" i="6"/>
  <c r="AN68" i="6"/>
  <c r="AN56" i="6"/>
  <c r="AN38" i="6"/>
  <c r="AN28" i="6"/>
  <c r="AN20" i="6"/>
  <c r="AN10" i="6"/>
  <c r="AN53" i="6"/>
  <c r="AN14" i="6"/>
  <c r="AN120" i="6"/>
  <c r="AN112" i="6"/>
  <c r="AN117" i="6"/>
  <c r="AN109" i="6"/>
  <c r="AN122" i="6"/>
  <c r="AN114" i="6"/>
  <c r="AN106" i="6"/>
  <c r="AN99" i="6"/>
  <c r="AN100" i="6"/>
  <c r="AN92" i="6"/>
  <c r="AN84" i="6"/>
  <c r="AN115" i="6"/>
  <c r="AN107" i="6"/>
  <c r="AN91" i="6"/>
  <c r="AN102" i="6"/>
  <c r="AN90" i="6"/>
  <c r="AN81" i="6"/>
  <c r="AN74" i="6"/>
  <c r="AN66" i="6"/>
  <c r="AN87" i="6"/>
  <c r="AN75" i="6"/>
  <c r="AN67" i="6"/>
  <c r="AN59" i="6"/>
  <c r="AN51" i="6"/>
  <c r="AN82" i="6"/>
  <c r="AN62" i="6"/>
  <c r="AN49" i="6"/>
  <c r="AN41" i="6"/>
  <c r="AN80" i="6"/>
  <c r="AN72" i="6"/>
  <c r="AN61" i="6"/>
  <c r="AN50" i="6"/>
  <c r="AN44" i="6"/>
  <c r="AN36" i="6"/>
  <c r="AN98" i="6"/>
  <c r="AN83" i="6"/>
  <c r="AN73" i="6"/>
  <c r="AN34" i="6"/>
  <c r="AN25" i="6"/>
  <c r="AN16" i="6"/>
  <c r="AN47" i="6"/>
  <c r="AN39" i="6"/>
  <c r="AN30" i="6"/>
  <c r="AN22" i="6"/>
  <c r="AN13" i="6"/>
  <c r="AN60" i="6"/>
  <c r="AN33" i="6"/>
  <c r="AN27" i="6"/>
  <c r="AN11" i="6"/>
  <c r="AN43" i="6"/>
  <c r="AN110" i="6"/>
  <c r="AN65" i="6"/>
  <c r="AN54" i="6"/>
  <c r="AN31" i="6"/>
  <c r="AN23" i="6"/>
  <c r="AN15" i="6"/>
  <c r="AN8" i="6"/>
  <c r="AN18" i="6"/>
  <c r="AK124" i="2"/>
  <c r="D44" i="1" s="1"/>
  <c r="AM5" i="2"/>
  <c r="AL40" i="2"/>
  <c r="AL122" i="2"/>
  <c r="AL120" i="2"/>
  <c r="AL118" i="2"/>
  <c r="AL116" i="2"/>
  <c r="AL114" i="2"/>
  <c r="AL112" i="2"/>
  <c r="AL110" i="2"/>
  <c r="AL108" i="2"/>
  <c r="AL106" i="2"/>
  <c r="AL104" i="2"/>
  <c r="AL102" i="2"/>
  <c r="AL100" i="2"/>
  <c r="AL98" i="2"/>
  <c r="AL96" i="2"/>
  <c r="AL94" i="2"/>
  <c r="AL92" i="2"/>
  <c r="AL90" i="2"/>
  <c r="AL88" i="2"/>
  <c r="AL86" i="2"/>
  <c r="AL84" i="2"/>
  <c r="AL82" i="2"/>
  <c r="AL80" i="2"/>
  <c r="AL78" i="2"/>
  <c r="AL76" i="2"/>
  <c r="AL74" i="2"/>
  <c r="AL72" i="2"/>
  <c r="AL70" i="2"/>
  <c r="AL68" i="2"/>
  <c r="AL66" i="2"/>
  <c r="AL64" i="2"/>
  <c r="AL62" i="2"/>
  <c r="AL60" i="2"/>
  <c r="AL58" i="2"/>
  <c r="AL56" i="2"/>
  <c r="AL54" i="2"/>
  <c r="AL7" i="2"/>
  <c r="AL121" i="2"/>
  <c r="AL119" i="2"/>
  <c r="AL117" i="2"/>
  <c r="AL115" i="2"/>
  <c r="AL113" i="2"/>
  <c r="AL111" i="2"/>
  <c r="AL52" i="2"/>
  <c r="AL50" i="2"/>
  <c r="AL48" i="2"/>
  <c r="AL46" i="2"/>
  <c r="AL44" i="2"/>
  <c r="AL42" i="2"/>
  <c r="AL39" i="2"/>
  <c r="AL37" i="2"/>
  <c r="AL35" i="2"/>
  <c r="AL33" i="2"/>
  <c r="AL31" i="2"/>
  <c r="AL29" i="2"/>
  <c r="AL27" i="2"/>
  <c r="AL23" i="2"/>
  <c r="AL19" i="2"/>
  <c r="AL15" i="2"/>
  <c r="AL11" i="2"/>
  <c r="AL109" i="2"/>
  <c r="AL105" i="2"/>
  <c r="AL8" i="2"/>
  <c r="AL25" i="2"/>
  <c r="AL21" i="2"/>
  <c r="AL107" i="2"/>
  <c r="AL103" i="2"/>
  <c r="AL101" i="2"/>
  <c r="AL93" i="2"/>
  <c r="AL91" i="2"/>
  <c r="AL17" i="2"/>
  <c r="AL13" i="2"/>
  <c r="AL9" i="2"/>
  <c r="AL99" i="2"/>
  <c r="AL97" i="2"/>
  <c r="AL95" i="2"/>
  <c r="AL89" i="2"/>
  <c r="AL85" i="2"/>
  <c r="AL81" i="2"/>
  <c r="AL77" i="2"/>
  <c r="AL73" i="2"/>
  <c r="AL69" i="2"/>
  <c r="AL65" i="2"/>
  <c r="AL61" i="2"/>
  <c r="AL57" i="2"/>
  <c r="AL53" i="2"/>
  <c r="AL49" i="2"/>
  <c r="AL45" i="2"/>
  <c r="AL41" i="2"/>
  <c r="AL36" i="2"/>
  <c r="AL32" i="2"/>
  <c r="AL28" i="2"/>
  <c r="AL24" i="2"/>
  <c r="AL20" i="2"/>
  <c r="AL16" i="2"/>
  <c r="AL12" i="2"/>
  <c r="AL87" i="2"/>
  <c r="AL83" i="2"/>
  <c r="AL79" i="2"/>
  <c r="AL75" i="2"/>
  <c r="AL71" i="2"/>
  <c r="AL67" i="2"/>
  <c r="AL63" i="2"/>
  <c r="AL59" i="2"/>
  <c r="AL55" i="2"/>
  <c r="AL51" i="2"/>
  <c r="AL47" i="2"/>
  <c r="AL43" i="2"/>
  <c r="AL38" i="2"/>
  <c r="AL34" i="2"/>
  <c r="AL30" i="2"/>
  <c r="AL26" i="2"/>
  <c r="AL22" i="2"/>
  <c r="AL18" i="2"/>
  <c r="AL14" i="2"/>
  <c r="AL10" i="2"/>
  <c r="P43" i="1"/>
  <c r="O44" i="1"/>
  <c r="N45" i="1"/>
  <c r="M44" i="1"/>
  <c r="L44" i="1"/>
  <c r="K44" i="1"/>
  <c r="J44" i="1"/>
  <c r="I44" i="1"/>
  <c r="G45" i="1"/>
  <c r="F44" i="1"/>
  <c r="E45" i="1"/>
  <c r="AL123" i="4"/>
  <c r="AL120" i="13"/>
  <c r="AM117" i="13"/>
  <c r="AM113" i="13"/>
  <c r="AM109" i="13"/>
  <c r="AM105" i="13"/>
  <c r="AM101" i="13"/>
  <c r="AM118" i="13"/>
  <c r="AM115" i="13"/>
  <c r="AM110" i="13"/>
  <c r="AM104" i="13"/>
  <c r="AM99" i="13"/>
  <c r="AM98" i="13"/>
  <c r="AM94" i="13"/>
  <c r="AM90" i="13"/>
  <c r="AM86" i="13"/>
  <c r="AM82" i="13"/>
  <c r="AM78" i="13"/>
  <c r="AM74" i="13"/>
  <c r="AM112" i="13"/>
  <c r="AM111" i="13"/>
  <c r="AM103" i="13"/>
  <c r="AM100" i="13"/>
  <c r="AM95" i="13"/>
  <c r="AM89" i="13"/>
  <c r="AM114" i="13"/>
  <c r="AM108" i="13"/>
  <c r="AM102" i="13"/>
  <c r="AM97" i="13"/>
  <c r="AM96" i="13"/>
  <c r="AM88" i="13"/>
  <c r="AM85" i="13"/>
  <c r="AM80" i="13"/>
  <c r="AM93" i="13"/>
  <c r="AM75" i="13"/>
  <c r="AM69" i="13"/>
  <c r="AM65" i="13"/>
  <c r="AM107" i="13"/>
  <c r="AM92" i="13"/>
  <c r="AM91" i="13"/>
  <c r="AM76" i="13"/>
  <c r="AM70" i="13"/>
  <c r="AM66" i="13"/>
  <c r="AM63" i="13"/>
  <c r="AM58" i="13"/>
  <c r="AM54" i="13"/>
  <c r="AM50" i="13"/>
  <c r="AM116" i="13"/>
  <c r="AM68" i="13"/>
  <c r="AM64" i="13"/>
  <c r="AM60" i="13"/>
  <c r="AM53" i="13"/>
  <c r="AM84" i="13"/>
  <c r="AM83" i="13"/>
  <c r="AM79" i="13"/>
  <c r="AM72" i="13"/>
  <c r="AM67" i="13"/>
  <c r="AM57" i="13"/>
  <c r="AM52" i="13"/>
  <c r="AM45" i="13"/>
  <c r="AM41" i="13"/>
  <c r="AM34" i="13"/>
  <c r="AM87" i="13"/>
  <c r="AM77" i="13"/>
  <c r="AM56" i="13"/>
  <c r="AM48" i="13"/>
  <c r="AM43" i="13"/>
  <c r="AM38" i="13"/>
  <c r="AM30" i="13"/>
  <c r="AM26" i="13"/>
  <c r="AM22" i="13"/>
  <c r="AM18" i="13"/>
  <c r="AM15" i="13"/>
  <c r="AM12" i="13"/>
  <c r="AM8" i="13"/>
  <c r="AM61" i="13"/>
  <c r="AM44" i="13"/>
  <c r="AM35" i="13"/>
  <c r="AM27" i="13"/>
  <c r="AM19" i="13"/>
  <c r="AM13" i="13"/>
  <c r="AM106" i="13"/>
  <c r="AM62" i="13"/>
  <c r="AM47" i="13"/>
  <c r="AM42" i="13"/>
  <c r="AM37" i="13"/>
  <c r="AM33" i="13"/>
  <c r="AM29" i="13"/>
  <c r="AM25" i="13"/>
  <c r="AM21" i="13"/>
  <c r="AM11" i="13"/>
  <c r="AM7" i="13"/>
  <c r="AN5" i="13"/>
  <c r="AN59" i="13" s="1"/>
  <c r="AM71" i="13"/>
  <c r="AM49" i="13"/>
  <c r="AM39" i="13"/>
  <c r="AM31" i="13"/>
  <c r="AM23" i="13"/>
  <c r="AM16" i="13"/>
  <c r="AM9" i="13"/>
  <c r="AM46" i="13"/>
  <c r="AM40" i="13"/>
  <c r="AM36" i="13"/>
  <c r="AM24" i="13"/>
  <c r="AM10" i="13"/>
  <c r="AM55" i="13"/>
  <c r="AM32" i="13"/>
  <c r="AM28" i="13"/>
  <c r="AM14" i="13"/>
  <c r="AM81" i="13"/>
  <c r="AM73" i="13"/>
  <c r="AM51" i="13"/>
  <c r="AM17" i="13"/>
  <c r="AM20" i="13"/>
  <c r="AN118" i="12"/>
  <c r="AN114" i="12"/>
  <c r="AN110" i="12"/>
  <c r="AN106" i="12"/>
  <c r="AN117" i="12"/>
  <c r="AN113" i="12"/>
  <c r="AN109" i="12"/>
  <c r="AN105" i="12"/>
  <c r="AN101" i="12"/>
  <c r="AN104" i="12"/>
  <c r="AN119" i="12"/>
  <c r="AN116" i="12"/>
  <c r="AN111" i="12"/>
  <c r="AN108" i="12"/>
  <c r="AN102" i="12"/>
  <c r="AN100" i="12"/>
  <c r="AN96" i="12"/>
  <c r="AN92" i="12"/>
  <c r="AN115" i="12"/>
  <c r="AN93" i="12"/>
  <c r="AN91" i="12"/>
  <c r="AN87" i="12"/>
  <c r="AN120" i="12"/>
  <c r="AN103" i="12"/>
  <c r="AN97" i="12"/>
  <c r="AN95" i="12"/>
  <c r="AN90" i="12"/>
  <c r="AN86" i="12"/>
  <c r="AN82" i="12"/>
  <c r="AN78" i="12"/>
  <c r="AN74" i="12"/>
  <c r="AN99" i="12"/>
  <c r="AN98" i="12"/>
  <c r="AN89" i="12"/>
  <c r="AN84" i="12"/>
  <c r="AN83" i="12"/>
  <c r="AN81" i="12"/>
  <c r="AN76" i="12"/>
  <c r="AN70" i="12"/>
  <c r="AN66" i="12"/>
  <c r="AN62" i="12"/>
  <c r="AN80" i="12"/>
  <c r="AN71" i="12"/>
  <c r="AN69" i="12"/>
  <c r="AN65" i="12"/>
  <c r="AN61" i="12"/>
  <c r="AN57" i="12"/>
  <c r="AN53" i="12"/>
  <c r="AN112" i="12"/>
  <c r="AN88" i="12"/>
  <c r="AN79" i="12"/>
  <c r="AN73" i="12"/>
  <c r="AN72" i="12"/>
  <c r="AN67" i="12"/>
  <c r="AN64" i="12"/>
  <c r="AN59" i="12"/>
  <c r="AN50" i="12"/>
  <c r="AN49" i="12"/>
  <c r="AN45" i="12"/>
  <c r="AN41" i="12"/>
  <c r="AN37" i="12"/>
  <c r="AN33" i="12"/>
  <c r="AN107" i="12"/>
  <c r="AN54" i="12"/>
  <c r="AN52" i="12"/>
  <c r="AN48" i="12"/>
  <c r="AN44" i="12"/>
  <c r="AN40" i="12"/>
  <c r="AN36" i="12"/>
  <c r="AN32" i="12"/>
  <c r="AN28" i="12"/>
  <c r="AN24" i="12"/>
  <c r="AN75" i="12"/>
  <c r="AN58" i="12"/>
  <c r="AN51" i="12"/>
  <c r="AN47" i="12"/>
  <c r="AN42" i="12"/>
  <c r="AN39" i="12"/>
  <c r="AN34" i="12"/>
  <c r="AN31" i="12"/>
  <c r="AN26" i="12"/>
  <c r="AN60" i="12"/>
  <c r="AN29" i="12"/>
  <c r="AN27" i="12"/>
  <c r="AN21" i="12"/>
  <c r="AN17" i="12"/>
  <c r="AN13" i="12"/>
  <c r="AN85" i="12"/>
  <c r="AN55" i="12"/>
  <c r="AN22" i="12"/>
  <c r="AN20" i="12"/>
  <c r="AN15" i="12"/>
  <c r="AN7" i="12"/>
  <c r="AO5" i="12"/>
  <c r="AN77" i="12"/>
  <c r="AN12" i="12"/>
  <c r="AN46" i="12"/>
  <c r="AN68" i="12"/>
  <c r="AN56" i="12"/>
  <c r="AN38" i="12"/>
  <c r="AN35" i="12"/>
  <c r="AN30" i="12"/>
  <c r="AN18" i="12"/>
  <c r="AN16" i="12"/>
  <c r="AN8" i="12"/>
  <c r="AN63" i="12"/>
  <c r="AN25" i="12"/>
  <c r="AN23" i="12"/>
  <c r="AN14" i="12"/>
  <c r="AN9" i="12"/>
  <c r="AN94" i="12"/>
  <c r="AN43" i="12"/>
  <c r="AN19" i="12"/>
  <c r="AN11" i="12"/>
  <c r="AN10" i="12"/>
  <c r="AM122" i="12"/>
  <c r="AL123" i="11"/>
  <c r="AM121" i="11"/>
  <c r="AM117" i="11"/>
  <c r="AM113" i="11"/>
  <c r="AM109" i="11"/>
  <c r="AM105" i="11"/>
  <c r="AM116" i="11"/>
  <c r="AM111" i="11"/>
  <c r="AM106" i="11"/>
  <c r="AM100" i="11"/>
  <c r="AM118" i="11"/>
  <c r="AM112" i="11"/>
  <c r="AM107" i="11"/>
  <c r="AM102" i="11"/>
  <c r="AM101" i="11"/>
  <c r="AM97" i="11"/>
  <c r="AM93" i="11"/>
  <c r="AM89" i="11"/>
  <c r="AM85" i="11"/>
  <c r="AM119" i="11"/>
  <c r="AM108" i="11"/>
  <c r="AM104" i="11"/>
  <c r="AM99" i="11"/>
  <c r="AM94" i="11"/>
  <c r="AM88" i="11"/>
  <c r="AM81" i="11"/>
  <c r="AM77" i="11"/>
  <c r="AM73" i="11"/>
  <c r="AM69" i="11"/>
  <c r="AM114" i="11"/>
  <c r="AM110" i="11"/>
  <c r="AM95" i="11"/>
  <c r="AM90" i="11"/>
  <c r="AM84" i="11"/>
  <c r="AM82" i="11"/>
  <c r="AM78" i="11"/>
  <c r="AM74" i="11"/>
  <c r="AM70" i="11"/>
  <c r="AM66" i="11"/>
  <c r="AM62" i="11"/>
  <c r="AM103" i="11"/>
  <c r="AM91" i="11"/>
  <c r="AM79" i="11"/>
  <c r="AM71" i="11"/>
  <c r="AM63" i="11"/>
  <c r="AM58" i="11"/>
  <c r="AM54" i="11"/>
  <c r="AM50" i="11"/>
  <c r="AM46" i="11"/>
  <c r="AM98" i="11"/>
  <c r="AM86" i="11"/>
  <c r="AM80" i="11"/>
  <c r="AM72" i="11"/>
  <c r="AM64" i="11"/>
  <c r="AM59" i="11"/>
  <c r="AM55" i="11"/>
  <c r="AM51" i="11"/>
  <c r="AM47" i="11"/>
  <c r="AM61" i="11"/>
  <c r="AM53" i="11"/>
  <c r="AM45" i="11"/>
  <c r="AM44" i="11"/>
  <c r="AM40" i="11"/>
  <c r="AM36" i="11"/>
  <c r="AM32" i="11"/>
  <c r="AM28" i="11"/>
  <c r="AM24" i="11"/>
  <c r="AM20" i="11"/>
  <c r="AM16" i="11"/>
  <c r="AM12" i="11"/>
  <c r="AM8" i="11"/>
  <c r="AM120" i="11"/>
  <c r="AM57" i="11"/>
  <c r="AM38" i="11"/>
  <c r="AM34" i="11"/>
  <c r="AM30" i="11"/>
  <c r="AM26" i="11"/>
  <c r="AM92" i="11"/>
  <c r="AM87" i="11"/>
  <c r="AM83" i="11"/>
  <c r="AM76" i="11"/>
  <c r="AM65" i="11"/>
  <c r="AM56" i="11"/>
  <c r="AM48" i="11"/>
  <c r="AM41" i="11"/>
  <c r="AM37" i="11"/>
  <c r="AM33" i="11"/>
  <c r="AM29" i="11"/>
  <c r="AM25" i="11"/>
  <c r="AM21" i="11"/>
  <c r="AM17" i="11"/>
  <c r="AM13" i="11"/>
  <c r="AM9" i="11"/>
  <c r="AM67" i="11"/>
  <c r="AM49" i="11"/>
  <c r="AM42" i="11"/>
  <c r="AM22" i="11"/>
  <c r="AM75" i="11"/>
  <c r="AM60" i="11"/>
  <c r="AM15" i="11"/>
  <c r="AM10" i="11"/>
  <c r="AM7" i="11"/>
  <c r="AN5" i="11"/>
  <c r="AM115" i="11"/>
  <c r="AM43" i="11"/>
  <c r="AM35" i="11"/>
  <c r="AM14" i="11"/>
  <c r="AM96" i="11"/>
  <c r="AM68" i="11"/>
  <c r="AM39" i="11"/>
  <c r="AM31" i="11"/>
  <c r="AM23" i="11"/>
  <c r="AM18" i="11"/>
  <c r="AM11" i="11"/>
  <c r="AM52" i="11"/>
  <c r="AM27" i="11"/>
  <c r="AM19" i="11"/>
  <c r="AM122" i="10"/>
  <c r="AM118" i="10"/>
  <c r="AM114" i="10"/>
  <c r="AM123" i="10"/>
  <c r="AM119" i="10"/>
  <c r="AM115" i="10"/>
  <c r="AM111" i="10"/>
  <c r="AM107" i="10"/>
  <c r="AM121" i="10"/>
  <c r="AM113" i="10"/>
  <c r="AM109" i="10"/>
  <c r="AM104" i="10"/>
  <c r="AM103" i="10"/>
  <c r="AM99" i="10"/>
  <c r="AM120" i="10"/>
  <c r="AM112" i="10"/>
  <c r="AM108" i="10"/>
  <c r="AM102" i="10"/>
  <c r="AM98" i="10"/>
  <c r="AM117" i="10"/>
  <c r="AM105" i="10"/>
  <c r="AM97" i="10"/>
  <c r="AM95" i="10"/>
  <c r="AM91" i="10"/>
  <c r="AM87" i="10"/>
  <c r="AM100" i="10"/>
  <c r="AM92" i="10"/>
  <c r="AM88" i="10"/>
  <c r="AM84" i="10"/>
  <c r="AM80" i="10"/>
  <c r="AM76" i="10"/>
  <c r="AM72" i="10"/>
  <c r="AM106" i="10"/>
  <c r="AM89" i="10"/>
  <c r="AM81" i="10"/>
  <c r="AM75" i="10"/>
  <c r="AM71" i="10"/>
  <c r="AM67" i="10"/>
  <c r="AM63" i="10"/>
  <c r="AM59" i="10"/>
  <c r="AM55" i="10"/>
  <c r="AM96" i="10"/>
  <c r="AM94" i="10"/>
  <c r="AM86" i="10"/>
  <c r="AM85" i="10"/>
  <c r="AM79" i="10"/>
  <c r="AM74" i="10"/>
  <c r="AM70" i="10"/>
  <c r="AM66" i="10"/>
  <c r="AM62" i="10"/>
  <c r="AM58" i="10"/>
  <c r="AM54" i="10"/>
  <c r="AM82" i="10"/>
  <c r="AM65" i="10"/>
  <c r="AM57" i="10"/>
  <c r="AM53" i="10"/>
  <c r="AM48" i="10"/>
  <c r="AM101" i="10"/>
  <c r="AM77" i="10"/>
  <c r="AM73" i="10"/>
  <c r="AM68" i="10"/>
  <c r="AM60" i="10"/>
  <c r="AM49" i="10"/>
  <c r="AM45" i="10"/>
  <c r="AM41" i="10"/>
  <c r="AM37" i="10"/>
  <c r="AM33" i="10"/>
  <c r="AM93" i="10"/>
  <c r="AM83" i="10"/>
  <c r="AM78" i="10"/>
  <c r="AM51" i="10"/>
  <c r="AM50" i="10"/>
  <c r="AM42" i="10"/>
  <c r="AM36" i="10"/>
  <c r="AM30" i="10"/>
  <c r="AM24" i="10"/>
  <c r="AM20" i="10"/>
  <c r="AM16" i="10"/>
  <c r="AM12" i="10"/>
  <c r="AM90" i="10"/>
  <c r="AM64" i="10"/>
  <c r="AM61" i="10"/>
  <c r="AM47" i="10"/>
  <c r="AM46" i="10"/>
  <c r="AM40" i="10"/>
  <c r="AM35" i="10"/>
  <c r="AM29" i="10"/>
  <c r="AM23" i="10"/>
  <c r="AM19" i="10"/>
  <c r="AM15" i="10"/>
  <c r="AM116" i="10"/>
  <c r="AM69" i="10"/>
  <c r="AM43" i="10"/>
  <c r="AM32" i="10"/>
  <c r="AM22" i="10"/>
  <c r="AM14" i="10"/>
  <c r="AM11" i="10"/>
  <c r="AM7" i="10"/>
  <c r="AN5" i="10"/>
  <c r="AM110" i="10"/>
  <c r="AM38" i="10"/>
  <c r="AM34" i="10"/>
  <c r="AM17" i="10"/>
  <c r="AM9" i="10"/>
  <c r="AM56" i="10"/>
  <c r="AM39" i="10"/>
  <c r="AM31" i="10"/>
  <c r="AM21" i="10"/>
  <c r="AM13" i="10"/>
  <c r="AM10" i="10"/>
  <c r="AM52" i="10"/>
  <c r="AM25" i="10"/>
  <c r="AM8" i="10"/>
  <c r="AM44" i="10"/>
  <c r="AM28" i="10"/>
  <c r="AM18" i="10"/>
  <c r="AL125" i="10"/>
  <c r="AL124" i="9"/>
  <c r="AM121" i="9"/>
  <c r="AM117" i="9"/>
  <c r="AM113" i="9"/>
  <c r="AM109" i="9"/>
  <c r="AM105" i="9"/>
  <c r="AM120" i="9"/>
  <c r="AM116" i="9"/>
  <c r="AM112" i="9"/>
  <c r="AM118" i="9"/>
  <c r="AM111" i="9"/>
  <c r="AM119" i="9"/>
  <c r="AM107" i="9"/>
  <c r="AM101" i="9"/>
  <c r="AM97" i="9"/>
  <c r="AM114" i="9"/>
  <c r="AM102" i="9"/>
  <c r="AM96" i="9"/>
  <c r="AM91" i="9"/>
  <c r="AM87" i="9"/>
  <c r="AM100" i="9"/>
  <c r="AM95" i="9"/>
  <c r="AM94" i="9"/>
  <c r="AM90" i="9"/>
  <c r="AM122" i="9"/>
  <c r="AM115" i="9"/>
  <c r="AM110" i="9"/>
  <c r="AM108" i="9"/>
  <c r="AM92" i="9"/>
  <c r="AM85" i="9"/>
  <c r="AM106" i="9"/>
  <c r="AM98" i="9"/>
  <c r="AM93" i="9"/>
  <c r="AM82" i="9"/>
  <c r="AM78" i="9"/>
  <c r="AM73" i="9"/>
  <c r="AM69" i="9"/>
  <c r="AM65" i="9"/>
  <c r="AM61" i="9"/>
  <c r="AM57" i="9"/>
  <c r="AM84" i="9"/>
  <c r="AM79" i="9"/>
  <c r="AM72" i="9"/>
  <c r="AM67" i="9"/>
  <c r="AM62" i="9"/>
  <c r="AM56" i="9"/>
  <c r="AM51" i="9"/>
  <c r="AM47" i="9"/>
  <c r="AM43" i="9"/>
  <c r="AM104" i="9"/>
  <c r="AM103" i="9"/>
  <c r="AM89" i="9"/>
  <c r="AM80" i="9"/>
  <c r="AM74" i="9"/>
  <c r="AM68" i="9"/>
  <c r="AM63" i="9"/>
  <c r="AM58" i="9"/>
  <c r="AM52" i="9"/>
  <c r="AM48" i="9"/>
  <c r="AM44" i="9"/>
  <c r="AM40" i="9"/>
  <c r="AM36" i="9"/>
  <c r="AM32" i="9"/>
  <c r="AM28" i="9"/>
  <c r="AM76" i="9"/>
  <c r="AM64" i="9"/>
  <c r="AM60" i="9"/>
  <c r="AM46" i="9"/>
  <c r="AM35" i="9"/>
  <c r="AM30" i="9"/>
  <c r="AM25" i="9"/>
  <c r="AM21" i="9"/>
  <c r="AM17" i="9"/>
  <c r="AM99" i="9"/>
  <c r="AM71" i="9"/>
  <c r="AM54" i="9"/>
  <c r="AM53" i="9"/>
  <c r="AM45" i="9"/>
  <c r="AM39" i="9"/>
  <c r="AM34" i="9"/>
  <c r="AM29" i="9"/>
  <c r="AM24" i="9"/>
  <c r="AM20" i="9"/>
  <c r="AM86" i="9"/>
  <c r="AM83" i="9"/>
  <c r="AM81" i="9"/>
  <c r="AM59" i="9"/>
  <c r="AM38" i="9"/>
  <c r="AM19" i="9"/>
  <c r="AM16" i="9"/>
  <c r="AM11" i="9"/>
  <c r="AM7" i="9"/>
  <c r="AN5" i="9"/>
  <c r="AN75" i="9" s="1"/>
  <c r="AM70" i="9"/>
  <c r="AM37" i="9"/>
  <c r="AM23" i="9"/>
  <c r="AM13" i="9"/>
  <c r="AM9" i="9"/>
  <c r="AM77" i="9"/>
  <c r="AM66" i="9"/>
  <c r="AM49" i="9"/>
  <c r="AM42" i="9"/>
  <c r="AM18" i="9"/>
  <c r="AM15" i="9"/>
  <c r="AM14" i="9"/>
  <c r="AM55" i="9"/>
  <c r="AM50" i="9"/>
  <c r="AM41" i="9"/>
  <c r="AM31" i="9"/>
  <c r="AM27" i="9"/>
  <c r="AM22" i="9"/>
  <c r="AM12" i="9"/>
  <c r="AM8" i="9"/>
  <c r="AM33" i="9"/>
  <c r="AM88" i="9"/>
  <c r="AM26" i="9"/>
  <c r="AM10" i="9"/>
  <c r="AL124" i="8"/>
  <c r="AM121" i="8"/>
  <c r="AM117" i="8"/>
  <c r="AM113" i="8"/>
  <c r="AM109" i="8"/>
  <c r="AM105" i="8"/>
  <c r="AM120" i="8"/>
  <c r="AM116" i="8"/>
  <c r="AM118" i="8"/>
  <c r="AM110" i="8"/>
  <c r="AM119" i="8"/>
  <c r="AM111" i="8"/>
  <c r="AM106" i="8"/>
  <c r="AM100" i="8"/>
  <c r="AM96" i="8"/>
  <c r="AM114" i="8"/>
  <c r="AM101" i="8"/>
  <c r="AM107" i="8"/>
  <c r="AM99" i="8"/>
  <c r="AM91" i="8"/>
  <c r="AM87" i="8"/>
  <c r="AM122" i="8"/>
  <c r="AM115" i="8"/>
  <c r="AM108" i="8"/>
  <c r="AM104" i="8"/>
  <c r="AM103" i="8"/>
  <c r="AM102" i="8"/>
  <c r="AM93" i="8"/>
  <c r="AM88" i="8"/>
  <c r="AM84" i="8"/>
  <c r="AM80" i="8"/>
  <c r="AM76" i="8"/>
  <c r="AM72" i="8"/>
  <c r="AM98" i="8"/>
  <c r="AM97" i="8"/>
  <c r="AM92" i="8"/>
  <c r="AM83" i="8"/>
  <c r="AM79" i="8"/>
  <c r="AM75" i="8"/>
  <c r="AM71" i="8"/>
  <c r="AM67" i="8"/>
  <c r="AM63" i="8"/>
  <c r="AM59" i="8"/>
  <c r="AM112" i="8"/>
  <c r="AM81" i="8"/>
  <c r="AM73" i="8"/>
  <c r="AM66" i="8"/>
  <c r="AM61" i="8"/>
  <c r="AM57" i="8"/>
  <c r="AM53" i="8"/>
  <c r="AM49" i="8"/>
  <c r="AM45" i="8"/>
  <c r="AM41" i="8"/>
  <c r="AM94" i="8"/>
  <c r="AM90" i="8"/>
  <c r="AM86" i="8"/>
  <c r="AM78" i="8"/>
  <c r="AM70" i="8"/>
  <c r="AM65" i="8"/>
  <c r="AM60" i="8"/>
  <c r="AM56" i="8"/>
  <c r="AM52" i="8"/>
  <c r="AM48" i="8"/>
  <c r="AM44" i="8"/>
  <c r="AM40" i="8"/>
  <c r="AM36" i="8"/>
  <c r="AM32" i="8"/>
  <c r="AM28" i="8"/>
  <c r="AM89" i="8"/>
  <c r="AM85" i="8"/>
  <c r="AM82" i="8"/>
  <c r="AM55" i="8"/>
  <c r="AM47" i="8"/>
  <c r="AM35" i="8"/>
  <c r="AM30" i="8"/>
  <c r="AM24" i="8"/>
  <c r="AM20" i="8"/>
  <c r="AM15" i="8"/>
  <c r="AM11" i="8"/>
  <c r="AM7" i="8"/>
  <c r="AN5" i="8"/>
  <c r="AN19" i="8" s="1"/>
  <c r="AM69" i="8"/>
  <c r="AM58" i="8"/>
  <c r="AM50" i="8"/>
  <c r="AM42" i="8"/>
  <c r="AM37" i="8"/>
  <c r="AM31" i="8"/>
  <c r="AM95" i="8"/>
  <c r="AM68" i="8"/>
  <c r="AM64" i="8"/>
  <c r="AM54" i="8"/>
  <c r="AM46" i="8"/>
  <c r="AM39" i="8"/>
  <c r="AM34" i="8"/>
  <c r="AM29" i="8"/>
  <c r="AM27" i="8"/>
  <c r="AM23" i="8"/>
  <c r="AM18" i="8"/>
  <c r="AM51" i="8"/>
  <c r="AM25" i="8"/>
  <c r="AM16" i="8"/>
  <c r="AM14" i="8"/>
  <c r="AM9" i="8"/>
  <c r="AM33" i="8"/>
  <c r="AM21" i="8"/>
  <c r="AM12" i="8"/>
  <c r="AM74" i="8"/>
  <c r="AM38" i="8"/>
  <c r="AM26" i="8"/>
  <c r="AM17" i="8"/>
  <c r="AM10" i="8"/>
  <c r="AM77" i="8"/>
  <c r="AM62" i="8"/>
  <c r="AM43" i="8"/>
  <c r="AM8" i="8"/>
  <c r="AM22" i="8"/>
  <c r="AM13" i="8"/>
  <c r="AM121" i="7"/>
  <c r="AM117" i="7"/>
  <c r="AM113" i="7"/>
  <c r="AM109" i="7"/>
  <c r="AM122" i="7"/>
  <c r="AM118" i="7"/>
  <c r="AM114" i="7"/>
  <c r="AM110" i="7"/>
  <c r="AM106" i="7"/>
  <c r="AM120" i="7"/>
  <c r="AM112" i="7"/>
  <c r="AM107" i="7"/>
  <c r="AM101" i="7"/>
  <c r="AM97" i="7"/>
  <c r="AM115" i="7"/>
  <c r="AM108" i="7"/>
  <c r="AM103" i="7"/>
  <c r="AM102" i="7"/>
  <c r="AM98" i="7"/>
  <c r="AM94" i="7"/>
  <c r="AM90" i="7"/>
  <c r="AM86" i="7"/>
  <c r="AM111" i="7"/>
  <c r="AM95" i="7"/>
  <c r="AM91" i="7"/>
  <c r="AM85" i="7"/>
  <c r="AM84" i="7"/>
  <c r="AM80" i="7"/>
  <c r="AM76" i="7"/>
  <c r="AM72" i="7"/>
  <c r="AM104" i="7"/>
  <c r="AM96" i="7"/>
  <c r="AM92" i="7"/>
  <c r="AM87" i="7"/>
  <c r="AM81" i="7"/>
  <c r="AM77" i="7"/>
  <c r="AM73" i="7"/>
  <c r="AM69" i="7"/>
  <c r="AM65" i="7"/>
  <c r="AM61" i="7"/>
  <c r="AM119" i="7"/>
  <c r="AM83" i="7"/>
  <c r="AM75" i="7"/>
  <c r="AM70" i="7"/>
  <c r="AM64" i="7"/>
  <c r="AM59" i="7"/>
  <c r="AM55" i="7"/>
  <c r="AM116" i="7"/>
  <c r="AM100" i="7"/>
  <c r="AM93" i="7"/>
  <c r="AM89" i="7"/>
  <c r="AM82" i="7"/>
  <c r="AM74" i="7"/>
  <c r="AM68" i="7"/>
  <c r="AM105" i="7"/>
  <c r="AM99" i="7"/>
  <c r="AM88" i="7"/>
  <c r="AM71" i="7"/>
  <c r="AM58" i="7"/>
  <c r="AM52" i="7"/>
  <c r="AM79" i="7"/>
  <c r="AM60" i="7"/>
  <c r="AM51" i="7"/>
  <c r="AM50" i="7"/>
  <c r="AM46" i="7"/>
  <c r="AM42" i="7"/>
  <c r="AM38" i="7"/>
  <c r="AM34" i="7"/>
  <c r="AM30" i="7"/>
  <c r="AM25" i="7"/>
  <c r="AM78" i="7"/>
  <c r="AM66" i="7"/>
  <c r="AM63" i="7"/>
  <c r="AM62" i="7"/>
  <c r="AM57" i="7"/>
  <c r="AM54" i="7"/>
  <c r="AM53" i="7"/>
  <c r="AM47" i="7"/>
  <c r="AM43" i="7"/>
  <c r="AM39" i="7"/>
  <c r="AM35" i="7"/>
  <c r="AM31" i="7"/>
  <c r="AM26" i="7"/>
  <c r="AM22" i="7"/>
  <c r="AM56" i="7"/>
  <c r="AM45" i="7"/>
  <c r="AM37" i="7"/>
  <c r="AM28" i="7"/>
  <c r="AM19" i="7"/>
  <c r="AM18" i="7"/>
  <c r="AM14" i="7"/>
  <c r="AM10" i="7"/>
  <c r="AM49" i="7"/>
  <c r="AM33" i="7"/>
  <c r="AM16" i="7"/>
  <c r="AM12" i="7"/>
  <c r="AM27" i="7"/>
  <c r="AM17" i="7"/>
  <c r="AM9" i="7"/>
  <c r="AM48" i="7"/>
  <c r="AM40" i="7"/>
  <c r="AM32" i="7"/>
  <c r="AM23" i="7"/>
  <c r="AM20" i="7"/>
  <c r="AM15" i="7"/>
  <c r="AM11" i="7"/>
  <c r="AM7" i="7"/>
  <c r="AN5" i="7"/>
  <c r="AN29" i="7" s="1"/>
  <c r="AM67" i="7"/>
  <c r="AM41" i="7"/>
  <c r="AM24" i="7"/>
  <c r="AM21" i="7"/>
  <c r="AM8" i="7"/>
  <c r="AM44" i="7"/>
  <c r="AM36" i="7"/>
  <c r="AM13" i="7"/>
  <c r="AL124" i="7"/>
  <c r="AN120" i="5"/>
  <c r="AN116" i="5"/>
  <c r="AN112" i="5"/>
  <c r="AN108" i="5"/>
  <c r="AN104" i="5"/>
  <c r="AN121" i="5"/>
  <c r="AN117" i="5"/>
  <c r="AN113" i="5"/>
  <c r="AN109" i="5"/>
  <c r="AN105" i="5"/>
  <c r="AN99" i="5"/>
  <c r="AN95" i="5"/>
  <c r="AN122" i="5"/>
  <c r="AN119" i="5"/>
  <c r="AN114" i="5"/>
  <c r="AN111" i="5"/>
  <c r="AN106" i="5"/>
  <c r="AN103" i="5"/>
  <c r="AN100" i="5"/>
  <c r="AN96" i="5"/>
  <c r="AN115" i="5"/>
  <c r="AN94" i="5"/>
  <c r="AN90" i="5"/>
  <c r="AN86" i="5"/>
  <c r="AN82" i="5"/>
  <c r="AN78" i="5"/>
  <c r="AN74" i="5"/>
  <c r="AN70" i="5"/>
  <c r="AN110" i="5"/>
  <c r="AN102" i="5"/>
  <c r="AN97" i="5"/>
  <c r="AN91" i="5"/>
  <c r="AN87" i="5"/>
  <c r="AN83" i="5"/>
  <c r="AN79" i="5"/>
  <c r="AN75" i="5"/>
  <c r="AN71" i="5"/>
  <c r="AN67" i="5"/>
  <c r="AN63" i="5"/>
  <c r="AN88" i="5"/>
  <c r="AN85" i="5"/>
  <c r="AN80" i="5"/>
  <c r="AN77" i="5"/>
  <c r="AN72" i="5"/>
  <c r="AN69" i="5"/>
  <c r="AN65" i="5"/>
  <c r="AN59" i="5"/>
  <c r="AN54" i="5"/>
  <c r="AN50" i="5"/>
  <c r="AN46" i="5"/>
  <c r="AN42" i="5"/>
  <c r="AN118" i="5"/>
  <c r="AN101" i="5"/>
  <c r="AN66" i="5"/>
  <c r="AN60" i="5"/>
  <c r="AN55" i="5"/>
  <c r="AN51" i="5"/>
  <c r="AN47" i="5"/>
  <c r="AN43" i="5"/>
  <c r="AN39" i="5"/>
  <c r="AN92" i="5"/>
  <c r="AN89" i="5"/>
  <c r="AN76" i="5"/>
  <c r="AN73" i="5"/>
  <c r="AN62" i="5"/>
  <c r="AN35" i="5"/>
  <c r="AN31" i="5"/>
  <c r="AN27" i="5"/>
  <c r="AN23" i="5"/>
  <c r="AN19" i="5"/>
  <c r="AN15" i="5"/>
  <c r="AN11" i="5"/>
  <c r="AN7" i="5"/>
  <c r="AO5" i="5"/>
  <c r="AO56" i="5" s="1"/>
  <c r="AN93" i="5"/>
  <c r="AN37" i="5"/>
  <c r="AN25" i="5"/>
  <c r="AN61" i="5"/>
  <c r="AN58" i="5"/>
  <c r="AN52" i="5"/>
  <c r="AN49" i="5"/>
  <c r="AN44" i="5"/>
  <c r="AN41" i="5"/>
  <c r="AN36" i="5"/>
  <c r="AN32" i="5"/>
  <c r="AN28" i="5"/>
  <c r="AN24" i="5"/>
  <c r="AN20" i="5"/>
  <c r="AN16" i="5"/>
  <c r="AN12" i="5"/>
  <c r="AN8" i="5"/>
  <c r="AN84" i="5"/>
  <c r="AN81" i="5"/>
  <c r="AN68" i="5"/>
  <c r="AN64" i="5"/>
  <c r="AN33" i="5"/>
  <c r="AN29" i="5"/>
  <c r="AN34" i="5"/>
  <c r="AN26" i="5"/>
  <c r="AN21" i="5"/>
  <c r="AN18" i="5"/>
  <c r="AN13" i="5"/>
  <c r="AN10" i="5"/>
  <c r="AN98" i="5"/>
  <c r="AN53" i="5"/>
  <c r="AN48" i="5"/>
  <c r="AN107" i="5"/>
  <c r="AN57" i="5"/>
  <c r="AN45" i="5"/>
  <c r="AN40" i="5"/>
  <c r="AN38" i="5"/>
  <c r="AN30" i="5"/>
  <c r="AN22" i="5"/>
  <c r="AN17" i="5"/>
  <c r="AN14" i="5"/>
  <c r="AN9" i="5"/>
  <c r="AM124" i="5"/>
  <c r="AM120" i="4"/>
  <c r="AM116" i="4"/>
  <c r="AM112" i="4"/>
  <c r="AM108" i="4"/>
  <c r="AM104" i="4"/>
  <c r="AM121" i="4"/>
  <c r="AM117" i="4"/>
  <c r="AM113" i="4"/>
  <c r="AM109" i="4"/>
  <c r="AM105" i="4"/>
  <c r="AM118" i="4"/>
  <c r="AM110" i="4"/>
  <c r="AM102" i="4"/>
  <c r="AM98" i="4"/>
  <c r="AM94" i="4"/>
  <c r="AM119" i="4"/>
  <c r="AM111" i="4"/>
  <c r="AM103" i="4"/>
  <c r="AM99" i="4"/>
  <c r="AM95" i="4"/>
  <c r="AM91" i="4"/>
  <c r="AM97" i="4"/>
  <c r="AM114" i="4"/>
  <c r="AM107" i="4"/>
  <c r="AM96" i="4"/>
  <c r="AM87" i="4"/>
  <c r="AM83" i="4"/>
  <c r="AM115" i="4"/>
  <c r="AM106" i="4"/>
  <c r="AM85" i="4"/>
  <c r="AM80" i="4"/>
  <c r="AM76" i="4"/>
  <c r="AM72" i="4"/>
  <c r="AM68" i="4"/>
  <c r="AM64" i="4"/>
  <c r="AM60" i="4"/>
  <c r="AM56" i="4"/>
  <c r="AM100" i="4"/>
  <c r="AM93" i="4"/>
  <c r="AM89" i="4"/>
  <c r="AM84" i="4"/>
  <c r="AM79" i="4"/>
  <c r="AM75" i="4"/>
  <c r="AM71" i="4"/>
  <c r="AM67" i="4"/>
  <c r="AM63" i="4"/>
  <c r="AM59" i="4"/>
  <c r="AM55" i="4"/>
  <c r="AM92" i="4"/>
  <c r="AM90" i="4"/>
  <c r="AM86" i="4"/>
  <c r="AM82" i="4"/>
  <c r="AM73" i="4"/>
  <c r="AM65" i="4"/>
  <c r="AM57" i="4"/>
  <c r="AM50" i="4"/>
  <c r="AM46" i="4"/>
  <c r="AM42" i="4"/>
  <c r="AM38" i="4"/>
  <c r="AM34" i="4"/>
  <c r="AM88" i="4"/>
  <c r="AM78" i="4"/>
  <c r="AM69" i="4"/>
  <c r="AM66" i="4"/>
  <c r="AM101" i="4"/>
  <c r="AM70" i="4"/>
  <c r="AM61" i="4"/>
  <c r="AM58" i="4"/>
  <c r="AM52" i="4"/>
  <c r="AM47" i="4"/>
  <c r="AM41" i="4"/>
  <c r="AM36" i="4"/>
  <c r="AM31" i="4"/>
  <c r="AM27" i="4"/>
  <c r="AM23" i="4"/>
  <c r="AM81" i="4"/>
  <c r="AM74" i="4"/>
  <c r="AM51" i="4"/>
  <c r="AM39" i="4"/>
  <c r="AM30" i="4"/>
  <c r="AM25" i="4"/>
  <c r="AM19" i="4"/>
  <c r="AM15" i="4"/>
  <c r="AM11" i="4"/>
  <c r="AM7" i="4"/>
  <c r="AN5" i="4"/>
  <c r="AM62" i="4"/>
  <c r="AM53" i="4"/>
  <c r="AM45" i="4"/>
  <c r="AM26" i="4"/>
  <c r="AM20" i="4"/>
  <c r="AM16" i="4"/>
  <c r="AM12" i="4"/>
  <c r="AM8" i="4"/>
  <c r="AM54" i="4"/>
  <c r="AM44" i="4"/>
  <c r="AM43" i="4"/>
  <c r="AM33" i="4"/>
  <c r="AM32" i="4"/>
  <c r="AM28" i="4"/>
  <c r="AM22" i="4"/>
  <c r="AM21" i="4"/>
  <c r="AM17" i="4"/>
  <c r="AM13" i="4"/>
  <c r="AM77" i="4"/>
  <c r="AM24" i="4"/>
  <c r="AM14" i="4"/>
  <c r="AM10" i="4"/>
  <c r="AM37" i="4"/>
  <c r="AM18" i="4"/>
  <c r="AM48" i="4"/>
  <c r="AM40" i="4"/>
  <c r="AM35" i="4"/>
  <c r="AM49" i="4"/>
  <c r="AM29" i="4"/>
  <c r="AM9" i="4"/>
  <c r="AN120" i="3"/>
  <c r="AN116" i="3"/>
  <c r="AN112" i="3"/>
  <c r="AN108" i="3"/>
  <c r="AN104" i="3"/>
  <c r="AN121" i="3"/>
  <c r="AN117" i="3"/>
  <c r="AN113" i="3"/>
  <c r="AN109" i="3"/>
  <c r="AN105" i="3"/>
  <c r="AN118" i="3"/>
  <c r="AN115" i="3"/>
  <c r="AN110" i="3"/>
  <c r="AN107" i="3"/>
  <c r="AN100" i="3"/>
  <c r="AN96" i="3"/>
  <c r="AN114" i="3"/>
  <c r="AN111" i="3"/>
  <c r="AN103" i="3"/>
  <c r="AN101" i="3"/>
  <c r="AN99" i="3"/>
  <c r="AN94" i="3"/>
  <c r="AN90" i="3"/>
  <c r="AN86" i="3"/>
  <c r="AN97" i="3"/>
  <c r="AN95" i="3"/>
  <c r="AN91" i="3"/>
  <c r="AN87" i="3"/>
  <c r="AN83" i="3"/>
  <c r="AN106" i="3"/>
  <c r="AN98" i="3"/>
  <c r="AN92" i="3"/>
  <c r="AN89" i="3"/>
  <c r="AN93" i="3"/>
  <c r="AN81" i="3"/>
  <c r="AN78" i="3"/>
  <c r="AN74" i="3"/>
  <c r="AN70" i="3"/>
  <c r="AN66" i="3"/>
  <c r="AN62" i="3"/>
  <c r="AN58" i="3"/>
  <c r="AN54" i="3"/>
  <c r="AN122" i="3"/>
  <c r="AN119" i="3"/>
  <c r="AN82" i="3"/>
  <c r="AN77" i="3"/>
  <c r="AN72" i="3"/>
  <c r="AN63" i="3"/>
  <c r="AN61" i="3"/>
  <c r="AN56" i="3"/>
  <c r="AN50" i="3"/>
  <c r="AN46" i="3"/>
  <c r="AN42" i="3"/>
  <c r="AN102" i="3"/>
  <c r="AN80" i="3"/>
  <c r="AN76" i="3"/>
  <c r="AN47" i="3"/>
  <c r="AN45" i="3"/>
  <c r="AN40" i="3"/>
  <c r="AN37" i="3"/>
  <c r="AN32" i="3"/>
  <c r="AN28" i="3"/>
  <c r="AN24" i="3"/>
  <c r="AN20" i="3"/>
  <c r="AN16" i="3"/>
  <c r="AN12" i="3"/>
  <c r="AN8" i="3"/>
  <c r="AN59" i="3"/>
  <c r="AN55" i="3"/>
  <c r="AN48" i="3"/>
  <c r="AN84" i="3"/>
  <c r="AN79" i="3"/>
  <c r="AN68" i="3"/>
  <c r="AN67" i="3"/>
  <c r="AN65" i="3"/>
  <c r="AN64" i="3"/>
  <c r="AN57" i="3"/>
  <c r="AN53" i="3"/>
  <c r="AN52" i="3"/>
  <c r="AN43" i="3"/>
  <c r="AN41" i="3"/>
  <c r="AN38" i="3"/>
  <c r="AN34" i="3"/>
  <c r="AN29" i="3"/>
  <c r="AN25" i="3"/>
  <c r="AN21" i="3"/>
  <c r="AN17" i="3"/>
  <c r="AN13" i="3"/>
  <c r="AN9" i="3"/>
  <c r="AN88" i="3"/>
  <c r="AN85" i="3"/>
  <c r="AN73" i="3"/>
  <c r="AN69" i="3"/>
  <c r="AN75" i="3"/>
  <c r="AN51" i="3"/>
  <c r="AN60" i="3"/>
  <c r="AN44" i="3"/>
  <c r="AN39" i="3"/>
  <c r="AN23" i="3"/>
  <c r="AN15" i="3"/>
  <c r="AN49" i="3"/>
  <c r="AN36" i="3"/>
  <c r="AN30" i="3"/>
  <c r="AN27" i="3"/>
  <c r="AN22" i="3"/>
  <c r="AN19" i="3"/>
  <c r="AN14" i="3"/>
  <c r="AN11" i="3"/>
  <c r="AN7" i="3"/>
  <c r="AN71" i="3"/>
  <c r="AN10" i="3"/>
  <c r="AN35" i="3"/>
  <c r="AN31" i="3"/>
  <c r="AN26" i="3"/>
  <c r="AN18" i="3"/>
  <c r="AO5" i="3"/>
  <c r="AO33" i="3" s="1"/>
  <c r="AM124" i="3"/>
  <c r="AN26" i="10" l="1"/>
  <c r="AN27" i="10"/>
  <c r="AN5" i="2"/>
  <c r="AM40" i="2"/>
  <c r="AM7" i="2"/>
  <c r="AM121" i="2"/>
  <c r="AM119" i="2"/>
  <c r="AM117" i="2"/>
  <c r="AM115" i="2"/>
  <c r="AM113" i="2"/>
  <c r="AM111" i="2"/>
  <c r="AM109" i="2"/>
  <c r="AM107" i="2"/>
  <c r="AM105" i="2"/>
  <c r="AM103" i="2"/>
  <c r="AM101" i="2"/>
  <c r="AM99" i="2"/>
  <c r="AM97" i="2"/>
  <c r="AM95" i="2"/>
  <c r="AM93" i="2"/>
  <c r="AM91" i="2"/>
  <c r="AM89" i="2"/>
  <c r="AM87" i="2"/>
  <c r="AM85" i="2"/>
  <c r="AM83" i="2"/>
  <c r="AM81" i="2"/>
  <c r="AM79" i="2"/>
  <c r="AM77" i="2"/>
  <c r="AM75" i="2"/>
  <c r="AM73" i="2"/>
  <c r="AM71" i="2"/>
  <c r="AM69" i="2"/>
  <c r="AM67" i="2"/>
  <c r="AM65" i="2"/>
  <c r="AM63" i="2"/>
  <c r="AM61" i="2"/>
  <c r="AM59" i="2"/>
  <c r="AM57" i="2"/>
  <c r="AM55" i="2"/>
  <c r="AM53" i="2"/>
  <c r="AM8" i="2"/>
  <c r="AM122" i="2"/>
  <c r="AM120" i="2"/>
  <c r="AM118" i="2"/>
  <c r="AM116" i="2"/>
  <c r="AM114" i="2"/>
  <c r="AM112" i="2"/>
  <c r="AM51" i="2"/>
  <c r="AM49" i="2"/>
  <c r="AM47" i="2"/>
  <c r="AM45" i="2"/>
  <c r="AM43" i="2"/>
  <c r="AM41" i="2"/>
  <c r="AM38" i="2"/>
  <c r="AM36" i="2"/>
  <c r="AM34" i="2"/>
  <c r="AM32" i="2"/>
  <c r="AM30" i="2"/>
  <c r="AM28" i="2"/>
  <c r="AM24" i="2"/>
  <c r="AM20" i="2"/>
  <c r="AM16" i="2"/>
  <c r="AM12" i="2"/>
  <c r="AM110" i="2"/>
  <c r="AM106" i="2"/>
  <c r="AM9" i="2"/>
  <c r="AM26" i="2"/>
  <c r="AM18" i="2"/>
  <c r="AM14" i="2"/>
  <c r="AM10" i="2"/>
  <c r="AM108" i="2"/>
  <c r="AM104" i="2"/>
  <c r="AM96" i="2"/>
  <c r="AM22" i="2"/>
  <c r="AM102" i="2"/>
  <c r="AM100" i="2"/>
  <c r="AM98" i="2"/>
  <c r="AM94" i="2"/>
  <c r="AM92" i="2"/>
  <c r="AM90" i="2"/>
  <c r="AM86" i="2"/>
  <c r="AM82" i="2"/>
  <c r="AM78" i="2"/>
  <c r="AM74" i="2"/>
  <c r="AM70" i="2"/>
  <c r="AM66" i="2"/>
  <c r="AM62" i="2"/>
  <c r="AM58" i="2"/>
  <c r="AM54" i="2"/>
  <c r="AM50" i="2"/>
  <c r="AM46" i="2"/>
  <c r="AM42" i="2"/>
  <c r="AM37" i="2"/>
  <c r="AM33" i="2"/>
  <c r="AM29" i="2"/>
  <c r="AM25" i="2"/>
  <c r="AM21" i="2"/>
  <c r="AM17" i="2"/>
  <c r="AM13" i="2"/>
  <c r="AM88" i="2"/>
  <c r="AM84" i="2"/>
  <c r="AM80" i="2"/>
  <c r="AM76" i="2"/>
  <c r="AM72" i="2"/>
  <c r="AM68" i="2"/>
  <c r="AM64" i="2"/>
  <c r="AM60" i="2"/>
  <c r="AM56" i="2"/>
  <c r="AM52" i="2"/>
  <c r="AM48" i="2"/>
  <c r="AM44" i="2"/>
  <c r="AM39" i="2"/>
  <c r="AM35" i="2"/>
  <c r="AM31" i="2"/>
  <c r="AM27" i="2"/>
  <c r="AM23" i="2"/>
  <c r="AM19" i="2"/>
  <c r="AM15" i="2"/>
  <c r="AM11" i="2"/>
  <c r="AN124" i="6"/>
  <c r="H47" i="1" s="1"/>
  <c r="AL124" i="2"/>
  <c r="D45" i="1" s="1"/>
  <c r="AO19" i="6"/>
  <c r="AO115" i="6"/>
  <c r="AO120" i="6"/>
  <c r="AO112" i="6"/>
  <c r="AO104" i="6"/>
  <c r="AO113" i="6"/>
  <c r="AO109" i="6"/>
  <c r="AO102" i="6"/>
  <c r="AO122" i="6"/>
  <c r="AO106" i="6"/>
  <c r="AO99" i="6"/>
  <c r="AO91" i="6"/>
  <c r="AO83" i="6"/>
  <c r="AO90" i="6"/>
  <c r="AO94" i="6"/>
  <c r="AO84" i="6"/>
  <c r="AO89" i="6"/>
  <c r="AO77" i="6"/>
  <c r="AO69" i="6"/>
  <c r="AO88" i="6"/>
  <c r="AO78" i="6"/>
  <c r="AO70" i="6"/>
  <c r="AO62" i="6"/>
  <c r="AO54" i="6"/>
  <c r="AO107" i="6"/>
  <c r="AO92" i="6"/>
  <c r="AO72" i="6"/>
  <c r="AO52" i="6"/>
  <c r="AO48" i="6"/>
  <c r="AO40" i="6"/>
  <c r="AO93" i="6"/>
  <c r="AO71" i="6"/>
  <c r="AO55" i="6"/>
  <c r="AO43" i="6"/>
  <c r="AO35" i="6"/>
  <c r="AO46" i="6"/>
  <c r="AO32" i="6"/>
  <c r="AO24" i="6"/>
  <c r="AO15" i="6"/>
  <c r="AO75" i="6"/>
  <c r="AO63" i="6"/>
  <c r="AO49" i="6"/>
  <c r="AO34" i="6"/>
  <c r="AO25" i="6"/>
  <c r="AO16" i="6"/>
  <c r="AO8" i="6"/>
  <c r="AO53" i="6"/>
  <c r="AO18" i="6"/>
  <c r="AO86" i="6"/>
  <c r="AO37" i="6"/>
  <c r="AO27" i="6"/>
  <c r="AP5" i="6"/>
  <c r="AO42" i="6"/>
  <c r="AO22" i="6"/>
  <c r="AO68" i="6"/>
  <c r="AO36" i="6"/>
  <c r="AO23" i="6"/>
  <c r="AO13" i="6"/>
  <c r="AO9" i="6"/>
  <c r="AO119" i="6"/>
  <c r="AO111" i="6"/>
  <c r="AO116" i="6"/>
  <c r="AO108" i="6"/>
  <c r="AO121" i="6"/>
  <c r="AO110" i="6"/>
  <c r="AO103" i="6"/>
  <c r="AO98" i="6"/>
  <c r="AO114" i="6"/>
  <c r="AO105" i="6"/>
  <c r="AO95" i="6"/>
  <c r="AO87" i="6"/>
  <c r="AO97" i="6"/>
  <c r="AO96" i="6"/>
  <c r="AO85" i="6"/>
  <c r="AO118" i="6"/>
  <c r="AO82" i="6"/>
  <c r="AO73" i="6"/>
  <c r="AO65" i="6"/>
  <c r="AO81" i="6"/>
  <c r="AO74" i="6"/>
  <c r="AO66" i="6"/>
  <c r="AO58" i="6"/>
  <c r="AO50" i="6"/>
  <c r="AO100" i="6"/>
  <c r="AO80" i="6"/>
  <c r="AO61" i="6"/>
  <c r="AO51" i="6"/>
  <c r="AO44" i="6"/>
  <c r="AO101" i="6"/>
  <c r="AO79" i="6"/>
  <c r="AO56" i="6"/>
  <c r="AO47" i="6"/>
  <c r="AO39" i="6"/>
  <c r="AO59" i="6"/>
  <c r="AO38" i="6"/>
  <c r="AO28" i="6"/>
  <c r="AO20" i="6"/>
  <c r="AO76" i="6"/>
  <c r="AO64" i="6"/>
  <c r="AO57" i="6"/>
  <c r="AO41" i="6"/>
  <c r="AO29" i="6"/>
  <c r="AO21" i="6"/>
  <c r="AO12" i="6"/>
  <c r="AO67" i="6"/>
  <c r="AO26" i="6"/>
  <c r="AO14" i="6"/>
  <c r="AO60" i="6"/>
  <c r="AO33" i="6"/>
  <c r="AO11" i="6"/>
  <c r="AO117" i="6"/>
  <c r="AO30" i="6"/>
  <c r="AO7" i="6"/>
  <c r="AO45" i="6"/>
  <c r="AO31" i="6"/>
  <c r="AO17" i="6"/>
  <c r="AO10" i="6"/>
  <c r="P44" i="1"/>
  <c r="O45" i="1"/>
  <c r="N46" i="1"/>
  <c r="M45" i="1"/>
  <c r="L45" i="1"/>
  <c r="K45" i="1"/>
  <c r="J45" i="1"/>
  <c r="I45" i="1"/>
  <c r="G46" i="1"/>
  <c r="F45" i="1"/>
  <c r="E46" i="1"/>
  <c r="AN124" i="3"/>
  <c r="AM120" i="13"/>
  <c r="AN116" i="13"/>
  <c r="AN112" i="13"/>
  <c r="AN108" i="13"/>
  <c r="AN104" i="13"/>
  <c r="AN100" i="13"/>
  <c r="AN117" i="13"/>
  <c r="AN114" i="13"/>
  <c r="AN105" i="13"/>
  <c r="AN103" i="13"/>
  <c r="AN97" i="13"/>
  <c r="AN93" i="13"/>
  <c r="AN89" i="13"/>
  <c r="AN85" i="13"/>
  <c r="AN81" i="13"/>
  <c r="AN77" i="13"/>
  <c r="AN73" i="13"/>
  <c r="AN118" i="13"/>
  <c r="AN110" i="13"/>
  <c r="AN109" i="13"/>
  <c r="AN107" i="13"/>
  <c r="AN106" i="13"/>
  <c r="AN99" i="13"/>
  <c r="AN90" i="13"/>
  <c r="AN88" i="13"/>
  <c r="AN115" i="13"/>
  <c r="AN113" i="13"/>
  <c r="AN102" i="13"/>
  <c r="AN95" i="13"/>
  <c r="AN94" i="13"/>
  <c r="AN92" i="13"/>
  <c r="AN91" i="13"/>
  <c r="AN84" i="13"/>
  <c r="AN79" i="13"/>
  <c r="AN111" i="13"/>
  <c r="AN87" i="13"/>
  <c r="AN83" i="13"/>
  <c r="AN68" i="13"/>
  <c r="AN101" i="13"/>
  <c r="AN75" i="13"/>
  <c r="AN69" i="13"/>
  <c r="AN65" i="13"/>
  <c r="AN62" i="13"/>
  <c r="AN57" i="13"/>
  <c r="AN53" i="13"/>
  <c r="AN49" i="13"/>
  <c r="AN86" i="13"/>
  <c r="AN72" i="13"/>
  <c r="AN70" i="13"/>
  <c r="AN67" i="13"/>
  <c r="AN54" i="13"/>
  <c r="AN52" i="13"/>
  <c r="AN82" i="13"/>
  <c r="AN80" i="13"/>
  <c r="AN78" i="13"/>
  <c r="AN58" i="13"/>
  <c r="AN56" i="13"/>
  <c r="AN51" i="13"/>
  <c r="AN48" i="13"/>
  <c r="AN44" i="13"/>
  <c r="AN40" i="13"/>
  <c r="AN37" i="13"/>
  <c r="AN98" i="13"/>
  <c r="AN76" i="13"/>
  <c r="AN64" i="13"/>
  <c r="AN50" i="13"/>
  <c r="AN47" i="13"/>
  <c r="AN42" i="13"/>
  <c r="AN34" i="13"/>
  <c r="AN33" i="13"/>
  <c r="AN29" i="13"/>
  <c r="AN25" i="13"/>
  <c r="AN21" i="13"/>
  <c r="AN11" i="13"/>
  <c r="AN7" i="13"/>
  <c r="AO5" i="13"/>
  <c r="AO59" i="13" s="1"/>
  <c r="AN43" i="13"/>
  <c r="AN38" i="13"/>
  <c r="AN66" i="13"/>
  <c r="AN63" i="13"/>
  <c r="AN55" i="13"/>
  <c r="AN46" i="13"/>
  <c r="AN36" i="13"/>
  <c r="AN32" i="13"/>
  <c r="AN28" i="13"/>
  <c r="AN24" i="13"/>
  <c r="AN20" i="13"/>
  <c r="AN17" i="13"/>
  <c r="AN14" i="13"/>
  <c r="AN10" i="13"/>
  <c r="AN45" i="13"/>
  <c r="AN30" i="13"/>
  <c r="AN26" i="13"/>
  <c r="AN22" i="13"/>
  <c r="AN18" i="13"/>
  <c r="AN15" i="13"/>
  <c r="AN12" i="13"/>
  <c r="AN8" i="13"/>
  <c r="AN60" i="13"/>
  <c r="AN27" i="13"/>
  <c r="AN13" i="13"/>
  <c r="AN74" i="13"/>
  <c r="AN39" i="13"/>
  <c r="AN35" i="13"/>
  <c r="AN61" i="13"/>
  <c r="AN41" i="13"/>
  <c r="AN31" i="13"/>
  <c r="AN16" i="13"/>
  <c r="AN71" i="13"/>
  <c r="AN19" i="13"/>
  <c r="AN96" i="13"/>
  <c r="AN23" i="13"/>
  <c r="AN9" i="13"/>
  <c r="AO117" i="12"/>
  <c r="AO113" i="12"/>
  <c r="AO109" i="12"/>
  <c r="AO105" i="12"/>
  <c r="AO120" i="12"/>
  <c r="AO116" i="12"/>
  <c r="AO112" i="12"/>
  <c r="AO108" i="12"/>
  <c r="AO104" i="12"/>
  <c r="AO115" i="12"/>
  <c r="AO107" i="12"/>
  <c r="AO118" i="12"/>
  <c r="AO110" i="12"/>
  <c r="AO99" i="12"/>
  <c r="AO95" i="12"/>
  <c r="AO119" i="12"/>
  <c r="AO103" i="12"/>
  <c r="AO97" i="12"/>
  <c r="AO96" i="12"/>
  <c r="AO90" i="12"/>
  <c r="AO86" i="12"/>
  <c r="AO114" i="12"/>
  <c r="AO101" i="12"/>
  <c r="AO100" i="12"/>
  <c r="AO94" i="12"/>
  <c r="AO89" i="12"/>
  <c r="AO85" i="12"/>
  <c r="AO81" i="12"/>
  <c r="AO77" i="12"/>
  <c r="AO73" i="12"/>
  <c r="AO111" i="12"/>
  <c r="AO102" i="12"/>
  <c r="AO91" i="12"/>
  <c r="AO80" i="12"/>
  <c r="AO71" i="12"/>
  <c r="AO69" i="12"/>
  <c r="AO65" i="12"/>
  <c r="AO106" i="12"/>
  <c r="AO88" i="12"/>
  <c r="AO75" i="12"/>
  <c r="AO74" i="12"/>
  <c r="AO68" i="12"/>
  <c r="AO64" i="12"/>
  <c r="AO60" i="12"/>
  <c r="AO56" i="12"/>
  <c r="AO52" i="12"/>
  <c r="AO98" i="12"/>
  <c r="AO92" i="12"/>
  <c r="AO66" i="12"/>
  <c r="AO54" i="12"/>
  <c r="AO53" i="12"/>
  <c r="AO48" i="12"/>
  <c r="AO44" i="12"/>
  <c r="AO40" i="12"/>
  <c r="AO36" i="12"/>
  <c r="AO32" i="12"/>
  <c r="AO93" i="12"/>
  <c r="AO87" i="12"/>
  <c r="AO83" i="12"/>
  <c r="AO82" i="12"/>
  <c r="AO76" i="12"/>
  <c r="AO63" i="12"/>
  <c r="AO58" i="12"/>
  <c r="AO57" i="12"/>
  <c r="AO51" i="12"/>
  <c r="AO47" i="12"/>
  <c r="AO43" i="12"/>
  <c r="AO39" i="12"/>
  <c r="AO35" i="12"/>
  <c r="AO31" i="12"/>
  <c r="AO27" i="12"/>
  <c r="AO23" i="12"/>
  <c r="AO70" i="12"/>
  <c r="AO55" i="12"/>
  <c r="AO50" i="12"/>
  <c r="AO49" i="12"/>
  <c r="AO41" i="12"/>
  <c r="AO33" i="12"/>
  <c r="AO30" i="12"/>
  <c r="AO84" i="12"/>
  <c r="AO79" i="12"/>
  <c r="AO72" i="12"/>
  <c r="AO61" i="12"/>
  <c r="AO42" i="12"/>
  <c r="AO34" i="12"/>
  <c r="AO26" i="12"/>
  <c r="AO20" i="12"/>
  <c r="AO16" i="12"/>
  <c r="AO12" i="12"/>
  <c r="AO67" i="12"/>
  <c r="AO46" i="12"/>
  <c r="AO45" i="12"/>
  <c r="AO19" i="12"/>
  <c r="AO11" i="12"/>
  <c r="AO10" i="12"/>
  <c r="AO78" i="12"/>
  <c r="AO38" i="12"/>
  <c r="AO18" i="12"/>
  <c r="AO24" i="12"/>
  <c r="AO13" i="12"/>
  <c r="AO9" i="12"/>
  <c r="AO29" i="12"/>
  <c r="AO28" i="12"/>
  <c r="AO22" i="12"/>
  <c r="AO21" i="12"/>
  <c r="AO15" i="12"/>
  <c r="AO7" i="12"/>
  <c r="AP5" i="12"/>
  <c r="AO59" i="12"/>
  <c r="AO37" i="12"/>
  <c r="AO17" i="12"/>
  <c r="AO8" i="12"/>
  <c r="AO62" i="12"/>
  <c r="AO25" i="12"/>
  <c r="AO14" i="12"/>
  <c r="AN122" i="12"/>
  <c r="AM123" i="11"/>
  <c r="AN120" i="11"/>
  <c r="AN116" i="11"/>
  <c r="AN112" i="11"/>
  <c r="AN108" i="11"/>
  <c r="AN104" i="11"/>
  <c r="AN117" i="11"/>
  <c r="AN115" i="11"/>
  <c r="AN110" i="11"/>
  <c r="AN99" i="11"/>
  <c r="AN113" i="11"/>
  <c r="AN111" i="11"/>
  <c r="AN106" i="11"/>
  <c r="AN100" i="11"/>
  <c r="AN96" i="11"/>
  <c r="AN92" i="11"/>
  <c r="AN88" i="11"/>
  <c r="AN84" i="11"/>
  <c r="AN105" i="11"/>
  <c r="AN101" i="11"/>
  <c r="AN98" i="11"/>
  <c r="AN89" i="11"/>
  <c r="AN87" i="11"/>
  <c r="AN80" i="11"/>
  <c r="AN76" i="11"/>
  <c r="AN72" i="11"/>
  <c r="AN68" i="11"/>
  <c r="AN119" i="11"/>
  <c r="AN118" i="11"/>
  <c r="AN107" i="11"/>
  <c r="AN94" i="11"/>
  <c r="AN85" i="11"/>
  <c r="AN81" i="11"/>
  <c r="AN77" i="11"/>
  <c r="AN73" i="11"/>
  <c r="AN69" i="11"/>
  <c r="AN65" i="11"/>
  <c r="AN109" i="11"/>
  <c r="AN102" i="11"/>
  <c r="AN67" i="11"/>
  <c r="AN61" i="11"/>
  <c r="AN57" i="11"/>
  <c r="AN53" i="11"/>
  <c r="AN49" i="11"/>
  <c r="AN45" i="11"/>
  <c r="AN103" i="11"/>
  <c r="AN91" i="11"/>
  <c r="AN90" i="11"/>
  <c r="AN82" i="11"/>
  <c r="AN79" i="11"/>
  <c r="AN74" i="11"/>
  <c r="AN71" i="11"/>
  <c r="AN63" i="11"/>
  <c r="AN58" i="11"/>
  <c r="AN54" i="11"/>
  <c r="AN50" i="11"/>
  <c r="AN46" i="11"/>
  <c r="AN86" i="11"/>
  <c r="AN75" i="11"/>
  <c r="AN66" i="11"/>
  <c r="AN60" i="11"/>
  <c r="AN55" i="11"/>
  <c r="AN52" i="11"/>
  <c r="AN47" i="11"/>
  <c r="AN43" i="11"/>
  <c r="AN39" i="11"/>
  <c r="AN35" i="11"/>
  <c r="AN31" i="11"/>
  <c r="AN27" i="11"/>
  <c r="AN23" i="11"/>
  <c r="AN19" i="11"/>
  <c r="AN15" i="11"/>
  <c r="AN11" i="11"/>
  <c r="AN7" i="11"/>
  <c r="AO5" i="11"/>
  <c r="AN59" i="11"/>
  <c r="AN56" i="11"/>
  <c r="AN121" i="11"/>
  <c r="AN97" i="11"/>
  <c r="AN93" i="11"/>
  <c r="AN70" i="11"/>
  <c r="AN62" i="11"/>
  <c r="AN44" i="11"/>
  <c r="AN40" i="11"/>
  <c r="AN36" i="11"/>
  <c r="AN32" i="11"/>
  <c r="AN28" i="11"/>
  <c r="AN24" i="11"/>
  <c r="AN20" i="11"/>
  <c r="AN16" i="11"/>
  <c r="AN12" i="11"/>
  <c r="AN8" i="11"/>
  <c r="AN83" i="11"/>
  <c r="AN64" i="11"/>
  <c r="AN51" i="11"/>
  <c r="AN48" i="11"/>
  <c r="AN41" i="11"/>
  <c r="AN37" i="11"/>
  <c r="AN33" i="11"/>
  <c r="AN29" i="11"/>
  <c r="AN25" i="11"/>
  <c r="AN21" i="11"/>
  <c r="AN95" i="11"/>
  <c r="AN38" i="11"/>
  <c r="AN30" i="11"/>
  <c r="AN22" i="11"/>
  <c r="AN17" i="11"/>
  <c r="AN14" i="11"/>
  <c r="AN78" i="11"/>
  <c r="AN42" i="11"/>
  <c r="AN34" i="11"/>
  <c r="AN13" i="11"/>
  <c r="AN9" i="11"/>
  <c r="AN114" i="11"/>
  <c r="AN10" i="11"/>
  <c r="AN26" i="11"/>
  <c r="AN18" i="11"/>
  <c r="AN121" i="10"/>
  <c r="AN117" i="10"/>
  <c r="AN113" i="10"/>
  <c r="AN122" i="10"/>
  <c r="AN118" i="10"/>
  <c r="AN114" i="10"/>
  <c r="AN110" i="10"/>
  <c r="AN106" i="10"/>
  <c r="AN123" i="10"/>
  <c r="AN120" i="10"/>
  <c r="AN115" i="10"/>
  <c r="AN112" i="10"/>
  <c r="AN108" i="10"/>
  <c r="AN102" i="10"/>
  <c r="AN101" i="10"/>
  <c r="AN97" i="10"/>
  <c r="AN111" i="10"/>
  <c r="AN99" i="10"/>
  <c r="AN98" i="10"/>
  <c r="AN96" i="10"/>
  <c r="AN94" i="10"/>
  <c r="AN90" i="10"/>
  <c r="AN86" i="10"/>
  <c r="AN105" i="10"/>
  <c r="AN104" i="10"/>
  <c r="AN95" i="10"/>
  <c r="AN91" i="10"/>
  <c r="AN87" i="10"/>
  <c r="AN83" i="10"/>
  <c r="AN79" i="10"/>
  <c r="AN75" i="10"/>
  <c r="AN107" i="10"/>
  <c r="AN103" i="10"/>
  <c r="AN100" i="10"/>
  <c r="AN85" i="10"/>
  <c r="AN76" i="10"/>
  <c r="AN74" i="10"/>
  <c r="AN70" i="10"/>
  <c r="AN66" i="10"/>
  <c r="AN62" i="10"/>
  <c r="AN58" i="10"/>
  <c r="AN54" i="10"/>
  <c r="AN93" i="10"/>
  <c r="AN88" i="10"/>
  <c r="AN80" i="10"/>
  <c r="AN78" i="10"/>
  <c r="AN73" i="10"/>
  <c r="AN69" i="10"/>
  <c r="AN65" i="10"/>
  <c r="AN61" i="10"/>
  <c r="AN57" i="10"/>
  <c r="AN53" i="10"/>
  <c r="AN116" i="10"/>
  <c r="AN109" i="10"/>
  <c r="AN92" i="10"/>
  <c r="AN89" i="10"/>
  <c r="AN67" i="10"/>
  <c r="AN64" i="10"/>
  <c r="AN59" i="10"/>
  <c r="AN56" i="10"/>
  <c r="AN52" i="10"/>
  <c r="AN47" i="10"/>
  <c r="AN119" i="10"/>
  <c r="AN82" i="10"/>
  <c r="AN81" i="10"/>
  <c r="AN48" i="10"/>
  <c r="AN44" i="10"/>
  <c r="AN40" i="10"/>
  <c r="AN36" i="10"/>
  <c r="AN32" i="10"/>
  <c r="AN84" i="10"/>
  <c r="AN46" i="10"/>
  <c r="AN37" i="10"/>
  <c r="AN35" i="10"/>
  <c r="AN29" i="10"/>
  <c r="AN23" i="10"/>
  <c r="AN19" i="10"/>
  <c r="AN15" i="10"/>
  <c r="AN77" i="10"/>
  <c r="AN71" i="10"/>
  <c r="AN68" i="10"/>
  <c r="AN55" i="10"/>
  <c r="AN49" i="10"/>
  <c r="AN41" i="10"/>
  <c r="AN39" i="10"/>
  <c r="AN34" i="10"/>
  <c r="AN28" i="10"/>
  <c r="AN22" i="10"/>
  <c r="AN18" i="10"/>
  <c r="AN14" i="10"/>
  <c r="AN51" i="10"/>
  <c r="AN31" i="10"/>
  <c r="AN24" i="10"/>
  <c r="AN21" i="10"/>
  <c r="AN16" i="10"/>
  <c r="AN13" i="10"/>
  <c r="AN10" i="10"/>
  <c r="AN43" i="10"/>
  <c r="AN7" i="10"/>
  <c r="AO5" i="10"/>
  <c r="AN38" i="10"/>
  <c r="AN63" i="10"/>
  <c r="AN60" i="10"/>
  <c r="AN33" i="10"/>
  <c r="AN9" i="10"/>
  <c r="AN72" i="10"/>
  <c r="AN42" i="10"/>
  <c r="AN11" i="10"/>
  <c r="AN50" i="10"/>
  <c r="AN45" i="10"/>
  <c r="AN30" i="10"/>
  <c r="AN25" i="10"/>
  <c r="AN20" i="10"/>
  <c r="AN17" i="10"/>
  <c r="AN12" i="10"/>
  <c r="AN8" i="10"/>
  <c r="AM125" i="10"/>
  <c r="AN120" i="9"/>
  <c r="AN116" i="9"/>
  <c r="AN112" i="9"/>
  <c r="AN108" i="9"/>
  <c r="AN104" i="9"/>
  <c r="AN119" i="9"/>
  <c r="AN115" i="9"/>
  <c r="AN110" i="9"/>
  <c r="AN121" i="9"/>
  <c r="AN118" i="9"/>
  <c r="AN113" i="9"/>
  <c r="AN111" i="9"/>
  <c r="AN106" i="9"/>
  <c r="AN100" i="9"/>
  <c r="AN96" i="9"/>
  <c r="AN117" i="9"/>
  <c r="AN109" i="9"/>
  <c r="AN97" i="9"/>
  <c r="AN95" i="9"/>
  <c r="AN94" i="9"/>
  <c r="AN90" i="9"/>
  <c r="AN86" i="9"/>
  <c r="AN122" i="9"/>
  <c r="AN105" i="9"/>
  <c r="AN101" i="9"/>
  <c r="AN99" i="9"/>
  <c r="AN93" i="9"/>
  <c r="AN89" i="9"/>
  <c r="AN107" i="9"/>
  <c r="AN84" i="9"/>
  <c r="AN114" i="9"/>
  <c r="AN102" i="9"/>
  <c r="AN92" i="9"/>
  <c r="AN87" i="9"/>
  <c r="AN85" i="9"/>
  <c r="AN81" i="9"/>
  <c r="AN77" i="9"/>
  <c r="AN72" i="9"/>
  <c r="AN68" i="9"/>
  <c r="AN64" i="9"/>
  <c r="AN60" i="9"/>
  <c r="AN56" i="9"/>
  <c r="AN88" i="9"/>
  <c r="AN83" i="9"/>
  <c r="AN73" i="9"/>
  <c r="AN71" i="9"/>
  <c r="AN66" i="9"/>
  <c r="AN57" i="9"/>
  <c r="AN55" i="9"/>
  <c r="AN50" i="9"/>
  <c r="AN46" i="9"/>
  <c r="AN42" i="9"/>
  <c r="AN79" i="9"/>
  <c r="AN69" i="9"/>
  <c r="AN67" i="9"/>
  <c r="AN62" i="9"/>
  <c r="AN51" i="9"/>
  <c r="AN47" i="9"/>
  <c r="AN43" i="9"/>
  <c r="AN39" i="9"/>
  <c r="AN35" i="9"/>
  <c r="AN31" i="9"/>
  <c r="AN27" i="9"/>
  <c r="AN61" i="9"/>
  <c r="AN54" i="9"/>
  <c r="AN53" i="9"/>
  <c r="AN48" i="9"/>
  <c r="AN45" i="9"/>
  <c r="AN36" i="9"/>
  <c r="AN34" i="9"/>
  <c r="AN29" i="9"/>
  <c r="AN24" i="9"/>
  <c r="AN20" i="9"/>
  <c r="AN16" i="9"/>
  <c r="AN98" i="9"/>
  <c r="AN82" i="9"/>
  <c r="AN80" i="9"/>
  <c r="AN65" i="9"/>
  <c r="AN59" i="9"/>
  <c r="AN58" i="9"/>
  <c r="AN40" i="9"/>
  <c r="AN38" i="9"/>
  <c r="AN33" i="9"/>
  <c r="AN23" i="9"/>
  <c r="AN19" i="9"/>
  <c r="AN91" i="9"/>
  <c r="AN49" i="9"/>
  <c r="AN32" i="9"/>
  <c r="AN26" i="9"/>
  <c r="AN21" i="9"/>
  <c r="AN18" i="9"/>
  <c r="AN15" i="9"/>
  <c r="AN14" i="9"/>
  <c r="AN10" i="9"/>
  <c r="AN76" i="9"/>
  <c r="AN41" i="9"/>
  <c r="AN22" i="9"/>
  <c r="AN74" i="9"/>
  <c r="AN70" i="9"/>
  <c r="AN52" i="9"/>
  <c r="AN37" i="9"/>
  <c r="AN9" i="9"/>
  <c r="AN63" i="9"/>
  <c r="AN44" i="9"/>
  <c r="AN28" i="9"/>
  <c r="AN11" i="9"/>
  <c r="AN7" i="9"/>
  <c r="AO5" i="9"/>
  <c r="AO75" i="9" s="1"/>
  <c r="AN78" i="9"/>
  <c r="AN30" i="9"/>
  <c r="AN25" i="9"/>
  <c r="AN17" i="9"/>
  <c r="AN12" i="9"/>
  <c r="AN8" i="9"/>
  <c r="AN103" i="9"/>
  <c r="AN13" i="9"/>
  <c r="AM124" i="9"/>
  <c r="AN120" i="8"/>
  <c r="AN116" i="8"/>
  <c r="AN112" i="8"/>
  <c r="AN108" i="8"/>
  <c r="AN104" i="8"/>
  <c r="AN119" i="8"/>
  <c r="AN115" i="8"/>
  <c r="AN121" i="8"/>
  <c r="AN118" i="8"/>
  <c r="AN113" i="8"/>
  <c r="AN110" i="8"/>
  <c r="AN99" i="8"/>
  <c r="AN95" i="8"/>
  <c r="AN117" i="8"/>
  <c r="AN107" i="8"/>
  <c r="AN106" i="8"/>
  <c r="AN122" i="8"/>
  <c r="AN105" i="8"/>
  <c r="AN103" i="8"/>
  <c r="AN100" i="8"/>
  <c r="AN98" i="8"/>
  <c r="AN94" i="8"/>
  <c r="AN90" i="8"/>
  <c r="AN109" i="8"/>
  <c r="AN97" i="8"/>
  <c r="AN92" i="8"/>
  <c r="AN83" i="8"/>
  <c r="AN79" i="8"/>
  <c r="AN75" i="8"/>
  <c r="AN71" i="8"/>
  <c r="AN96" i="8"/>
  <c r="AN87" i="8"/>
  <c r="AN86" i="8"/>
  <c r="AN82" i="8"/>
  <c r="AN78" i="8"/>
  <c r="AN74" i="8"/>
  <c r="AN70" i="8"/>
  <c r="AN66" i="8"/>
  <c r="AN62" i="8"/>
  <c r="AN114" i="8"/>
  <c r="AN93" i="8"/>
  <c r="AN67" i="8"/>
  <c r="AN65" i="8"/>
  <c r="AN60" i="8"/>
  <c r="AN56" i="8"/>
  <c r="AN52" i="8"/>
  <c r="AN48" i="8"/>
  <c r="AN44" i="8"/>
  <c r="AN101" i="8"/>
  <c r="AN91" i="8"/>
  <c r="AN85" i="8"/>
  <c r="AN80" i="8"/>
  <c r="AN77" i="8"/>
  <c r="AN72" i="8"/>
  <c r="AN69" i="8"/>
  <c r="AN64" i="8"/>
  <c r="AN55" i="8"/>
  <c r="AN51" i="8"/>
  <c r="AN47" i="8"/>
  <c r="AN43" i="8"/>
  <c r="AN39" i="8"/>
  <c r="AN35" i="8"/>
  <c r="AN31" i="8"/>
  <c r="AN111" i="8"/>
  <c r="AN102" i="8"/>
  <c r="AN88" i="8"/>
  <c r="AN76" i="8"/>
  <c r="AN73" i="8"/>
  <c r="AN68" i="8"/>
  <c r="AN57" i="8"/>
  <c r="AN54" i="8"/>
  <c r="AN49" i="8"/>
  <c r="AN46" i="8"/>
  <c r="AN41" i="8"/>
  <c r="AN36" i="8"/>
  <c r="AN34" i="8"/>
  <c r="AN29" i="8"/>
  <c r="AN27" i="8"/>
  <c r="AN23" i="8"/>
  <c r="AN18" i="8"/>
  <c r="AN14" i="8"/>
  <c r="AN10" i="8"/>
  <c r="AN89" i="8"/>
  <c r="AN63" i="8"/>
  <c r="AN32" i="8"/>
  <c r="AN30" i="8"/>
  <c r="AN61" i="8"/>
  <c r="AN40" i="8"/>
  <c r="AN38" i="8"/>
  <c r="AN33" i="8"/>
  <c r="AN26" i="8"/>
  <c r="AN22" i="8"/>
  <c r="AN17" i="8"/>
  <c r="AN53" i="8"/>
  <c r="AN37" i="8"/>
  <c r="AN13" i="8"/>
  <c r="AN8" i="8"/>
  <c r="AN50" i="8"/>
  <c r="AN42" i="8"/>
  <c r="AN28" i="8"/>
  <c r="AN25" i="8"/>
  <c r="AN20" i="8"/>
  <c r="AN16" i="8"/>
  <c r="AN11" i="8"/>
  <c r="AN9" i="8"/>
  <c r="AN7" i="8"/>
  <c r="AN84" i="8"/>
  <c r="AN81" i="8"/>
  <c r="AN59" i="8"/>
  <c r="AN58" i="8"/>
  <c r="AN45" i="8"/>
  <c r="AN21" i="8"/>
  <c r="AO5" i="8"/>
  <c r="AO19" i="8" s="1"/>
  <c r="AN24" i="8"/>
  <c r="AN15" i="8"/>
  <c r="AN12" i="8"/>
  <c r="AM124" i="8"/>
  <c r="AM124" i="7"/>
  <c r="AN120" i="7"/>
  <c r="AN116" i="7"/>
  <c r="AN112" i="7"/>
  <c r="AN121" i="7"/>
  <c r="AN117" i="7"/>
  <c r="AN113" i="7"/>
  <c r="AN109" i="7"/>
  <c r="AN105" i="7"/>
  <c r="AN122" i="7"/>
  <c r="AN119" i="7"/>
  <c r="AN114" i="7"/>
  <c r="AN111" i="7"/>
  <c r="AN100" i="7"/>
  <c r="AN96" i="7"/>
  <c r="AN107" i="7"/>
  <c r="AN101" i="7"/>
  <c r="AN97" i="7"/>
  <c r="AN93" i="7"/>
  <c r="AN89" i="7"/>
  <c r="AN85" i="7"/>
  <c r="AN118" i="7"/>
  <c r="AN115" i="7"/>
  <c r="AN108" i="7"/>
  <c r="AN86" i="7"/>
  <c r="AN83" i="7"/>
  <c r="AN79" i="7"/>
  <c r="AN75" i="7"/>
  <c r="AN98" i="7"/>
  <c r="AN95" i="7"/>
  <c r="AN91" i="7"/>
  <c r="AN84" i="7"/>
  <c r="AN80" i="7"/>
  <c r="AN76" i="7"/>
  <c r="AN72" i="7"/>
  <c r="AN68" i="7"/>
  <c r="AN64" i="7"/>
  <c r="AN60" i="7"/>
  <c r="AN92" i="7"/>
  <c r="AN82" i="7"/>
  <c r="AN77" i="7"/>
  <c r="AN74" i="7"/>
  <c r="AN65" i="7"/>
  <c r="AN63" i="7"/>
  <c r="AN58" i="7"/>
  <c r="AN54" i="7"/>
  <c r="AN94" i="7"/>
  <c r="AN90" i="7"/>
  <c r="AN69" i="7"/>
  <c r="AN67" i="7"/>
  <c r="AN104" i="7"/>
  <c r="AN102" i="7"/>
  <c r="AN87" i="7"/>
  <c r="AN103" i="7"/>
  <c r="AN78" i="7"/>
  <c r="AN59" i="7"/>
  <c r="AN57" i="7"/>
  <c r="AN51" i="7"/>
  <c r="AN110" i="7"/>
  <c r="AN99" i="7"/>
  <c r="AN52" i="7"/>
  <c r="AN49" i="7"/>
  <c r="AN45" i="7"/>
  <c r="AN41" i="7"/>
  <c r="AN37" i="7"/>
  <c r="AN33" i="7"/>
  <c r="AN28" i="7"/>
  <c r="AN24" i="7"/>
  <c r="AN106" i="7"/>
  <c r="AN88" i="7"/>
  <c r="AN81" i="7"/>
  <c r="AN71" i="7"/>
  <c r="AN70" i="7"/>
  <c r="AN61" i="7"/>
  <c r="AN50" i="7"/>
  <c r="AN46" i="7"/>
  <c r="AN42" i="7"/>
  <c r="AN38" i="7"/>
  <c r="AN34" i="7"/>
  <c r="AN30" i="7"/>
  <c r="AN25" i="7"/>
  <c r="AN21" i="7"/>
  <c r="AN73" i="7"/>
  <c r="AN47" i="7"/>
  <c r="AN44" i="7"/>
  <c r="AN39" i="7"/>
  <c r="AN36" i="7"/>
  <c r="AN31" i="7"/>
  <c r="AN27" i="7"/>
  <c r="AN22" i="7"/>
  <c r="AN17" i="7"/>
  <c r="AN13" i="7"/>
  <c r="AN9" i="7"/>
  <c r="AN43" i="7"/>
  <c r="AN40" i="7"/>
  <c r="AN35" i="7"/>
  <c r="AN23" i="7"/>
  <c r="AN16" i="7"/>
  <c r="AN8" i="7"/>
  <c r="AN56" i="7"/>
  <c r="AN53" i="7"/>
  <c r="AN19" i="7"/>
  <c r="AN18" i="7"/>
  <c r="AN14" i="7"/>
  <c r="AN10" i="7"/>
  <c r="AN62" i="7"/>
  <c r="AN48" i="7"/>
  <c r="AN32" i="7"/>
  <c r="AN26" i="7"/>
  <c r="AN20" i="7"/>
  <c r="AN15" i="7"/>
  <c r="AN11" i="7"/>
  <c r="AN7" i="7"/>
  <c r="AO5" i="7"/>
  <c r="AO29" i="7" s="1"/>
  <c r="AN66" i="7"/>
  <c r="AN55" i="7"/>
  <c r="AN12" i="7"/>
  <c r="AO119" i="5"/>
  <c r="AO115" i="5"/>
  <c r="AO111" i="5"/>
  <c r="AO107" i="5"/>
  <c r="AO103" i="5"/>
  <c r="AO120" i="5"/>
  <c r="AO116" i="5"/>
  <c r="AO112" i="5"/>
  <c r="AO108" i="5"/>
  <c r="AO104" i="5"/>
  <c r="AO118" i="5"/>
  <c r="AO110" i="5"/>
  <c r="AO102" i="5"/>
  <c r="AO98" i="5"/>
  <c r="AO121" i="5"/>
  <c r="AO113" i="5"/>
  <c r="AO105" i="5"/>
  <c r="AO99" i="5"/>
  <c r="AO95" i="5"/>
  <c r="AO109" i="5"/>
  <c r="AO101" i="5"/>
  <c r="AO89" i="5"/>
  <c r="AO85" i="5"/>
  <c r="AO81" i="5"/>
  <c r="AO77" i="5"/>
  <c r="AO73" i="5"/>
  <c r="AO69" i="5"/>
  <c r="AO114" i="5"/>
  <c r="AO96" i="5"/>
  <c r="AO94" i="5"/>
  <c r="AO90" i="5"/>
  <c r="AO86" i="5"/>
  <c r="AO82" i="5"/>
  <c r="AO78" i="5"/>
  <c r="AO74" i="5"/>
  <c r="AO70" i="5"/>
  <c r="AO66" i="5"/>
  <c r="AO62" i="5"/>
  <c r="AO100" i="5"/>
  <c r="AO93" i="5"/>
  <c r="AO87" i="5"/>
  <c r="AO79" i="5"/>
  <c r="AO71" i="5"/>
  <c r="AO58" i="5"/>
  <c r="AO53" i="5"/>
  <c r="AO49" i="5"/>
  <c r="AO45" i="5"/>
  <c r="AO41" i="5"/>
  <c r="AO106" i="5"/>
  <c r="AO88" i="5"/>
  <c r="AO80" i="5"/>
  <c r="AO72" i="5"/>
  <c r="AO65" i="5"/>
  <c r="AO59" i="5"/>
  <c r="AO54" i="5"/>
  <c r="AO50" i="5"/>
  <c r="AO46" i="5"/>
  <c r="AO42" i="5"/>
  <c r="AO38" i="5"/>
  <c r="AO63" i="5"/>
  <c r="AO57" i="5"/>
  <c r="AO48" i="5"/>
  <c r="AO40" i="5"/>
  <c r="AO39" i="5"/>
  <c r="AO34" i="5"/>
  <c r="AO30" i="5"/>
  <c r="AO26" i="5"/>
  <c r="AO22" i="5"/>
  <c r="AO18" i="5"/>
  <c r="AO14" i="5"/>
  <c r="AO10" i="5"/>
  <c r="AO97" i="5"/>
  <c r="AO32" i="5"/>
  <c r="AO28" i="5"/>
  <c r="AO122" i="5"/>
  <c r="AO117" i="5"/>
  <c r="AO92" i="5"/>
  <c r="AO91" i="5"/>
  <c r="AO76" i="5"/>
  <c r="AO75" i="5"/>
  <c r="AO60" i="5"/>
  <c r="AO51" i="5"/>
  <c r="AO43" i="5"/>
  <c r="AO35" i="5"/>
  <c r="AO31" i="5"/>
  <c r="AO27" i="5"/>
  <c r="AO23" i="5"/>
  <c r="AO19" i="5"/>
  <c r="AO15" i="5"/>
  <c r="AO11" i="5"/>
  <c r="AO7" i="5"/>
  <c r="AP5" i="5"/>
  <c r="AP56" i="5" s="1"/>
  <c r="AO61" i="5"/>
  <c r="AO52" i="5"/>
  <c r="AO44" i="5"/>
  <c r="AO36" i="5"/>
  <c r="AO20" i="5"/>
  <c r="AO12" i="5"/>
  <c r="AO83" i="5"/>
  <c r="AO55" i="5"/>
  <c r="AO33" i="5"/>
  <c r="AO25" i="5"/>
  <c r="AO17" i="5"/>
  <c r="AO68" i="5"/>
  <c r="AO64" i="5"/>
  <c r="AO47" i="5"/>
  <c r="AO37" i="5"/>
  <c r="AO29" i="5"/>
  <c r="AO21" i="5"/>
  <c r="AO13" i="5"/>
  <c r="AO84" i="5"/>
  <c r="AO67" i="5"/>
  <c r="AO24" i="5"/>
  <c r="AO16" i="5"/>
  <c r="AO8" i="5"/>
  <c r="AO9" i="5"/>
  <c r="AN124" i="5"/>
  <c r="AM123" i="4"/>
  <c r="AN119" i="4"/>
  <c r="AN115" i="4"/>
  <c r="AN111" i="4"/>
  <c r="AN107" i="4"/>
  <c r="AN103" i="4"/>
  <c r="AN120" i="4"/>
  <c r="AN116" i="4"/>
  <c r="AN112" i="4"/>
  <c r="AN108" i="4"/>
  <c r="AN104" i="4"/>
  <c r="AN101" i="4"/>
  <c r="AN97" i="4"/>
  <c r="AN93" i="4"/>
  <c r="AN121" i="4"/>
  <c r="AN118" i="4"/>
  <c r="AN113" i="4"/>
  <c r="AN110" i="4"/>
  <c r="AN105" i="4"/>
  <c r="AN102" i="4"/>
  <c r="AN98" i="4"/>
  <c r="AN94" i="4"/>
  <c r="AN90" i="4"/>
  <c r="AN114" i="4"/>
  <c r="AN99" i="4"/>
  <c r="AN96" i="4"/>
  <c r="AN117" i="4"/>
  <c r="AN86" i="4"/>
  <c r="AN82" i="4"/>
  <c r="AN109" i="4"/>
  <c r="AN100" i="4"/>
  <c r="AN89" i="4"/>
  <c r="AN84" i="4"/>
  <c r="AN79" i="4"/>
  <c r="AN75" i="4"/>
  <c r="AN71" i="4"/>
  <c r="AN67" i="4"/>
  <c r="AN63" i="4"/>
  <c r="AN59" i="4"/>
  <c r="AN55" i="4"/>
  <c r="AN92" i="4"/>
  <c r="AN91" i="4"/>
  <c r="AN88" i="4"/>
  <c r="AN78" i="4"/>
  <c r="AN74" i="4"/>
  <c r="AN70" i="4"/>
  <c r="AN66" i="4"/>
  <c r="AN62" i="4"/>
  <c r="AN58" i="4"/>
  <c r="AN54" i="4"/>
  <c r="AN106" i="4"/>
  <c r="AN83" i="4"/>
  <c r="AN49" i="4"/>
  <c r="AN45" i="4"/>
  <c r="AN41" i="4"/>
  <c r="AN37" i="4"/>
  <c r="AN33" i="4"/>
  <c r="AN81" i="4"/>
  <c r="AN77" i="4"/>
  <c r="AN64" i="4"/>
  <c r="AN57" i="4"/>
  <c r="AN95" i="4"/>
  <c r="AN85" i="4"/>
  <c r="AN76" i="4"/>
  <c r="AN69" i="4"/>
  <c r="AN56" i="4"/>
  <c r="AN51" i="4"/>
  <c r="AN42" i="4"/>
  <c r="AN40" i="4"/>
  <c r="AN35" i="4"/>
  <c r="AN30" i="4"/>
  <c r="AN26" i="4"/>
  <c r="AN22" i="4"/>
  <c r="AN60" i="4"/>
  <c r="AN52" i="4"/>
  <c r="AN48" i="4"/>
  <c r="AN38" i="4"/>
  <c r="AN34" i="4"/>
  <c r="AN31" i="4"/>
  <c r="AN29" i="4"/>
  <c r="AN24" i="4"/>
  <c r="AN18" i="4"/>
  <c r="AN14" i="4"/>
  <c r="AN10" i="4"/>
  <c r="AN72" i="4"/>
  <c r="AN65" i="4"/>
  <c r="AN61" i="4"/>
  <c r="AN50" i="4"/>
  <c r="AN39" i="4"/>
  <c r="AN27" i="4"/>
  <c r="AN25" i="4"/>
  <c r="AN19" i="4"/>
  <c r="AN15" i="4"/>
  <c r="AN11" i="4"/>
  <c r="AN7" i="4"/>
  <c r="AO5" i="4"/>
  <c r="AN87" i="4"/>
  <c r="AN80" i="4"/>
  <c r="AN53" i="4"/>
  <c r="AN23" i="4"/>
  <c r="AN20" i="4"/>
  <c r="AN16" i="4"/>
  <c r="AN12" i="4"/>
  <c r="AN17" i="4"/>
  <c r="AN9" i="4"/>
  <c r="AN21" i="4"/>
  <c r="AN44" i="4"/>
  <c r="AN43" i="4"/>
  <c r="AN36" i="4"/>
  <c r="AN28" i="4"/>
  <c r="AN8" i="4"/>
  <c r="AN73" i="4"/>
  <c r="AN68" i="4"/>
  <c r="AN47" i="4"/>
  <c r="AN46" i="4"/>
  <c r="AN32" i="4"/>
  <c r="AN13" i="4"/>
  <c r="AO119" i="3"/>
  <c r="AO115" i="3"/>
  <c r="AO111" i="3"/>
  <c r="AO107" i="3"/>
  <c r="AO103" i="3"/>
  <c r="AO120" i="3"/>
  <c r="AO116" i="3"/>
  <c r="AO112" i="3"/>
  <c r="AO108" i="3"/>
  <c r="AO104" i="3"/>
  <c r="AO118" i="3"/>
  <c r="AO110" i="3"/>
  <c r="AO117" i="3"/>
  <c r="AO109" i="3"/>
  <c r="AO99" i="3"/>
  <c r="AO95" i="3"/>
  <c r="AO98" i="3"/>
  <c r="AO89" i="3"/>
  <c r="AO85" i="3"/>
  <c r="AO114" i="3"/>
  <c r="AO113" i="3"/>
  <c r="AO101" i="3"/>
  <c r="AO100" i="3"/>
  <c r="AO94" i="3"/>
  <c r="AO90" i="3"/>
  <c r="AO86" i="3"/>
  <c r="AO82" i="3"/>
  <c r="AO121" i="3"/>
  <c r="AO102" i="3"/>
  <c r="AO97" i="3"/>
  <c r="AO96" i="3"/>
  <c r="AO91" i="3"/>
  <c r="AO80" i="3"/>
  <c r="AO106" i="3"/>
  <c r="AO105" i="3"/>
  <c r="AO92" i="3"/>
  <c r="AO77" i="3"/>
  <c r="AO73" i="3"/>
  <c r="AO69" i="3"/>
  <c r="AO65" i="3"/>
  <c r="AO61" i="3"/>
  <c r="AO57" i="3"/>
  <c r="AO53" i="3"/>
  <c r="AO88" i="3"/>
  <c r="AO87" i="3"/>
  <c r="AO83" i="3"/>
  <c r="AO79" i="3"/>
  <c r="AO76" i="3"/>
  <c r="AO67" i="3"/>
  <c r="AO66" i="3"/>
  <c r="AO60" i="3"/>
  <c r="AO49" i="3"/>
  <c r="AO45" i="3"/>
  <c r="AO41" i="3"/>
  <c r="AO75" i="3"/>
  <c r="AO71" i="3"/>
  <c r="AO63" i="3"/>
  <c r="AO51" i="3"/>
  <c r="AO50" i="3"/>
  <c r="AO44" i="3"/>
  <c r="AO36" i="3"/>
  <c r="AO31" i="3"/>
  <c r="AO27" i="3"/>
  <c r="AO23" i="3"/>
  <c r="AO19" i="3"/>
  <c r="AO15" i="3"/>
  <c r="AO11" i="3"/>
  <c r="AO7" i="3"/>
  <c r="AP5" i="3"/>
  <c r="AP33" i="3" s="1"/>
  <c r="AO122" i="3"/>
  <c r="AO84" i="3"/>
  <c r="AO70" i="3"/>
  <c r="AO68" i="3"/>
  <c r="AO64" i="3"/>
  <c r="AO58" i="3"/>
  <c r="AO56" i="3"/>
  <c r="AO52" i="3"/>
  <c r="AO43" i="3"/>
  <c r="AO62" i="3"/>
  <c r="AO54" i="3"/>
  <c r="AO47" i="3"/>
  <c r="AO46" i="3"/>
  <c r="AO40" i="3"/>
  <c r="AO37" i="3"/>
  <c r="AO32" i="3"/>
  <c r="AO28" i="3"/>
  <c r="AO24" i="3"/>
  <c r="AO20" i="3"/>
  <c r="AO16" i="3"/>
  <c r="AO12" i="3"/>
  <c r="AO8" i="3"/>
  <c r="AO78" i="3"/>
  <c r="AO55" i="3"/>
  <c r="AO39" i="3"/>
  <c r="AO35" i="3"/>
  <c r="AO26" i="3"/>
  <c r="AO18" i="3"/>
  <c r="AO93" i="3"/>
  <c r="AO42" i="3"/>
  <c r="AO30" i="3"/>
  <c r="AO9" i="3"/>
  <c r="AO34" i="3"/>
  <c r="AO25" i="3"/>
  <c r="AO17" i="3"/>
  <c r="AO74" i="3"/>
  <c r="AO38" i="3"/>
  <c r="AO29" i="3"/>
  <c r="AO21" i="3"/>
  <c r="AO13" i="3"/>
  <c r="AO72" i="3"/>
  <c r="AO22" i="3"/>
  <c r="AO14" i="3"/>
  <c r="AO81" i="3"/>
  <c r="AO59" i="3"/>
  <c r="AO48" i="3"/>
  <c r="AO10" i="3"/>
  <c r="AO124" i="6" l="1"/>
  <c r="H48" i="1" s="1"/>
  <c r="AO26" i="10"/>
  <c r="AO27" i="10"/>
  <c r="AP19" i="6"/>
  <c r="AP118" i="6"/>
  <c r="AP119" i="6"/>
  <c r="AP111" i="6"/>
  <c r="AP103" i="6"/>
  <c r="AP101" i="6"/>
  <c r="AP121" i="6"/>
  <c r="AP113" i="6"/>
  <c r="AP110" i="6"/>
  <c r="AP104" i="6"/>
  <c r="AP98" i="6"/>
  <c r="AP90" i="6"/>
  <c r="AP82" i="6"/>
  <c r="AP96" i="6"/>
  <c r="AP85" i="6"/>
  <c r="AP116" i="6"/>
  <c r="AP88" i="6"/>
  <c r="AP81" i="6"/>
  <c r="AP100" i="6"/>
  <c r="AP76" i="6"/>
  <c r="AP68" i="6"/>
  <c r="AP77" i="6"/>
  <c r="AP69" i="6"/>
  <c r="AP61" i="6"/>
  <c r="AP53" i="6"/>
  <c r="AP79" i="6"/>
  <c r="AP71" i="6"/>
  <c r="AP56" i="6"/>
  <c r="AP50" i="6"/>
  <c r="AP43" i="6"/>
  <c r="AP117" i="6"/>
  <c r="AP59" i="6"/>
  <c r="AP46" i="6"/>
  <c r="AP38" i="6"/>
  <c r="AP87" i="6"/>
  <c r="AP45" i="6"/>
  <c r="AP37" i="6"/>
  <c r="AP31" i="6"/>
  <c r="AP23" i="6"/>
  <c r="AP14" i="6"/>
  <c r="AP66" i="6"/>
  <c r="AP32" i="6"/>
  <c r="AP24" i="6"/>
  <c r="AP15" i="6"/>
  <c r="AP7" i="6"/>
  <c r="AP92" i="6"/>
  <c r="AP64" i="6"/>
  <c r="AP40" i="6"/>
  <c r="AP35" i="6"/>
  <c r="AP13" i="6"/>
  <c r="AP9" i="6"/>
  <c r="AP63" i="6"/>
  <c r="AP49" i="6"/>
  <c r="AP25" i="6"/>
  <c r="AP48" i="6"/>
  <c r="AP30" i="6"/>
  <c r="AP22" i="6"/>
  <c r="AP16" i="6"/>
  <c r="AP8" i="6"/>
  <c r="AP122" i="6"/>
  <c r="AP114" i="6"/>
  <c r="AP115" i="6"/>
  <c r="AP107" i="6"/>
  <c r="AP108" i="6"/>
  <c r="AP97" i="6"/>
  <c r="AP120" i="6"/>
  <c r="AP112" i="6"/>
  <c r="AP109" i="6"/>
  <c r="AP102" i="6"/>
  <c r="AP94" i="6"/>
  <c r="AP86" i="6"/>
  <c r="AP105" i="6"/>
  <c r="AP95" i="6"/>
  <c r="AP84" i="6"/>
  <c r="AP89" i="6"/>
  <c r="AP83" i="6"/>
  <c r="AP106" i="6"/>
  <c r="AP80" i="6"/>
  <c r="AP72" i="6"/>
  <c r="AP99" i="6"/>
  <c r="AP73" i="6"/>
  <c r="AP65" i="6"/>
  <c r="AP57" i="6"/>
  <c r="AP93" i="6"/>
  <c r="AP78" i="6"/>
  <c r="AP70" i="6"/>
  <c r="AP55" i="6"/>
  <c r="AP47" i="6"/>
  <c r="AP39" i="6"/>
  <c r="AP60" i="6"/>
  <c r="AP54" i="6"/>
  <c r="AP42" i="6"/>
  <c r="AP34" i="6"/>
  <c r="AP67" i="6"/>
  <c r="AP44" i="6"/>
  <c r="AP33" i="6"/>
  <c r="AP27" i="6"/>
  <c r="AP18" i="6"/>
  <c r="AP91" i="6"/>
  <c r="AP58" i="6"/>
  <c r="AP28" i="6"/>
  <c r="AP20" i="6"/>
  <c r="AP11" i="6"/>
  <c r="AQ5" i="6"/>
  <c r="AP74" i="6"/>
  <c r="AP51" i="6"/>
  <c r="AP36" i="6"/>
  <c r="AP17" i="6"/>
  <c r="AP10" i="6"/>
  <c r="AP75" i="6"/>
  <c r="AP52" i="6"/>
  <c r="AP26" i="6"/>
  <c r="AP62" i="6"/>
  <c r="AP41" i="6"/>
  <c r="AP29" i="6"/>
  <c r="AP21" i="6"/>
  <c r="AP12" i="6"/>
  <c r="AM124" i="2"/>
  <c r="D46" i="1" s="1"/>
  <c r="AO5" i="2"/>
  <c r="AN40" i="2"/>
  <c r="AN122" i="2"/>
  <c r="AN120" i="2"/>
  <c r="AN118" i="2"/>
  <c r="AN116" i="2"/>
  <c r="AN114" i="2"/>
  <c r="AN112" i="2"/>
  <c r="AN110" i="2"/>
  <c r="AN108" i="2"/>
  <c r="AN106" i="2"/>
  <c r="AN104" i="2"/>
  <c r="AN102" i="2"/>
  <c r="AN100" i="2"/>
  <c r="AN98" i="2"/>
  <c r="AN96" i="2"/>
  <c r="AN94" i="2"/>
  <c r="AN92" i="2"/>
  <c r="AN90" i="2"/>
  <c r="AN88" i="2"/>
  <c r="AN86" i="2"/>
  <c r="AN84" i="2"/>
  <c r="AN82" i="2"/>
  <c r="AN80" i="2"/>
  <c r="AN78" i="2"/>
  <c r="AN76" i="2"/>
  <c r="AN74" i="2"/>
  <c r="AN72" i="2"/>
  <c r="AN70" i="2"/>
  <c r="AN68" i="2"/>
  <c r="AN66" i="2"/>
  <c r="AN64" i="2"/>
  <c r="AN62" i="2"/>
  <c r="AN60" i="2"/>
  <c r="AN58" i="2"/>
  <c r="AN56" i="2"/>
  <c r="AN54" i="2"/>
  <c r="AN52" i="2"/>
  <c r="AN50" i="2"/>
  <c r="AN48" i="2"/>
  <c r="AN46" i="2"/>
  <c r="AN44" i="2"/>
  <c r="AN42" i="2"/>
  <c r="AN39" i="2"/>
  <c r="AN37" i="2"/>
  <c r="AN35" i="2"/>
  <c r="AN33" i="2"/>
  <c r="AN31" i="2"/>
  <c r="AN29" i="2"/>
  <c r="AN27" i="2"/>
  <c r="AN25" i="2"/>
  <c r="AN23" i="2"/>
  <c r="AN21" i="2"/>
  <c r="AN19" i="2"/>
  <c r="AN17" i="2"/>
  <c r="AN15" i="2"/>
  <c r="AN13" i="2"/>
  <c r="AN11" i="2"/>
  <c r="AN9" i="2"/>
  <c r="AN109" i="2"/>
  <c r="AN107" i="2"/>
  <c r="AN105" i="2"/>
  <c r="AN103" i="2"/>
  <c r="AN101" i="2"/>
  <c r="AN99" i="2"/>
  <c r="AN97" i="2"/>
  <c r="AN95" i="2"/>
  <c r="AN93" i="2"/>
  <c r="AN91" i="2"/>
  <c r="AN89" i="2"/>
  <c r="AN87" i="2"/>
  <c r="AN85" i="2"/>
  <c r="AN83" i="2"/>
  <c r="AN81" i="2"/>
  <c r="AN79" i="2"/>
  <c r="AN77" i="2"/>
  <c r="AN75" i="2"/>
  <c r="AN73" i="2"/>
  <c r="AN71" i="2"/>
  <c r="AN69" i="2"/>
  <c r="AN67" i="2"/>
  <c r="AN65" i="2"/>
  <c r="AN63" i="2"/>
  <c r="AN61" i="2"/>
  <c r="AN59" i="2"/>
  <c r="AN57" i="2"/>
  <c r="AN55" i="2"/>
  <c r="AN53" i="2"/>
  <c r="AN51" i="2"/>
  <c r="AN49" i="2"/>
  <c r="AN47" i="2"/>
  <c r="AN45" i="2"/>
  <c r="AN43" i="2"/>
  <c r="AN41" i="2"/>
  <c r="AN38" i="2"/>
  <c r="AN36" i="2"/>
  <c r="AN34" i="2"/>
  <c r="AN32" i="2"/>
  <c r="AN30" i="2"/>
  <c r="AN28" i="2"/>
  <c r="AN26" i="2"/>
  <c r="AN24" i="2"/>
  <c r="AN22" i="2"/>
  <c r="AN20" i="2"/>
  <c r="AN18" i="2"/>
  <c r="AN16" i="2"/>
  <c r="AN14" i="2"/>
  <c r="AN12" i="2"/>
  <c r="AN10" i="2"/>
  <c r="AN7" i="2"/>
  <c r="AN117" i="2"/>
  <c r="AN113" i="2"/>
  <c r="AN121" i="2"/>
  <c r="AN119" i="2"/>
  <c r="AN115" i="2"/>
  <c r="AN111" i="2"/>
  <c r="AN8" i="2"/>
  <c r="P45" i="1"/>
  <c r="O46" i="1"/>
  <c r="N47" i="1"/>
  <c r="M46" i="1"/>
  <c r="L46" i="1"/>
  <c r="K46" i="1"/>
  <c r="J46" i="1"/>
  <c r="I46" i="1"/>
  <c r="G47" i="1"/>
  <c r="F46" i="1"/>
  <c r="E47" i="1"/>
  <c r="AO115" i="13"/>
  <c r="AO111" i="13"/>
  <c r="AO107" i="13"/>
  <c r="AO103" i="13"/>
  <c r="AO99" i="13"/>
  <c r="AO116" i="13"/>
  <c r="AO109" i="13"/>
  <c r="AO108" i="13"/>
  <c r="AO102" i="13"/>
  <c r="AO96" i="13"/>
  <c r="AO92" i="13"/>
  <c r="AO88" i="13"/>
  <c r="AO84" i="13"/>
  <c r="AO80" i="13"/>
  <c r="AO76" i="13"/>
  <c r="AO72" i="13"/>
  <c r="AO117" i="13"/>
  <c r="AO113" i="13"/>
  <c r="AO104" i="13"/>
  <c r="AO94" i="13"/>
  <c r="AO93" i="13"/>
  <c r="AO87" i="13"/>
  <c r="AO112" i="13"/>
  <c r="AO118" i="13"/>
  <c r="AO101" i="13"/>
  <c r="AO100" i="13"/>
  <c r="AO89" i="13"/>
  <c r="AO83" i="13"/>
  <c r="AO110" i="13"/>
  <c r="AO106" i="13"/>
  <c r="AO105" i="13"/>
  <c r="AO98" i="13"/>
  <c r="AO82" i="13"/>
  <c r="AO78" i="13"/>
  <c r="AO74" i="13"/>
  <c r="AO73" i="13"/>
  <c r="AO71" i="13"/>
  <c r="AO67" i="13"/>
  <c r="AO97" i="13"/>
  <c r="AO95" i="13"/>
  <c r="AO90" i="13"/>
  <c r="AO68" i="13"/>
  <c r="AO64" i="13"/>
  <c r="AO61" i="13"/>
  <c r="AO56" i="13"/>
  <c r="AO52" i="13"/>
  <c r="AO91" i="13"/>
  <c r="AO79" i="13"/>
  <c r="AO69" i="13"/>
  <c r="AO58" i="13"/>
  <c r="AO57" i="13"/>
  <c r="AO51" i="13"/>
  <c r="AO85" i="13"/>
  <c r="AO81" i="13"/>
  <c r="AO75" i="13"/>
  <c r="AO66" i="13"/>
  <c r="AO63" i="13"/>
  <c r="AO62" i="13"/>
  <c r="AO55" i="13"/>
  <c r="AO47" i="13"/>
  <c r="AO43" i="13"/>
  <c r="AO39" i="13"/>
  <c r="AO36" i="13"/>
  <c r="AO86" i="13"/>
  <c r="AO46" i="13"/>
  <c r="AO37" i="13"/>
  <c r="AO32" i="13"/>
  <c r="AO28" i="13"/>
  <c r="AO24" i="13"/>
  <c r="AO20" i="13"/>
  <c r="AO17" i="13"/>
  <c r="AO14" i="13"/>
  <c r="AO10" i="13"/>
  <c r="AO114" i="13"/>
  <c r="AO77" i="13"/>
  <c r="AO50" i="13"/>
  <c r="AO48" i="13"/>
  <c r="AO42" i="13"/>
  <c r="AO33" i="13"/>
  <c r="AO70" i="13"/>
  <c r="AO60" i="13"/>
  <c r="AO54" i="13"/>
  <c r="AO53" i="13"/>
  <c r="AO41" i="13"/>
  <c r="AO40" i="13"/>
  <c r="AO35" i="13"/>
  <c r="AO31" i="13"/>
  <c r="AO27" i="13"/>
  <c r="AO23" i="13"/>
  <c r="AO19" i="13"/>
  <c r="AO16" i="13"/>
  <c r="AO13" i="13"/>
  <c r="AO9" i="13"/>
  <c r="AO34" i="13"/>
  <c r="AO29" i="13"/>
  <c r="AO25" i="13"/>
  <c r="AO21" i="13"/>
  <c r="AO11" i="13"/>
  <c r="AO7" i="13"/>
  <c r="AP5" i="13"/>
  <c r="AP59" i="13" s="1"/>
  <c r="AO49" i="13"/>
  <c r="AO26" i="13"/>
  <c r="AO12" i="13"/>
  <c r="AO65" i="13"/>
  <c r="AO45" i="13"/>
  <c r="AO44" i="13"/>
  <c r="AO38" i="13"/>
  <c r="AO30" i="13"/>
  <c r="AO15" i="13"/>
  <c r="AO18" i="13"/>
  <c r="AO22" i="13"/>
  <c r="AO8" i="13"/>
  <c r="AN120" i="13"/>
  <c r="AP120" i="12"/>
  <c r="AP116" i="12"/>
  <c r="AP112" i="12"/>
  <c r="AP108" i="12"/>
  <c r="AP119" i="12"/>
  <c r="AP115" i="12"/>
  <c r="AP111" i="12"/>
  <c r="AP107" i="12"/>
  <c r="AP103" i="12"/>
  <c r="AP114" i="12"/>
  <c r="AP113" i="12"/>
  <c r="AP106" i="12"/>
  <c r="AP105" i="12"/>
  <c r="AP104" i="12"/>
  <c r="AP98" i="12"/>
  <c r="AP94" i="12"/>
  <c r="AP109" i="12"/>
  <c r="AP101" i="12"/>
  <c r="AP100" i="12"/>
  <c r="AP95" i="12"/>
  <c r="AP89" i="12"/>
  <c r="AP85" i="12"/>
  <c r="AP110" i="12"/>
  <c r="AP102" i="12"/>
  <c r="AP99" i="12"/>
  <c r="AP88" i="12"/>
  <c r="AP84" i="12"/>
  <c r="AP80" i="12"/>
  <c r="AP76" i="12"/>
  <c r="AP72" i="12"/>
  <c r="AP117" i="12"/>
  <c r="AP96" i="12"/>
  <c r="AP75" i="12"/>
  <c r="AP74" i="12"/>
  <c r="AP68" i="12"/>
  <c r="AP64" i="12"/>
  <c r="AP87" i="12"/>
  <c r="AP86" i="12"/>
  <c r="AP79" i="12"/>
  <c r="AP78" i="12"/>
  <c r="AP73" i="12"/>
  <c r="AP67" i="12"/>
  <c r="AP63" i="12"/>
  <c r="AP59" i="12"/>
  <c r="AP55" i="12"/>
  <c r="AP51" i="12"/>
  <c r="AP93" i="12"/>
  <c r="AP83" i="12"/>
  <c r="AP82" i="12"/>
  <c r="AP81" i="12"/>
  <c r="AP58" i="12"/>
  <c r="AP57" i="12"/>
  <c r="AP52" i="12"/>
  <c r="AP47" i="12"/>
  <c r="AP43" i="12"/>
  <c r="AP39" i="12"/>
  <c r="AP35" i="12"/>
  <c r="AP118" i="12"/>
  <c r="AP77" i="12"/>
  <c r="AP70" i="12"/>
  <c r="AP69" i="12"/>
  <c r="AP62" i="12"/>
  <c r="AP61" i="12"/>
  <c r="AP56" i="12"/>
  <c r="AP46" i="12"/>
  <c r="AP42" i="12"/>
  <c r="AP38" i="12"/>
  <c r="AP34" i="12"/>
  <c r="AP30" i="12"/>
  <c r="AP26" i="12"/>
  <c r="AP97" i="12"/>
  <c r="AP66" i="12"/>
  <c r="AP54" i="12"/>
  <c r="AP25" i="12"/>
  <c r="AP92" i="12"/>
  <c r="AP90" i="12"/>
  <c r="AP65" i="12"/>
  <c r="AP50" i="12"/>
  <c r="AP49" i="12"/>
  <c r="AP48" i="12"/>
  <c r="AP41" i="12"/>
  <c r="AP40" i="12"/>
  <c r="AP33" i="12"/>
  <c r="AP32" i="12"/>
  <c r="AP31" i="12"/>
  <c r="AP19" i="12"/>
  <c r="AP15" i="12"/>
  <c r="AP71" i="12"/>
  <c r="AP53" i="12"/>
  <c r="AP36" i="12"/>
  <c r="AP24" i="12"/>
  <c r="AP14" i="12"/>
  <c r="AP13" i="12"/>
  <c r="AP9" i="12"/>
  <c r="AQ5" i="12"/>
  <c r="AP37" i="12"/>
  <c r="AP23" i="12"/>
  <c r="AP18" i="12"/>
  <c r="AP17" i="12"/>
  <c r="AP12" i="12"/>
  <c r="AP60" i="12"/>
  <c r="AP45" i="12"/>
  <c r="AP20" i="12"/>
  <c r="AP11" i="12"/>
  <c r="AP10" i="12"/>
  <c r="AP44" i="12"/>
  <c r="AP29" i="12"/>
  <c r="AP28" i="12"/>
  <c r="AP27" i="12"/>
  <c r="AP22" i="12"/>
  <c r="AP21" i="12"/>
  <c r="AP16" i="12"/>
  <c r="AP7" i="12"/>
  <c r="AP91" i="12"/>
  <c r="AP8" i="12"/>
  <c r="AO122" i="12"/>
  <c r="AN123" i="11"/>
  <c r="AO119" i="11"/>
  <c r="AO115" i="11"/>
  <c r="AO111" i="11"/>
  <c r="AO107" i="11"/>
  <c r="AO103" i="11"/>
  <c r="AO121" i="11"/>
  <c r="AO120" i="11"/>
  <c r="AO114" i="11"/>
  <c r="AO105" i="11"/>
  <c r="AO104" i="11"/>
  <c r="AO98" i="11"/>
  <c r="AO117" i="11"/>
  <c r="AO116" i="11"/>
  <c r="AO110" i="11"/>
  <c r="AO99" i="11"/>
  <c r="AO95" i="11"/>
  <c r="AO91" i="11"/>
  <c r="AO87" i="11"/>
  <c r="AO109" i="11"/>
  <c r="AO102" i="11"/>
  <c r="AO100" i="11"/>
  <c r="AO93" i="11"/>
  <c r="AO92" i="11"/>
  <c r="AO86" i="11"/>
  <c r="AO83" i="11"/>
  <c r="AO79" i="11"/>
  <c r="AO75" i="11"/>
  <c r="AO71" i="11"/>
  <c r="AO108" i="11"/>
  <c r="AO101" i="11"/>
  <c r="AO89" i="11"/>
  <c r="AO88" i="11"/>
  <c r="AO80" i="11"/>
  <c r="AO76" i="11"/>
  <c r="AO72" i="11"/>
  <c r="AO68" i="11"/>
  <c r="AO64" i="11"/>
  <c r="AO118" i="11"/>
  <c r="AO112" i="11"/>
  <c r="AO97" i="11"/>
  <c r="AO94" i="11"/>
  <c r="AO78" i="11"/>
  <c r="AO70" i="11"/>
  <c r="AO62" i="11"/>
  <c r="AO60" i="11"/>
  <c r="AO56" i="11"/>
  <c r="AO52" i="11"/>
  <c r="AO48" i="11"/>
  <c r="AO44" i="11"/>
  <c r="AO81" i="11"/>
  <c r="AO73" i="11"/>
  <c r="AO67" i="11"/>
  <c r="AO61" i="11"/>
  <c r="AO57" i="11"/>
  <c r="AO53" i="11"/>
  <c r="AO49" i="11"/>
  <c r="AO45" i="11"/>
  <c r="AO96" i="11"/>
  <c r="AO69" i="11"/>
  <c r="AO54" i="11"/>
  <c r="AO46" i="11"/>
  <c r="AO42" i="11"/>
  <c r="AO38" i="11"/>
  <c r="AO34" i="11"/>
  <c r="AO30" i="11"/>
  <c r="AO26" i="11"/>
  <c r="AO22" i="11"/>
  <c r="AO18" i="11"/>
  <c r="AO14" i="11"/>
  <c r="AO10" i="11"/>
  <c r="AO90" i="11"/>
  <c r="AO32" i="11"/>
  <c r="AO113" i="11"/>
  <c r="AO106" i="11"/>
  <c r="AO85" i="11"/>
  <c r="AO74" i="11"/>
  <c r="AO66" i="11"/>
  <c r="AO55" i="11"/>
  <c r="AO47" i="11"/>
  <c r="AO43" i="11"/>
  <c r="AO39" i="11"/>
  <c r="AO35" i="11"/>
  <c r="AO31" i="11"/>
  <c r="AO27" i="11"/>
  <c r="AO23" i="11"/>
  <c r="AO19" i="11"/>
  <c r="AO15" i="11"/>
  <c r="AO11" i="11"/>
  <c r="AO7" i="11"/>
  <c r="AP5" i="11"/>
  <c r="AO84" i="11"/>
  <c r="AO77" i="11"/>
  <c r="AO65" i="11"/>
  <c r="AO58" i="11"/>
  <c r="AO50" i="11"/>
  <c r="AO40" i="11"/>
  <c r="AO36" i="11"/>
  <c r="AO28" i="11"/>
  <c r="AO24" i="11"/>
  <c r="AO20" i="11"/>
  <c r="AO51" i="11"/>
  <c r="AO16" i="11"/>
  <c r="AO9" i="11"/>
  <c r="AO82" i="11"/>
  <c r="AO12" i="11"/>
  <c r="AO63" i="11"/>
  <c r="AO37" i="11"/>
  <c r="AO29" i="11"/>
  <c r="AO21" i="11"/>
  <c r="AO8" i="11"/>
  <c r="AO41" i="11"/>
  <c r="AO33" i="11"/>
  <c r="AO25" i="11"/>
  <c r="AO17" i="11"/>
  <c r="AO59" i="11"/>
  <c r="AO13" i="11"/>
  <c r="AO120" i="10"/>
  <c r="AO116" i="10"/>
  <c r="AO112" i="10"/>
  <c r="AO121" i="10"/>
  <c r="AO117" i="10"/>
  <c r="AO113" i="10"/>
  <c r="AO109" i="10"/>
  <c r="AO105" i="10"/>
  <c r="AO122" i="10"/>
  <c r="AO114" i="10"/>
  <c r="AO101" i="10"/>
  <c r="AO119" i="10"/>
  <c r="AO111" i="10"/>
  <c r="AO107" i="10"/>
  <c r="AO106" i="10"/>
  <c r="AO100" i="10"/>
  <c r="AO96" i="10"/>
  <c r="AO115" i="10"/>
  <c r="AO108" i="10"/>
  <c r="AO93" i="10"/>
  <c r="AO89" i="10"/>
  <c r="AO118" i="10"/>
  <c r="AO99" i="10"/>
  <c r="AO98" i="10"/>
  <c r="AO97" i="10"/>
  <c r="AO94" i="10"/>
  <c r="AO90" i="10"/>
  <c r="AO86" i="10"/>
  <c r="AO82" i="10"/>
  <c r="AO78" i="10"/>
  <c r="AO74" i="10"/>
  <c r="AO88" i="10"/>
  <c r="AO80" i="10"/>
  <c r="AO79" i="10"/>
  <c r="AO73" i="10"/>
  <c r="AO69" i="10"/>
  <c r="AO65" i="10"/>
  <c r="AO61" i="10"/>
  <c r="AO57" i="10"/>
  <c r="AO110" i="10"/>
  <c r="AO95" i="10"/>
  <c r="AO87" i="10"/>
  <c r="AO84" i="10"/>
  <c r="AO83" i="10"/>
  <c r="AO77" i="10"/>
  <c r="AO68" i="10"/>
  <c r="AO64" i="10"/>
  <c r="AO60" i="10"/>
  <c r="AO56" i="10"/>
  <c r="AO52" i="10"/>
  <c r="AO123" i="10"/>
  <c r="AO85" i="10"/>
  <c r="AO72" i="10"/>
  <c r="AO66" i="10"/>
  <c r="AO58" i="10"/>
  <c r="AO51" i="10"/>
  <c r="AO50" i="10"/>
  <c r="AO103" i="10"/>
  <c r="AO92" i="10"/>
  <c r="AO91" i="10"/>
  <c r="AO67" i="10"/>
  <c r="AO59" i="10"/>
  <c r="AO53" i="10"/>
  <c r="AO47" i="10"/>
  <c r="AO43" i="10"/>
  <c r="AO39" i="10"/>
  <c r="AO35" i="10"/>
  <c r="AO102" i="10"/>
  <c r="AO76" i="10"/>
  <c r="AO71" i="10"/>
  <c r="AO70" i="10"/>
  <c r="AO55" i="10"/>
  <c r="AO54" i="10"/>
  <c r="AO49" i="10"/>
  <c r="AO41" i="10"/>
  <c r="AO40" i="10"/>
  <c r="AO34" i="10"/>
  <c r="AO28" i="10"/>
  <c r="AO22" i="10"/>
  <c r="AO18" i="10"/>
  <c r="AO14" i="10"/>
  <c r="AO104" i="10"/>
  <c r="AO48" i="10"/>
  <c r="AO45" i="10"/>
  <c r="AO44" i="10"/>
  <c r="AO38" i="10"/>
  <c r="AO31" i="10"/>
  <c r="AO25" i="10"/>
  <c r="AO21" i="10"/>
  <c r="AO17" i="10"/>
  <c r="AO81" i="10"/>
  <c r="AO63" i="10"/>
  <c r="AO46" i="10"/>
  <c r="AO33" i="10"/>
  <c r="AO23" i="10"/>
  <c r="AO15" i="10"/>
  <c r="AO9" i="10"/>
  <c r="AO24" i="10"/>
  <c r="AO13" i="10"/>
  <c r="AO10" i="10"/>
  <c r="AO42" i="10"/>
  <c r="AO37" i="10"/>
  <c r="AO36" i="10"/>
  <c r="AO19" i="10"/>
  <c r="AO11" i="10"/>
  <c r="AO7" i="10"/>
  <c r="AO30" i="10"/>
  <c r="AO20" i="10"/>
  <c r="AO12" i="10"/>
  <c r="AO8" i="10"/>
  <c r="AO62" i="10"/>
  <c r="AO32" i="10"/>
  <c r="AO16" i="10"/>
  <c r="AO75" i="10"/>
  <c r="AO29" i="10"/>
  <c r="AP5" i="10"/>
  <c r="AN125" i="10"/>
  <c r="AN124" i="9"/>
  <c r="AO119" i="9"/>
  <c r="AO115" i="9"/>
  <c r="AO111" i="9"/>
  <c r="AO107" i="9"/>
  <c r="AO103" i="9"/>
  <c r="AO122" i="9"/>
  <c r="AO118" i="9"/>
  <c r="AO114" i="9"/>
  <c r="AO117" i="9"/>
  <c r="AO120" i="9"/>
  <c r="AO112" i="9"/>
  <c r="AO110" i="9"/>
  <c r="AO99" i="9"/>
  <c r="AO95" i="9"/>
  <c r="AO121" i="9"/>
  <c r="AO105" i="9"/>
  <c r="AO101" i="9"/>
  <c r="AO100" i="9"/>
  <c r="AO93" i="9"/>
  <c r="AO89" i="9"/>
  <c r="AO116" i="9"/>
  <c r="AO106" i="9"/>
  <c r="AO98" i="9"/>
  <c r="AO92" i="9"/>
  <c r="AO88" i="9"/>
  <c r="AO113" i="9"/>
  <c r="AO104" i="9"/>
  <c r="AO91" i="9"/>
  <c r="AO86" i="9"/>
  <c r="AO83" i="9"/>
  <c r="AO108" i="9"/>
  <c r="AO94" i="9"/>
  <c r="AO84" i="9"/>
  <c r="AO80" i="9"/>
  <c r="AO76" i="9"/>
  <c r="AO71" i="9"/>
  <c r="AO67" i="9"/>
  <c r="AO63" i="9"/>
  <c r="AO59" i="9"/>
  <c r="AO55" i="9"/>
  <c r="AO109" i="9"/>
  <c r="AO102" i="9"/>
  <c r="AO96" i="9"/>
  <c r="AO85" i="9"/>
  <c r="AO78" i="9"/>
  <c r="AO77" i="9"/>
  <c r="AO70" i="9"/>
  <c r="AO61" i="9"/>
  <c r="AO60" i="9"/>
  <c r="AO54" i="9"/>
  <c r="AO53" i="9"/>
  <c r="AO49" i="9"/>
  <c r="AO45" i="9"/>
  <c r="AO41" i="9"/>
  <c r="AO87" i="9"/>
  <c r="AO73" i="9"/>
  <c r="AO72" i="9"/>
  <c r="AO66" i="9"/>
  <c r="AO57" i="9"/>
  <c r="AO56" i="9"/>
  <c r="AO50" i="9"/>
  <c r="AO46" i="9"/>
  <c r="AO42" i="9"/>
  <c r="AO38" i="9"/>
  <c r="AO34" i="9"/>
  <c r="AO30" i="9"/>
  <c r="AO26" i="9"/>
  <c r="AO82" i="9"/>
  <c r="AO79" i="9"/>
  <c r="AO65" i="9"/>
  <c r="AO58" i="9"/>
  <c r="AO47" i="9"/>
  <c r="AO40" i="9"/>
  <c r="AO39" i="9"/>
  <c r="AO33" i="9"/>
  <c r="AO23" i="9"/>
  <c r="AO19" i="9"/>
  <c r="AO15" i="9"/>
  <c r="AO90" i="9"/>
  <c r="AO81" i="9"/>
  <c r="AO52" i="9"/>
  <c r="AO44" i="9"/>
  <c r="AO37" i="9"/>
  <c r="AO28" i="9"/>
  <c r="AO27" i="9"/>
  <c r="AO22" i="9"/>
  <c r="AO18" i="9"/>
  <c r="AO74" i="9"/>
  <c r="AO64" i="9"/>
  <c r="AO43" i="9"/>
  <c r="AO20" i="9"/>
  <c r="AO13" i="9"/>
  <c r="AO9" i="9"/>
  <c r="AO69" i="9"/>
  <c r="AO51" i="9"/>
  <c r="AO29" i="9"/>
  <c r="AO17" i="9"/>
  <c r="AO8" i="9"/>
  <c r="AO68" i="9"/>
  <c r="AO48" i="9"/>
  <c r="AO32" i="9"/>
  <c r="AO21" i="9"/>
  <c r="AO16" i="9"/>
  <c r="AO14" i="9"/>
  <c r="AO10" i="9"/>
  <c r="AO97" i="9"/>
  <c r="AO31" i="9"/>
  <c r="AO24" i="9"/>
  <c r="AO11" i="9"/>
  <c r="AO7" i="9"/>
  <c r="AP5" i="9"/>
  <c r="AP75" i="9" s="1"/>
  <c r="AO62" i="9"/>
  <c r="AO36" i="9"/>
  <c r="AO35" i="9"/>
  <c r="AO25" i="9"/>
  <c r="AO12" i="9"/>
  <c r="AN124" i="8"/>
  <c r="AO119" i="8"/>
  <c r="AO115" i="8"/>
  <c r="AO111" i="8"/>
  <c r="AO107" i="8"/>
  <c r="AO103" i="8"/>
  <c r="AO122" i="8"/>
  <c r="AO118" i="8"/>
  <c r="AO114" i="8"/>
  <c r="AO117" i="8"/>
  <c r="AO109" i="8"/>
  <c r="AO108" i="8"/>
  <c r="AO120" i="8"/>
  <c r="AO105" i="8"/>
  <c r="AO104" i="8"/>
  <c r="AO102" i="8"/>
  <c r="AO98" i="8"/>
  <c r="AO121" i="8"/>
  <c r="AO100" i="8"/>
  <c r="AO99" i="8"/>
  <c r="AO116" i="8"/>
  <c r="AO110" i="8"/>
  <c r="AO97" i="8"/>
  <c r="AO93" i="8"/>
  <c r="AO89" i="8"/>
  <c r="AO113" i="8"/>
  <c r="AO96" i="8"/>
  <c r="AO87" i="8"/>
  <c r="AO86" i="8"/>
  <c r="AO82" i="8"/>
  <c r="AO78" i="8"/>
  <c r="AO74" i="8"/>
  <c r="AO70" i="8"/>
  <c r="AO112" i="8"/>
  <c r="AO95" i="8"/>
  <c r="AO91" i="8"/>
  <c r="AO90" i="8"/>
  <c r="AO85" i="8"/>
  <c r="AO81" i="8"/>
  <c r="AO77" i="8"/>
  <c r="AO73" i="8"/>
  <c r="AO69" i="8"/>
  <c r="AO65" i="8"/>
  <c r="AO61" i="8"/>
  <c r="AO106" i="8"/>
  <c r="AO101" i="8"/>
  <c r="AO94" i="8"/>
  <c r="AO80" i="8"/>
  <c r="AO72" i="8"/>
  <c r="AO64" i="8"/>
  <c r="AO55" i="8"/>
  <c r="AO51" i="8"/>
  <c r="AO47" i="8"/>
  <c r="AO43" i="8"/>
  <c r="AO88" i="8"/>
  <c r="AO79" i="8"/>
  <c r="AO71" i="8"/>
  <c r="AO68" i="8"/>
  <c r="AO59" i="8"/>
  <c r="AO58" i="8"/>
  <c r="AO54" i="8"/>
  <c r="AO50" i="8"/>
  <c r="AO46" i="8"/>
  <c r="AO42" i="8"/>
  <c r="AO38" i="8"/>
  <c r="AO34" i="8"/>
  <c r="AO30" i="8"/>
  <c r="AO67" i="8"/>
  <c r="AO66" i="8"/>
  <c r="AO60" i="8"/>
  <c r="AO56" i="8"/>
  <c r="AO48" i="8"/>
  <c r="AO40" i="8"/>
  <c r="AO39" i="8"/>
  <c r="AO33" i="8"/>
  <c r="AO26" i="8"/>
  <c r="AO22" i="8"/>
  <c r="AO17" i="8"/>
  <c r="AO13" i="8"/>
  <c r="AO9" i="8"/>
  <c r="AO76" i="8"/>
  <c r="AO75" i="8"/>
  <c r="AO57" i="8"/>
  <c r="AO49" i="8"/>
  <c r="AO41" i="8"/>
  <c r="AO36" i="8"/>
  <c r="AO35" i="8"/>
  <c r="AO84" i="8"/>
  <c r="AO83" i="8"/>
  <c r="AO62" i="8"/>
  <c r="AO53" i="8"/>
  <c r="AO45" i="8"/>
  <c r="AO37" i="8"/>
  <c r="AO28" i="8"/>
  <c r="AO25" i="8"/>
  <c r="AO21" i="8"/>
  <c r="AO16" i="8"/>
  <c r="AO63" i="8"/>
  <c r="AO24" i="8"/>
  <c r="AO15" i="8"/>
  <c r="AO12" i="8"/>
  <c r="AP5" i="8"/>
  <c r="AP19" i="8" s="1"/>
  <c r="AO10" i="8"/>
  <c r="AO44" i="8"/>
  <c r="AO32" i="8"/>
  <c r="AO27" i="8"/>
  <c r="AO18" i="8"/>
  <c r="AO14" i="8"/>
  <c r="AO8" i="8"/>
  <c r="AO52" i="8"/>
  <c r="AO20" i="8"/>
  <c r="AO11" i="8"/>
  <c r="AO92" i="8"/>
  <c r="AO29" i="8"/>
  <c r="AO7" i="8"/>
  <c r="AO31" i="8"/>
  <c r="AO23" i="8"/>
  <c r="AO119" i="7"/>
  <c r="AO115" i="7"/>
  <c r="AO111" i="7"/>
  <c r="AO120" i="7"/>
  <c r="AO116" i="7"/>
  <c r="AO112" i="7"/>
  <c r="AO108" i="7"/>
  <c r="AO104" i="7"/>
  <c r="AO121" i="7"/>
  <c r="AO113" i="7"/>
  <c r="AO106" i="7"/>
  <c r="AO105" i="7"/>
  <c r="AO99" i="7"/>
  <c r="AO95" i="7"/>
  <c r="AO122" i="7"/>
  <c r="AO114" i="7"/>
  <c r="AO100" i="7"/>
  <c r="AO96" i="7"/>
  <c r="AO92" i="7"/>
  <c r="AO88" i="7"/>
  <c r="AO102" i="7"/>
  <c r="AO94" i="7"/>
  <c r="AO90" i="7"/>
  <c r="AO89" i="7"/>
  <c r="AO82" i="7"/>
  <c r="AO78" i="7"/>
  <c r="AO74" i="7"/>
  <c r="AO118" i="7"/>
  <c r="AO117" i="7"/>
  <c r="AO107" i="7"/>
  <c r="AO97" i="7"/>
  <c r="AO86" i="7"/>
  <c r="AO85" i="7"/>
  <c r="AO83" i="7"/>
  <c r="AO79" i="7"/>
  <c r="AO75" i="7"/>
  <c r="AO71" i="7"/>
  <c r="AO67" i="7"/>
  <c r="AO63" i="7"/>
  <c r="AO109" i="7"/>
  <c r="AO101" i="7"/>
  <c r="AO93" i="7"/>
  <c r="AO84" i="7"/>
  <c r="AO76" i="7"/>
  <c r="AO69" i="7"/>
  <c r="AO68" i="7"/>
  <c r="AO62" i="7"/>
  <c r="AO57" i="7"/>
  <c r="AO110" i="7"/>
  <c r="AO103" i="7"/>
  <c r="AO98" i="7"/>
  <c r="AO87" i="7"/>
  <c r="AO81" i="7"/>
  <c r="AO73" i="7"/>
  <c r="AO66" i="7"/>
  <c r="AO80" i="7"/>
  <c r="AO91" i="7"/>
  <c r="AO72" i="7"/>
  <c r="AO56" i="7"/>
  <c r="AO64" i="7"/>
  <c r="AO59" i="7"/>
  <c r="AO48" i="7"/>
  <c r="AO44" i="7"/>
  <c r="AO40" i="7"/>
  <c r="AO36" i="7"/>
  <c r="AO32" i="7"/>
  <c r="AO27" i="7"/>
  <c r="AO23" i="7"/>
  <c r="AO60" i="7"/>
  <c r="AO58" i="7"/>
  <c r="AO52" i="7"/>
  <c r="AO51" i="7"/>
  <c r="AO49" i="7"/>
  <c r="AO45" i="7"/>
  <c r="AO41" i="7"/>
  <c r="AO37" i="7"/>
  <c r="AO33" i="7"/>
  <c r="AO28" i="7"/>
  <c r="AO24" i="7"/>
  <c r="AO20" i="7"/>
  <c r="AO70" i="7"/>
  <c r="AO77" i="7"/>
  <c r="AO61" i="7"/>
  <c r="AO55" i="7"/>
  <c r="AO54" i="7"/>
  <c r="AO46" i="7"/>
  <c r="AO38" i="7"/>
  <c r="AO30" i="7"/>
  <c r="AO16" i="7"/>
  <c r="AO12" i="7"/>
  <c r="AO8" i="7"/>
  <c r="AO50" i="7"/>
  <c r="AO18" i="7"/>
  <c r="AO14" i="7"/>
  <c r="AO11" i="7"/>
  <c r="AP5" i="7"/>
  <c r="AP29" i="7" s="1"/>
  <c r="AO65" i="7"/>
  <c r="AO47" i="7"/>
  <c r="AO39" i="7"/>
  <c r="AO31" i="7"/>
  <c r="AO22" i="7"/>
  <c r="AO17" i="7"/>
  <c r="AO13" i="7"/>
  <c r="AO9" i="7"/>
  <c r="AO53" i="7"/>
  <c r="AO42" i="7"/>
  <c r="AO34" i="7"/>
  <c r="AO25" i="7"/>
  <c r="AO19" i="7"/>
  <c r="AO10" i="7"/>
  <c r="AO43" i="7"/>
  <c r="AO35" i="7"/>
  <c r="AO26" i="7"/>
  <c r="AO21" i="7"/>
  <c r="AO15" i="7"/>
  <c r="AO7" i="7"/>
  <c r="AN124" i="7"/>
  <c r="AO124" i="5"/>
  <c r="AP122" i="5"/>
  <c r="AP118" i="5"/>
  <c r="AP114" i="5"/>
  <c r="AP110" i="5"/>
  <c r="AP106" i="5"/>
  <c r="AP119" i="5"/>
  <c r="AP115" i="5"/>
  <c r="AP111" i="5"/>
  <c r="AP107" i="5"/>
  <c r="AP103" i="5"/>
  <c r="AP117" i="5"/>
  <c r="AP116" i="5"/>
  <c r="AP109" i="5"/>
  <c r="AP108" i="5"/>
  <c r="AP101" i="5"/>
  <c r="AP97" i="5"/>
  <c r="AP102" i="5"/>
  <c r="AP98" i="5"/>
  <c r="AP94" i="5"/>
  <c r="AP121" i="5"/>
  <c r="AP105" i="5"/>
  <c r="AP100" i="5"/>
  <c r="AP99" i="5"/>
  <c r="AP93" i="5"/>
  <c r="AP92" i="5"/>
  <c r="AP88" i="5"/>
  <c r="AP84" i="5"/>
  <c r="AP80" i="5"/>
  <c r="AP76" i="5"/>
  <c r="AP72" i="5"/>
  <c r="AP68" i="5"/>
  <c r="AP120" i="5"/>
  <c r="AP104" i="5"/>
  <c r="AP89" i="5"/>
  <c r="AP85" i="5"/>
  <c r="AP81" i="5"/>
  <c r="AP77" i="5"/>
  <c r="AP73" i="5"/>
  <c r="AP69" i="5"/>
  <c r="AP65" i="5"/>
  <c r="AP96" i="5"/>
  <c r="AP64" i="5"/>
  <c r="AP63" i="5"/>
  <c r="AP61" i="5"/>
  <c r="AP57" i="5"/>
  <c r="AP52" i="5"/>
  <c r="AP48" i="5"/>
  <c r="AP44" i="5"/>
  <c r="AP112" i="5"/>
  <c r="AP95" i="5"/>
  <c r="AP87" i="5"/>
  <c r="AP86" i="5"/>
  <c r="AP79" i="5"/>
  <c r="AP78" i="5"/>
  <c r="AP71" i="5"/>
  <c r="AP70" i="5"/>
  <c r="AP58" i="5"/>
  <c r="AP53" i="5"/>
  <c r="AP49" i="5"/>
  <c r="AP45" i="5"/>
  <c r="AP41" i="5"/>
  <c r="AP83" i="5"/>
  <c r="AP67" i="5"/>
  <c r="AP55" i="5"/>
  <c r="AP54" i="5"/>
  <c r="AP47" i="5"/>
  <c r="AP46" i="5"/>
  <c r="AP38" i="5"/>
  <c r="AP37" i="5"/>
  <c r="AP33" i="5"/>
  <c r="AP29" i="5"/>
  <c r="AP25" i="5"/>
  <c r="AP21" i="5"/>
  <c r="AP17" i="5"/>
  <c r="AP13" i="5"/>
  <c r="AP9" i="5"/>
  <c r="AP113" i="5"/>
  <c r="AP91" i="5"/>
  <c r="AP35" i="5"/>
  <c r="AP31" i="5"/>
  <c r="AP82" i="5"/>
  <c r="AP62" i="5"/>
  <c r="AP40" i="5"/>
  <c r="AP39" i="5"/>
  <c r="AP34" i="5"/>
  <c r="AP30" i="5"/>
  <c r="AP26" i="5"/>
  <c r="AP22" i="5"/>
  <c r="AP18" i="5"/>
  <c r="AP14" i="5"/>
  <c r="AP10" i="5"/>
  <c r="AP75" i="5"/>
  <c r="AP66" i="5"/>
  <c r="AP60" i="5"/>
  <c r="AP59" i="5"/>
  <c r="AP51" i="5"/>
  <c r="AP50" i="5"/>
  <c r="AP43" i="5"/>
  <c r="AP42" i="5"/>
  <c r="AP27" i="5"/>
  <c r="AP90" i="5"/>
  <c r="AP74" i="5"/>
  <c r="AP32" i="5"/>
  <c r="AP24" i="5"/>
  <c r="AP23" i="5"/>
  <c r="AP16" i="5"/>
  <c r="AP15" i="5"/>
  <c r="AP8" i="5"/>
  <c r="AP36" i="5"/>
  <c r="AP28" i="5"/>
  <c r="AP20" i="5"/>
  <c r="AP19" i="5"/>
  <c r="AP12" i="5"/>
  <c r="AP11" i="5"/>
  <c r="AP7" i="5"/>
  <c r="AQ5" i="5"/>
  <c r="AQ56" i="5" s="1"/>
  <c r="AO118" i="4"/>
  <c r="AO114" i="4"/>
  <c r="AO110" i="4"/>
  <c r="AO106" i="4"/>
  <c r="AO102" i="4"/>
  <c r="AO119" i="4"/>
  <c r="AO115" i="4"/>
  <c r="AO111" i="4"/>
  <c r="AO107" i="4"/>
  <c r="AO103" i="4"/>
  <c r="AO117" i="4"/>
  <c r="AO109" i="4"/>
  <c r="AO100" i="4"/>
  <c r="AO96" i="4"/>
  <c r="AO92" i="4"/>
  <c r="AO120" i="4"/>
  <c r="AO112" i="4"/>
  <c r="AO104" i="4"/>
  <c r="AO101" i="4"/>
  <c r="AO97" i="4"/>
  <c r="AO93" i="4"/>
  <c r="AO108" i="4"/>
  <c r="AO98" i="4"/>
  <c r="AO121" i="4"/>
  <c r="AO105" i="4"/>
  <c r="AO95" i="4"/>
  <c r="AO89" i="4"/>
  <c r="AO85" i="4"/>
  <c r="AO81" i="4"/>
  <c r="AO94" i="4"/>
  <c r="AO91" i="4"/>
  <c r="AO88" i="4"/>
  <c r="AO78" i="4"/>
  <c r="AO74" i="4"/>
  <c r="AO70" i="4"/>
  <c r="AO66" i="4"/>
  <c r="AO62" i="4"/>
  <c r="AO58" i="4"/>
  <c r="AO116" i="4"/>
  <c r="AO83" i="4"/>
  <c r="AO82" i="4"/>
  <c r="AO77" i="4"/>
  <c r="AO73" i="4"/>
  <c r="AO69" i="4"/>
  <c r="AO65" i="4"/>
  <c r="AO61" i="4"/>
  <c r="AO57" i="4"/>
  <c r="AO53" i="4"/>
  <c r="AO87" i="4"/>
  <c r="AO80" i="4"/>
  <c r="AO72" i="4"/>
  <c r="AO64" i="4"/>
  <c r="AO56" i="4"/>
  <c r="AO52" i="4"/>
  <c r="AO48" i="4"/>
  <c r="AO44" i="4"/>
  <c r="AO40" i="4"/>
  <c r="AO36" i="4"/>
  <c r="AO32" i="4"/>
  <c r="AO113" i="4"/>
  <c r="AO75" i="4"/>
  <c r="AO71" i="4"/>
  <c r="AO60" i="4"/>
  <c r="AO86" i="4"/>
  <c r="AO67" i="4"/>
  <c r="AO63" i="4"/>
  <c r="AO46" i="4"/>
  <c r="AO45" i="4"/>
  <c r="AO39" i="4"/>
  <c r="AO29" i="4"/>
  <c r="AO25" i="4"/>
  <c r="AO79" i="4"/>
  <c r="AO68" i="4"/>
  <c r="AO59" i="4"/>
  <c r="AO55" i="4"/>
  <c r="AO49" i="4"/>
  <c r="AO47" i="4"/>
  <c r="AO43" i="4"/>
  <c r="AO37" i="4"/>
  <c r="AO35" i="4"/>
  <c r="AO28" i="4"/>
  <c r="AO21" i="4"/>
  <c r="AO17" i="4"/>
  <c r="AO13" i="4"/>
  <c r="AO9" i="4"/>
  <c r="AO84" i="4"/>
  <c r="AO51" i="4"/>
  <c r="AO38" i="4"/>
  <c r="AO34" i="4"/>
  <c r="AO31" i="4"/>
  <c r="AO30" i="4"/>
  <c r="AO24" i="4"/>
  <c r="AO18" i="4"/>
  <c r="AO14" i="4"/>
  <c r="AO10" i="4"/>
  <c r="AO76" i="4"/>
  <c r="AO50" i="4"/>
  <c r="AO42" i="4"/>
  <c r="AO27" i="4"/>
  <c r="AO26" i="4"/>
  <c r="AO19" i="4"/>
  <c r="AO15" i="4"/>
  <c r="AO16" i="4"/>
  <c r="AO11" i="4"/>
  <c r="AO54" i="4"/>
  <c r="AO22" i="4"/>
  <c r="AO20" i="4"/>
  <c r="AO99" i="4"/>
  <c r="AO41" i="4"/>
  <c r="AO7" i="4"/>
  <c r="AO90" i="4"/>
  <c r="AO33" i="4"/>
  <c r="AO23" i="4"/>
  <c r="AO12" i="4"/>
  <c r="AO8" i="4"/>
  <c r="AP5" i="4"/>
  <c r="AN123" i="4"/>
  <c r="AP122" i="3"/>
  <c r="AP118" i="3"/>
  <c r="AP114" i="3"/>
  <c r="AP110" i="3"/>
  <c r="AP106" i="3"/>
  <c r="AP119" i="3"/>
  <c r="AP115" i="3"/>
  <c r="AP111" i="3"/>
  <c r="AP107" i="3"/>
  <c r="AP103" i="3"/>
  <c r="AP117" i="3"/>
  <c r="AP116" i="3"/>
  <c r="AP109" i="3"/>
  <c r="AP108" i="3"/>
  <c r="AP102" i="3"/>
  <c r="AP98" i="3"/>
  <c r="AP94" i="3"/>
  <c r="AP121" i="3"/>
  <c r="AP105" i="3"/>
  <c r="AP93" i="3"/>
  <c r="AP92" i="3"/>
  <c r="AP88" i="3"/>
  <c r="AP120" i="3"/>
  <c r="AP99" i="3"/>
  <c r="AP89" i="3"/>
  <c r="AP85" i="3"/>
  <c r="AP81" i="3"/>
  <c r="AP104" i="3"/>
  <c r="AP101" i="3"/>
  <c r="AP84" i="3"/>
  <c r="AP83" i="3"/>
  <c r="AP79" i="3"/>
  <c r="AP97" i="3"/>
  <c r="AP96" i="3"/>
  <c r="AP95" i="3"/>
  <c r="AP91" i="3"/>
  <c r="AP90" i="3"/>
  <c r="AP80" i="3"/>
  <c r="AP76" i="3"/>
  <c r="AP72" i="3"/>
  <c r="AP68" i="3"/>
  <c r="AP64" i="3"/>
  <c r="AP60" i="3"/>
  <c r="AP56" i="3"/>
  <c r="AP113" i="3"/>
  <c r="AP71" i="3"/>
  <c r="AP70" i="3"/>
  <c r="AP65" i="3"/>
  <c r="AP55" i="3"/>
  <c r="AP54" i="3"/>
  <c r="AP52" i="3"/>
  <c r="AP48" i="3"/>
  <c r="AP44" i="3"/>
  <c r="AP40" i="3"/>
  <c r="AP74" i="3"/>
  <c r="AP66" i="3"/>
  <c r="AP59" i="3"/>
  <c r="AP49" i="3"/>
  <c r="AP39" i="3"/>
  <c r="AP35" i="3"/>
  <c r="AP30" i="3"/>
  <c r="AP26" i="3"/>
  <c r="AP22" i="3"/>
  <c r="AP18" i="3"/>
  <c r="AP14" i="3"/>
  <c r="AP10" i="3"/>
  <c r="AP62" i="3"/>
  <c r="AP57" i="3"/>
  <c r="AP53" i="3"/>
  <c r="AP47" i="3"/>
  <c r="AP46" i="3"/>
  <c r="AP112" i="3"/>
  <c r="AP100" i="3"/>
  <c r="AP75" i="3"/>
  <c r="AP63" i="3"/>
  <c r="AP51" i="3"/>
  <c r="AP50" i="3"/>
  <c r="AP45" i="3"/>
  <c r="AP36" i="3"/>
  <c r="AP31" i="3"/>
  <c r="AP27" i="3"/>
  <c r="AP23" i="3"/>
  <c r="AP19" i="3"/>
  <c r="AP15" i="3"/>
  <c r="AP11" i="3"/>
  <c r="AP7" i="3"/>
  <c r="AQ5" i="3"/>
  <c r="AQ33" i="3" s="1"/>
  <c r="AP87" i="3"/>
  <c r="AP82" i="3"/>
  <c r="AP67" i="3"/>
  <c r="AP61" i="3"/>
  <c r="AP86" i="3"/>
  <c r="AP73" i="3"/>
  <c r="AP43" i="3"/>
  <c r="AP34" i="3"/>
  <c r="AP32" i="3"/>
  <c r="AP25" i="3"/>
  <c r="AP24" i="3"/>
  <c r="AP17" i="3"/>
  <c r="AP16" i="3"/>
  <c r="AP58" i="3"/>
  <c r="AP38" i="3"/>
  <c r="AP13" i="3"/>
  <c r="AP12" i="3"/>
  <c r="AP8" i="3"/>
  <c r="AP78" i="3"/>
  <c r="AP41" i="3"/>
  <c r="AP9" i="3"/>
  <c r="AP77" i="3"/>
  <c r="AP69" i="3"/>
  <c r="AP37" i="3"/>
  <c r="AP29" i="3"/>
  <c r="AP28" i="3"/>
  <c r="AP21" i="3"/>
  <c r="AP20" i="3"/>
  <c r="AP42" i="3"/>
  <c r="AO124" i="3"/>
  <c r="AP26" i="10" l="1"/>
  <c r="AP27" i="10"/>
  <c r="AP5" i="2"/>
  <c r="AO40" i="2"/>
  <c r="AO7" i="2"/>
  <c r="AO121" i="2"/>
  <c r="AO119" i="2"/>
  <c r="AO117" i="2"/>
  <c r="AO115" i="2"/>
  <c r="AO113" i="2"/>
  <c r="AO111" i="2"/>
  <c r="AO109" i="2"/>
  <c r="AO107" i="2"/>
  <c r="AO105" i="2"/>
  <c r="AO103" i="2"/>
  <c r="AO101" i="2"/>
  <c r="AO99" i="2"/>
  <c r="AO97" i="2"/>
  <c r="AO95" i="2"/>
  <c r="AO93" i="2"/>
  <c r="AO91" i="2"/>
  <c r="AO89" i="2"/>
  <c r="AO87" i="2"/>
  <c r="AO85" i="2"/>
  <c r="AO83" i="2"/>
  <c r="AO81" i="2"/>
  <c r="AO79" i="2"/>
  <c r="AO77" i="2"/>
  <c r="AO75" i="2"/>
  <c r="AO73" i="2"/>
  <c r="AO71" i="2"/>
  <c r="AO69" i="2"/>
  <c r="AO67" i="2"/>
  <c r="AO65" i="2"/>
  <c r="AO63" i="2"/>
  <c r="AO61" i="2"/>
  <c r="AO59" i="2"/>
  <c r="AO57" i="2"/>
  <c r="AO55" i="2"/>
  <c r="AO51" i="2"/>
  <c r="AO49" i="2"/>
  <c r="AO47" i="2"/>
  <c r="AO45" i="2"/>
  <c r="AO43" i="2"/>
  <c r="AO41" i="2"/>
  <c r="AO38" i="2"/>
  <c r="AO36" i="2"/>
  <c r="AO34" i="2"/>
  <c r="AO32" i="2"/>
  <c r="AO30" i="2"/>
  <c r="AO28" i="2"/>
  <c r="AO26" i="2"/>
  <c r="AO24" i="2"/>
  <c r="AO22" i="2"/>
  <c r="AO20" i="2"/>
  <c r="AO18" i="2"/>
  <c r="AO16" i="2"/>
  <c r="AO14" i="2"/>
  <c r="AO12" i="2"/>
  <c r="AO10" i="2"/>
  <c r="AO110" i="2"/>
  <c r="AO108" i="2"/>
  <c r="AO106" i="2"/>
  <c r="AO104" i="2"/>
  <c r="AO53" i="2"/>
  <c r="AO8" i="2"/>
  <c r="AO122" i="2"/>
  <c r="AO120" i="2"/>
  <c r="AO118" i="2"/>
  <c r="AO116" i="2"/>
  <c r="AO114" i="2"/>
  <c r="AO112" i="2"/>
  <c r="AO102" i="2"/>
  <c r="AO100" i="2"/>
  <c r="AO98" i="2"/>
  <c r="AO96" i="2"/>
  <c r="AO94" i="2"/>
  <c r="AO92" i="2"/>
  <c r="AO90" i="2"/>
  <c r="AO88" i="2"/>
  <c r="AO86" i="2"/>
  <c r="AO84" i="2"/>
  <c r="AO82" i="2"/>
  <c r="AO80" i="2"/>
  <c r="AO78" i="2"/>
  <c r="AO76" i="2"/>
  <c r="AO74" i="2"/>
  <c r="AO72" i="2"/>
  <c r="AO70" i="2"/>
  <c r="AO68" i="2"/>
  <c r="AO66" i="2"/>
  <c r="AO64" i="2"/>
  <c r="AO62" i="2"/>
  <c r="AO60" i="2"/>
  <c r="AO58" i="2"/>
  <c r="AO56" i="2"/>
  <c r="AO54" i="2"/>
  <c r="AO52" i="2"/>
  <c r="AO50" i="2"/>
  <c r="AO48" i="2"/>
  <c r="AO46" i="2"/>
  <c r="AO44" i="2"/>
  <c r="AO42" i="2"/>
  <c r="AO39" i="2"/>
  <c r="AO37" i="2"/>
  <c r="AO35" i="2"/>
  <c r="AO33" i="2"/>
  <c r="AO31" i="2"/>
  <c r="AO29" i="2"/>
  <c r="AO27" i="2"/>
  <c r="AO25" i="2"/>
  <c r="AO23" i="2"/>
  <c r="AO21" i="2"/>
  <c r="AO19" i="2"/>
  <c r="AO17" i="2"/>
  <c r="AO15" i="2"/>
  <c r="AO13" i="2"/>
  <c r="AO11" i="2"/>
  <c r="AO9" i="2"/>
  <c r="AP124" i="6"/>
  <c r="H49" i="1" s="1"/>
  <c r="AN124" i="2"/>
  <c r="D47" i="1" s="1"/>
  <c r="AQ19" i="6"/>
  <c r="AQ117" i="6"/>
  <c r="AQ122" i="6"/>
  <c r="AQ114" i="6"/>
  <c r="AQ106" i="6"/>
  <c r="AQ107" i="6"/>
  <c r="AQ96" i="6"/>
  <c r="AQ111" i="6"/>
  <c r="AQ103" i="6"/>
  <c r="AQ97" i="6"/>
  <c r="AQ89" i="6"/>
  <c r="AQ102" i="6"/>
  <c r="AQ88" i="6"/>
  <c r="AQ112" i="6"/>
  <c r="AQ99" i="6"/>
  <c r="AQ87" i="6"/>
  <c r="AQ91" i="6"/>
  <c r="AQ75" i="6"/>
  <c r="AQ67" i="6"/>
  <c r="AQ95" i="6"/>
  <c r="AQ80" i="6"/>
  <c r="AQ72" i="6"/>
  <c r="AQ64" i="6"/>
  <c r="AQ56" i="6"/>
  <c r="AQ81" i="6"/>
  <c r="AQ69" i="6"/>
  <c r="AQ54" i="6"/>
  <c r="AQ42" i="6"/>
  <c r="AQ105" i="6"/>
  <c r="AQ86" i="6"/>
  <c r="AQ66" i="6"/>
  <c r="AQ58" i="6"/>
  <c r="AQ49" i="6"/>
  <c r="AQ41" i="6"/>
  <c r="AQ33" i="6"/>
  <c r="AQ55" i="6"/>
  <c r="AQ36" i="6"/>
  <c r="AQ26" i="6"/>
  <c r="AQ17" i="6"/>
  <c r="AQ115" i="6"/>
  <c r="AQ73" i="6"/>
  <c r="AQ50" i="6"/>
  <c r="AQ31" i="6"/>
  <c r="AQ23" i="6"/>
  <c r="AQ14" i="6"/>
  <c r="AQ29" i="6"/>
  <c r="AQ16" i="6"/>
  <c r="AQ8" i="6"/>
  <c r="AQ51" i="6"/>
  <c r="AQ39" i="6"/>
  <c r="AQ32" i="6"/>
  <c r="AQ9" i="6"/>
  <c r="AQ25" i="6"/>
  <c r="AR5" i="6"/>
  <c r="AQ62" i="6"/>
  <c r="AQ48" i="6"/>
  <c r="AQ34" i="6"/>
  <c r="AQ20" i="6"/>
  <c r="AQ7" i="6"/>
  <c r="AQ121" i="6"/>
  <c r="AQ113" i="6"/>
  <c r="AQ118" i="6"/>
  <c r="AQ110" i="6"/>
  <c r="AQ116" i="6"/>
  <c r="AQ100" i="6"/>
  <c r="AQ119" i="6"/>
  <c r="AQ108" i="6"/>
  <c r="AQ101" i="6"/>
  <c r="AQ93" i="6"/>
  <c r="AQ85" i="6"/>
  <c r="AQ94" i="6"/>
  <c r="AQ83" i="6"/>
  <c r="AQ104" i="6"/>
  <c r="AQ92" i="6"/>
  <c r="AQ82" i="6"/>
  <c r="AQ79" i="6"/>
  <c r="AQ71" i="6"/>
  <c r="AQ120" i="6"/>
  <c r="AQ84" i="6"/>
  <c r="AQ76" i="6"/>
  <c r="AQ68" i="6"/>
  <c r="AQ60" i="6"/>
  <c r="AQ52" i="6"/>
  <c r="AQ77" i="6"/>
  <c r="AQ59" i="6"/>
  <c r="AQ46" i="6"/>
  <c r="AQ38" i="6"/>
  <c r="AQ98" i="6"/>
  <c r="AQ74" i="6"/>
  <c r="AQ63" i="6"/>
  <c r="AQ53" i="6"/>
  <c r="AQ45" i="6"/>
  <c r="AQ37" i="6"/>
  <c r="AQ90" i="6"/>
  <c r="AQ43" i="6"/>
  <c r="AQ30" i="6"/>
  <c r="AQ22" i="6"/>
  <c r="AQ13" i="6"/>
  <c r="AQ78" i="6"/>
  <c r="AQ61" i="6"/>
  <c r="AQ44" i="6"/>
  <c r="AQ27" i="6"/>
  <c r="AQ18" i="6"/>
  <c r="AQ10" i="6"/>
  <c r="AQ21" i="6"/>
  <c r="AQ12" i="6"/>
  <c r="AQ109" i="6"/>
  <c r="AQ40" i="6"/>
  <c r="AQ35" i="6"/>
  <c r="AQ24" i="6"/>
  <c r="AQ70" i="6"/>
  <c r="AQ11" i="6"/>
  <c r="AQ65" i="6"/>
  <c r="AQ57" i="6"/>
  <c r="AQ47" i="6"/>
  <c r="AQ28" i="6"/>
  <c r="AQ15" i="6"/>
  <c r="P46" i="1"/>
  <c r="O47" i="1"/>
  <c r="N48" i="1"/>
  <c r="M47" i="1"/>
  <c r="L47" i="1"/>
  <c r="K47" i="1"/>
  <c r="J47" i="1"/>
  <c r="I47" i="1"/>
  <c r="G48" i="1"/>
  <c r="F47" i="1"/>
  <c r="E48" i="1"/>
  <c r="AP124" i="5"/>
  <c r="AO120" i="13"/>
  <c r="AP118" i="13"/>
  <c r="AP114" i="13"/>
  <c r="AP110" i="13"/>
  <c r="AP106" i="13"/>
  <c r="AP102" i="13"/>
  <c r="AP115" i="13"/>
  <c r="AP113" i="13"/>
  <c r="AP112" i="13"/>
  <c r="AP107" i="13"/>
  <c r="AP95" i="13"/>
  <c r="AP91" i="13"/>
  <c r="AP87" i="13"/>
  <c r="AP83" i="13"/>
  <c r="AP79" i="13"/>
  <c r="AP75" i="13"/>
  <c r="AP116" i="13"/>
  <c r="AP117" i="13"/>
  <c r="AP105" i="13"/>
  <c r="AP98" i="13"/>
  <c r="AP97" i="13"/>
  <c r="AP92" i="13"/>
  <c r="AP111" i="13"/>
  <c r="AP90" i="13"/>
  <c r="AP78" i="13"/>
  <c r="AP86" i="13"/>
  <c r="AP81" i="13"/>
  <c r="AP77" i="13"/>
  <c r="AP72" i="13"/>
  <c r="AP70" i="13"/>
  <c r="AP66" i="13"/>
  <c r="AP103" i="13"/>
  <c r="AP100" i="13"/>
  <c r="AP94" i="13"/>
  <c r="AP93" i="13"/>
  <c r="AP82" i="13"/>
  <c r="AP74" i="13"/>
  <c r="AP73" i="13"/>
  <c r="AP71" i="13"/>
  <c r="AP67" i="13"/>
  <c r="AP60" i="13"/>
  <c r="AP55" i="13"/>
  <c r="AP51" i="13"/>
  <c r="AP89" i="13"/>
  <c r="AP85" i="13"/>
  <c r="AP84" i="13"/>
  <c r="AP80" i="13"/>
  <c r="AP63" i="13"/>
  <c r="AP62" i="13"/>
  <c r="AP56" i="13"/>
  <c r="AP96" i="13"/>
  <c r="AP76" i="13"/>
  <c r="AP65" i="13"/>
  <c r="AP61" i="13"/>
  <c r="AP50" i="13"/>
  <c r="AP49" i="13"/>
  <c r="AP46" i="13"/>
  <c r="AP42" i="13"/>
  <c r="AP38" i="13"/>
  <c r="AP35" i="13"/>
  <c r="AP69" i="13"/>
  <c r="AP54" i="13"/>
  <c r="AP53" i="13"/>
  <c r="AP52" i="13"/>
  <c r="AP41" i="13"/>
  <c r="AP40" i="13"/>
  <c r="AP36" i="13"/>
  <c r="AP31" i="13"/>
  <c r="AP27" i="13"/>
  <c r="AP23" i="13"/>
  <c r="AP19" i="13"/>
  <c r="AP16" i="13"/>
  <c r="AP13" i="13"/>
  <c r="AP9" i="13"/>
  <c r="AP68" i="13"/>
  <c r="AP64" i="13"/>
  <c r="AP37" i="13"/>
  <c r="AP28" i="13"/>
  <c r="AP20" i="13"/>
  <c r="AP99" i="13"/>
  <c r="AP58" i="13"/>
  <c r="AP45" i="13"/>
  <c r="AP44" i="13"/>
  <c r="AP39" i="13"/>
  <c r="AP30" i="13"/>
  <c r="AP26" i="13"/>
  <c r="AP22" i="13"/>
  <c r="AP18" i="13"/>
  <c r="AP15" i="13"/>
  <c r="AP12" i="13"/>
  <c r="AP8" i="13"/>
  <c r="AP104" i="13"/>
  <c r="AP101" i="13"/>
  <c r="AP47" i="13"/>
  <c r="AP32" i="13"/>
  <c r="AP24" i="13"/>
  <c r="AP17" i="13"/>
  <c r="AP14" i="13"/>
  <c r="AP10" i="13"/>
  <c r="AP109" i="13"/>
  <c r="AP88" i="13"/>
  <c r="AP25" i="13"/>
  <c r="AP11" i="13"/>
  <c r="AQ5" i="13"/>
  <c r="AQ59" i="13" s="1"/>
  <c r="AP108" i="13"/>
  <c r="AP33" i="13"/>
  <c r="AP57" i="13"/>
  <c r="AP34" i="13"/>
  <c r="AP29" i="13"/>
  <c r="AP48" i="13"/>
  <c r="AP43" i="13"/>
  <c r="AP21" i="13"/>
  <c r="AP7" i="13"/>
  <c r="AQ119" i="12"/>
  <c r="AQ115" i="12"/>
  <c r="AQ111" i="12"/>
  <c r="AQ107" i="12"/>
  <c r="AQ118" i="12"/>
  <c r="AQ114" i="12"/>
  <c r="AQ110" i="12"/>
  <c r="AQ106" i="12"/>
  <c r="AQ102" i="12"/>
  <c r="AQ120" i="12"/>
  <c r="AQ112" i="12"/>
  <c r="AQ113" i="12"/>
  <c r="AQ105" i="12"/>
  <c r="AQ103" i="12"/>
  <c r="AQ97" i="12"/>
  <c r="AQ93" i="12"/>
  <c r="AQ99" i="12"/>
  <c r="AQ94" i="12"/>
  <c r="AQ88" i="12"/>
  <c r="AQ84" i="12"/>
  <c r="AQ117" i="12"/>
  <c r="AQ116" i="12"/>
  <c r="AQ98" i="12"/>
  <c r="AQ92" i="12"/>
  <c r="AQ91" i="12"/>
  <c r="AQ87" i="12"/>
  <c r="AQ83" i="12"/>
  <c r="AQ79" i="12"/>
  <c r="AQ75" i="12"/>
  <c r="AQ71" i="12"/>
  <c r="AQ108" i="12"/>
  <c r="AQ101" i="12"/>
  <c r="AQ86" i="12"/>
  <c r="AQ78" i="12"/>
  <c r="AQ73" i="12"/>
  <c r="AQ67" i="12"/>
  <c r="AQ63" i="12"/>
  <c r="AQ95" i="12"/>
  <c r="AQ85" i="12"/>
  <c r="AQ82" i="12"/>
  <c r="AQ77" i="12"/>
  <c r="AQ72" i="12"/>
  <c r="AQ70" i="12"/>
  <c r="AQ66" i="12"/>
  <c r="AQ62" i="12"/>
  <c r="AQ58" i="12"/>
  <c r="AQ54" i="12"/>
  <c r="AQ50" i="12"/>
  <c r="AQ100" i="12"/>
  <c r="AQ96" i="12"/>
  <c r="AQ76" i="12"/>
  <c r="AQ69" i="12"/>
  <c r="AQ61" i="12"/>
  <c r="AQ56" i="12"/>
  <c r="AQ51" i="12"/>
  <c r="AQ46" i="12"/>
  <c r="AQ42" i="12"/>
  <c r="AQ38" i="12"/>
  <c r="AQ34" i="12"/>
  <c r="AQ109" i="12"/>
  <c r="AQ90" i="12"/>
  <c r="AQ89" i="12"/>
  <c r="AQ80" i="12"/>
  <c r="AQ68" i="12"/>
  <c r="AQ60" i="12"/>
  <c r="AQ55" i="12"/>
  <c r="AQ49" i="12"/>
  <c r="AQ45" i="12"/>
  <c r="AQ41" i="12"/>
  <c r="AQ37" i="12"/>
  <c r="AQ33" i="12"/>
  <c r="AQ29" i="12"/>
  <c r="AQ25" i="12"/>
  <c r="AQ53" i="12"/>
  <c r="AQ44" i="12"/>
  <c r="AQ36" i="12"/>
  <c r="AQ28" i="12"/>
  <c r="AQ74" i="12"/>
  <c r="AQ57" i="12"/>
  <c r="AQ47" i="12"/>
  <c r="AQ39" i="12"/>
  <c r="AQ30" i="12"/>
  <c r="AQ24" i="12"/>
  <c r="AQ22" i="12"/>
  <c r="AQ18" i="12"/>
  <c r="AQ14" i="12"/>
  <c r="AQ11" i="12"/>
  <c r="AQ104" i="12"/>
  <c r="AQ64" i="12"/>
  <c r="AQ48" i="12"/>
  <c r="AQ43" i="12"/>
  <c r="AQ32" i="12"/>
  <c r="AQ23" i="12"/>
  <c r="AQ17" i="12"/>
  <c r="AQ12" i="12"/>
  <c r="AQ8" i="12"/>
  <c r="AQ27" i="12"/>
  <c r="AQ21" i="12"/>
  <c r="AQ16" i="12"/>
  <c r="AQ7" i="12"/>
  <c r="AR5" i="12"/>
  <c r="AQ81" i="12"/>
  <c r="AQ65" i="12"/>
  <c r="AQ26" i="12"/>
  <c r="AQ19" i="12"/>
  <c r="AQ13" i="12"/>
  <c r="AQ9" i="12"/>
  <c r="AQ40" i="12"/>
  <c r="AQ35" i="12"/>
  <c r="AQ20" i="12"/>
  <c r="AQ15" i="12"/>
  <c r="AQ10" i="12"/>
  <c r="AQ59" i="12"/>
  <c r="AQ52" i="12"/>
  <c r="AQ31" i="12"/>
  <c r="AP122" i="12"/>
  <c r="AO123" i="11"/>
  <c r="AP118" i="11"/>
  <c r="AP114" i="11"/>
  <c r="AP110" i="11"/>
  <c r="AP106" i="11"/>
  <c r="AP102" i="11"/>
  <c r="AP119" i="11"/>
  <c r="AP109" i="11"/>
  <c r="AP108" i="11"/>
  <c r="AP103" i="11"/>
  <c r="AP101" i="11"/>
  <c r="AP97" i="11"/>
  <c r="AP121" i="11"/>
  <c r="AP120" i="11"/>
  <c r="AP115" i="11"/>
  <c r="AP105" i="11"/>
  <c r="AP104" i="11"/>
  <c r="AP98" i="11"/>
  <c r="AP94" i="11"/>
  <c r="AP90" i="11"/>
  <c r="AP86" i="11"/>
  <c r="AP96" i="11"/>
  <c r="AP91" i="11"/>
  <c r="AP82" i="11"/>
  <c r="AP78" i="11"/>
  <c r="AP74" i="11"/>
  <c r="AP70" i="11"/>
  <c r="AP116" i="11"/>
  <c r="AP100" i="11"/>
  <c r="AP99" i="11"/>
  <c r="AP93" i="11"/>
  <c r="AP92" i="11"/>
  <c r="AP87" i="11"/>
  <c r="AP83" i="11"/>
  <c r="AP79" i="11"/>
  <c r="AP75" i="11"/>
  <c r="AP71" i="11"/>
  <c r="AP67" i="11"/>
  <c r="AP63" i="11"/>
  <c r="AP113" i="11"/>
  <c r="AP95" i="11"/>
  <c r="AP77" i="11"/>
  <c r="AP76" i="11"/>
  <c r="AP69" i="11"/>
  <c r="AP68" i="11"/>
  <c r="AP66" i="11"/>
  <c r="AP65" i="11"/>
  <c r="AP59" i="11"/>
  <c r="AP55" i="11"/>
  <c r="AP51" i="11"/>
  <c r="AP47" i="11"/>
  <c r="AP43" i="11"/>
  <c r="AP117" i="11"/>
  <c r="AP112" i="11"/>
  <c r="AP107" i="11"/>
  <c r="AP88" i="11"/>
  <c r="AP62" i="11"/>
  <c r="AP60" i="11"/>
  <c r="AP56" i="11"/>
  <c r="AP52" i="11"/>
  <c r="AP48" i="11"/>
  <c r="AP81" i="11"/>
  <c r="AP41" i="11"/>
  <c r="AP37" i="11"/>
  <c r="AP33" i="11"/>
  <c r="AP29" i="11"/>
  <c r="AP25" i="11"/>
  <c r="AP21" i="11"/>
  <c r="AP17" i="11"/>
  <c r="AP13" i="11"/>
  <c r="AP9" i="11"/>
  <c r="AP85" i="11"/>
  <c r="AP39" i="11"/>
  <c r="AP27" i="11"/>
  <c r="AP23" i="11"/>
  <c r="AP19" i="11"/>
  <c r="AP80" i="11"/>
  <c r="AP61" i="11"/>
  <c r="AP54" i="11"/>
  <c r="AP53" i="11"/>
  <c r="AP46" i="11"/>
  <c r="AP45" i="11"/>
  <c r="AP42" i="11"/>
  <c r="AP38" i="11"/>
  <c r="AP34" i="11"/>
  <c r="AP30" i="11"/>
  <c r="AP26" i="11"/>
  <c r="AP22" i="11"/>
  <c r="AP18" i="11"/>
  <c r="AP14" i="11"/>
  <c r="AP10" i="11"/>
  <c r="AP73" i="11"/>
  <c r="AP44" i="11"/>
  <c r="AP35" i="11"/>
  <c r="AP31" i="11"/>
  <c r="AP89" i="11"/>
  <c r="AP84" i="11"/>
  <c r="AP72" i="11"/>
  <c r="AP57" i="11"/>
  <c r="AP8" i="11"/>
  <c r="AP111" i="11"/>
  <c r="AP11" i="11"/>
  <c r="AP50" i="11"/>
  <c r="AP28" i="11"/>
  <c r="AP20" i="11"/>
  <c r="AQ5" i="11"/>
  <c r="AP64" i="11"/>
  <c r="AP58" i="11"/>
  <c r="AP40" i="11"/>
  <c r="AP32" i="11"/>
  <c r="AP24" i="11"/>
  <c r="AP16" i="11"/>
  <c r="AP15" i="11"/>
  <c r="AP49" i="11"/>
  <c r="AP36" i="11"/>
  <c r="AP12" i="11"/>
  <c r="AP7" i="11"/>
  <c r="AO125" i="10"/>
  <c r="AP123" i="10"/>
  <c r="AP119" i="10"/>
  <c r="AP115" i="10"/>
  <c r="AP111" i="10"/>
  <c r="AP120" i="10"/>
  <c r="AP116" i="10"/>
  <c r="AP112" i="10"/>
  <c r="AP108" i="10"/>
  <c r="AP104" i="10"/>
  <c r="AP107" i="10"/>
  <c r="AP106" i="10"/>
  <c r="AP100" i="10"/>
  <c r="AP118" i="10"/>
  <c r="AP117" i="10"/>
  <c r="AP110" i="10"/>
  <c r="AP105" i="10"/>
  <c r="AP103" i="10"/>
  <c r="AP99" i="10"/>
  <c r="AP121" i="10"/>
  <c r="AP109" i="10"/>
  <c r="AP92" i="10"/>
  <c r="AP88" i="10"/>
  <c r="AP114" i="10"/>
  <c r="AP96" i="10"/>
  <c r="AP93" i="10"/>
  <c r="AP89" i="10"/>
  <c r="AP85" i="10"/>
  <c r="AP81" i="10"/>
  <c r="AP77" i="10"/>
  <c r="AP73" i="10"/>
  <c r="AP122" i="10"/>
  <c r="AP95" i="10"/>
  <c r="AP94" i="10"/>
  <c r="AP87" i="10"/>
  <c r="AP86" i="10"/>
  <c r="AP84" i="10"/>
  <c r="AP83" i="10"/>
  <c r="AP78" i="10"/>
  <c r="AP68" i="10"/>
  <c r="AP64" i="10"/>
  <c r="AP60" i="10"/>
  <c r="AP56" i="10"/>
  <c r="AP101" i="10"/>
  <c r="AP82" i="10"/>
  <c r="AP72" i="10"/>
  <c r="AP71" i="10"/>
  <c r="AP67" i="10"/>
  <c r="AP63" i="10"/>
  <c r="AP59" i="10"/>
  <c r="AP55" i="10"/>
  <c r="AP51" i="10"/>
  <c r="AP102" i="10"/>
  <c r="AP97" i="10"/>
  <c r="AP49" i="10"/>
  <c r="AP113" i="10"/>
  <c r="AP98" i="10"/>
  <c r="AP79" i="10"/>
  <c r="AP66" i="10"/>
  <c r="AP65" i="10"/>
  <c r="AP58" i="10"/>
  <c r="AP57" i="10"/>
  <c r="AP52" i="10"/>
  <c r="AP50" i="10"/>
  <c r="AP46" i="10"/>
  <c r="AP42" i="10"/>
  <c r="AP38" i="10"/>
  <c r="AP34" i="10"/>
  <c r="AP90" i="10"/>
  <c r="AP61" i="10"/>
  <c r="AP53" i="10"/>
  <c r="AP48" i="10"/>
  <c r="AP47" i="10"/>
  <c r="AP45" i="10"/>
  <c r="AP44" i="10"/>
  <c r="AP39" i="10"/>
  <c r="AP31" i="10"/>
  <c r="AP25" i="10"/>
  <c r="AP21" i="10"/>
  <c r="AP17" i="10"/>
  <c r="AP13" i="10"/>
  <c r="AP74" i="10"/>
  <c r="AP62" i="10"/>
  <c r="AP43" i="10"/>
  <c r="AP33" i="10"/>
  <c r="AP32" i="10"/>
  <c r="AP30" i="10"/>
  <c r="AP24" i="10"/>
  <c r="AP20" i="10"/>
  <c r="AP16" i="10"/>
  <c r="AP76" i="10"/>
  <c r="AP54" i="10"/>
  <c r="AP12" i="10"/>
  <c r="AP8" i="10"/>
  <c r="AP91" i="10"/>
  <c r="AP40" i="10"/>
  <c r="AP23" i="10"/>
  <c r="AP22" i="10"/>
  <c r="AP15" i="10"/>
  <c r="AP14" i="10"/>
  <c r="AP9" i="10"/>
  <c r="AP70" i="10"/>
  <c r="AP41" i="10"/>
  <c r="AP10" i="10"/>
  <c r="AP80" i="10"/>
  <c r="AP75" i="10"/>
  <c r="AP37" i="10"/>
  <c r="AP36" i="10"/>
  <c r="AP35" i="10"/>
  <c r="AP29" i="10"/>
  <c r="AP28" i="10"/>
  <c r="AP19" i="10"/>
  <c r="AP18" i="10"/>
  <c r="AP11" i="10"/>
  <c r="AP7" i="10"/>
  <c r="AQ5" i="10"/>
  <c r="AP69" i="10"/>
  <c r="AO124" i="9"/>
  <c r="AP122" i="9"/>
  <c r="AP118" i="9"/>
  <c r="AP114" i="9"/>
  <c r="AP110" i="9"/>
  <c r="AP106" i="9"/>
  <c r="AP121" i="9"/>
  <c r="AP117" i="9"/>
  <c r="AP113" i="9"/>
  <c r="AP116" i="9"/>
  <c r="AP115" i="9"/>
  <c r="AP109" i="9"/>
  <c r="AP108" i="9"/>
  <c r="AP105" i="9"/>
  <c r="AP104" i="9"/>
  <c r="AP102" i="9"/>
  <c r="AP98" i="9"/>
  <c r="AP111" i="9"/>
  <c r="AP99" i="9"/>
  <c r="AP92" i="9"/>
  <c r="AP88" i="9"/>
  <c r="AP112" i="9"/>
  <c r="AP107" i="9"/>
  <c r="AP103" i="9"/>
  <c r="AP91" i="9"/>
  <c r="AP87" i="9"/>
  <c r="AP119" i="9"/>
  <c r="AP90" i="9"/>
  <c r="AP89" i="9"/>
  <c r="AP82" i="9"/>
  <c r="AP100" i="9"/>
  <c r="AP86" i="9"/>
  <c r="AP83" i="9"/>
  <c r="AP79" i="9"/>
  <c r="AP74" i="9"/>
  <c r="AP70" i="9"/>
  <c r="AP66" i="9"/>
  <c r="AP62" i="9"/>
  <c r="AP58" i="9"/>
  <c r="AP54" i="9"/>
  <c r="AP97" i="9"/>
  <c r="AP94" i="9"/>
  <c r="AP81" i="9"/>
  <c r="AP76" i="9"/>
  <c r="AP65" i="9"/>
  <c r="AP64" i="9"/>
  <c r="AP59" i="9"/>
  <c r="AP52" i="9"/>
  <c r="AP48" i="9"/>
  <c r="AP44" i="9"/>
  <c r="AP101" i="9"/>
  <c r="AP96" i="9"/>
  <c r="AP93" i="9"/>
  <c r="AP85" i="9"/>
  <c r="AP84" i="9"/>
  <c r="AP78" i="9"/>
  <c r="AP77" i="9"/>
  <c r="AP71" i="9"/>
  <c r="AP61" i="9"/>
  <c r="AP60" i="9"/>
  <c r="AP55" i="9"/>
  <c r="AP53" i="9"/>
  <c r="AP49" i="9"/>
  <c r="AP45" i="9"/>
  <c r="AP41" i="9"/>
  <c r="AP37" i="9"/>
  <c r="AP33" i="9"/>
  <c r="AP29" i="9"/>
  <c r="AP120" i="9"/>
  <c r="AP80" i="9"/>
  <c r="AP57" i="9"/>
  <c r="AP38" i="9"/>
  <c r="AP28" i="9"/>
  <c r="AP27" i="9"/>
  <c r="AP22" i="9"/>
  <c r="AP18" i="9"/>
  <c r="AP95" i="9"/>
  <c r="AP69" i="9"/>
  <c r="AP68" i="9"/>
  <c r="AP67" i="9"/>
  <c r="AP56" i="9"/>
  <c r="AP51" i="9"/>
  <c r="AP50" i="9"/>
  <c r="AP43" i="9"/>
  <c r="AP42" i="9"/>
  <c r="AP32" i="9"/>
  <c r="AP31" i="9"/>
  <c r="AP26" i="9"/>
  <c r="AP25" i="9"/>
  <c r="AP21" i="9"/>
  <c r="AP17" i="9"/>
  <c r="AP72" i="9"/>
  <c r="AP36" i="9"/>
  <c r="AP35" i="9"/>
  <c r="AP34" i="9"/>
  <c r="AP12" i="9"/>
  <c r="AP8" i="9"/>
  <c r="AP47" i="9"/>
  <c r="AP10" i="9"/>
  <c r="AP30" i="9"/>
  <c r="AP23" i="9"/>
  <c r="AQ5" i="9"/>
  <c r="AQ75" i="9" s="1"/>
  <c r="AP73" i="9"/>
  <c r="AP20" i="9"/>
  <c r="AP19" i="9"/>
  <c r="AP15" i="9"/>
  <c r="AP13" i="9"/>
  <c r="AP9" i="9"/>
  <c r="AP63" i="9"/>
  <c r="AP39" i="9"/>
  <c r="AP16" i="9"/>
  <c r="AP14" i="9"/>
  <c r="AP46" i="9"/>
  <c r="AP40" i="9"/>
  <c r="AP24" i="9"/>
  <c r="AP11" i="9"/>
  <c r="AP7" i="9"/>
  <c r="AP122" i="8"/>
  <c r="AP118" i="8"/>
  <c r="AP114" i="8"/>
  <c r="AP110" i="8"/>
  <c r="AP106" i="8"/>
  <c r="AP121" i="8"/>
  <c r="AP117" i="8"/>
  <c r="AP113" i="8"/>
  <c r="AP116" i="8"/>
  <c r="AP115" i="8"/>
  <c r="AP112" i="8"/>
  <c r="AP107" i="8"/>
  <c r="AP109" i="8"/>
  <c r="AP108" i="8"/>
  <c r="AP103" i="8"/>
  <c r="AP101" i="8"/>
  <c r="AP97" i="8"/>
  <c r="AP105" i="8"/>
  <c r="AP98" i="8"/>
  <c r="AP111" i="8"/>
  <c r="AP102" i="8"/>
  <c r="AP92" i="8"/>
  <c r="AP88" i="8"/>
  <c r="AP119" i="8"/>
  <c r="AP95" i="8"/>
  <c r="AP91" i="8"/>
  <c r="AP90" i="8"/>
  <c r="AP85" i="8"/>
  <c r="AP81" i="8"/>
  <c r="AP77" i="8"/>
  <c r="AP73" i="8"/>
  <c r="AP94" i="8"/>
  <c r="AP89" i="8"/>
  <c r="AP84" i="8"/>
  <c r="AP80" i="8"/>
  <c r="AP76" i="8"/>
  <c r="AP72" i="8"/>
  <c r="AP68" i="8"/>
  <c r="AP64" i="8"/>
  <c r="AP60" i="8"/>
  <c r="AP99" i="8"/>
  <c r="AP86" i="8"/>
  <c r="AP79" i="8"/>
  <c r="AP78" i="8"/>
  <c r="AP71" i="8"/>
  <c r="AP70" i="8"/>
  <c r="AP69" i="8"/>
  <c r="AP59" i="8"/>
  <c r="AP58" i="8"/>
  <c r="AP54" i="8"/>
  <c r="AP50" i="8"/>
  <c r="AP46" i="8"/>
  <c r="AP42" i="8"/>
  <c r="AP120" i="8"/>
  <c r="AP104" i="8"/>
  <c r="AP96" i="8"/>
  <c r="AP87" i="8"/>
  <c r="AP63" i="8"/>
  <c r="AP62" i="8"/>
  <c r="AP57" i="8"/>
  <c r="AP53" i="8"/>
  <c r="AP49" i="8"/>
  <c r="AP45" i="8"/>
  <c r="AP41" i="8"/>
  <c r="AP37" i="8"/>
  <c r="AP33" i="8"/>
  <c r="AP29" i="8"/>
  <c r="AP83" i="8"/>
  <c r="AP61" i="8"/>
  <c r="AP38" i="8"/>
  <c r="AP28" i="8"/>
  <c r="AP25" i="8"/>
  <c r="AP21" i="8"/>
  <c r="AP16" i="8"/>
  <c r="AP12" i="8"/>
  <c r="AP8" i="8"/>
  <c r="AP93" i="8"/>
  <c r="AP82" i="8"/>
  <c r="AP67" i="8"/>
  <c r="AP66" i="8"/>
  <c r="AP65" i="8"/>
  <c r="AP56" i="8"/>
  <c r="AP55" i="8"/>
  <c r="AP48" i="8"/>
  <c r="AP47" i="8"/>
  <c r="AP40" i="8"/>
  <c r="AP39" i="8"/>
  <c r="AP34" i="8"/>
  <c r="AP74" i="8"/>
  <c r="AP52" i="8"/>
  <c r="AP51" i="8"/>
  <c r="AP44" i="8"/>
  <c r="AP43" i="8"/>
  <c r="AP32" i="8"/>
  <c r="AP31" i="8"/>
  <c r="AP24" i="8"/>
  <c r="AP20" i="8"/>
  <c r="AP15" i="8"/>
  <c r="AP100" i="8"/>
  <c r="AP75" i="8"/>
  <c r="AP35" i="8"/>
  <c r="AP23" i="8"/>
  <c r="AP22" i="8"/>
  <c r="AP7" i="8"/>
  <c r="AP27" i="8"/>
  <c r="AP26" i="8"/>
  <c r="AP18" i="8"/>
  <c r="AP14" i="8"/>
  <c r="AP30" i="8"/>
  <c r="AP13" i="8"/>
  <c r="AQ5" i="8"/>
  <c r="AQ19" i="8" s="1"/>
  <c r="AP36" i="8"/>
  <c r="AP17" i="8"/>
  <c r="AP9" i="8"/>
  <c r="AP11" i="8"/>
  <c r="AP10" i="8"/>
  <c r="AO124" i="8"/>
  <c r="AP122" i="7"/>
  <c r="AP118" i="7"/>
  <c r="AP114" i="7"/>
  <c r="AP110" i="7"/>
  <c r="AP119" i="7"/>
  <c r="AP115" i="7"/>
  <c r="AP111" i="7"/>
  <c r="AP107" i="7"/>
  <c r="AP103" i="7"/>
  <c r="AP104" i="7"/>
  <c r="AP102" i="7"/>
  <c r="AP98" i="7"/>
  <c r="AP94" i="7"/>
  <c r="AP121" i="7"/>
  <c r="AP120" i="7"/>
  <c r="AP113" i="7"/>
  <c r="AP112" i="7"/>
  <c r="AP106" i="7"/>
  <c r="AP105" i="7"/>
  <c r="AP99" i="7"/>
  <c r="AP95" i="7"/>
  <c r="AP91" i="7"/>
  <c r="AP87" i="7"/>
  <c r="AP109" i="7"/>
  <c r="AP101" i="7"/>
  <c r="AP100" i="7"/>
  <c r="AP93" i="7"/>
  <c r="AP88" i="7"/>
  <c r="AP81" i="7"/>
  <c r="AP77" i="7"/>
  <c r="AP73" i="7"/>
  <c r="AP108" i="7"/>
  <c r="AP90" i="7"/>
  <c r="AP89" i="7"/>
  <c r="AP82" i="7"/>
  <c r="AP78" i="7"/>
  <c r="AP74" i="7"/>
  <c r="AP70" i="7"/>
  <c r="AP66" i="7"/>
  <c r="AP62" i="7"/>
  <c r="AP116" i="7"/>
  <c r="AP97" i="7"/>
  <c r="AP67" i="7"/>
  <c r="AP56" i="7"/>
  <c r="AP86" i="7"/>
  <c r="AP80" i="7"/>
  <c r="AP79" i="7"/>
  <c r="AP72" i="7"/>
  <c r="AP71" i="7"/>
  <c r="AP117" i="7"/>
  <c r="AP85" i="7"/>
  <c r="AP76" i="7"/>
  <c r="AP84" i="7"/>
  <c r="AP61" i="7"/>
  <c r="AP53" i="7"/>
  <c r="AP92" i="7"/>
  <c r="AP75" i="7"/>
  <c r="AP68" i="7"/>
  <c r="AP65" i="7"/>
  <c r="AP55" i="7"/>
  <c r="AP47" i="7"/>
  <c r="AP43" i="7"/>
  <c r="AP39" i="7"/>
  <c r="AP35" i="7"/>
  <c r="AP31" i="7"/>
  <c r="AP26" i="7"/>
  <c r="AP22" i="7"/>
  <c r="AP96" i="7"/>
  <c r="AP64" i="7"/>
  <c r="AP59" i="7"/>
  <c r="AP48" i="7"/>
  <c r="AP44" i="7"/>
  <c r="AP40" i="7"/>
  <c r="AP36" i="7"/>
  <c r="AP32" i="7"/>
  <c r="AP27" i="7"/>
  <c r="AP23" i="7"/>
  <c r="AP19" i="7"/>
  <c r="AP69" i="7"/>
  <c r="AP57" i="7"/>
  <c r="AP21" i="7"/>
  <c r="AP15" i="7"/>
  <c r="AP11" i="7"/>
  <c r="AP7" i="7"/>
  <c r="AQ5" i="7"/>
  <c r="AQ29" i="7" s="1"/>
  <c r="AP13" i="7"/>
  <c r="AP9" i="7"/>
  <c r="AP24" i="7"/>
  <c r="AP20" i="7"/>
  <c r="AP18" i="7"/>
  <c r="AP10" i="7"/>
  <c r="AP63" i="7"/>
  <c r="AP60" i="7"/>
  <c r="AP54" i="7"/>
  <c r="AP51" i="7"/>
  <c r="AP46" i="7"/>
  <c r="AP45" i="7"/>
  <c r="AP38" i="7"/>
  <c r="AP37" i="7"/>
  <c r="AP30" i="7"/>
  <c r="AP28" i="7"/>
  <c r="AP16" i="7"/>
  <c r="AP12" i="7"/>
  <c r="AP8" i="7"/>
  <c r="AP52" i="7"/>
  <c r="AP17" i="7"/>
  <c r="AP83" i="7"/>
  <c r="AP58" i="7"/>
  <c r="AP50" i="7"/>
  <c r="AP49" i="7"/>
  <c r="AP42" i="7"/>
  <c r="AP41" i="7"/>
  <c r="AP34" i="7"/>
  <c r="AP33" i="7"/>
  <c r="AP25" i="7"/>
  <c r="AP14" i="7"/>
  <c r="AO124" i="7"/>
  <c r="AQ121" i="5"/>
  <c r="AQ117" i="5"/>
  <c r="AQ113" i="5"/>
  <c r="AQ109" i="5"/>
  <c r="AQ105" i="5"/>
  <c r="AQ122" i="5"/>
  <c r="AQ118" i="5"/>
  <c r="AQ114" i="5"/>
  <c r="AQ110" i="5"/>
  <c r="AQ106" i="5"/>
  <c r="AQ115" i="5"/>
  <c r="AQ107" i="5"/>
  <c r="AQ100" i="5"/>
  <c r="AQ96" i="5"/>
  <c r="AQ116" i="5"/>
  <c r="AQ108" i="5"/>
  <c r="AQ101" i="5"/>
  <c r="AQ97" i="5"/>
  <c r="AQ93" i="5"/>
  <c r="AQ112" i="5"/>
  <c r="AQ111" i="5"/>
  <c r="AQ98" i="5"/>
  <c r="AQ91" i="5"/>
  <c r="AQ87" i="5"/>
  <c r="AQ83" i="5"/>
  <c r="AQ79" i="5"/>
  <c r="AQ75" i="5"/>
  <c r="AQ71" i="5"/>
  <c r="AQ67" i="5"/>
  <c r="AQ99" i="5"/>
  <c r="AQ92" i="5"/>
  <c r="AQ88" i="5"/>
  <c r="AQ84" i="5"/>
  <c r="AQ80" i="5"/>
  <c r="AQ76" i="5"/>
  <c r="AQ72" i="5"/>
  <c r="AQ68" i="5"/>
  <c r="AQ64" i="5"/>
  <c r="AQ120" i="5"/>
  <c r="AQ102" i="5"/>
  <c r="AQ90" i="5"/>
  <c r="AQ82" i="5"/>
  <c r="AQ74" i="5"/>
  <c r="AQ62" i="5"/>
  <c r="AQ60" i="5"/>
  <c r="AQ55" i="5"/>
  <c r="AQ51" i="5"/>
  <c r="AQ47" i="5"/>
  <c r="AQ43" i="5"/>
  <c r="AQ103" i="5"/>
  <c r="AQ85" i="5"/>
  <c r="AQ77" i="5"/>
  <c r="AQ69" i="5"/>
  <c r="AQ63" i="5"/>
  <c r="AQ61" i="5"/>
  <c r="AQ57" i="5"/>
  <c r="AQ52" i="5"/>
  <c r="AQ48" i="5"/>
  <c r="AQ44" i="5"/>
  <c r="AQ40" i="5"/>
  <c r="AQ53" i="5"/>
  <c r="AQ45" i="5"/>
  <c r="AQ36" i="5"/>
  <c r="AQ32" i="5"/>
  <c r="AQ28" i="5"/>
  <c r="AQ24" i="5"/>
  <c r="AQ20" i="5"/>
  <c r="AQ16" i="5"/>
  <c r="AQ12" i="5"/>
  <c r="AQ8" i="5"/>
  <c r="AQ104" i="5"/>
  <c r="AQ30" i="5"/>
  <c r="AQ119" i="5"/>
  <c r="AQ89" i="5"/>
  <c r="AQ78" i="5"/>
  <c r="AQ73" i="5"/>
  <c r="AQ65" i="5"/>
  <c r="AQ54" i="5"/>
  <c r="AQ46" i="5"/>
  <c r="AQ38" i="5"/>
  <c r="AQ37" i="5"/>
  <c r="AQ33" i="5"/>
  <c r="AQ29" i="5"/>
  <c r="AQ25" i="5"/>
  <c r="AQ21" i="5"/>
  <c r="AQ17" i="5"/>
  <c r="AQ13" i="5"/>
  <c r="AQ9" i="5"/>
  <c r="AQ58" i="5"/>
  <c r="AQ49" i="5"/>
  <c r="AQ41" i="5"/>
  <c r="AQ39" i="5"/>
  <c r="AQ34" i="5"/>
  <c r="AQ26" i="5"/>
  <c r="AQ31" i="5"/>
  <c r="AQ23" i="5"/>
  <c r="AQ15" i="5"/>
  <c r="AQ95" i="5"/>
  <c r="AQ50" i="5"/>
  <c r="AQ22" i="5"/>
  <c r="AQ7" i="5"/>
  <c r="AR5" i="5"/>
  <c r="AR56" i="5" s="1"/>
  <c r="AQ70" i="5"/>
  <c r="AQ59" i="5"/>
  <c r="AQ42" i="5"/>
  <c r="AQ18" i="5"/>
  <c r="AQ10" i="5"/>
  <c r="AQ94" i="5"/>
  <c r="AQ86" i="5"/>
  <c r="AQ81" i="5"/>
  <c r="AQ66" i="5"/>
  <c r="AQ35" i="5"/>
  <c r="AQ27" i="5"/>
  <c r="AQ19" i="5"/>
  <c r="AQ11" i="5"/>
  <c r="AQ14" i="5"/>
  <c r="AO123" i="4"/>
  <c r="AP121" i="4"/>
  <c r="AP117" i="4"/>
  <c r="AP113" i="4"/>
  <c r="AP109" i="4"/>
  <c r="AP105" i="4"/>
  <c r="AP118" i="4"/>
  <c r="AP114" i="4"/>
  <c r="AP110" i="4"/>
  <c r="AP106" i="4"/>
  <c r="AP102" i="4"/>
  <c r="AP116" i="4"/>
  <c r="AP115" i="4"/>
  <c r="AP108" i="4"/>
  <c r="AP107" i="4"/>
  <c r="AP99" i="4"/>
  <c r="AP95" i="4"/>
  <c r="AP100" i="4"/>
  <c r="AP96" i="4"/>
  <c r="AP92" i="4"/>
  <c r="AP120" i="4"/>
  <c r="AP104" i="4"/>
  <c r="AP111" i="4"/>
  <c r="AP101" i="4"/>
  <c r="AP94" i="4"/>
  <c r="AP93" i="4"/>
  <c r="AP91" i="4"/>
  <c r="AP90" i="4"/>
  <c r="AP88" i="4"/>
  <c r="AP84" i="4"/>
  <c r="AP83" i="4"/>
  <c r="AP82" i="4"/>
  <c r="AP77" i="4"/>
  <c r="AP73" i="4"/>
  <c r="AP69" i="4"/>
  <c r="AP65" i="4"/>
  <c r="AP61" i="4"/>
  <c r="AP57" i="4"/>
  <c r="AP119" i="4"/>
  <c r="AP112" i="4"/>
  <c r="AP97" i="4"/>
  <c r="AP87" i="4"/>
  <c r="AP86" i="4"/>
  <c r="AP81" i="4"/>
  <c r="AP80" i="4"/>
  <c r="AP76" i="4"/>
  <c r="AP72" i="4"/>
  <c r="AP68" i="4"/>
  <c r="AP64" i="4"/>
  <c r="AP60" i="4"/>
  <c r="AP56" i="4"/>
  <c r="AP103" i="4"/>
  <c r="AP98" i="4"/>
  <c r="AP79" i="4"/>
  <c r="AP78" i="4"/>
  <c r="AP71" i="4"/>
  <c r="AP70" i="4"/>
  <c r="AP63" i="4"/>
  <c r="AP62" i="4"/>
  <c r="AP55" i="4"/>
  <c r="AP54" i="4"/>
  <c r="AP51" i="4"/>
  <c r="AP47" i="4"/>
  <c r="AP43" i="4"/>
  <c r="AP39" i="4"/>
  <c r="AP35" i="4"/>
  <c r="AP74" i="4"/>
  <c r="AP75" i="4"/>
  <c r="AP66" i="4"/>
  <c r="AP50" i="4"/>
  <c r="AP49" i="4"/>
  <c r="AP44" i="4"/>
  <c r="AP34" i="4"/>
  <c r="AP33" i="4"/>
  <c r="AP28" i="4"/>
  <c r="AP24" i="4"/>
  <c r="AP85" i="4"/>
  <c r="AP58" i="4"/>
  <c r="AP46" i="4"/>
  <c r="AP41" i="4"/>
  <c r="AP40" i="4"/>
  <c r="AP36" i="4"/>
  <c r="AP32" i="4"/>
  <c r="AP23" i="4"/>
  <c r="AP22" i="4"/>
  <c r="AP20" i="4"/>
  <c r="AP16" i="4"/>
  <c r="AP12" i="4"/>
  <c r="AP8" i="4"/>
  <c r="AP59" i="4"/>
  <c r="AP52" i="4"/>
  <c r="AP48" i="4"/>
  <c r="AP37" i="4"/>
  <c r="AP29" i="4"/>
  <c r="AP21" i="4"/>
  <c r="AP17" i="4"/>
  <c r="AP13" i="4"/>
  <c r="AP9" i="4"/>
  <c r="AP89" i="4"/>
  <c r="AP45" i="4"/>
  <c r="AP38" i="4"/>
  <c r="AP31" i="4"/>
  <c r="AP30" i="4"/>
  <c r="AP25" i="4"/>
  <c r="AP18" i="4"/>
  <c r="AP14" i="4"/>
  <c r="AP27" i="4"/>
  <c r="AP15" i="4"/>
  <c r="AQ5" i="4"/>
  <c r="AP19" i="4"/>
  <c r="AP11" i="4"/>
  <c r="AP10" i="4"/>
  <c r="AP67" i="4"/>
  <c r="AP42" i="4"/>
  <c r="AP26" i="4"/>
  <c r="AP53" i="4"/>
  <c r="AP7" i="4"/>
  <c r="AQ121" i="3"/>
  <c r="AQ117" i="3"/>
  <c r="AQ113" i="3"/>
  <c r="AQ109" i="3"/>
  <c r="AQ105" i="3"/>
  <c r="AQ122" i="3"/>
  <c r="AQ118" i="3"/>
  <c r="AQ114" i="3"/>
  <c r="AQ110" i="3"/>
  <c r="AQ106" i="3"/>
  <c r="AQ115" i="3"/>
  <c r="AQ107" i="3"/>
  <c r="AQ120" i="3"/>
  <c r="AQ112" i="3"/>
  <c r="AQ104" i="3"/>
  <c r="AQ101" i="3"/>
  <c r="AQ97" i="3"/>
  <c r="AQ93" i="3"/>
  <c r="AQ102" i="3"/>
  <c r="AQ96" i="3"/>
  <c r="AQ91" i="3"/>
  <c r="AQ87" i="3"/>
  <c r="AQ116" i="3"/>
  <c r="AQ111" i="3"/>
  <c r="AQ103" i="3"/>
  <c r="AQ98" i="3"/>
  <c r="AQ92" i="3"/>
  <c r="AQ88" i="3"/>
  <c r="AQ84" i="3"/>
  <c r="AQ108" i="3"/>
  <c r="AQ100" i="3"/>
  <c r="AQ94" i="3"/>
  <c r="AQ86" i="3"/>
  <c r="AQ82" i="3"/>
  <c r="AQ89" i="3"/>
  <c r="AQ83" i="3"/>
  <c r="AQ79" i="3"/>
  <c r="AQ75" i="3"/>
  <c r="AQ71" i="3"/>
  <c r="AQ67" i="3"/>
  <c r="AQ63" i="3"/>
  <c r="AQ59" i="3"/>
  <c r="AQ55" i="3"/>
  <c r="AQ90" i="3"/>
  <c r="AQ85" i="3"/>
  <c r="AQ74" i="3"/>
  <c r="AQ69" i="3"/>
  <c r="AQ64" i="3"/>
  <c r="AQ58" i="3"/>
  <c r="AQ53" i="3"/>
  <c r="AQ51" i="3"/>
  <c r="AQ47" i="3"/>
  <c r="AQ43" i="3"/>
  <c r="AQ39" i="3"/>
  <c r="AQ95" i="3"/>
  <c r="AQ81" i="3"/>
  <c r="AQ78" i="3"/>
  <c r="AQ77" i="3"/>
  <c r="AQ73" i="3"/>
  <c r="AQ72" i="3"/>
  <c r="AQ60" i="3"/>
  <c r="AQ48" i="3"/>
  <c r="AQ42" i="3"/>
  <c r="AQ38" i="3"/>
  <c r="AQ34" i="3"/>
  <c r="AQ29" i="3"/>
  <c r="AQ25" i="3"/>
  <c r="AQ21" i="3"/>
  <c r="AQ17" i="3"/>
  <c r="AQ13" i="3"/>
  <c r="AQ9" i="3"/>
  <c r="AQ99" i="3"/>
  <c r="AQ54" i="3"/>
  <c r="AQ50" i="3"/>
  <c r="AQ45" i="3"/>
  <c r="AQ80" i="3"/>
  <c r="AQ76" i="3"/>
  <c r="AQ66" i="3"/>
  <c r="AQ49" i="3"/>
  <c r="AQ44" i="3"/>
  <c r="AQ35" i="3"/>
  <c r="AQ30" i="3"/>
  <c r="AQ26" i="3"/>
  <c r="AQ22" i="3"/>
  <c r="AQ18" i="3"/>
  <c r="AQ14" i="3"/>
  <c r="AQ10" i="3"/>
  <c r="AQ65" i="3"/>
  <c r="AQ61" i="3"/>
  <c r="AQ41" i="3"/>
  <c r="AQ31" i="3"/>
  <c r="AQ23" i="3"/>
  <c r="AQ15" i="3"/>
  <c r="AR5" i="3"/>
  <c r="AR33" i="3" s="1"/>
  <c r="AQ119" i="3"/>
  <c r="AQ36" i="3"/>
  <c r="AQ27" i="3"/>
  <c r="AQ62" i="3"/>
  <c r="AQ37" i="3"/>
  <c r="AQ8" i="3"/>
  <c r="AQ70" i="3"/>
  <c r="AQ68" i="3"/>
  <c r="AQ57" i="3"/>
  <c r="AQ52" i="3"/>
  <c r="AQ32" i="3"/>
  <c r="AQ24" i="3"/>
  <c r="AQ16" i="3"/>
  <c r="AQ56" i="3"/>
  <c r="AQ46" i="3"/>
  <c r="AQ40" i="3"/>
  <c r="AQ19" i="3"/>
  <c r="AQ11" i="3"/>
  <c r="AQ7" i="3"/>
  <c r="AQ28" i="3"/>
  <c r="AQ20" i="3"/>
  <c r="AQ12" i="3"/>
  <c r="AP124" i="3"/>
  <c r="AQ124" i="6" l="1"/>
  <c r="H50" i="1" s="1"/>
  <c r="AQ26" i="10"/>
  <c r="AQ27" i="10"/>
  <c r="AR19" i="6"/>
  <c r="AR120" i="6"/>
  <c r="AR112" i="6"/>
  <c r="AR117" i="6"/>
  <c r="AR109" i="6"/>
  <c r="AR118" i="6"/>
  <c r="AR99" i="6"/>
  <c r="AR107" i="6"/>
  <c r="AR96" i="6"/>
  <c r="AR88" i="6"/>
  <c r="AR104" i="6"/>
  <c r="AR87" i="6"/>
  <c r="AR122" i="6"/>
  <c r="AR101" i="6"/>
  <c r="AR93" i="6"/>
  <c r="AR86" i="6"/>
  <c r="AR78" i="6"/>
  <c r="AR70" i="6"/>
  <c r="AR106" i="6"/>
  <c r="AR85" i="6"/>
  <c r="AR75" i="6"/>
  <c r="AR67" i="6"/>
  <c r="AR59" i="6"/>
  <c r="AR51" i="6"/>
  <c r="AR60" i="6"/>
  <c r="AR53" i="6"/>
  <c r="AR45" i="6"/>
  <c r="AR37" i="6"/>
  <c r="AR76" i="6"/>
  <c r="AR68" i="6"/>
  <c r="AR64" i="6"/>
  <c r="AR57" i="6"/>
  <c r="AR44" i="6"/>
  <c r="AR36" i="6"/>
  <c r="AR110" i="6"/>
  <c r="AR56" i="6"/>
  <c r="AR35" i="6"/>
  <c r="AR25" i="6"/>
  <c r="AR16" i="6"/>
  <c r="AR90" i="6"/>
  <c r="AR72" i="6"/>
  <c r="AR46" i="6"/>
  <c r="AR38" i="6"/>
  <c r="AR30" i="6"/>
  <c r="AR22" i="6"/>
  <c r="AR13" i="6"/>
  <c r="AR108" i="6"/>
  <c r="AR47" i="6"/>
  <c r="AR31" i="6"/>
  <c r="AR23" i="6"/>
  <c r="AR15" i="6"/>
  <c r="AR77" i="6"/>
  <c r="AR14" i="6"/>
  <c r="AR8" i="6"/>
  <c r="AR61" i="6"/>
  <c r="AR32" i="6"/>
  <c r="AR24" i="6"/>
  <c r="AR54" i="6"/>
  <c r="AR11" i="6"/>
  <c r="AR116" i="6"/>
  <c r="AR121" i="6"/>
  <c r="AR113" i="6"/>
  <c r="AR105" i="6"/>
  <c r="AR115" i="6"/>
  <c r="AR95" i="6"/>
  <c r="AR100" i="6"/>
  <c r="AR92" i="6"/>
  <c r="AR84" i="6"/>
  <c r="AR89" i="6"/>
  <c r="AR82" i="6"/>
  <c r="AR119" i="6"/>
  <c r="AR98" i="6"/>
  <c r="AR91" i="6"/>
  <c r="AR83" i="6"/>
  <c r="AR74" i="6"/>
  <c r="AR66" i="6"/>
  <c r="AR102" i="6"/>
  <c r="AR79" i="6"/>
  <c r="AR71" i="6"/>
  <c r="AR63" i="6"/>
  <c r="AR55" i="6"/>
  <c r="AR111" i="6"/>
  <c r="AR58" i="6"/>
  <c r="AR49" i="6"/>
  <c r="AR41" i="6"/>
  <c r="AR94" i="6"/>
  <c r="AR73" i="6"/>
  <c r="AR65" i="6"/>
  <c r="AR62" i="6"/>
  <c r="AR48" i="6"/>
  <c r="AR40" i="6"/>
  <c r="AR114" i="6"/>
  <c r="AR97" i="6"/>
  <c r="AR52" i="6"/>
  <c r="AR29" i="6"/>
  <c r="AR21" i="6"/>
  <c r="AR12" i="6"/>
  <c r="AR81" i="6"/>
  <c r="AR69" i="6"/>
  <c r="AR43" i="6"/>
  <c r="AR33" i="6"/>
  <c r="AR26" i="6"/>
  <c r="AR17" i="6"/>
  <c r="AR9" i="6"/>
  <c r="AR50" i="6"/>
  <c r="AR34" i="6"/>
  <c r="AR28" i="6"/>
  <c r="AR20" i="6"/>
  <c r="AR7" i="6"/>
  <c r="AR18" i="6"/>
  <c r="AR10" i="6"/>
  <c r="AR103" i="6"/>
  <c r="AR39" i="6"/>
  <c r="AR27" i="6"/>
  <c r="AR80" i="6"/>
  <c r="AR42" i="6"/>
  <c r="AS5" i="6"/>
  <c r="AO124" i="2"/>
  <c r="D48" i="1" s="1"/>
  <c r="AQ5" i="2"/>
  <c r="AP40" i="2"/>
  <c r="AP122" i="2"/>
  <c r="AP120" i="2"/>
  <c r="AP118" i="2"/>
  <c r="AP116" i="2"/>
  <c r="AP114" i="2"/>
  <c r="AP112" i="2"/>
  <c r="AP110" i="2"/>
  <c r="AP108" i="2"/>
  <c r="AP106" i="2"/>
  <c r="AP104" i="2"/>
  <c r="AP102" i="2"/>
  <c r="AP100" i="2"/>
  <c r="AP98" i="2"/>
  <c r="AP96" i="2"/>
  <c r="AP94" i="2"/>
  <c r="AP92" i="2"/>
  <c r="AP90" i="2"/>
  <c r="AP88" i="2"/>
  <c r="AP86" i="2"/>
  <c r="AP84" i="2"/>
  <c r="AP82" i="2"/>
  <c r="AP80" i="2"/>
  <c r="AP78" i="2"/>
  <c r="AP76" i="2"/>
  <c r="AP74" i="2"/>
  <c r="AP72" i="2"/>
  <c r="AP70" i="2"/>
  <c r="AP68" i="2"/>
  <c r="AP66" i="2"/>
  <c r="AP64" i="2"/>
  <c r="AP62" i="2"/>
  <c r="AP60" i="2"/>
  <c r="AP58" i="2"/>
  <c r="AP56" i="2"/>
  <c r="AP54" i="2"/>
  <c r="AP7" i="2"/>
  <c r="AP121" i="2"/>
  <c r="AP119" i="2"/>
  <c r="AP117" i="2"/>
  <c r="AP115" i="2"/>
  <c r="AP113" i="2"/>
  <c r="AP111" i="2"/>
  <c r="AP52" i="2"/>
  <c r="AP50" i="2"/>
  <c r="AP48" i="2"/>
  <c r="AP46" i="2"/>
  <c r="AP44" i="2"/>
  <c r="AP42" i="2"/>
  <c r="AP39" i="2"/>
  <c r="AP37" i="2"/>
  <c r="AP35" i="2"/>
  <c r="AP33" i="2"/>
  <c r="AP31" i="2"/>
  <c r="AP29" i="2"/>
  <c r="AP25" i="2"/>
  <c r="AP21" i="2"/>
  <c r="AP17" i="2"/>
  <c r="AP13" i="2"/>
  <c r="AP9" i="2"/>
  <c r="AP107" i="2"/>
  <c r="AP103" i="2"/>
  <c r="AP8" i="2"/>
  <c r="AP27" i="2"/>
  <c r="AP23" i="2"/>
  <c r="AP15" i="2"/>
  <c r="AP11" i="2"/>
  <c r="AP109" i="2"/>
  <c r="AP101" i="2"/>
  <c r="AP99" i="2"/>
  <c r="AP95" i="2"/>
  <c r="AP91" i="2"/>
  <c r="AP19" i="2"/>
  <c r="AP105" i="2"/>
  <c r="AP97" i="2"/>
  <c r="AP93" i="2"/>
  <c r="AP87" i="2"/>
  <c r="AP83" i="2"/>
  <c r="AP79" i="2"/>
  <c r="AP75" i="2"/>
  <c r="AP71" i="2"/>
  <c r="AP67" i="2"/>
  <c r="AP63" i="2"/>
  <c r="AP59" i="2"/>
  <c r="AP55" i="2"/>
  <c r="AP51" i="2"/>
  <c r="AP47" i="2"/>
  <c r="AP43" i="2"/>
  <c r="AP38" i="2"/>
  <c r="AP34" i="2"/>
  <c r="AP30" i="2"/>
  <c r="AP26" i="2"/>
  <c r="AP22" i="2"/>
  <c r="AP18" i="2"/>
  <c r="AP10" i="2"/>
  <c r="AP89" i="2"/>
  <c r="AP85" i="2"/>
  <c r="AP81" i="2"/>
  <c r="AP77" i="2"/>
  <c r="AP73" i="2"/>
  <c r="AP69" i="2"/>
  <c r="AP65" i="2"/>
  <c r="AP61" i="2"/>
  <c r="AP57" i="2"/>
  <c r="AP53" i="2"/>
  <c r="AP49" i="2"/>
  <c r="AP45" i="2"/>
  <c r="AP41" i="2"/>
  <c r="AP36" i="2"/>
  <c r="AP32" i="2"/>
  <c r="AP28" i="2"/>
  <c r="AP24" i="2"/>
  <c r="AP20" i="2"/>
  <c r="AP16" i="2"/>
  <c r="AP12" i="2"/>
  <c r="AP14" i="2"/>
  <c r="P47" i="1"/>
  <c r="O48" i="1"/>
  <c r="N49" i="1"/>
  <c r="M48" i="1"/>
  <c r="L48" i="1"/>
  <c r="K48" i="1"/>
  <c r="J48" i="1"/>
  <c r="I48" i="1"/>
  <c r="G49" i="1"/>
  <c r="F48" i="1"/>
  <c r="E49" i="1"/>
  <c r="AP120" i="13"/>
  <c r="AP124" i="9"/>
  <c r="AQ124" i="3"/>
  <c r="AQ117" i="13"/>
  <c r="AQ113" i="13"/>
  <c r="AQ109" i="13"/>
  <c r="AQ105" i="13"/>
  <c r="AQ101" i="13"/>
  <c r="AQ118" i="13"/>
  <c r="AQ111" i="13"/>
  <c r="AQ106" i="13"/>
  <c r="AQ100" i="13"/>
  <c r="AQ98" i="13"/>
  <c r="AQ94" i="13"/>
  <c r="AQ90" i="13"/>
  <c r="AQ86" i="13"/>
  <c r="AQ82" i="13"/>
  <c r="AQ78" i="13"/>
  <c r="AQ74" i="13"/>
  <c r="AQ114" i="13"/>
  <c r="AQ116" i="13"/>
  <c r="AQ108" i="13"/>
  <c r="AQ96" i="13"/>
  <c r="AQ91" i="13"/>
  <c r="AQ104" i="13"/>
  <c r="AQ103" i="13"/>
  <c r="AQ99" i="13"/>
  <c r="AQ93" i="13"/>
  <c r="AQ81" i="13"/>
  <c r="AQ112" i="13"/>
  <c r="AQ102" i="13"/>
  <c r="AQ85" i="13"/>
  <c r="AQ84" i="13"/>
  <c r="AQ80" i="13"/>
  <c r="AQ79" i="13"/>
  <c r="AQ76" i="13"/>
  <c r="AQ69" i="13"/>
  <c r="AQ65" i="13"/>
  <c r="AQ115" i="13"/>
  <c r="AQ110" i="13"/>
  <c r="AQ87" i="13"/>
  <c r="AQ83" i="13"/>
  <c r="AQ77" i="13"/>
  <c r="AQ72" i="13"/>
  <c r="AQ70" i="13"/>
  <c r="AQ66" i="13"/>
  <c r="AQ63" i="13"/>
  <c r="AQ58" i="13"/>
  <c r="AQ54" i="13"/>
  <c r="AQ50" i="13"/>
  <c r="AQ107" i="13"/>
  <c r="AQ97" i="13"/>
  <c r="AQ75" i="13"/>
  <c r="AQ61" i="13"/>
  <c r="AQ55" i="13"/>
  <c r="AQ49" i="13"/>
  <c r="AQ95" i="13"/>
  <c r="AQ88" i="13"/>
  <c r="AQ71" i="13"/>
  <c r="AQ64" i="13"/>
  <c r="AQ60" i="13"/>
  <c r="AQ53" i="13"/>
  <c r="AQ45" i="13"/>
  <c r="AQ41" i="13"/>
  <c r="AQ34" i="13"/>
  <c r="AQ62" i="13"/>
  <c r="AQ44" i="13"/>
  <c r="AQ39" i="13"/>
  <c r="AQ35" i="13"/>
  <c r="AQ30" i="13"/>
  <c r="AQ26" i="13"/>
  <c r="AQ22" i="13"/>
  <c r="AQ18" i="13"/>
  <c r="AQ15" i="13"/>
  <c r="AQ12" i="13"/>
  <c r="AQ8" i="13"/>
  <c r="AQ56" i="13"/>
  <c r="AQ36" i="13"/>
  <c r="AQ31" i="13"/>
  <c r="AQ27" i="13"/>
  <c r="AQ23" i="13"/>
  <c r="AQ16" i="13"/>
  <c r="AQ9" i="13"/>
  <c r="AQ92" i="13"/>
  <c r="AQ89" i="13"/>
  <c r="AQ73" i="13"/>
  <c r="AQ57" i="13"/>
  <c r="AQ51" i="13"/>
  <c r="AQ48" i="13"/>
  <c r="AQ43" i="13"/>
  <c r="AQ38" i="13"/>
  <c r="AQ33" i="13"/>
  <c r="AQ29" i="13"/>
  <c r="AQ25" i="13"/>
  <c r="AQ21" i="13"/>
  <c r="AQ11" i="13"/>
  <c r="AQ7" i="13"/>
  <c r="AR5" i="13"/>
  <c r="AR59" i="13" s="1"/>
  <c r="AQ52" i="13"/>
  <c r="AQ46" i="13"/>
  <c r="AQ40" i="13"/>
  <c r="AQ19" i="13"/>
  <c r="AQ13" i="13"/>
  <c r="AQ20" i="13"/>
  <c r="AQ42" i="13"/>
  <c r="AQ28" i="13"/>
  <c r="AQ14" i="13"/>
  <c r="AQ32" i="13"/>
  <c r="AQ67" i="13"/>
  <c r="AQ47" i="13"/>
  <c r="AQ37" i="13"/>
  <c r="AQ24" i="13"/>
  <c r="AQ10" i="13"/>
  <c r="AQ68" i="13"/>
  <c r="AQ17" i="13"/>
  <c r="AR118" i="12"/>
  <c r="AR114" i="12"/>
  <c r="AR110" i="12"/>
  <c r="AR106" i="12"/>
  <c r="AR117" i="12"/>
  <c r="AR113" i="12"/>
  <c r="AR109" i="12"/>
  <c r="AR105" i="12"/>
  <c r="AR101" i="12"/>
  <c r="AR120" i="12"/>
  <c r="AR115" i="12"/>
  <c r="AR112" i="12"/>
  <c r="AR107" i="12"/>
  <c r="AR100" i="12"/>
  <c r="AR96" i="12"/>
  <c r="AR92" i="12"/>
  <c r="AR116" i="12"/>
  <c r="AR102" i="12"/>
  <c r="AR98" i="12"/>
  <c r="AR91" i="12"/>
  <c r="AR87" i="12"/>
  <c r="AR111" i="12"/>
  <c r="AR104" i="12"/>
  <c r="AR93" i="12"/>
  <c r="AR90" i="12"/>
  <c r="AR86" i="12"/>
  <c r="AR82" i="12"/>
  <c r="AR78" i="12"/>
  <c r="AR74" i="12"/>
  <c r="AR95" i="12"/>
  <c r="AR88" i="12"/>
  <c r="AR85" i="12"/>
  <c r="AR79" i="12"/>
  <c r="AR77" i="12"/>
  <c r="AR72" i="12"/>
  <c r="AR70" i="12"/>
  <c r="AR66" i="12"/>
  <c r="AR62" i="12"/>
  <c r="AR119" i="12"/>
  <c r="AR83" i="12"/>
  <c r="AR81" i="12"/>
  <c r="AR76" i="12"/>
  <c r="AR69" i="12"/>
  <c r="AR65" i="12"/>
  <c r="AR61" i="12"/>
  <c r="AR57" i="12"/>
  <c r="AR53" i="12"/>
  <c r="AR49" i="12"/>
  <c r="AR89" i="12"/>
  <c r="AR80" i="12"/>
  <c r="AR68" i="12"/>
  <c r="AR63" i="12"/>
  <c r="AR60" i="12"/>
  <c r="AR55" i="12"/>
  <c r="AR45" i="12"/>
  <c r="AR41" i="12"/>
  <c r="AR37" i="12"/>
  <c r="AR33" i="12"/>
  <c r="AR99" i="12"/>
  <c r="AR94" i="12"/>
  <c r="AR84" i="12"/>
  <c r="AR59" i="12"/>
  <c r="AR50" i="12"/>
  <c r="AR48" i="12"/>
  <c r="AR44" i="12"/>
  <c r="AR40" i="12"/>
  <c r="AR36" i="12"/>
  <c r="AR32" i="12"/>
  <c r="AR28" i="12"/>
  <c r="AR24" i="12"/>
  <c r="AR108" i="12"/>
  <c r="AR73" i="12"/>
  <c r="AR67" i="12"/>
  <c r="AR56" i="12"/>
  <c r="AR46" i="12"/>
  <c r="AR43" i="12"/>
  <c r="AR38" i="12"/>
  <c r="AR35" i="12"/>
  <c r="AR29" i="12"/>
  <c r="AR27" i="12"/>
  <c r="AR97" i="12"/>
  <c r="AR75" i="12"/>
  <c r="AR58" i="12"/>
  <c r="AR54" i="12"/>
  <c r="AR51" i="12"/>
  <c r="AR25" i="12"/>
  <c r="AR23" i="12"/>
  <c r="AR21" i="12"/>
  <c r="AR17" i="12"/>
  <c r="AR13" i="12"/>
  <c r="AR10" i="12"/>
  <c r="AR52" i="12"/>
  <c r="AR42" i="12"/>
  <c r="AR39" i="12"/>
  <c r="AR31" i="12"/>
  <c r="AR18" i="12"/>
  <c r="AR16" i="12"/>
  <c r="AR7" i="12"/>
  <c r="AS5" i="12"/>
  <c r="AR34" i="12"/>
  <c r="AR30" i="12"/>
  <c r="AR9" i="12"/>
  <c r="AR22" i="12"/>
  <c r="AR20" i="12"/>
  <c r="AR71" i="12"/>
  <c r="AR64" i="12"/>
  <c r="AR14" i="12"/>
  <c r="AR12" i="12"/>
  <c r="AR8" i="12"/>
  <c r="AR47" i="12"/>
  <c r="AR26" i="12"/>
  <c r="AR19" i="12"/>
  <c r="AR11" i="12"/>
  <c r="AR103" i="12"/>
  <c r="AR15" i="12"/>
  <c r="AQ122" i="12"/>
  <c r="AQ121" i="11"/>
  <c r="AQ117" i="11"/>
  <c r="AQ113" i="11"/>
  <c r="AQ109" i="11"/>
  <c r="AQ105" i="11"/>
  <c r="AQ118" i="11"/>
  <c r="AQ112" i="11"/>
  <c r="AQ107" i="11"/>
  <c r="AQ102" i="11"/>
  <c r="AQ100" i="11"/>
  <c r="AQ119" i="11"/>
  <c r="AQ114" i="11"/>
  <c r="AQ108" i="11"/>
  <c r="AQ103" i="11"/>
  <c r="AQ101" i="11"/>
  <c r="AQ97" i="11"/>
  <c r="AQ93" i="11"/>
  <c r="AQ89" i="11"/>
  <c r="AQ85" i="11"/>
  <c r="AQ115" i="11"/>
  <c r="AQ111" i="11"/>
  <c r="AQ95" i="11"/>
  <c r="AQ90" i="11"/>
  <c r="AQ84" i="11"/>
  <c r="AQ81" i="11"/>
  <c r="AQ77" i="11"/>
  <c r="AQ73" i="11"/>
  <c r="AQ69" i="11"/>
  <c r="AQ104" i="11"/>
  <c r="AQ98" i="11"/>
  <c r="AQ96" i="11"/>
  <c r="AQ91" i="11"/>
  <c r="AQ86" i="11"/>
  <c r="AQ82" i="11"/>
  <c r="AQ78" i="11"/>
  <c r="AQ74" i="11"/>
  <c r="AQ70" i="11"/>
  <c r="AQ66" i="11"/>
  <c r="AQ62" i="11"/>
  <c r="AQ120" i="11"/>
  <c r="AQ116" i="11"/>
  <c r="AQ99" i="11"/>
  <c r="AQ87" i="11"/>
  <c r="AQ83" i="11"/>
  <c r="AQ75" i="11"/>
  <c r="AQ64" i="11"/>
  <c r="AQ58" i="11"/>
  <c r="AQ54" i="11"/>
  <c r="AQ50" i="11"/>
  <c r="AQ46" i="11"/>
  <c r="AQ110" i="11"/>
  <c r="AQ94" i="11"/>
  <c r="AQ76" i="11"/>
  <c r="AQ68" i="11"/>
  <c r="AQ65" i="11"/>
  <c r="AQ59" i="11"/>
  <c r="AQ55" i="11"/>
  <c r="AQ51" i="11"/>
  <c r="AQ47" i="11"/>
  <c r="AQ72" i="11"/>
  <c r="AQ71" i="11"/>
  <c r="AQ63" i="11"/>
  <c r="AQ57" i="11"/>
  <c r="AQ49" i="11"/>
  <c r="AQ40" i="11"/>
  <c r="AQ36" i="11"/>
  <c r="AQ32" i="11"/>
  <c r="AQ28" i="11"/>
  <c r="AQ24" i="11"/>
  <c r="AQ20" i="11"/>
  <c r="AQ16" i="11"/>
  <c r="AQ12" i="11"/>
  <c r="AQ8" i="11"/>
  <c r="AQ92" i="11"/>
  <c r="AQ88" i="11"/>
  <c r="AQ79" i="11"/>
  <c r="AQ53" i="11"/>
  <c r="AQ45" i="11"/>
  <c r="AQ42" i="11"/>
  <c r="AQ38" i="11"/>
  <c r="AQ22" i="11"/>
  <c r="AQ18" i="11"/>
  <c r="AQ60" i="11"/>
  <c r="AQ52" i="11"/>
  <c r="AQ41" i="11"/>
  <c r="AQ37" i="11"/>
  <c r="AQ33" i="11"/>
  <c r="AQ29" i="11"/>
  <c r="AQ25" i="11"/>
  <c r="AQ21" i="11"/>
  <c r="AQ17" i="11"/>
  <c r="AQ13" i="11"/>
  <c r="AQ9" i="11"/>
  <c r="AQ106" i="11"/>
  <c r="AQ80" i="11"/>
  <c r="AQ61" i="11"/>
  <c r="AQ43" i="11"/>
  <c r="AQ34" i="11"/>
  <c r="AQ30" i="11"/>
  <c r="AQ26" i="11"/>
  <c r="AQ67" i="11"/>
  <c r="AQ56" i="11"/>
  <c r="AQ44" i="11"/>
  <c r="AQ35" i="11"/>
  <c r="AQ27" i="11"/>
  <c r="AQ19" i="11"/>
  <c r="AQ7" i="11"/>
  <c r="AR5" i="11"/>
  <c r="AQ48" i="11"/>
  <c r="AQ39" i="11"/>
  <c r="AQ31" i="11"/>
  <c r="AQ15" i="11"/>
  <c r="AQ10" i="11"/>
  <c r="AQ14" i="11"/>
  <c r="AQ23" i="11"/>
  <c r="AQ11" i="11"/>
  <c r="AP123" i="11"/>
  <c r="AP125" i="10"/>
  <c r="AQ122" i="10"/>
  <c r="AQ118" i="10"/>
  <c r="AQ114" i="10"/>
  <c r="AQ123" i="10"/>
  <c r="AQ119" i="10"/>
  <c r="AQ115" i="10"/>
  <c r="AQ111" i="10"/>
  <c r="AQ107" i="10"/>
  <c r="AQ117" i="10"/>
  <c r="AQ110" i="10"/>
  <c r="AQ105" i="10"/>
  <c r="AQ103" i="10"/>
  <c r="AQ99" i="10"/>
  <c r="AQ116" i="10"/>
  <c r="AQ109" i="10"/>
  <c r="AQ104" i="10"/>
  <c r="AQ102" i="10"/>
  <c r="AQ98" i="10"/>
  <c r="AQ101" i="10"/>
  <c r="AQ95" i="10"/>
  <c r="AQ91" i="10"/>
  <c r="AQ87" i="10"/>
  <c r="AQ121" i="10"/>
  <c r="AQ120" i="10"/>
  <c r="AQ108" i="10"/>
  <c r="AQ92" i="10"/>
  <c r="AQ88" i="10"/>
  <c r="AQ84" i="10"/>
  <c r="AQ80" i="10"/>
  <c r="AQ76" i="10"/>
  <c r="AQ72" i="10"/>
  <c r="AQ96" i="10"/>
  <c r="AQ93" i="10"/>
  <c r="AQ82" i="10"/>
  <c r="AQ77" i="10"/>
  <c r="AQ71" i="10"/>
  <c r="AQ67" i="10"/>
  <c r="AQ63" i="10"/>
  <c r="AQ59" i="10"/>
  <c r="AQ55" i="10"/>
  <c r="AQ113" i="10"/>
  <c r="AQ90" i="10"/>
  <c r="AQ81" i="10"/>
  <c r="AQ75" i="10"/>
  <c r="AQ70" i="10"/>
  <c r="AQ66" i="10"/>
  <c r="AQ62" i="10"/>
  <c r="AQ58" i="10"/>
  <c r="AQ54" i="10"/>
  <c r="AQ100" i="10"/>
  <c r="AQ78" i="10"/>
  <c r="AQ74" i="10"/>
  <c r="AQ69" i="10"/>
  <c r="AQ61" i="10"/>
  <c r="AQ48" i="10"/>
  <c r="AQ112" i="10"/>
  <c r="AQ97" i="10"/>
  <c r="AQ94" i="10"/>
  <c r="AQ89" i="10"/>
  <c r="AQ85" i="10"/>
  <c r="AQ64" i="10"/>
  <c r="AQ56" i="10"/>
  <c r="AQ51" i="10"/>
  <c r="AQ49" i="10"/>
  <c r="AQ45" i="10"/>
  <c r="AQ41" i="10"/>
  <c r="AQ37" i="10"/>
  <c r="AQ33" i="10"/>
  <c r="AQ68" i="10"/>
  <c r="AQ57" i="10"/>
  <c r="AQ43" i="10"/>
  <c r="AQ38" i="10"/>
  <c r="AQ32" i="10"/>
  <c r="AQ30" i="10"/>
  <c r="AQ24" i="10"/>
  <c r="AQ20" i="10"/>
  <c r="AQ16" i="10"/>
  <c r="AQ12" i="10"/>
  <c r="AQ106" i="10"/>
  <c r="AQ52" i="10"/>
  <c r="AQ42" i="10"/>
  <c r="AQ36" i="10"/>
  <c r="AQ29" i="10"/>
  <c r="AQ23" i="10"/>
  <c r="AQ19" i="10"/>
  <c r="AQ15" i="10"/>
  <c r="AQ60" i="10"/>
  <c r="AQ39" i="10"/>
  <c r="AQ35" i="10"/>
  <c r="AQ28" i="10"/>
  <c r="AQ18" i="10"/>
  <c r="AQ11" i="10"/>
  <c r="AQ7" i="10"/>
  <c r="AR5" i="10"/>
  <c r="AQ21" i="10"/>
  <c r="AQ53" i="10"/>
  <c r="AQ40" i="10"/>
  <c r="AQ34" i="10"/>
  <c r="AQ83" i="10"/>
  <c r="AQ79" i="10"/>
  <c r="AQ65" i="10"/>
  <c r="AQ50" i="10"/>
  <c r="AQ44" i="10"/>
  <c r="AQ25" i="10"/>
  <c r="AQ17" i="10"/>
  <c r="AQ10" i="10"/>
  <c r="AQ86" i="10"/>
  <c r="AQ73" i="10"/>
  <c r="AQ47" i="10"/>
  <c r="AQ46" i="10"/>
  <c r="AQ31" i="10"/>
  <c r="AQ8" i="10"/>
  <c r="AQ22" i="10"/>
  <c r="AQ14" i="10"/>
  <c r="AQ13" i="10"/>
  <c r="AQ9" i="10"/>
  <c r="AQ121" i="9"/>
  <c r="AQ117" i="9"/>
  <c r="AQ113" i="9"/>
  <c r="AQ109" i="9"/>
  <c r="AQ105" i="9"/>
  <c r="AQ120" i="9"/>
  <c r="AQ116" i="9"/>
  <c r="AQ112" i="9"/>
  <c r="AQ122" i="9"/>
  <c r="AQ114" i="9"/>
  <c r="AQ107" i="9"/>
  <c r="AQ115" i="9"/>
  <c r="AQ108" i="9"/>
  <c r="AQ103" i="9"/>
  <c r="AQ101" i="9"/>
  <c r="AQ97" i="9"/>
  <c r="AQ106" i="9"/>
  <c r="AQ98" i="9"/>
  <c r="AQ91" i="9"/>
  <c r="AQ87" i="9"/>
  <c r="AQ119" i="9"/>
  <c r="AQ118" i="9"/>
  <c r="AQ110" i="9"/>
  <c r="AQ104" i="9"/>
  <c r="AQ102" i="9"/>
  <c r="AQ96" i="9"/>
  <c r="AQ94" i="9"/>
  <c r="AQ90" i="9"/>
  <c r="AQ99" i="9"/>
  <c r="AQ95" i="9"/>
  <c r="AQ88" i="9"/>
  <c r="AQ85" i="9"/>
  <c r="AQ111" i="9"/>
  <c r="AQ89" i="9"/>
  <c r="AQ82" i="9"/>
  <c r="AQ78" i="9"/>
  <c r="AQ73" i="9"/>
  <c r="AQ69" i="9"/>
  <c r="AQ65" i="9"/>
  <c r="AQ61" i="9"/>
  <c r="AQ57" i="9"/>
  <c r="AQ100" i="9"/>
  <c r="AQ80" i="9"/>
  <c r="AQ74" i="9"/>
  <c r="AQ68" i="9"/>
  <c r="AQ63" i="9"/>
  <c r="AQ58" i="9"/>
  <c r="AQ51" i="9"/>
  <c r="AQ47" i="9"/>
  <c r="AQ43" i="9"/>
  <c r="AQ83" i="9"/>
  <c r="AQ81" i="9"/>
  <c r="AQ76" i="9"/>
  <c r="AQ70" i="9"/>
  <c r="AQ64" i="9"/>
  <c r="AQ59" i="9"/>
  <c r="AQ54" i="9"/>
  <c r="AQ52" i="9"/>
  <c r="AQ48" i="9"/>
  <c r="AQ44" i="9"/>
  <c r="AQ40" i="9"/>
  <c r="AQ36" i="9"/>
  <c r="AQ32" i="9"/>
  <c r="AQ28" i="9"/>
  <c r="AQ92" i="9"/>
  <c r="AQ84" i="9"/>
  <c r="AQ71" i="9"/>
  <c r="AQ67" i="9"/>
  <c r="AQ56" i="9"/>
  <c r="AQ50" i="9"/>
  <c r="AQ42" i="9"/>
  <c r="AQ37" i="9"/>
  <c r="AQ31" i="9"/>
  <c r="AQ26" i="9"/>
  <c r="AQ25" i="9"/>
  <c r="AQ21" i="9"/>
  <c r="AQ17" i="9"/>
  <c r="AQ77" i="9"/>
  <c r="AQ62" i="9"/>
  <c r="AQ49" i="9"/>
  <c r="AQ41" i="9"/>
  <c r="AQ35" i="9"/>
  <c r="AQ30" i="9"/>
  <c r="AQ24" i="9"/>
  <c r="AQ20" i="9"/>
  <c r="AQ93" i="9"/>
  <c r="AQ66" i="9"/>
  <c r="AQ46" i="9"/>
  <c r="AQ45" i="9"/>
  <c r="AQ29" i="9"/>
  <c r="AQ23" i="9"/>
  <c r="AQ11" i="9"/>
  <c r="AQ7" i="9"/>
  <c r="AR5" i="9"/>
  <c r="AR75" i="9" s="1"/>
  <c r="AQ55" i="9"/>
  <c r="AQ53" i="9"/>
  <c r="AQ19" i="9"/>
  <c r="AQ9" i="9"/>
  <c r="AQ39" i="9"/>
  <c r="AQ14" i="9"/>
  <c r="AQ10" i="9"/>
  <c r="AQ86" i="9"/>
  <c r="AQ72" i="9"/>
  <c r="AQ60" i="9"/>
  <c r="AQ38" i="9"/>
  <c r="AQ34" i="9"/>
  <c r="AQ18" i="9"/>
  <c r="AQ12" i="9"/>
  <c r="AQ8" i="9"/>
  <c r="AQ27" i="9"/>
  <c r="AQ15" i="9"/>
  <c r="AQ13" i="9"/>
  <c r="AQ79" i="9"/>
  <c r="AQ33" i="9"/>
  <c r="AQ22" i="9"/>
  <c r="AQ16" i="9"/>
  <c r="AQ121" i="8"/>
  <c r="AQ117" i="8"/>
  <c r="AQ113" i="8"/>
  <c r="AQ109" i="8"/>
  <c r="AQ105" i="8"/>
  <c r="AQ120" i="8"/>
  <c r="AQ116" i="8"/>
  <c r="AQ122" i="8"/>
  <c r="AQ114" i="8"/>
  <c r="AQ111" i="8"/>
  <c r="AQ106" i="8"/>
  <c r="AQ115" i="8"/>
  <c r="AQ112" i="8"/>
  <c r="AQ107" i="8"/>
  <c r="AQ100" i="8"/>
  <c r="AQ96" i="8"/>
  <c r="AQ110" i="8"/>
  <c r="AQ103" i="8"/>
  <c r="AQ102" i="8"/>
  <c r="AQ119" i="8"/>
  <c r="AQ118" i="8"/>
  <c r="AQ104" i="8"/>
  <c r="AQ101" i="8"/>
  <c r="AQ95" i="8"/>
  <c r="AQ91" i="8"/>
  <c r="AQ87" i="8"/>
  <c r="AQ98" i="8"/>
  <c r="AQ94" i="8"/>
  <c r="AQ89" i="8"/>
  <c r="AQ84" i="8"/>
  <c r="AQ80" i="8"/>
  <c r="AQ76" i="8"/>
  <c r="AQ72" i="8"/>
  <c r="AQ93" i="8"/>
  <c r="AQ88" i="8"/>
  <c r="AQ83" i="8"/>
  <c r="AQ79" i="8"/>
  <c r="AQ75" i="8"/>
  <c r="AQ71" i="8"/>
  <c r="AQ67" i="8"/>
  <c r="AQ63" i="8"/>
  <c r="AQ59" i="8"/>
  <c r="AQ90" i="8"/>
  <c r="AQ85" i="8"/>
  <c r="AQ77" i="8"/>
  <c r="AQ68" i="8"/>
  <c r="AQ62" i="8"/>
  <c r="AQ57" i="8"/>
  <c r="AQ53" i="8"/>
  <c r="AQ49" i="8"/>
  <c r="AQ45" i="8"/>
  <c r="AQ41" i="8"/>
  <c r="AQ108" i="8"/>
  <c r="AQ82" i="8"/>
  <c r="AQ74" i="8"/>
  <c r="AQ66" i="8"/>
  <c r="AQ61" i="8"/>
  <c r="AQ56" i="8"/>
  <c r="AQ52" i="8"/>
  <c r="AQ48" i="8"/>
  <c r="AQ44" i="8"/>
  <c r="AQ40" i="8"/>
  <c r="AQ36" i="8"/>
  <c r="AQ32" i="8"/>
  <c r="AQ28" i="8"/>
  <c r="AQ64" i="8"/>
  <c r="AQ51" i="8"/>
  <c r="AQ43" i="8"/>
  <c r="AQ37" i="8"/>
  <c r="AQ31" i="8"/>
  <c r="AQ24" i="8"/>
  <c r="AQ20" i="8"/>
  <c r="AQ15" i="8"/>
  <c r="AQ11" i="8"/>
  <c r="AQ7" i="8"/>
  <c r="AR5" i="8"/>
  <c r="AR19" i="8" s="1"/>
  <c r="AQ99" i="8"/>
  <c r="AQ78" i="8"/>
  <c r="AQ73" i="8"/>
  <c r="AQ60" i="8"/>
  <c r="AQ54" i="8"/>
  <c r="AQ46" i="8"/>
  <c r="AQ38" i="8"/>
  <c r="AQ33" i="8"/>
  <c r="AQ97" i="8"/>
  <c r="AQ92" i="8"/>
  <c r="AQ86" i="8"/>
  <c r="AQ81" i="8"/>
  <c r="AQ70" i="8"/>
  <c r="AQ58" i="8"/>
  <c r="AQ50" i="8"/>
  <c r="AQ42" i="8"/>
  <c r="AQ35" i="8"/>
  <c r="AQ30" i="8"/>
  <c r="AQ27" i="8"/>
  <c r="AQ23" i="8"/>
  <c r="AQ18" i="8"/>
  <c r="AQ69" i="8"/>
  <c r="AQ29" i="8"/>
  <c r="AQ21" i="8"/>
  <c r="AQ10" i="8"/>
  <c r="AQ47" i="8"/>
  <c r="AQ39" i="8"/>
  <c r="AQ25" i="8"/>
  <c r="AQ13" i="8"/>
  <c r="AQ65" i="8"/>
  <c r="AQ22" i="8"/>
  <c r="AQ12" i="8"/>
  <c r="AQ16" i="8"/>
  <c r="AQ8" i="8"/>
  <c r="AQ55" i="8"/>
  <c r="AQ34" i="8"/>
  <c r="AQ17" i="8"/>
  <c r="AQ26" i="8"/>
  <c r="AQ9" i="8"/>
  <c r="AQ14" i="8"/>
  <c r="AP124" i="8"/>
  <c r="AQ121" i="7"/>
  <c r="AQ117" i="7"/>
  <c r="AQ113" i="7"/>
  <c r="AQ109" i="7"/>
  <c r="AQ122" i="7"/>
  <c r="AQ118" i="7"/>
  <c r="AQ114" i="7"/>
  <c r="AQ110" i="7"/>
  <c r="AQ106" i="7"/>
  <c r="AQ116" i="7"/>
  <c r="AQ108" i="7"/>
  <c r="AQ103" i="7"/>
  <c r="AQ101" i="7"/>
  <c r="AQ97" i="7"/>
  <c r="AQ119" i="7"/>
  <c r="AQ111" i="7"/>
  <c r="AQ104" i="7"/>
  <c r="AQ102" i="7"/>
  <c r="AQ98" i="7"/>
  <c r="AQ94" i="7"/>
  <c r="AQ90" i="7"/>
  <c r="AQ86" i="7"/>
  <c r="AQ105" i="7"/>
  <c r="AQ99" i="7"/>
  <c r="AQ92" i="7"/>
  <c r="AQ87" i="7"/>
  <c r="AQ84" i="7"/>
  <c r="AQ80" i="7"/>
  <c r="AQ76" i="7"/>
  <c r="AQ72" i="7"/>
  <c r="AQ120" i="7"/>
  <c r="AQ115" i="7"/>
  <c r="AQ100" i="7"/>
  <c r="AQ93" i="7"/>
  <c r="AQ88" i="7"/>
  <c r="AQ81" i="7"/>
  <c r="AQ77" i="7"/>
  <c r="AQ73" i="7"/>
  <c r="AQ69" i="7"/>
  <c r="AQ65" i="7"/>
  <c r="AQ61" i="7"/>
  <c r="AQ89" i="7"/>
  <c r="AQ79" i="7"/>
  <c r="AQ71" i="7"/>
  <c r="AQ66" i="7"/>
  <c r="AQ60" i="7"/>
  <c r="AQ59" i="7"/>
  <c r="AQ55" i="7"/>
  <c r="AQ85" i="7"/>
  <c r="AQ78" i="7"/>
  <c r="AQ70" i="7"/>
  <c r="AQ112" i="7"/>
  <c r="AQ107" i="7"/>
  <c r="AQ95" i="7"/>
  <c r="AQ83" i="7"/>
  <c r="AQ82" i="7"/>
  <c r="AQ96" i="7"/>
  <c r="AQ75" i="7"/>
  <c r="AQ74" i="7"/>
  <c r="AQ67" i="7"/>
  <c r="AQ62" i="7"/>
  <c r="AQ54" i="7"/>
  <c r="AQ52" i="7"/>
  <c r="AQ56" i="7"/>
  <c r="AQ53" i="7"/>
  <c r="AQ50" i="7"/>
  <c r="AQ46" i="7"/>
  <c r="AQ42" i="7"/>
  <c r="AQ38" i="7"/>
  <c r="AQ34" i="7"/>
  <c r="AQ30" i="7"/>
  <c r="AQ25" i="7"/>
  <c r="AQ68" i="7"/>
  <c r="AQ47" i="7"/>
  <c r="AQ43" i="7"/>
  <c r="AQ39" i="7"/>
  <c r="AQ35" i="7"/>
  <c r="AQ31" i="7"/>
  <c r="AQ26" i="7"/>
  <c r="AQ22" i="7"/>
  <c r="AQ64" i="7"/>
  <c r="AQ58" i="7"/>
  <c r="AQ49" i="7"/>
  <c r="AQ41" i="7"/>
  <c r="AQ33" i="7"/>
  <c r="AQ24" i="7"/>
  <c r="AQ20" i="7"/>
  <c r="AQ18" i="7"/>
  <c r="AQ14" i="7"/>
  <c r="AQ10" i="7"/>
  <c r="AQ91" i="7"/>
  <c r="AQ63" i="7"/>
  <c r="AQ28" i="7"/>
  <c r="AQ8" i="7"/>
  <c r="AQ13" i="7"/>
  <c r="AQ57" i="7"/>
  <c r="AQ44" i="7"/>
  <c r="AQ36" i="7"/>
  <c r="AQ27" i="7"/>
  <c r="AQ21" i="7"/>
  <c r="AQ15" i="7"/>
  <c r="AQ11" i="7"/>
  <c r="AQ7" i="7"/>
  <c r="AR5" i="7"/>
  <c r="AR29" i="7" s="1"/>
  <c r="AQ51" i="7"/>
  <c r="AQ45" i="7"/>
  <c r="AQ37" i="7"/>
  <c r="AQ16" i="7"/>
  <c r="AQ12" i="7"/>
  <c r="AQ48" i="7"/>
  <c r="AQ40" i="7"/>
  <c r="AQ32" i="7"/>
  <c r="AQ23" i="7"/>
  <c r="AQ19" i="7"/>
  <c r="AQ17" i="7"/>
  <c r="AQ9" i="7"/>
  <c r="AP124" i="7"/>
  <c r="AR120" i="5"/>
  <c r="AR116" i="5"/>
  <c r="AR112" i="5"/>
  <c r="AR108" i="5"/>
  <c r="AR104" i="5"/>
  <c r="AR121" i="5"/>
  <c r="AR117" i="5"/>
  <c r="AR113" i="5"/>
  <c r="AR109" i="5"/>
  <c r="AR105" i="5"/>
  <c r="AR99" i="5"/>
  <c r="AR95" i="5"/>
  <c r="AR118" i="5"/>
  <c r="AR115" i="5"/>
  <c r="AR110" i="5"/>
  <c r="AR107" i="5"/>
  <c r="AR100" i="5"/>
  <c r="AR96" i="5"/>
  <c r="AR122" i="5"/>
  <c r="AR106" i="5"/>
  <c r="AR90" i="5"/>
  <c r="AR86" i="5"/>
  <c r="AR82" i="5"/>
  <c r="AR78" i="5"/>
  <c r="AR74" i="5"/>
  <c r="AR70" i="5"/>
  <c r="AR111" i="5"/>
  <c r="AR101" i="5"/>
  <c r="AR98" i="5"/>
  <c r="AR93" i="5"/>
  <c r="AR91" i="5"/>
  <c r="AR87" i="5"/>
  <c r="AR83" i="5"/>
  <c r="AR79" i="5"/>
  <c r="AR75" i="5"/>
  <c r="AR71" i="5"/>
  <c r="AR67" i="5"/>
  <c r="AR63" i="5"/>
  <c r="AR119" i="5"/>
  <c r="AR114" i="5"/>
  <c r="AR97" i="5"/>
  <c r="AR92" i="5"/>
  <c r="AR89" i="5"/>
  <c r="AR84" i="5"/>
  <c r="AR81" i="5"/>
  <c r="AR76" i="5"/>
  <c r="AR73" i="5"/>
  <c r="AR68" i="5"/>
  <c r="AR66" i="5"/>
  <c r="AR59" i="5"/>
  <c r="AR54" i="5"/>
  <c r="AR50" i="5"/>
  <c r="AR46" i="5"/>
  <c r="AR42" i="5"/>
  <c r="AR102" i="5"/>
  <c r="AR64" i="5"/>
  <c r="AR62" i="5"/>
  <c r="AR60" i="5"/>
  <c r="AR55" i="5"/>
  <c r="AR51" i="5"/>
  <c r="AR47" i="5"/>
  <c r="AR43" i="5"/>
  <c r="AR39" i="5"/>
  <c r="AR94" i="5"/>
  <c r="AR35" i="5"/>
  <c r="AR31" i="5"/>
  <c r="AR27" i="5"/>
  <c r="AR23" i="5"/>
  <c r="AR19" i="5"/>
  <c r="AR15" i="5"/>
  <c r="AR11" i="5"/>
  <c r="AR7" i="5"/>
  <c r="AS5" i="5"/>
  <c r="AS56" i="5" s="1"/>
  <c r="AR33" i="5"/>
  <c r="AR29" i="5"/>
  <c r="AR103" i="5"/>
  <c r="AR88" i="5"/>
  <c r="AR85" i="5"/>
  <c r="AR72" i="5"/>
  <c r="AR69" i="5"/>
  <c r="AR57" i="5"/>
  <c r="AR53" i="5"/>
  <c r="AR48" i="5"/>
  <c r="AR45" i="5"/>
  <c r="AR36" i="5"/>
  <c r="AR32" i="5"/>
  <c r="AR28" i="5"/>
  <c r="AR24" i="5"/>
  <c r="AR20" i="5"/>
  <c r="AR16" i="5"/>
  <c r="AR12" i="5"/>
  <c r="AR8" i="5"/>
  <c r="AR65" i="5"/>
  <c r="AR40" i="5"/>
  <c r="AR38" i="5"/>
  <c r="AR37" i="5"/>
  <c r="AR25" i="5"/>
  <c r="AR80" i="5"/>
  <c r="AR49" i="5"/>
  <c r="AR22" i="5"/>
  <c r="AR17" i="5"/>
  <c r="AR14" i="5"/>
  <c r="AR9" i="5"/>
  <c r="AR77" i="5"/>
  <c r="AR52" i="5"/>
  <c r="AR30" i="5"/>
  <c r="AR61" i="5"/>
  <c r="AR44" i="5"/>
  <c r="AR34" i="5"/>
  <c r="AR26" i="5"/>
  <c r="AR58" i="5"/>
  <c r="AR41" i="5"/>
  <c r="AR21" i="5"/>
  <c r="AR18" i="5"/>
  <c r="AR13" i="5"/>
  <c r="AR10" i="5"/>
  <c r="AQ124" i="5"/>
  <c r="AQ120" i="4"/>
  <c r="AQ116" i="4"/>
  <c r="AQ112" i="4"/>
  <c r="AQ108" i="4"/>
  <c r="AQ104" i="4"/>
  <c r="AQ121" i="4"/>
  <c r="AQ117" i="4"/>
  <c r="AQ113" i="4"/>
  <c r="AQ109" i="4"/>
  <c r="AQ105" i="4"/>
  <c r="AQ114" i="4"/>
  <c r="AQ106" i="4"/>
  <c r="AQ98" i="4"/>
  <c r="AQ94" i="4"/>
  <c r="AQ115" i="4"/>
  <c r="AQ107" i="4"/>
  <c r="AQ99" i="4"/>
  <c r="AQ95" i="4"/>
  <c r="AQ91" i="4"/>
  <c r="AQ111" i="4"/>
  <c r="AQ110" i="4"/>
  <c r="AQ101" i="4"/>
  <c r="AQ93" i="4"/>
  <c r="AQ100" i="4"/>
  <c r="AQ92" i="4"/>
  <c r="AQ87" i="4"/>
  <c r="AQ83" i="4"/>
  <c r="AQ119" i="4"/>
  <c r="AQ102" i="4"/>
  <c r="AQ97" i="4"/>
  <c r="AQ96" i="4"/>
  <c r="AQ86" i="4"/>
  <c r="AQ81" i="4"/>
  <c r="AQ80" i="4"/>
  <c r="AQ76" i="4"/>
  <c r="AQ72" i="4"/>
  <c r="AQ68" i="4"/>
  <c r="AQ64" i="4"/>
  <c r="AQ60" i="4"/>
  <c r="AQ56" i="4"/>
  <c r="AQ90" i="4"/>
  <c r="AQ85" i="4"/>
  <c r="AQ79" i="4"/>
  <c r="AQ75" i="4"/>
  <c r="AQ71" i="4"/>
  <c r="AQ67" i="4"/>
  <c r="AQ63" i="4"/>
  <c r="AQ59" i="4"/>
  <c r="AQ55" i="4"/>
  <c r="AQ118" i="4"/>
  <c r="AQ89" i="4"/>
  <c r="AQ77" i="4"/>
  <c r="AQ69" i="4"/>
  <c r="AQ61" i="4"/>
  <c r="AQ53" i="4"/>
  <c r="AQ50" i="4"/>
  <c r="AQ46" i="4"/>
  <c r="AQ42" i="4"/>
  <c r="AQ38" i="4"/>
  <c r="AQ34" i="4"/>
  <c r="AQ103" i="4"/>
  <c r="AQ65" i="4"/>
  <c r="AQ88" i="4"/>
  <c r="AQ82" i="4"/>
  <c r="AQ78" i="4"/>
  <c r="AQ74" i="4"/>
  <c r="AQ57" i="4"/>
  <c r="AQ48" i="4"/>
  <c r="AQ43" i="4"/>
  <c r="AQ37" i="4"/>
  <c r="AQ32" i="4"/>
  <c r="AQ31" i="4"/>
  <c r="AQ27" i="4"/>
  <c r="AQ23" i="4"/>
  <c r="AQ73" i="4"/>
  <c r="AQ70" i="4"/>
  <c r="AQ54" i="4"/>
  <c r="AQ44" i="4"/>
  <c r="AQ33" i="4"/>
  <c r="AQ26" i="4"/>
  <c r="AQ19" i="4"/>
  <c r="AQ15" i="4"/>
  <c r="AQ11" i="4"/>
  <c r="AQ7" i="4"/>
  <c r="AR5" i="4"/>
  <c r="AQ58" i="4"/>
  <c r="AQ49" i="4"/>
  <c r="AQ47" i="4"/>
  <c r="AQ41" i="4"/>
  <c r="AQ40" i="4"/>
  <c r="AQ36" i="4"/>
  <c r="AQ35" i="4"/>
  <c r="AQ28" i="4"/>
  <c r="AQ22" i="4"/>
  <c r="AQ20" i="4"/>
  <c r="AQ16" i="4"/>
  <c r="AQ12" i="4"/>
  <c r="AQ8" i="4"/>
  <c r="AQ84" i="4"/>
  <c r="AQ66" i="4"/>
  <c r="AQ62" i="4"/>
  <c r="AQ52" i="4"/>
  <c r="AQ51" i="4"/>
  <c r="AQ39" i="4"/>
  <c r="AQ29" i="4"/>
  <c r="AQ24" i="4"/>
  <c r="AQ21" i="4"/>
  <c r="AQ17" i="4"/>
  <c r="AQ13" i="4"/>
  <c r="AQ30" i="4"/>
  <c r="AQ25" i="4"/>
  <c r="AQ14" i="4"/>
  <c r="AQ9" i="4"/>
  <c r="AQ45" i="4"/>
  <c r="AQ18" i="4"/>
  <c r="AQ10" i="4"/>
  <c r="AP123" i="4"/>
  <c r="AR120" i="3"/>
  <c r="AR116" i="3"/>
  <c r="AR112" i="3"/>
  <c r="AR108" i="3"/>
  <c r="AR104" i="3"/>
  <c r="AR121" i="3"/>
  <c r="AR117" i="3"/>
  <c r="AR113" i="3"/>
  <c r="AR109" i="3"/>
  <c r="AR105" i="3"/>
  <c r="AR122" i="3"/>
  <c r="AR119" i="3"/>
  <c r="AR114" i="3"/>
  <c r="AR111" i="3"/>
  <c r="AR106" i="3"/>
  <c r="AR103" i="3"/>
  <c r="AR100" i="3"/>
  <c r="AR96" i="3"/>
  <c r="AR97" i="3"/>
  <c r="AR95" i="3"/>
  <c r="AR90" i="3"/>
  <c r="AR86" i="3"/>
  <c r="AR110" i="3"/>
  <c r="AR107" i="3"/>
  <c r="AR102" i="3"/>
  <c r="AR93" i="3"/>
  <c r="AR91" i="3"/>
  <c r="AR87" i="3"/>
  <c r="AR83" i="3"/>
  <c r="AR88" i="3"/>
  <c r="AR85" i="3"/>
  <c r="AR81" i="3"/>
  <c r="AR118" i="3"/>
  <c r="AR101" i="3"/>
  <c r="AR98" i="3"/>
  <c r="AR94" i="3"/>
  <c r="AR84" i="3"/>
  <c r="AR82" i="3"/>
  <c r="AR78" i="3"/>
  <c r="AR74" i="3"/>
  <c r="AR70" i="3"/>
  <c r="AR66" i="3"/>
  <c r="AR62" i="3"/>
  <c r="AR58" i="3"/>
  <c r="AR54" i="3"/>
  <c r="AR75" i="3"/>
  <c r="AR73" i="3"/>
  <c r="AR68" i="3"/>
  <c r="AR59" i="3"/>
  <c r="AR57" i="3"/>
  <c r="AR50" i="3"/>
  <c r="AR46" i="3"/>
  <c r="AR42" i="3"/>
  <c r="AR69" i="3"/>
  <c r="AR61" i="3"/>
  <c r="AR56" i="3"/>
  <c r="AR55" i="3"/>
  <c r="AR52" i="3"/>
  <c r="AR43" i="3"/>
  <c r="AR41" i="3"/>
  <c r="AR37" i="3"/>
  <c r="AR32" i="3"/>
  <c r="AR28" i="3"/>
  <c r="AR24" i="3"/>
  <c r="AR20" i="3"/>
  <c r="AR16" i="3"/>
  <c r="AR12" i="3"/>
  <c r="AR8" i="3"/>
  <c r="AR115" i="3"/>
  <c r="AR80" i="3"/>
  <c r="AR63" i="3"/>
  <c r="AR51" i="3"/>
  <c r="AR49" i="3"/>
  <c r="AR44" i="3"/>
  <c r="AR89" i="3"/>
  <c r="AR77" i="3"/>
  <c r="AR72" i="3"/>
  <c r="AR71" i="3"/>
  <c r="AR60" i="3"/>
  <c r="AR48" i="3"/>
  <c r="AR39" i="3"/>
  <c r="AR38" i="3"/>
  <c r="AR34" i="3"/>
  <c r="AR29" i="3"/>
  <c r="AR25" i="3"/>
  <c r="AR21" i="3"/>
  <c r="AR17" i="3"/>
  <c r="AR13" i="3"/>
  <c r="AR9" i="3"/>
  <c r="AR92" i="3"/>
  <c r="AR79" i="3"/>
  <c r="AR76" i="3"/>
  <c r="AR99" i="3"/>
  <c r="AR10" i="3"/>
  <c r="AR64" i="3"/>
  <c r="AR45" i="3"/>
  <c r="AR53" i="3"/>
  <c r="AR22" i="3"/>
  <c r="AR11" i="3"/>
  <c r="AR7" i="3"/>
  <c r="AR65" i="3"/>
  <c r="AR47" i="3"/>
  <c r="AR35" i="3"/>
  <c r="AR31" i="3"/>
  <c r="AR26" i="3"/>
  <c r="AR23" i="3"/>
  <c r="AR18" i="3"/>
  <c r="AR15" i="3"/>
  <c r="AS5" i="3"/>
  <c r="AS33" i="3" s="1"/>
  <c r="AR67" i="3"/>
  <c r="AR40" i="3"/>
  <c r="AR36" i="3"/>
  <c r="AR30" i="3"/>
  <c r="AR27" i="3"/>
  <c r="AR19" i="3"/>
  <c r="AR14" i="3"/>
  <c r="AR5" i="2" l="1"/>
  <c r="AQ40" i="2"/>
  <c r="AQ7" i="2"/>
  <c r="AQ121" i="2"/>
  <c r="AQ119" i="2"/>
  <c r="AQ117" i="2"/>
  <c r="AQ115" i="2"/>
  <c r="AQ113" i="2"/>
  <c r="AQ111" i="2"/>
  <c r="AQ109" i="2"/>
  <c r="AQ107" i="2"/>
  <c r="AQ105" i="2"/>
  <c r="AQ103" i="2"/>
  <c r="AQ101" i="2"/>
  <c r="AQ99" i="2"/>
  <c r="AQ97" i="2"/>
  <c r="AQ95" i="2"/>
  <c r="AQ93" i="2"/>
  <c r="AQ91" i="2"/>
  <c r="AQ89" i="2"/>
  <c r="AQ87" i="2"/>
  <c r="AQ85" i="2"/>
  <c r="AQ83" i="2"/>
  <c r="AQ81" i="2"/>
  <c r="AQ79" i="2"/>
  <c r="AQ77" i="2"/>
  <c r="AQ75" i="2"/>
  <c r="AQ73" i="2"/>
  <c r="AQ71" i="2"/>
  <c r="AQ69" i="2"/>
  <c r="AQ67" i="2"/>
  <c r="AQ65" i="2"/>
  <c r="AQ63" i="2"/>
  <c r="AQ61" i="2"/>
  <c r="AQ59" i="2"/>
  <c r="AQ57" i="2"/>
  <c r="AQ55" i="2"/>
  <c r="AQ53" i="2"/>
  <c r="AQ8" i="2"/>
  <c r="AQ122" i="2"/>
  <c r="AQ120" i="2"/>
  <c r="AQ118" i="2"/>
  <c r="AQ116" i="2"/>
  <c r="AQ114" i="2"/>
  <c r="AQ112" i="2"/>
  <c r="AQ51" i="2"/>
  <c r="AQ49" i="2"/>
  <c r="AQ47" i="2"/>
  <c r="AQ45" i="2"/>
  <c r="AQ43" i="2"/>
  <c r="AQ41" i="2"/>
  <c r="AQ38" i="2"/>
  <c r="AQ36" i="2"/>
  <c r="AQ34" i="2"/>
  <c r="AQ32" i="2"/>
  <c r="AQ30" i="2"/>
  <c r="AQ28" i="2"/>
  <c r="AQ26" i="2"/>
  <c r="AQ22" i="2"/>
  <c r="AQ18" i="2"/>
  <c r="AQ14" i="2"/>
  <c r="AQ10" i="2"/>
  <c r="AQ108" i="2"/>
  <c r="AQ104" i="2"/>
  <c r="AQ9" i="2"/>
  <c r="AQ20" i="2"/>
  <c r="AQ110" i="2"/>
  <c r="AQ102" i="2"/>
  <c r="AQ98" i="2"/>
  <c r="AQ96" i="2"/>
  <c r="AQ94" i="2"/>
  <c r="AQ24" i="2"/>
  <c r="AQ16" i="2"/>
  <c r="AQ12" i="2"/>
  <c r="AQ106" i="2"/>
  <c r="AQ100" i="2"/>
  <c r="AQ92" i="2"/>
  <c r="AQ88" i="2"/>
  <c r="AQ84" i="2"/>
  <c r="AQ80" i="2"/>
  <c r="AQ76" i="2"/>
  <c r="AQ72" i="2"/>
  <c r="AQ68" i="2"/>
  <c r="AQ64" i="2"/>
  <c r="AQ60" i="2"/>
  <c r="AQ56" i="2"/>
  <c r="AQ52" i="2"/>
  <c r="AQ48" i="2"/>
  <c r="AQ44" i="2"/>
  <c r="AQ39" i="2"/>
  <c r="AQ35" i="2"/>
  <c r="AQ31" i="2"/>
  <c r="AQ27" i="2"/>
  <c r="AQ23" i="2"/>
  <c r="AQ19" i="2"/>
  <c r="AQ15" i="2"/>
  <c r="AQ11" i="2"/>
  <c r="AQ90" i="2"/>
  <c r="AQ86" i="2"/>
  <c r="AQ82" i="2"/>
  <c r="AQ78" i="2"/>
  <c r="AQ74" i="2"/>
  <c r="AQ70" i="2"/>
  <c r="AQ66" i="2"/>
  <c r="AQ62" i="2"/>
  <c r="AQ58" i="2"/>
  <c r="AQ54" i="2"/>
  <c r="AQ50" i="2"/>
  <c r="AQ46" i="2"/>
  <c r="AQ42" i="2"/>
  <c r="AQ37" i="2"/>
  <c r="AQ33" i="2"/>
  <c r="AQ29" i="2"/>
  <c r="AQ25" i="2"/>
  <c r="AQ21" i="2"/>
  <c r="AQ17" i="2"/>
  <c r="AQ13" i="2"/>
  <c r="AS19" i="6"/>
  <c r="AS115" i="6"/>
  <c r="AS120" i="6"/>
  <c r="AS112" i="6"/>
  <c r="AS104" i="6"/>
  <c r="AS106" i="6"/>
  <c r="AS102" i="6"/>
  <c r="AS94" i="6"/>
  <c r="AS99" i="6"/>
  <c r="AS91" i="6"/>
  <c r="AS83" i="6"/>
  <c r="AS113" i="6"/>
  <c r="AS93" i="6"/>
  <c r="AS86" i="6"/>
  <c r="AS109" i="6"/>
  <c r="AS100" i="6"/>
  <c r="AS121" i="6"/>
  <c r="AS97" i="6"/>
  <c r="AS77" i="6"/>
  <c r="AS69" i="6"/>
  <c r="AS89" i="6"/>
  <c r="AS78" i="6"/>
  <c r="AS70" i="6"/>
  <c r="AS62" i="6"/>
  <c r="AS54" i="6"/>
  <c r="AS88" i="6"/>
  <c r="AS68" i="6"/>
  <c r="AS63" i="6"/>
  <c r="AS48" i="6"/>
  <c r="AS40" i="6"/>
  <c r="AS75" i="6"/>
  <c r="AS61" i="6"/>
  <c r="AS51" i="6"/>
  <c r="AS43" i="6"/>
  <c r="AS35" i="6"/>
  <c r="AS80" i="6"/>
  <c r="AS60" i="6"/>
  <c r="AS42" i="6"/>
  <c r="AS32" i="6"/>
  <c r="AS24" i="6"/>
  <c r="AS15" i="6"/>
  <c r="AS84" i="6"/>
  <c r="AS56" i="6"/>
  <c r="AS45" i="6"/>
  <c r="AS36" i="6"/>
  <c r="AS25" i="6"/>
  <c r="AS16" i="6"/>
  <c r="AS8" i="6"/>
  <c r="AS72" i="6"/>
  <c r="AS30" i="6"/>
  <c r="AS11" i="6"/>
  <c r="AS46" i="6"/>
  <c r="AS23" i="6"/>
  <c r="AS13" i="6"/>
  <c r="AS49" i="6"/>
  <c r="AS26" i="6"/>
  <c r="AS14" i="6"/>
  <c r="AS9" i="6"/>
  <c r="AS27" i="6"/>
  <c r="AS119" i="6"/>
  <c r="AS111" i="6"/>
  <c r="AS116" i="6"/>
  <c r="AS108" i="6"/>
  <c r="AS117" i="6"/>
  <c r="AS105" i="6"/>
  <c r="AS98" i="6"/>
  <c r="AS118" i="6"/>
  <c r="AS95" i="6"/>
  <c r="AS87" i="6"/>
  <c r="AS122" i="6"/>
  <c r="AS101" i="6"/>
  <c r="AS92" i="6"/>
  <c r="AS110" i="6"/>
  <c r="AS103" i="6"/>
  <c r="AS90" i="6"/>
  <c r="AS107" i="6"/>
  <c r="AS81" i="6"/>
  <c r="AS73" i="6"/>
  <c r="AS65" i="6"/>
  <c r="AS82" i="6"/>
  <c r="AS74" i="6"/>
  <c r="AS66" i="6"/>
  <c r="AS58" i="6"/>
  <c r="AS50" i="6"/>
  <c r="AS76" i="6"/>
  <c r="AS64" i="6"/>
  <c r="AS57" i="6"/>
  <c r="AS44" i="6"/>
  <c r="AS114" i="6"/>
  <c r="AS67" i="6"/>
  <c r="AS52" i="6"/>
  <c r="AS47" i="6"/>
  <c r="AS39" i="6"/>
  <c r="AS85" i="6"/>
  <c r="AS71" i="6"/>
  <c r="AS53" i="6"/>
  <c r="AS34" i="6"/>
  <c r="AS28" i="6"/>
  <c r="AS20" i="6"/>
  <c r="AS96" i="6"/>
  <c r="AS59" i="6"/>
  <c r="AS55" i="6"/>
  <c r="AS37" i="6"/>
  <c r="AS29" i="6"/>
  <c r="AS21" i="6"/>
  <c r="AS12" i="6"/>
  <c r="AS79" i="6"/>
  <c r="AS41" i="6"/>
  <c r="AS22" i="6"/>
  <c r="AT5" i="6"/>
  <c r="AS31" i="6"/>
  <c r="AS17" i="6"/>
  <c r="AS7" i="6"/>
  <c r="AS33" i="6"/>
  <c r="AS18" i="6"/>
  <c r="AS10" i="6"/>
  <c r="AS38" i="6"/>
  <c r="AR124" i="6"/>
  <c r="H51" i="1" s="1"/>
  <c r="AR26" i="10"/>
  <c r="AR27" i="10"/>
  <c r="AP124" i="2"/>
  <c r="D49" i="1" s="1"/>
  <c r="O49" i="1"/>
  <c r="N50" i="1"/>
  <c r="P48" i="1"/>
  <c r="M49" i="1"/>
  <c r="L49" i="1"/>
  <c r="K49" i="1"/>
  <c r="J49" i="1"/>
  <c r="I49" i="1"/>
  <c r="G50" i="1"/>
  <c r="F49" i="1"/>
  <c r="E50" i="1"/>
  <c r="AR116" i="13"/>
  <c r="AR112" i="13"/>
  <c r="AR108" i="13"/>
  <c r="AR104" i="13"/>
  <c r="AR100" i="13"/>
  <c r="AR117" i="13"/>
  <c r="AR110" i="13"/>
  <c r="AR101" i="13"/>
  <c r="AR99" i="13"/>
  <c r="AR97" i="13"/>
  <c r="AR93" i="13"/>
  <c r="AR89" i="13"/>
  <c r="AR85" i="13"/>
  <c r="AR81" i="13"/>
  <c r="AR77" i="13"/>
  <c r="AR73" i="13"/>
  <c r="AR115" i="13"/>
  <c r="AR114" i="13"/>
  <c r="AR113" i="13"/>
  <c r="AR102" i="13"/>
  <c r="AR95" i="13"/>
  <c r="AR86" i="13"/>
  <c r="AR118" i="13"/>
  <c r="AR111" i="13"/>
  <c r="AR103" i="13"/>
  <c r="AR107" i="13"/>
  <c r="AR106" i="13"/>
  <c r="AR98" i="13"/>
  <c r="AR87" i="13"/>
  <c r="AR82" i="13"/>
  <c r="AR80" i="13"/>
  <c r="AR96" i="13"/>
  <c r="AR88" i="13"/>
  <c r="AR75" i="13"/>
  <c r="AR68" i="13"/>
  <c r="AR105" i="13"/>
  <c r="AR84" i="13"/>
  <c r="AR79" i="13"/>
  <c r="AR78" i="13"/>
  <c r="AR76" i="13"/>
  <c r="AR69" i="13"/>
  <c r="AR65" i="13"/>
  <c r="AR62" i="13"/>
  <c r="AR57" i="13"/>
  <c r="AR53" i="13"/>
  <c r="AR49" i="13"/>
  <c r="AR83" i="13"/>
  <c r="AR71" i="13"/>
  <c r="AR66" i="13"/>
  <c r="AR64" i="13"/>
  <c r="AR60" i="13"/>
  <c r="AR50" i="13"/>
  <c r="AR109" i="13"/>
  <c r="AR92" i="13"/>
  <c r="AR54" i="13"/>
  <c r="AR52" i="13"/>
  <c r="AR48" i="13"/>
  <c r="AR44" i="13"/>
  <c r="AR40" i="13"/>
  <c r="AR37" i="13"/>
  <c r="AR94" i="13"/>
  <c r="AR90" i="13"/>
  <c r="AR70" i="13"/>
  <c r="AR63" i="13"/>
  <c r="AR58" i="13"/>
  <c r="AR55" i="13"/>
  <c r="AR51" i="13"/>
  <c r="AR45" i="13"/>
  <c r="AR43" i="13"/>
  <c r="AR38" i="13"/>
  <c r="AR33" i="13"/>
  <c r="AR29" i="13"/>
  <c r="AR25" i="13"/>
  <c r="AR21" i="13"/>
  <c r="AR11" i="13"/>
  <c r="AR7" i="13"/>
  <c r="AS5" i="13"/>
  <c r="AS59" i="13" s="1"/>
  <c r="AR39" i="13"/>
  <c r="AR30" i="13"/>
  <c r="AR26" i="13"/>
  <c r="AR22" i="13"/>
  <c r="AR18" i="13"/>
  <c r="AR15" i="13"/>
  <c r="AR12" i="13"/>
  <c r="AR8" i="13"/>
  <c r="AR74" i="13"/>
  <c r="AR67" i="13"/>
  <c r="AR61" i="13"/>
  <c r="AR47" i="13"/>
  <c r="AR42" i="13"/>
  <c r="AR34" i="13"/>
  <c r="AR32" i="13"/>
  <c r="AR28" i="13"/>
  <c r="AR24" i="13"/>
  <c r="AR20" i="13"/>
  <c r="AR17" i="13"/>
  <c r="AR14" i="13"/>
  <c r="AR10" i="13"/>
  <c r="AR41" i="13"/>
  <c r="AR35" i="13"/>
  <c r="AR23" i="13"/>
  <c r="AR9" i="13"/>
  <c r="AR56" i="13"/>
  <c r="AR19" i="13"/>
  <c r="AR91" i="13"/>
  <c r="AR72" i="13"/>
  <c r="AR46" i="13"/>
  <c r="AR36" i="13"/>
  <c r="AR27" i="13"/>
  <c r="AR13" i="13"/>
  <c r="AR31" i="13"/>
  <c r="AR16" i="13"/>
  <c r="AQ120" i="13"/>
  <c r="AR122" i="12"/>
  <c r="AS117" i="12"/>
  <c r="AS113" i="12"/>
  <c r="AS109" i="12"/>
  <c r="AS105" i="12"/>
  <c r="AS120" i="12"/>
  <c r="AS116" i="12"/>
  <c r="AS112" i="12"/>
  <c r="AS108" i="12"/>
  <c r="AS104" i="12"/>
  <c r="AS119" i="12"/>
  <c r="AS111" i="12"/>
  <c r="AS114" i="12"/>
  <c r="AS106" i="12"/>
  <c r="AS102" i="12"/>
  <c r="AS101" i="12"/>
  <c r="AS99" i="12"/>
  <c r="AS95" i="12"/>
  <c r="AS110" i="12"/>
  <c r="AS93" i="12"/>
  <c r="AS92" i="12"/>
  <c r="AS90" i="12"/>
  <c r="AS86" i="12"/>
  <c r="AS107" i="12"/>
  <c r="AS97" i="12"/>
  <c r="AS96" i="12"/>
  <c r="AS89" i="12"/>
  <c r="AS85" i="12"/>
  <c r="AS81" i="12"/>
  <c r="AS77" i="12"/>
  <c r="AS73" i="12"/>
  <c r="AS87" i="12"/>
  <c r="AS83" i="12"/>
  <c r="AS82" i="12"/>
  <c r="AS76" i="12"/>
  <c r="AS69" i="12"/>
  <c r="AS65" i="12"/>
  <c r="AS118" i="12"/>
  <c r="AS100" i="12"/>
  <c r="AS94" i="12"/>
  <c r="AS84" i="12"/>
  <c r="AS80" i="12"/>
  <c r="AS71" i="12"/>
  <c r="AS68" i="12"/>
  <c r="AS64" i="12"/>
  <c r="AS60" i="12"/>
  <c r="AS56" i="12"/>
  <c r="AS52" i="12"/>
  <c r="AS70" i="12"/>
  <c r="AS62" i="12"/>
  <c r="AS59" i="12"/>
  <c r="AS50" i="12"/>
  <c r="AS49" i="12"/>
  <c r="AS48" i="12"/>
  <c r="AS44" i="12"/>
  <c r="AS40" i="12"/>
  <c r="AS36" i="12"/>
  <c r="AS32" i="12"/>
  <c r="AS78" i="12"/>
  <c r="AS75" i="12"/>
  <c r="AS74" i="12"/>
  <c r="AS67" i="12"/>
  <c r="AS54" i="12"/>
  <c r="AS53" i="12"/>
  <c r="AS47" i="12"/>
  <c r="AS43" i="12"/>
  <c r="AS39" i="12"/>
  <c r="AS35" i="12"/>
  <c r="AS31" i="12"/>
  <c r="AS27" i="12"/>
  <c r="AS23" i="12"/>
  <c r="AS103" i="12"/>
  <c r="AS91" i="12"/>
  <c r="AS63" i="12"/>
  <c r="AS45" i="12"/>
  <c r="AS37" i="12"/>
  <c r="AS26" i="12"/>
  <c r="AS66" i="12"/>
  <c r="AS55" i="12"/>
  <c r="AS46" i="12"/>
  <c r="AS38" i="12"/>
  <c r="AS29" i="12"/>
  <c r="AS28" i="12"/>
  <c r="AS20" i="12"/>
  <c r="AS16" i="12"/>
  <c r="AS12" i="12"/>
  <c r="AS115" i="12"/>
  <c r="AS61" i="12"/>
  <c r="AS25" i="12"/>
  <c r="AS22" i="12"/>
  <c r="AS21" i="12"/>
  <c r="AS15" i="12"/>
  <c r="AS88" i="12"/>
  <c r="AS58" i="12"/>
  <c r="AS57" i="12"/>
  <c r="AS14" i="12"/>
  <c r="AS8" i="12"/>
  <c r="AS34" i="12"/>
  <c r="AS30" i="12"/>
  <c r="AS19" i="12"/>
  <c r="AS10" i="12"/>
  <c r="AS98" i="12"/>
  <c r="AS42" i="12"/>
  <c r="AS33" i="12"/>
  <c r="AS24" i="12"/>
  <c r="AS18" i="12"/>
  <c r="AS17" i="12"/>
  <c r="AS7" i="12"/>
  <c r="AT5" i="12"/>
  <c r="AS72" i="12"/>
  <c r="AS13" i="12"/>
  <c r="AS79" i="12"/>
  <c r="AS51" i="12"/>
  <c r="AS41" i="12"/>
  <c r="AS11" i="12"/>
  <c r="AS9" i="12"/>
  <c r="AQ123" i="11"/>
  <c r="AR120" i="11"/>
  <c r="AR116" i="11"/>
  <c r="AR112" i="11"/>
  <c r="AR108" i="11"/>
  <c r="AR104" i="11"/>
  <c r="AR113" i="11"/>
  <c r="AR111" i="11"/>
  <c r="AR106" i="11"/>
  <c r="AR99" i="11"/>
  <c r="AR118" i="11"/>
  <c r="AR109" i="11"/>
  <c r="AR107" i="11"/>
  <c r="AR102" i="11"/>
  <c r="AR100" i="11"/>
  <c r="AR96" i="11"/>
  <c r="AR92" i="11"/>
  <c r="AR88" i="11"/>
  <c r="AR84" i="11"/>
  <c r="AR103" i="11"/>
  <c r="AR97" i="11"/>
  <c r="AR94" i="11"/>
  <c r="AR85" i="11"/>
  <c r="AR80" i="11"/>
  <c r="AR76" i="11"/>
  <c r="AR72" i="11"/>
  <c r="AR68" i="11"/>
  <c r="AR115" i="11"/>
  <c r="AR105" i="11"/>
  <c r="AR95" i="11"/>
  <c r="AR90" i="11"/>
  <c r="AR81" i="11"/>
  <c r="AR77" i="11"/>
  <c r="AR73" i="11"/>
  <c r="AR69" i="11"/>
  <c r="AR65" i="11"/>
  <c r="AR121" i="11"/>
  <c r="AR63" i="11"/>
  <c r="AR61" i="11"/>
  <c r="AR57" i="11"/>
  <c r="AR53" i="11"/>
  <c r="AR49" i="11"/>
  <c r="AR45" i="11"/>
  <c r="AR87" i="11"/>
  <c r="AR83" i="11"/>
  <c r="AR78" i="11"/>
  <c r="AR75" i="11"/>
  <c r="AR70" i="11"/>
  <c r="AR66" i="11"/>
  <c r="AR64" i="11"/>
  <c r="AR58" i="11"/>
  <c r="AR54" i="11"/>
  <c r="AR50" i="11"/>
  <c r="AR46" i="11"/>
  <c r="AR117" i="11"/>
  <c r="AR114" i="11"/>
  <c r="AR101" i="11"/>
  <c r="AR98" i="11"/>
  <c r="AR89" i="11"/>
  <c r="AR82" i="11"/>
  <c r="AR67" i="11"/>
  <c r="AR59" i="11"/>
  <c r="AR56" i="11"/>
  <c r="AR51" i="11"/>
  <c r="AR48" i="11"/>
  <c r="AR44" i="11"/>
  <c r="AR39" i="11"/>
  <c r="AR35" i="11"/>
  <c r="AR31" i="11"/>
  <c r="AR27" i="11"/>
  <c r="AR23" i="11"/>
  <c r="AR19" i="11"/>
  <c r="AR15" i="11"/>
  <c r="AR11" i="11"/>
  <c r="AR7" i="11"/>
  <c r="AS5" i="11"/>
  <c r="AR93" i="11"/>
  <c r="AR74" i="11"/>
  <c r="AR62" i="11"/>
  <c r="AR55" i="11"/>
  <c r="AR47" i="11"/>
  <c r="AR41" i="11"/>
  <c r="AR37" i="11"/>
  <c r="AR33" i="11"/>
  <c r="AR29" i="11"/>
  <c r="AR25" i="11"/>
  <c r="AR21" i="11"/>
  <c r="AR91" i="11"/>
  <c r="AR86" i="11"/>
  <c r="AR71" i="11"/>
  <c r="AR40" i="11"/>
  <c r="AR36" i="11"/>
  <c r="AR32" i="11"/>
  <c r="AR28" i="11"/>
  <c r="AR24" i="11"/>
  <c r="AR20" i="11"/>
  <c r="AR16" i="11"/>
  <c r="AR12" i="11"/>
  <c r="AR8" i="11"/>
  <c r="AR110" i="11"/>
  <c r="AR60" i="11"/>
  <c r="AR52" i="11"/>
  <c r="AR43" i="11"/>
  <c r="AR13" i="11"/>
  <c r="AR42" i="11"/>
  <c r="AR26" i="11"/>
  <c r="AR119" i="11"/>
  <c r="AR79" i="11"/>
  <c r="AR38" i="11"/>
  <c r="AR30" i="11"/>
  <c r="AR22" i="11"/>
  <c r="AR9" i="11"/>
  <c r="AR17" i="11"/>
  <c r="AR14" i="11"/>
  <c r="AR34" i="11"/>
  <c r="AR18" i="11"/>
  <c r="AR10" i="11"/>
  <c r="AR121" i="10"/>
  <c r="AR117" i="10"/>
  <c r="AR113" i="10"/>
  <c r="AR122" i="10"/>
  <c r="AR118" i="10"/>
  <c r="AR114" i="10"/>
  <c r="AR110" i="10"/>
  <c r="AR106" i="10"/>
  <c r="AR119" i="10"/>
  <c r="AR116" i="10"/>
  <c r="AR111" i="10"/>
  <c r="AR109" i="10"/>
  <c r="AR104" i="10"/>
  <c r="AR102" i="10"/>
  <c r="AR108" i="10"/>
  <c r="AR101" i="10"/>
  <c r="AR97" i="10"/>
  <c r="AR112" i="10"/>
  <c r="AR103" i="10"/>
  <c r="AR100" i="10"/>
  <c r="AR94" i="10"/>
  <c r="AR90" i="10"/>
  <c r="AR86" i="10"/>
  <c r="AR115" i="10"/>
  <c r="AR95" i="10"/>
  <c r="AR91" i="10"/>
  <c r="AR87" i="10"/>
  <c r="AR83" i="10"/>
  <c r="AR79" i="10"/>
  <c r="AR75" i="10"/>
  <c r="AR120" i="10"/>
  <c r="AR105" i="10"/>
  <c r="AR81" i="10"/>
  <c r="AR72" i="10"/>
  <c r="AR70" i="10"/>
  <c r="AR66" i="10"/>
  <c r="AR62" i="10"/>
  <c r="AR58" i="10"/>
  <c r="AR54" i="10"/>
  <c r="AR123" i="10"/>
  <c r="AR98" i="10"/>
  <c r="AR92" i="10"/>
  <c r="AR89" i="10"/>
  <c r="AR85" i="10"/>
  <c r="AR76" i="10"/>
  <c r="AR74" i="10"/>
  <c r="AR69" i="10"/>
  <c r="AR65" i="10"/>
  <c r="AR61" i="10"/>
  <c r="AR57" i="10"/>
  <c r="AR53" i="10"/>
  <c r="AR96" i="10"/>
  <c r="AR71" i="10"/>
  <c r="AR68" i="10"/>
  <c r="AR63" i="10"/>
  <c r="AR60" i="10"/>
  <c r="AR55" i="10"/>
  <c r="AR47" i="10"/>
  <c r="AR88" i="10"/>
  <c r="AR78" i="10"/>
  <c r="AR48" i="10"/>
  <c r="AR44" i="10"/>
  <c r="AR40" i="10"/>
  <c r="AR36" i="10"/>
  <c r="AR32" i="10"/>
  <c r="AR82" i="10"/>
  <c r="AR77" i="10"/>
  <c r="AR67" i="10"/>
  <c r="AR64" i="10"/>
  <c r="AR52" i="10"/>
  <c r="AR42" i="10"/>
  <c r="AR33" i="10"/>
  <c r="AR29" i="10"/>
  <c r="AR23" i="10"/>
  <c r="AR19" i="10"/>
  <c r="AR15" i="10"/>
  <c r="AR99" i="10"/>
  <c r="AR80" i="10"/>
  <c r="AR73" i="10"/>
  <c r="AR50" i="10"/>
  <c r="AR46" i="10"/>
  <c r="AR37" i="10"/>
  <c r="AR35" i="10"/>
  <c r="AR28" i="10"/>
  <c r="AR22" i="10"/>
  <c r="AR18" i="10"/>
  <c r="AR14" i="10"/>
  <c r="AR84" i="10"/>
  <c r="AR56" i="10"/>
  <c r="AR30" i="10"/>
  <c r="AR25" i="10"/>
  <c r="AR20" i="10"/>
  <c r="AR17" i="10"/>
  <c r="AR10" i="10"/>
  <c r="AR107" i="10"/>
  <c r="AR11" i="10"/>
  <c r="AS5" i="10"/>
  <c r="AR59" i="10"/>
  <c r="AR43" i="10"/>
  <c r="AR31" i="10"/>
  <c r="AR8" i="10"/>
  <c r="AR93" i="10"/>
  <c r="AR49" i="10"/>
  <c r="AR45" i="10"/>
  <c r="AR41" i="10"/>
  <c r="AR38" i="10"/>
  <c r="AR34" i="10"/>
  <c r="AR13" i="10"/>
  <c r="AR9" i="10"/>
  <c r="AR51" i="10"/>
  <c r="AR39" i="10"/>
  <c r="AR12" i="10"/>
  <c r="AR7" i="10"/>
  <c r="AR24" i="10"/>
  <c r="AR21" i="10"/>
  <c r="AR16" i="10"/>
  <c r="AQ125" i="10"/>
  <c r="AR120" i="9"/>
  <c r="AR116" i="9"/>
  <c r="AR112" i="9"/>
  <c r="AR108" i="9"/>
  <c r="AR104" i="9"/>
  <c r="AR119" i="9"/>
  <c r="AR115" i="9"/>
  <c r="AR111" i="9"/>
  <c r="AR122" i="9"/>
  <c r="AR117" i="9"/>
  <c r="AR114" i="9"/>
  <c r="AR109" i="9"/>
  <c r="AR107" i="9"/>
  <c r="AR100" i="9"/>
  <c r="AR96" i="9"/>
  <c r="AR118" i="9"/>
  <c r="AR110" i="9"/>
  <c r="AR103" i="9"/>
  <c r="AR102" i="9"/>
  <c r="AR94" i="9"/>
  <c r="AR90" i="9"/>
  <c r="AR86" i="9"/>
  <c r="AR113" i="9"/>
  <c r="AR97" i="9"/>
  <c r="AR95" i="9"/>
  <c r="AR93" i="9"/>
  <c r="AR89" i="9"/>
  <c r="AR84" i="9"/>
  <c r="AR99" i="9"/>
  <c r="AR91" i="9"/>
  <c r="AR88" i="9"/>
  <c r="AR85" i="9"/>
  <c r="AR81" i="9"/>
  <c r="AR77" i="9"/>
  <c r="AR72" i="9"/>
  <c r="AR68" i="9"/>
  <c r="AR64" i="9"/>
  <c r="AR60" i="9"/>
  <c r="AR56" i="9"/>
  <c r="AR105" i="9"/>
  <c r="AR82" i="9"/>
  <c r="AR79" i="9"/>
  <c r="AR69" i="9"/>
  <c r="AR67" i="9"/>
  <c r="AR62" i="9"/>
  <c r="AR50" i="9"/>
  <c r="AR46" i="9"/>
  <c r="AR42" i="9"/>
  <c r="AR121" i="9"/>
  <c r="AR106" i="9"/>
  <c r="AR80" i="9"/>
  <c r="AR74" i="9"/>
  <c r="AR65" i="9"/>
  <c r="AR63" i="9"/>
  <c r="AR58" i="9"/>
  <c r="AR51" i="9"/>
  <c r="AR47" i="9"/>
  <c r="AR43" i="9"/>
  <c r="AR39" i="9"/>
  <c r="AR35" i="9"/>
  <c r="AR31" i="9"/>
  <c r="AR27" i="9"/>
  <c r="AR101" i="9"/>
  <c r="AR98" i="9"/>
  <c r="AR59" i="9"/>
  <c r="AR52" i="9"/>
  <c r="AR49" i="9"/>
  <c r="AR44" i="9"/>
  <c r="AR41" i="9"/>
  <c r="AR32" i="9"/>
  <c r="AR30" i="9"/>
  <c r="AR24" i="9"/>
  <c r="AR20" i="9"/>
  <c r="AR16" i="9"/>
  <c r="AR78" i="9"/>
  <c r="AR73" i="9"/>
  <c r="AR70" i="9"/>
  <c r="AR66" i="9"/>
  <c r="AR55" i="9"/>
  <c r="AR36" i="9"/>
  <c r="AR34" i="9"/>
  <c r="AR29" i="9"/>
  <c r="AR23" i="9"/>
  <c r="AR19" i="9"/>
  <c r="AR87" i="9"/>
  <c r="AR71" i="9"/>
  <c r="AR40" i="9"/>
  <c r="AR37" i="9"/>
  <c r="AR33" i="9"/>
  <c r="AR25" i="9"/>
  <c r="AR22" i="9"/>
  <c r="AR17" i="9"/>
  <c r="AR14" i="9"/>
  <c r="AR10" i="9"/>
  <c r="AR48" i="9"/>
  <c r="AR38" i="9"/>
  <c r="AR21" i="9"/>
  <c r="AR12" i="9"/>
  <c r="AR8" i="9"/>
  <c r="AR92" i="9"/>
  <c r="AR15" i="9"/>
  <c r="AR13" i="9"/>
  <c r="AR83" i="9"/>
  <c r="AR54" i="9"/>
  <c r="AR45" i="9"/>
  <c r="AR26" i="9"/>
  <c r="AR11" i="9"/>
  <c r="AR7" i="9"/>
  <c r="AS5" i="9"/>
  <c r="AS75" i="9" s="1"/>
  <c r="AR61" i="9"/>
  <c r="AR28" i="9"/>
  <c r="AR18" i="9"/>
  <c r="AR76" i="9"/>
  <c r="AR57" i="9"/>
  <c r="AR53" i="9"/>
  <c r="AR9" i="9"/>
  <c r="AQ124" i="9"/>
  <c r="AQ124" i="8"/>
  <c r="AR120" i="8"/>
  <c r="AR116" i="8"/>
  <c r="AR112" i="8"/>
  <c r="AR108" i="8"/>
  <c r="AR104" i="8"/>
  <c r="AR119" i="8"/>
  <c r="AR115" i="8"/>
  <c r="AR110" i="8"/>
  <c r="AR122" i="8"/>
  <c r="AR117" i="8"/>
  <c r="AR114" i="8"/>
  <c r="AR111" i="8"/>
  <c r="AR106" i="8"/>
  <c r="AR99" i="8"/>
  <c r="AR95" i="8"/>
  <c r="AR118" i="8"/>
  <c r="AR101" i="8"/>
  <c r="AR113" i="8"/>
  <c r="AR96" i="8"/>
  <c r="AR94" i="8"/>
  <c r="AR90" i="8"/>
  <c r="AR107" i="8"/>
  <c r="AR93" i="8"/>
  <c r="AR88" i="8"/>
  <c r="AR83" i="8"/>
  <c r="AR79" i="8"/>
  <c r="AR75" i="8"/>
  <c r="AR71" i="8"/>
  <c r="AR121" i="8"/>
  <c r="AR105" i="8"/>
  <c r="AR100" i="8"/>
  <c r="AR92" i="8"/>
  <c r="AR86" i="8"/>
  <c r="AR82" i="8"/>
  <c r="AR78" i="8"/>
  <c r="AR74" i="8"/>
  <c r="AR70" i="8"/>
  <c r="AR66" i="8"/>
  <c r="AR62" i="8"/>
  <c r="AR58" i="8"/>
  <c r="AR109" i="8"/>
  <c r="AR98" i="8"/>
  <c r="AR91" i="8"/>
  <c r="AR87" i="8"/>
  <c r="AR63" i="8"/>
  <c r="AR61" i="8"/>
  <c r="AR56" i="8"/>
  <c r="AR52" i="8"/>
  <c r="AR48" i="8"/>
  <c r="AR44" i="8"/>
  <c r="AR102" i="8"/>
  <c r="AR97" i="8"/>
  <c r="AR89" i="8"/>
  <c r="AR84" i="8"/>
  <c r="AR81" i="8"/>
  <c r="AR76" i="8"/>
  <c r="AR73" i="8"/>
  <c r="AR67" i="8"/>
  <c r="AR65" i="8"/>
  <c r="AR60" i="8"/>
  <c r="AR55" i="8"/>
  <c r="AR51" i="8"/>
  <c r="AR47" i="8"/>
  <c r="AR43" i="8"/>
  <c r="AR39" i="8"/>
  <c r="AR35" i="8"/>
  <c r="AR31" i="8"/>
  <c r="AR53" i="8"/>
  <c r="AR50" i="8"/>
  <c r="AR45" i="8"/>
  <c r="AR42" i="8"/>
  <c r="AR32" i="8"/>
  <c r="AR30" i="8"/>
  <c r="AR27" i="8"/>
  <c r="AR23" i="8"/>
  <c r="AR18" i="8"/>
  <c r="AR14" i="8"/>
  <c r="AR10" i="8"/>
  <c r="AR85" i="8"/>
  <c r="AR72" i="8"/>
  <c r="AR68" i="8"/>
  <c r="AR64" i="8"/>
  <c r="AR37" i="8"/>
  <c r="AR103" i="8"/>
  <c r="AR80" i="8"/>
  <c r="AR77" i="8"/>
  <c r="AR69" i="8"/>
  <c r="AR59" i="8"/>
  <c r="AR36" i="8"/>
  <c r="AR34" i="8"/>
  <c r="AR29" i="8"/>
  <c r="AR26" i="8"/>
  <c r="AR22" i="8"/>
  <c r="AR17" i="8"/>
  <c r="AR54" i="8"/>
  <c r="AR11" i="8"/>
  <c r="AR9" i="8"/>
  <c r="AS5" i="8"/>
  <c r="AS19" i="8" s="1"/>
  <c r="AR41" i="8"/>
  <c r="AR40" i="8"/>
  <c r="AR24" i="8"/>
  <c r="AR21" i="8"/>
  <c r="AR15" i="8"/>
  <c r="AR7" i="8"/>
  <c r="AR49" i="8"/>
  <c r="AR38" i="8"/>
  <c r="AR28" i="8"/>
  <c r="AR12" i="8"/>
  <c r="AR57" i="8"/>
  <c r="AR46" i="8"/>
  <c r="AR33" i="8"/>
  <c r="AR16" i="8"/>
  <c r="AR8" i="8"/>
  <c r="AR25" i="8"/>
  <c r="AR13" i="8"/>
  <c r="AR20" i="8"/>
  <c r="AQ124" i="7"/>
  <c r="AR120" i="7"/>
  <c r="AR116" i="7"/>
  <c r="AR112" i="7"/>
  <c r="AR108" i="7"/>
  <c r="AR121" i="7"/>
  <c r="AR117" i="7"/>
  <c r="AR113" i="7"/>
  <c r="AR109" i="7"/>
  <c r="AR105" i="7"/>
  <c r="AR118" i="7"/>
  <c r="AR115" i="7"/>
  <c r="AR110" i="7"/>
  <c r="AR107" i="7"/>
  <c r="AR100" i="7"/>
  <c r="AR96" i="7"/>
  <c r="AR103" i="7"/>
  <c r="AR101" i="7"/>
  <c r="AR97" i="7"/>
  <c r="AR93" i="7"/>
  <c r="AR89" i="7"/>
  <c r="AR85" i="7"/>
  <c r="AR106" i="7"/>
  <c r="AR91" i="7"/>
  <c r="AR83" i="7"/>
  <c r="AR79" i="7"/>
  <c r="AR75" i="7"/>
  <c r="AR114" i="7"/>
  <c r="AR111" i="7"/>
  <c r="AR102" i="7"/>
  <c r="AR99" i="7"/>
  <c r="AR94" i="7"/>
  <c r="AR92" i="7"/>
  <c r="AR87" i="7"/>
  <c r="AR84" i="7"/>
  <c r="AR80" i="7"/>
  <c r="AR76" i="7"/>
  <c r="AR72" i="7"/>
  <c r="AR68" i="7"/>
  <c r="AR64" i="7"/>
  <c r="AR60" i="7"/>
  <c r="AR98" i="7"/>
  <c r="AR90" i="7"/>
  <c r="AR86" i="7"/>
  <c r="AR81" i="7"/>
  <c r="AR78" i="7"/>
  <c r="AR73" i="7"/>
  <c r="AR70" i="7"/>
  <c r="AR61" i="7"/>
  <c r="AR58" i="7"/>
  <c r="AR54" i="7"/>
  <c r="AR122" i="7"/>
  <c r="AR95" i="7"/>
  <c r="AR88" i="7"/>
  <c r="AR65" i="7"/>
  <c r="AR77" i="7"/>
  <c r="AR119" i="7"/>
  <c r="AR63" i="7"/>
  <c r="AR55" i="7"/>
  <c r="AR51" i="7"/>
  <c r="AR67" i="7"/>
  <c r="AR57" i="7"/>
  <c r="AR49" i="7"/>
  <c r="AR45" i="7"/>
  <c r="AR41" i="7"/>
  <c r="AR37" i="7"/>
  <c r="AR33" i="7"/>
  <c r="AR28" i="7"/>
  <c r="AR24" i="7"/>
  <c r="AR82" i="7"/>
  <c r="AR56" i="7"/>
  <c r="AR53" i="7"/>
  <c r="AR50" i="7"/>
  <c r="AR46" i="7"/>
  <c r="AR42" i="7"/>
  <c r="AR38" i="7"/>
  <c r="AR34" i="7"/>
  <c r="AR30" i="7"/>
  <c r="AR25" i="7"/>
  <c r="AR21" i="7"/>
  <c r="AR104" i="7"/>
  <c r="AR74" i="7"/>
  <c r="AR71" i="7"/>
  <c r="AR66" i="7"/>
  <c r="AR59" i="7"/>
  <c r="AR48" i="7"/>
  <c r="AR43" i="7"/>
  <c r="AR40" i="7"/>
  <c r="AR35" i="7"/>
  <c r="AR32" i="7"/>
  <c r="AR26" i="7"/>
  <c r="AR23" i="7"/>
  <c r="AR19" i="7"/>
  <c r="AR17" i="7"/>
  <c r="AR13" i="7"/>
  <c r="AR9" i="7"/>
  <c r="AR69" i="7"/>
  <c r="AR44" i="7"/>
  <c r="AR39" i="7"/>
  <c r="AR36" i="7"/>
  <c r="AR31" i="7"/>
  <c r="AR15" i="7"/>
  <c r="AR11" i="7"/>
  <c r="AR7" i="7"/>
  <c r="AR12" i="7"/>
  <c r="AR20" i="7"/>
  <c r="AR18" i="7"/>
  <c r="AR14" i="7"/>
  <c r="AR10" i="7"/>
  <c r="AR47" i="7"/>
  <c r="AR27" i="7"/>
  <c r="AR22" i="7"/>
  <c r="AS5" i="7"/>
  <c r="AS29" i="7" s="1"/>
  <c r="AR62" i="7"/>
  <c r="AR52" i="7"/>
  <c r="AR16" i="7"/>
  <c r="AR8" i="7"/>
  <c r="AS119" i="5"/>
  <c r="AS115" i="5"/>
  <c r="AS111" i="5"/>
  <c r="AS107" i="5"/>
  <c r="AS103" i="5"/>
  <c r="AS120" i="5"/>
  <c r="AS116" i="5"/>
  <c r="AS112" i="5"/>
  <c r="AS108" i="5"/>
  <c r="AS104" i="5"/>
  <c r="AS122" i="5"/>
  <c r="AS114" i="5"/>
  <c r="AS106" i="5"/>
  <c r="AS102" i="5"/>
  <c r="AS98" i="5"/>
  <c r="AS117" i="5"/>
  <c r="AS109" i="5"/>
  <c r="AS99" i="5"/>
  <c r="AS95" i="5"/>
  <c r="AS118" i="5"/>
  <c r="AS97" i="5"/>
  <c r="AS94" i="5"/>
  <c r="AS89" i="5"/>
  <c r="AS85" i="5"/>
  <c r="AS81" i="5"/>
  <c r="AS77" i="5"/>
  <c r="AS73" i="5"/>
  <c r="AS69" i="5"/>
  <c r="AS121" i="5"/>
  <c r="AS105" i="5"/>
  <c r="AS100" i="5"/>
  <c r="AS90" i="5"/>
  <c r="AS86" i="5"/>
  <c r="AS82" i="5"/>
  <c r="AS78" i="5"/>
  <c r="AS74" i="5"/>
  <c r="AS70" i="5"/>
  <c r="AS66" i="5"/>
  <c r="AS62" i="5"/>
  <c r="AS113" i="5"/>
  <c r="AS91" i="5"/>
  <c r="AS83" i="5"/>
  <c r="AS75" i="5"/>
  <c r="AS67" i="5"/>
  <c r="AS65" i="5"/>
  <c r="AS58" i="5"/>
  <c r="AS53" i="5"/>
  <c r="AS49" i="5"/>
  <c r="AS45" i="5"/>
  <c r="AS41" i="5"/>
  <c r="AS96" i="5"/>
  <c r="AS93" i="5"/>
  <c r="AS92" i="5"/>
  <c r="AS84" i="5"/>
  <c r="AS76" i="5"/>
  <c r="AS68" i="5"/>
  <c r="AS59" i="5"/>
  <c r="AS54" i="5"/>
  <c r="AS50" i="5"/>
  <c r="AS46" i="5"/>
  <c r="AS42" i="5"/>
  <c r="AS38" i="5"/>
  <c r="AS87" i="5"/>
  <c r="AS80" i="5"/>
  <c r="AS71" i="5"/>
  <c r="AS64" i="5"/>
  <c r="AS61" i="5"/>
  <c r="AS52" i="5"/>
  <c r="AS44" i="5"/>
  <c r="AS34" i="5"/>
  <c r="AS30" i="5"/>
  <c r="AS26" i="5"/>
  <c r="AS22" i="5"/>
  <c r="AS18" i="5"/>
  <c r="AS14" i="5"/>
  <c r="AS10" i="5"/>
  <c r="AS36" i="5"/>
  <c r="AS32" i="5"/>
  <c r="AS28" i="5"/>
  <c r="AS110" i="5"/>
  <c r="AS63" i="5"/>
  <c r="AS55" i="5"/>
  <c r="AS47" i="5"/>
  <c r="AS35" i="5"/>
  <c r="AS31" i="5"/>
  <c r="AS27" i="5"/>
  <c r="AS23" i="5"/>
  <c r="AS19" i="5"/>
  <c r="AS15" i="5"/>
  <c r="AS11" i="5"/>
  <c r="AS7" i="5"/>
  <c r="AT5" i="5"/>
  <c r="AT56" i="5" s="1"/>
  <c r="AS88" i="5"/>
  <c r="AS79" i="5"/>
  <c r="AS72" i="5"/>
  <c r="AS57" i="5"/>
  <c r="AS48" i="5"/>
  <c r="AS33" i="5"/>
  <c r="AS25" i="5"/>
  <c r="AS24" i="5"/>
  <c r="AS16" i="5"/>
  <c r="AS8" i="5"/>
  <c r="AS101" i="5"/>
  <c r="AS60" i="5"/>
  <c r="AS43" i="5"/>
  <c r="AS13" i="5"/>
  <c r="AS51" i="5"/>
  <c r="AS39" i="5"/>
  <c r="AS17" i="5"/>
  <c r="AS9" i="5"/>
  <c r="AS40" i="5"/>
  <c r="AS37" i="5"/>
  <c r="AS29" i="5"/>
  <c r="AS20" i="5"/>
  <c r="AS12" i="5"/>
  <c r="AS21" i="5"/>
  <c r="AR124" i="5"/>
  <c r="AR119" i="4"/>
  <c r="AR115" i="4"/>
  <c r="AR111" i="4"/>
  <c r="AR107" i="4"/>
  <c r="AR103" i="4"/>
  <c r="AR120" i="4"/>
  <c r="AR116" i="4"/>
  <c r="AR112" i="4"/>
  <c r="AR108" i="4"/>
  <c r="AR104" i="4"/>
  <c r="AR101" i="4"/>
  <c r="AR97" i="4"/>
  <c r="AR93" i="4"/>
  <c r="AR117" i="4"/>
  <c r="AR114" i="4"/>
  <c r="AR109" i="4"/>
  <c r="AR106" i="4"/>
  <c r="AR98" i="4"/>
  <c r="AR94" i="4"/>
  <c r="AR90" i="4"/>
  <c r="AR121" i="4"/>
  <c r="AR105" i="4"/>
  <c r="AR100" i="4"/>
  <c r="AR95" i="4"/>
  <c r="AR118" i="4"/>
  <c r="AR102" i="4"/>
  <c r="AR86" i="4"/>
  <c r="AR82" i="4"/>
  <c r="AR92" i="4"/>
  <c r="AR87" i="4"/>
  <c r="AR85" i="4"/>
  <c r="AR79" i="4"/>
  <c r="AR75" i="4"/>
  <c r="AR71" i="4"/>
  <c r="AR67" i="4"/>
  <c r="AR63" i="4"/>
  <c r="AR59" i="4"/>
  <c r="AR55" i="4"/>
  <c r="AR110" i="4"/>
  <c r="AR89" i="4"/>
  <c r="AR84" i="4"/>
  <c r="AR78" i="4"/>
  <c r="AR74" i="4"/>
  <c r="AR70" i="4"/>
  <c r="AR66" i="4"/>
  <c r="AR62" i="4"/>
  <c r="AR58" i="4"/>
  <c r="AR54" i="4"/>
  <c r="AR113" i="4"/>
  <c r="AR96" i="4"/>
  <c r="AR81" i="4"/>
  <c r="AR49" i="4"/>
  <c r="AR45" i="4"/>
  <c r="AR41" i="4"/>
  <c r="AR37" i="4"/>
  <c r="AR33" i="4"/>
  <c r="AR73" i="4"/>
  <c r="AR72" i="4"/>
  <c r="AR68" i="4"/>
  <c r="AR83" i="4"/>
  <c r="AR77" i="4"/>
  <c r="AR65" i="4"/>
  <c r="AR64" i="4"/>
  <c r="AR60" i="4"/>
  <c r="AR53" i="4"/>
  <c r="AR52" i="4"/>
  <c r="AR47" i="4"/>
  <c r="AR38" i="4"/>
  <c r="AR36" i="4"/>
  <c r="AR30" i="4"/>
  <c r="AR26" i="4"/>
  <c r="AR22" i="4"/>
  <c r="AR99" i="4"/>
  <c r="AR91" i="4"/>
  <c r="AR57" i="4"/>
  <c r="AR42" i="4"/>
  <c r="AR27" i="4"/>
  <c r="AR25" i="4"/>
  <c r="AR18" i="4"/>
  <c r="AR14" i="4"/>
  <c r="AR10" i="4"/>
  <c r="AR88" i="4"/>
  <c r="AR69" i="4"/>
  <c r="AR46" i="4"/>
  <c r="AR44" i="4"/>
  <c r="AR43" i="4"/>
  <c r="AR32" i="4"/>
  <c r="AR23" i="4"/>
  <c r="AR19" i="4"/>
  <c r="AR15" i="4"/>
  <c r="AR11" i="4"/>
  <c r="AR7" i="4"/>
  <c r="AS5" i="4"/>
  <c r="AR61" i="4"/>
  <c r="AR48" i="4"/>
  <c r="AR40" i="4"/>
  <c r="AR35" i="4"/>
  <c r="AR34" i="4"/>
  <c r="AR28" i="4"/>
  <c r="AR20" i="4"/>
  <c r="AR16" i="4"/>
  <c r="AR12" i="4"/>
  <c r="AR29" i="4"/>
  <c r="AR13" i="4"/>
  <c r="AR8" i="4"/>
  <c r="AR80" i="4"/>
  <c r="AR24" i="4"/>
  <c r="AR17" i="4"/>
  <c r="AR76" i="4"/>
  <c r="AR56" i="4"/>
  <c r="AR51" i="4"/>
  <c r="AR39" i="4"/>
  <c r="AR21" i="4"/>
  <c r="AR9" i="4"/>
  <c r="AR50" i="4"/>
  <c r="AR31" i="4"/>
  <c r="AQ123" i="4"/>
  <c r="AS119" i="3"/>
  <c r="AS115" i="3"/>
  <c r="AS111" i="3"/>
  <c r="AS107" i="3"/>
  <c r="AS103" i="3"/>
  <c r="AS120" i="3"/>
  <c r="AS116" i="3"/>
  <c r="AS112" i="3"/>
  <c r="AS108" i="3"/>
  <c r="AS104" i="3"/>
  <c r="AS122" i="3"/>
  <c r="AS114" i="3"/>
  <c r="AS106" i="3"/>
  <c r="AS121" i="3"/>
  <c r="AS113" i="3"/>
  <c r="AS105" i="3"/>
  <c r="AS99" i="3"/>
  <c r="AS95" i="3"/>
  <c r="AS118" i="3"/>
  <c r="AS109" i="3"/>
  <c r="AS101" i="3"/>
  <c r="AS100" i="3"/>
  <c r="AS94" i="3"/>
  <c r="AS89" i="3"/>
  <c r="AS85" i="3"/>
  <c r="AS97" i="3"/>
  <c r="AS96" i="3"/>
  <c r="AS90" i="3"/>
  <c r="AS86" i="3"/>
  <c r="AS82" i="3"/>
  <c r="AS87" i="3"/>
  <c r="AS80" i="3"/>
  <c r="AS102" i="3"/>
  <c r="AS88" i="3"/>
  <c r="AS81" i="3"/>
  <c r="AS77" i="3"/>
  <c r="AS73" i="3"/>
  <c r="AS69" i="3"/>
  <c r="AS65" i="3"/>
  <c r="AS61" i="3"/>
  <c r="AS57" i="3"/>
  <c r="AS53" i="3"/>
  <c r="AS84" i="3"/>
  <c r="AS78" i="3"/>
  <c r="AS72" i="3"/>
  <c r="AS63" i="3"/>
  <c r="AS62" i="3"/>
  <c r="AS56" i="3"/>
  <c r="AS49" i="3"/>
  <c r="AS45" i="3"/>
  <c r="AS41" i="3"/>
  <c r="AS98" i="3"/>
  <c r="AS93" i="3"/>
  <c r="AS70" i="3"/>
  <c r="AS68" i="3"/>
  <c r="AS67" i="3"/>
  <c r="AS64" i="3"/>
  <c r="AS58" i="3"/>
  <c r="AS47" i="3"/>
  <c r="AS46" i="3"/>
  <c r="AS40" i="3"/>
  <c r="AS36" i="3"/>
  <c r="AS31" i="3"/>
  <c r="AS27" i="3"/>
  <c r="AS23" i="3"/>
  <c r="AS19" i="3"/>
  <c r="AS15" i="3"/>
  <c r="AS11" i="3"/>
  <c r="AS7" i="3"/>
  <c r="AT5" i="3"/>
  <c r="AT33" i="3" s="1"/>
  <c r="AS110" i="3"/>
  <c r="AS71" i="3"/>
  <c r="AS48" i="3"/>
  <c r="AS117" i="3"/>
  <c r="AS91" i="3"/>
  <c r="AS83" i="3"/>
  <c r="AS74" i="3"/>
  <c r="AS59" i="3"/>
  <c r="AS55" i="3"/>
  <c r="AS52" i="3"/>
  <c r="AS43" i="3"/>
  <c r="AS42" i="3"/>
  <c r="AS37" i="3"/>
  <c r="AS32" i="3"/>
  <c r="AS28" i="3"/>
  <c r="AS24" i="3"/>
  <c r="AS20" i="3"/>
  <c r="AS16" i="3"/>
  <c r="AS12" i="3"/>
  <c r="AS8" i="3"/>
  <c r="AS75" i="3"/>
  <c r="AS66" i="3"/>
  <c r="AS60" i="3"/>
  <c r="AS50" i="3"/>
  <c r="AS44" i="3"/>
  <c r="AS30" i="3"/>
  <c r="AS22" i="3"/>
  <c r="AS14" i="3"/>
  <c r="AS9" i="3"/>
  <c r="AS35" i="3"/>
  <c r="AS18" i="3"/>
  <c r="AS38" i="3"/>
  <c r="AS92" i="3"/>
  <c r="AS79" i="3"/>
  <c r="AS51" i="3"/>
  <c r="AS39" i="3"/>
  <c r="AS34" i="3"/>
  <c r="AS25" i="3"/>
  <c r="AS17" i="3"/>
  <c r="AS10" i="3"/>
  <c r="AS76" i="3"/>
  <c r="AS54" i="3"/>
  <c r="AS26" i="3"/>
  <c r="AS29" i="3"/>
  <c r="AS21" i="3"/>
  <c r="AS13" i="3"/>
  <c r="AR124" i="3"/>
  <c r="AS124" i="6" l="1"/>
  <c r="H52" i="1" s="1"/>
  <c r="AS26" i="10"/>
  <c r="AS27" i="10"/>
  <c r="AT19" i="6"/>
  <c r="AT118" i="6"/>
  <c r="AT119" i="6"/>
  <c r="AT111" i="6"/>
  <c r="AT103" i="6"/>
  <c r="AT109" i="6"/>
  <c r="AT101" i="6"/>
  <c r="AT117" i="6"/>
  <c r="AT106" i="6"/>
  <c r="AT102" i="6"/>
  <c r="AT94" i="6"/>
  <c r="AT86" i="6"/>
  <c r="AT112" i="6"/>
  <c r="AT99" i="6"/>
  <c r="AT121" i="6"/>
  <c r="AT84" i="6"/>
  <c r="AT93" i="6"/>
  <c r="AT80" i="6"/>
  <c r="AT72" i="6"/>
  <c r="AT113" i="6"/>
  <c r="AT77" i="6"/>
  <c r="AT69" i="6"/>
  <c r="AT61" i="6"/>
  <c r="AT53" i="6"/>
  <c r="AT74" i="6"/>
  <c r="AT66" i="6"/>
  <c r="AT52" i="6"/>
  <c r="AT47" i="6"/>
  <c r="AT39" i="6"/>
  <c r="AT96" i="6"/>
  <c r="AT55" i="6"/>
  <c r="AT46" i="6"/>
  <c r="AT38" i="6"/>
  <c r="AT108" i="6"/>
  <c r="AT54" i="6"/>
  <c r="AT48" i="6"/>
  <c r="AT40" i="6"/>
  <c r="AT27" i="6"/>
  <c r="AT18" i="6"/>
  <c r="AT87" i="6"/>
  <c r="AT60" i="6"/>
  <c r="AT32" i="6"/>
  <c r="AT24" i="6"/>
  <c r="AT15" i="6"/>
  <c r="AT7" i="6"/>
  <c r="AT58" i="6"/>
  <c r="AT89" i="6"/>
  <c r="AT64" i="6"/>
  <c r="AT36" i="6"/>
  <c r="AT29" i="6"/>
  <c r="AT21" i="6"/>
  <c r="AT12" i="6"/>
  <c r="AT63" i="6"/>
  <c r="AT17" i="6"/>
  <c r="AT8" i="6"/>
  <c r="AT78" i="6"/>
  <c r="AT33" i="6"/>
  <c r="AT25" i="6"/>
  <c r="AT9" i="6"/>
  <c r="AT122" i="6"/>
  <c r="AT114" i="6"/>
  <c r="AT115" i="6"/>
  <c r="AT107" i="6"/>
  <c r="AT110" i="6"/>
  <c r="AT104" i="6"/>
  <c r="AT97" i="6"/>
  <c r="AT116" i="6"/>
  <c r="AT105" i="6"/>
  <c r="AT98" i="6"/>
  <c r="AT90" i="6"/>
  <c r="AT82" i="6"/>
  <c r="AT100" i="6"/>
  <c r="AT91" i="6"/>
  <c r="AT85" i="6"/>
  <c r="AT81" i="6"/>
  <c r="AT92" i="6"/>
  <c r="AT76" i="6"/>
  <c r="AT68" i="6"/>
  <c r="AT83" i="6"/>
  <c r="AT73" i="6"/>
  <c r="AT65" i="6"/>
  <c r="AT57" i="6"/>
  <c r="AT75" i="6"/>
  <c r="AT67" i="6"/>
  <c r="AT62" i="6"/>
  <c r="AT51" i="6"/>
  <c r="AT43" i="6"/>
  <c r="AT120" i="6"/>
  <c r="AT56" i="6"/>
  <c r="AT50" i="6"/>
  <c r="AT42" i="6"/>
  <c r="AT34" i="6"/>
  <c r="AT70" i="6"/>
  <c r="AT49" i="6"/>
  <c r="AT41" i="6"/>
  <c r="AT31" i="6"/>
  <c r="AT23" i="6"/>
  <c r="AT14" i="6"/>
  <c r="AT71" i="6"/>
  <c r="AT35" i="6"/>
  <c r="AT28" i="6"/>
  <c r="AT20" i="6"/>
  <c r="AT11" i="6"/>
  <c r="AU5" i="6"/>
  <c r="AT45" i="6"/>
  <c r="AT79" i="6"/>
  <c r="AT59" i="6"/>
  <c r="AT30" i="6"/>
  <c r="AT22" i="6"/>
  <c r="AT16" i="6"/>
  <c r="AT88" i="6"/>
  <c r="AT37" i="6"/>
  <c r="AT13" i="6"/>
  <c r="AT95" i="6"/>
  <c r="AT44" i="6"/>
  <c r="AT26" i="6"/>
  <c r="AT10" i="6"/>
  <c r="AQ124" i="2"/>
  <c r="D50" i="1" s="1"/>
  <c r="AS5" i="2"/>
  <c r="AR40" i="2"/>
  <c r="AR122" i="2"/>
  <c r="AR120" i="2"/>
  <c r="AR118" i="2"/>
  <c r="AR116" i="2"/>
  <c r="AR114" i="2"/>
  <c r="AR112" i="2"/>
  <c r="AR110" i="2"/>
  <c r="AR108" i="2"/>
  <c r="AR106" i="2"/>
  <c r="AR104" i="2"/>
  <c r="AR102" i="2"/>
  <c r="AR100" i="2"/>
  <c r="AR98" i="2"/>
  <c r="AR96" i="2"/>
  <c r="AR94" i="2"/>
  <c r="AR92" i="2"/>
  <c r="AR90" i="2"/>
  <c r="AR88" i="2"/>
  <c r="AR86" i="2"/>
  <c r="AR84" i="2"/>
  <c r="AR82" i="2"/>
  <c r="AR80" i="2"/>
  <c r="AR78" i="2"/>
  <c r="AR76" i="2"/>
  <c r="AR74" i="2"/>
  <c r="AR72" i="2"/>
  <c r="AR70" i="2"/>
  <c r="AR68" i="2"/>
  <c r="AR66" i="2"/>
  <c r="AR64" i="2"/>
  <c r="AR62" i="2"/>
  <c r="AR60" i="2"/>
  <c r="AR58" i="2"/>
  <c r="AR56" i="2"/>
  <c r="AR54" i="2"/>
  <c r="AR52" i="2"/>
  <c r="AR50" i="2"/>
  <c r="AR48" i="2"/>
  <c r="AR46" i="2"/>
  <c r="AR44" i="2"/>
  <c r="AR42" i="2"/>
  <c r="AR39" i="2"/>
  <c r="AR37" i="2"/>
  <c r="AR35" i="2"/>
  <c r="AR33" i="2"/>
  <c r="AR31" i="2"/>
  <c r="AR29" i="2"/>
  <c r="AR27" i="2"/>
  <c r="AR25" i="2"/>
  <c r="AR23" i="2"/>
  <c r="AR21" i="2"/>
  <c r="AR19" i="2"/>
  <c r="AR17" i="2"/>
  <c r="AR15" i="2"/>
  <c r="AR13" i="2"/>
  <c r="AR11" i="2"/>
  <c r="AR9" i="2"/>
  <c r="AR109" i="2"/>
  <c r="AR107" i="2"/>
  <c r="AR105" i="2"/>
  <c r="AR103" i="2"/>
  <c r="AR7" i="2"/>
  <c r="AR121" i="2"/>
  <c r="AR119" i="2"/>
  <c r="AR117" i="2"/>
  <c r="AR115" i="2"/>
  <c r="AR113" i="2"/>
  <c r="AR111" i="2"/>
  <c r="AR101" i="2"/>
  <c r="AR99" i="2"/>
  <c r="AR97" i="2"/>
  <c r="AR95" i="2"/>
  <c r="AR93" i="2"/>
  <c r="AR91" i="2"/>
  <c r="AR89" i="2"/>
  <c r="AR87" i="2"/>
  <c r="AR85" i="2"/>
  <c r="AR83" i="2"/>
  <c r="AR81" i="2"/>
  <c r="AR79" i="2"/>
  <c r="AR77" i="2"/>
  <c r="AR75" i="2"/>
  <c r="AR73" i="2"/>
  <c r="AR71" i="2"/>
  <c r="AR69" i="2"/>
  <c r="AR67" i="2"/>
  <c r="AR65" i="2"/>
  <c r="AR63" i="2"/>
  <c r="AR61" i="2"/>
  <c r="AR59" i="2"/>
  <c r="AR57" i="2"/>
  <c r="AR55" i="2"/>
  <c r="AR53" i="2"/>
  <c r="AR51" i="2"/>
  <c r="AR49" i="2"/>
  <c r="AR47" i="2"/>
  <c r="AR45" i="2"/>
  <c r="AR43" i="2"/>
  <c r="AR41" i="2"/>
  <c r="AR38" i="2"/>
  <c r="AR36" i="2"/>
  <c r="AR34" i="2"/>
  <c r="AR32" i="2"/>
  <c r="AR30" i="2"/>
  <c r="AR28" i="2"/>
  <c r="AR26" i="2"/>
  <c r="AR24" i="2"/>
  <c r="AR22" i="2"/>
  <c r="AR20" i="2"/>
  <c r="AR18" i="2"/>
  <c r="AR16" i="2"/>
  <c r="AR14" i="2"/>
  <c r="AR12" i="2"/>
  <c r="AR10" i="2"/>
  <c r="AR8" i="2"/>
  <c r="P49" i="1"/>
  <c r="O50" i="1"/>
  <c r="N51" i="1"/>
  <c r="M50" i="1"/>
  <c r="L50" i="1"/>
  <c r="K50" i="1"/>
  <c r="J50" i="1"/>
  <c r="I50" i="1"/>
  <c r="G51" i="1"/>
  <c r="F50" i="1"/>
  <c r="E51" i="1"/>
  <c r="AR120" i="13"/>
  <c r="AS115" i="13"/>
  <c r="AS111" i="13"/>
  <c r="AS107" i="13"/>
  <c r="AS103" i="13"/>
  <c r="AS99" i="13"/>
  <c r="AS116" i="13"/>
  <c r="AS118" i="13"/>
  <c r="AS114" i="13"/>
  <c r="AS105" i="13"/>
  <c r="AS104" i="13"/>
  <c r="AS96" i="13"/>
  <c r="AS92" i="13"/>
  <c r="AS88" i="13"/>
  <c r="AS84" i="13"/>
  <c r="AS80" i="13"/>
  <c r="AS76" i="13"/>
  <c r="AS72" i="13"/>
  <c r="AS112" i="13"/>
  <c r="AS101" i="13"/>
  <c r="AS90" i="13"/>
  <c r="AS89" i="13"/>
  <c r="AS106" i="13"/>
  <c r="AS110" i="13"/>
  <c r="AS109" i="13"/>
  <c r="AS86" i="13"/>
  <c r="AS85" i="13"/>
  <c r="AS79" i="13"/>
  <c r="AS108" i="13"/>
  <c r="AS91" i="13"/>
  <c r="AS71" i="13"/>
  <c r="AS67" i="13"/>
  <c r="AS113" i="13"/>
  <c r="AS102" i="13"/>
  <c r="AS98" i="13"/>
  <c r="AS81" i="13"/>
  <c r="AS75" i="13"/>
  <c r="AS68" i="13"/>
  <c r="AS64" i="13"/>
  <c r="AS61" i="13"/>
  <c r="AS56" i="13"/>
  <c r="AS52" i="13"/>
  <c r="AS95" i="13"/>
  <c r="AS93" i="13"/>
  <c r="AS82" i="13"/>
  <c r="AS78" i="13"/>
  <c r="AS65" i="13"/>
  <c r="AS54" i="13"/>
  <c r="AS53" i="13"/>
  <c r="AS87" i="13"/>
  <c r="AS77" i="13"/>
  <c r="AS74" i="13"/>
  <c r="AS73" i="13"/>
  <c r="AS70" i="13"/>
  <c r="AS58" i="13"/>
  <c r="AS57" i="13"/>
  <c r="AS51" i="13"/>
  <c r="AS47" i="13"/>
  <c r="AS43" i="13"/>
  <c r="AS39" i="13"/>
  <c r="AS36" i="13"/>
  <c r="AS66" i="13"/>
  <c r="AS60" i="13"/>
  <c r="AS48" i="13"/>
  <c r="AS42" i="13"/>
  <c r="AS34" i="13"/>
  <c r="AS32" i="13"/>
  <c r="AS28" i="13"/>
  <c r="AS24" i="13"/>
  <c r="AS20" i="13"/>
  <c r="AS17" i="13"/>
  <c r="AS14" i="13"/>
  <c r="AS10" i="13"/>
  <c r="AS94" i="13"/>
  <c r="AS69" i="13"/>
  <c r="AS63" i="13"/>
  <c r="AS45" i="13"/>
  <c r="AS44" i="13"/>
  <c r="AS33" i="13"/>
  <c r="AS7" i="13"/>
  <c r="AT5" i="13"/>
  <c r="AT59" i="13" s="1"/>
  <c r="AS100" i="13"/>
  <c r="AS97" i="13"/>
  <c r="AS83" i="13"/>
  <c r="AS49" i="13"/>
  <c r="AS46" i="13"/>
  <c r="AS37" i="13"/>
  <c r="AS31" i="13"/>
  <c r="AS27" i="13"/>
  <c r="AS23" i="13"/>
  <c r="AS19" i="13"/>
  <c r="AS16" i="13"/>
  <c r="AS13" i="13"/>
  <c r="AS9" i="13"/>
  <c r="AS62" i="13"/>
  <c r="AS55" i="13"/>
  <c r="AS38" i="13"/>
  <c r="AS29" i="13"/>
  <c r="AS25" i="13"/>
  <c r="AS21" i="13"/>
  <c r="AS11" i="13"/>
  <c r="AS117" i="13"/>
  <c r="AS35" i="13"/>
  <c r="AS22" i="13"/>
  <c r="AS8" i="13"/>
  <c r="AS50" i="13"/>
  <c r="AS15" i="13"/>
  <c r="AS40" i="13"/>
  <c r="AS26" i="13"/>
  <c r="AS12" i="13"/>
  <c r="AS41" i="13"/>
  <c r="AS30" i="13"/>
  <c r="AS18" i="13"/>
  <c r="AT120" i="12"/>
  <c r="AT116" i="12"/>
  <c r="AT112" i="12"/>
  <c r="AT108" i="12"/>
  <c r="AT119" i="12"/>
  <c r="AT115" i="12"/>
  <c r="AT111" i="12"/>
  <c r="AT107" i="12"/>
  <c r="AT103" i="12"/>
  <c r="AT118" i="12"/>
  <c r="AT117" i="12"/>
  <c r="AT110" i="12"/>
  <c r="AT109" i="12"/>
  <c r="AT104" i="12"/>
  <c r="AT98" i="12"/>
  <c r="AT94" i="12"/>
  <c r="AT114" i="12"/>
  <c r="AT97" i="12"/>
  <c r="AT96" i="12"/>
  <c r="AT89" i="12"/>
  <c r="AT85" i="12"/>
  <c r="AT113" i="12"/>
  <c r="AT100" i="12"/>
  <c r="AT95" i="12"/>
  <c r="AT88" i="12"/>
  <c r="AT84" i="12"/>
  <c r="AT80" i="12"/>
  <c r="AT76" i="12"/>
  <c r="AT72" i="12"/>
  <c r="AT106" i="12"/>
  <c r="AT81" i="12"/>
  <c r="AT71" i="12"/>
  <c r="AT68" i="12"/>
  <c r="AT64" i="12"/>
  <c r="AT93" i="12"/>
  <c r="AT92" i="12"/>
  <c r="AT91" i="12"/>
  <c r="AT90" i="12"/>
  <c r="AT75" i="12"/>
  <c r="AT74" i="12"/>
  <c r="AT67" i="12"/>
  <c r="AT63" i="12"/>
  <c r="AT59" i="12"/>
  <c r="AT55" i="12"/>
  <c r="AT51" i="12"/>
  <c r="AT105" i="12"/>
  <c r="AT102" i="12"/>
  <c r="AT99" i="12"/>
  <c r="AT87" i="12"/>
  <c r="AT78" i="12"/>
  <c r="AT77" i="12"/>
  <c r="AT54" i="12"/>
  <c r="AT53" i="12"/>
  <c r="AT47" i="12"/>
  <c r="AT43" i="12"/>
  <c r="AT39" i="12"/>
  <c r="AT35" i="12"/>
  <c r="AT101" i="12"/>
  <c r="AT86" i="12"/>
  <c r="AT79" i="12"/>
  <c r="AT66" i="12"/>
  <c r="AT65" i="12"/>
  <c r="AT58" i="12"/>
  <c r="AT57" i="12"/>
  <c r="AT52" i="12"/>
  <c r="AT46" i="12"/>
  <c r="AT42" i="12"/>
  <c r="AT38" i="12"/>
  <c r="AT34" i="12"/>
  <c r="AT30" i="12"/>
  <c r="AT26" i="12"/>
  <c r="AT82" i="12"/>
  <c r="AT69" i="12"/>
  <c r="AT31" i="12"/>
  <c r="AT83" i="12"/>
  <c r="AT73" i="12"/>
  <c r="AT70" i="12"/>
  <c r="AT56" i="12"/>
  <c r="AT45" i="12"/>
  <c r="AT44" i="12"/>
  <c r="AT37" i="12"/>
  <c r="AT36" i="12"/>
  <c r="AT27" i="12"/>
  <c r="AT19" i="12"/>
  <c r="AT15" i="12"/>
  <c r="AT62" i="12"/>
  <c r="AT41" i="12"/>
  <c r="AT20" i="12"/>
  <c r="AT11" i="12"/>
  <c r="AT10" i="12"/>
  <c r="AT9" i="12"/>
  <c r="AT24" i="12"/>
  <c r="AT17" i="12"/>
  <c r="AT7" i="12"/>
  <c r="AU5" i="12"/>
  <c r="AT40" i="12"/>
  <c r="AT29" i="12"/>
  <c r="AT14" i="12"/>
  <c r="AT61" i="12"/>
  <c r="AT49" i="12"/>
  <c r="AT48" i="12"/>
  <c r="AT32" i="12"/>
  <c r="AT25" i="12"/>
  <c r="AT23" i="12"/>
  <c r="AT22" i="12"/>
  <c r="AT21" i="12"/>
  <c r="AT16" i="12"/>
  <c r="AT60" i="12"/>
  <c r="AT50" i="12"/>
  <c r="AT33" i="12"/>
  <c r="AT18" i="12"/>
  <c r="AT12" i="12"/>
  <c r="AT28" i="12"/>
  <c r="AT13" i="12"/>
  <c r="AT8" i="12"/>
  <c r="AS122" i="12"/>
  <c r="AR123" i="11"/>
  <c r="AS119" i="11"/>
  <c r="AS115" i="11"/>
  <c r="AS111" i="11"/>
  <c r="AS107" i="11"/>
  <c r="AS103" i="11"/>
  <c r="AS117" i="11"/>
  <c r="AS116" i="11"/>
  <c r="AS110" i="11"/>
  <c r="AS98" i="11"/>
  <c r="AS113" i="11"/>
  <c r="AS112" i="11"/>
  <c r="AS106" i="11"/>
  <c r="AS99" i="11"/>
  <c r="AS95" i="11"/>
  <c r="AS91" i="11"/>
  <c r="AS87" i="11"/>
  <c r="AS121" i="11"/>
  <c r="AS120" i="11"/>
  <c r="AS114" i="11"/>
  <c r="AS89" i="11"/>
  <c r="AS88" i="11"/>
  <c r="AS83" i="11"/>
  <c r="AS79" i="11"/>
  <c r="AS75" i="11"/>
  <c r="AS71" i="11"/>
  <c r="AS109" i="11"/>
  <c r="AS102" i="11"/>
  <c r="AS97" i="11"/>
  <c r="AS94" i="11"/>
  <c r="AS85" i="11"/>
  <c r="AS84" i="11"/>
  <c r="AS80" i="11"/>
  <c r="AS76" i="11"/>
  <c r="AS72" i="11"/>
  <c r="AS68" i="11"/>
  <c r="AS64" i="11"/>
  <c r="AS108" i="11"/>
  <c r="AS96" i="11"/>
  <c r="AS93" i="11"/>
  <c r="AS92" i="11"/>
  <c r="AS86" i="11"/>
  <c r="AS82" i="11"/>
  <c r="AS74" i="11"/>
  <c r="AS67" i="11"/>
  <c r="AS60" i="11"/>
  <c r="AS56" i="11"/>
  <c r="AS52" i="11"/>
  <c r="AS48" i="11"/>
  <c r="AS44" i="11"/>
  <c r="AS118" i="11"/>
  <c r="AS100" i="11"/>
  <c r="AS77" i="11"/>
  <c r="AS69" i="11"/>
  <c r="AS63" i="11"/>
  <c r="AS61" i="11"/>
  <c r="AS57" i="11"/>
  <c r="AS53" i="11"/>
  <c r="AS49" i="11"/>
  <c r="AS45" i="11"/>
  <c r="AS105" i="11"/>
  <c r="AS78" i="11"/>
  <c r="AS58" i="11"/>
  <c r="AS50" i="11"/>
  <c r="AS43" i="11"/>
  <c r="AS42" i="11"/>
  <c r="AS38" i="11"/>
  <c r="AS34" i="11"/>
  <c r="AS30" i="11"/>
  <c r="AS26" i="11"/>
  <c r="AS22" i="11"/>
  <c r="AS18" i="11"/>
  <c r="AS14" i="11"/>
  <c r="AS10" i="11"/>
  <c r="AS46" i="11"/>
  <c r="AS36" i="11"/>
  <c r="AS32" i="11"/>
  <c r="AS28" i="11"/>
  <c r="AS20" i="11"/>
  <c r="AS101" i="11"/>
  <c r="AS81" i="11"/>
  <c r="AS59" i="11"/>
  <c r="AS51" i="11"/>
  <c r="AS39" i="11"/>
  <c r="AS35" i="11"/>
  <c r="AS31" i="11"/>
  <c r="AS27" i="11"/>
  <c r="AS23" i="11"/>
  <c r="AS19" i="11"/>
  <c r="AS15" i="11"/>
  <c r="AS11" i="11"/>
  <c r="AS7" i="11"/>
  <c r="AT5" i="11"/>
  <c r="AS70" i="11"/>
  <c r="AS66" i="11"/>
  <c r="AS54" i="11"/>
  <c r="AS40" i="11"/>
  <c r="AS24" i="11"/>
  <c r="AS37" i="11"/>
  <c r="AS29" i="11"/>
  <c r="AS21" i="11"/>
  <c r="AS12" i="11"/>
  <c r="AS41" i="11"/>
  <c r="AS90" i="11"/>
  <c r="AS73" i="11"/>
  <c r="AS65" i="11"/>
  <c r="AS47" i="11"/>
  <c r="AS104" i="11"/>
  <c r="AS55" i="11"/>
  <c r="AS13" i="11"/>
  <c r="AS8" i="11"/>
  <c r="AS33" i="11"/>
  <c r="AS25" i="11"/>
  <c r="AS16" i="11"/>
  <c r="AS9" i="11"/>
  <c r="AS62" i="11"/>
  <c r="AS17" i="11"/>
  <c r="AS120" i="10"/>
  <c r="AS116" i="10"/>
  <c r="AS112" i="10"/>
  <c r="AS121" i="10"/>
  <c r="AS117" i="10"/>
  <c r="AS113" i="10"/>
  <c r="AS109" i="10"/>
  <c r="AS105" i="10"/>
  <c r="AS118" i="10"/>
  <c r="AS108" i="10"/>
  <c r="AS101" i="10"/>
  <c r="AS123" i="10"/>
  <c r="AS115" i="10"/>
  <c r="AS100" i="10"/>
  <c r="AS96" i="10"/>
  <c r="AS122" i="10"/>
  <c r="AS110" i="10"/>
  <c r="AS107" i="10"/>
  <c r="AS106" i="10"/>
  <c r="AS102" i="10"/>
  <c r="AS98" i="10"/>
  <c r="AS97" i="10"/>
  <c r="AS93" i="10"/>
  <c r="AS89" i="10"/>
  <c r="AS111" i="10"/>
  <c r="AS103" i="10"/>
  <c r="AS94" i="10"/>
  <c r="AS90" i="10"/>
  <c r="AS86" i="10"/>
  <c r="AS82" i="10"/>
  <c r="AS78" i="10"/>
  <c r="AS74" i="10"/>
  <c r="AS92" i="10"/>
  <c r="AS85" i="10"/>
  <c r="AS76" i="10"/>
  <c r="AS75" i="10"/>
  <c r="AS69" i="10"/>
  <c r="AS65" i="10"/>
  <c r="AS61" i="10"/>
  <c r="AS57" i="10"/>
  <c r="AS114" i="10"/>
  <c r="AS91" i="10"/>
  <c r="AS80" i="10"/>
  <c r="AS79" i="10"/>
  <c r="AS73" i="10"/>
  <c r="AS68" i="10"/>
  <c r="AS64" i="10"/>
  <c r="AS60" i="10"/>
  <c r="AS56" i="10"/>
  <c r="AS52" i="10"/>
  <c r="AS104" i="10"/>
  <c r="AS99" i="10"/>
  <c r="AS87" i="10"/>
  <c r="AS84" i="10"/>
  <c r="AS83" i="10"/>
  <c r="AS77" i="10"/>
  <c r="AS70" i="10"/>
  <c r="AS62" i="10"/>
  <c r="AS54" i="10"/>
  <c r="AS53" i="10"/>
  <c r="AS50" i="10"/>
  <c r="AS72" i="10"/>
  <c r="AS71" i="10"/>
  <c r="AS63" i="10"/>
  <c r="AS55" i="10"/>
  <c r="AS47" i="10"/>
  <c r="AS43" i="10"/>
  <c r="AS39" i="10"/>
  <c r="AS35" i="10"/>
  <c r="AS119" i="10"/>
  <c r="AS95" i="10"/>
  <c r="AS88" i="10"/>
  <c r="AS46" i="10"/>
  <c r="AS37" i="10"/>
  <c r="AS36" i="10"/>
  <c r="AS28" i="10"/>
  <c r="AS22" i="10"/>
  <c r="AS18" i="10"/>
  <c r="AS14" i="10"/>
  <c r="AS66" i="10"/>
  <c r="AS59" i="10"/>
  <c r="AS51" i="10"/>
  <c r="AS41" i="10"/>
  <c r="AS40" i="10"/>
  <c r="AS34" i="10"/>
  <c r="AS31" i="10"/>
  <c r="AS25" i="10"/>
  <c r="AS21" i="10"/>
  <c r="AS17" i="10"/>
  <c r="AS49" i="10"/>
  <c r="AS45" i="10"/>
  <c r="AS44" i="10"/>
  <c r="AS38" i="10"/>
  <c r="AS29" i="10"/>
  <c r="AS19" i="10"/>
  <c r="AS13" i="10"/>
  <c r="AS9" i="10"/>
  <c r="AS81" i="10"/>
  <c r="AS67" i="10"/>
  <c r="AS33" i="10"/>
  <c r="AS20" i="10"/>
  <c r="AS32" i="10"/>
  <c r="AS12" i="10"/>
  <c r="AS58" i="10"/>
  <c r="AS42" i="10"/>
  <c r="AS24" i="10"/>
  <c r="AS16" i="10"/>
  <c r="AS8" i="10"/>
  <c r="AS30" i="10"/>
  <c r="AS10" i="10"/>
  <c r="AS48" i="10"/>
  <c r="AS23" i="10"/>
  <c r="AS15" i="10"/>
  <c r="AS11" i="10"/>
  <c r="AS7" i="10"/>
  <c r="AT5" i="10"/>
  <c r="AR125" i="10"/>
  <c r="AS119" i="9"/>
  <c r="AS115" i="9"/>
  <c r="AS111" i="9"/>
  <c r="AS107" i="9"/>
  <c r="AS103" i="9"/>
  <c r="AS122" i="9"/>
  <c r="AS118" i="9"/>
  <c r="AS114" i="9"/>
  <c r="AS121" i="9"/>
  <c r="AS113" i="9"/>
  <c r="AS110" i="9"/>
  <c r="AS116" i="9"/>
  <c r="AS106" i="9"/>
  <c r="AS99" i="9"/>
  <c r="AS95" i="9"/>
  <c r="AS112" i="9"/>
  <c r="AS104" i="9"/>
  <c r="AS97" i="9"/>
  <c r="AS96" i="9"/>
  <c r="AS93" i="9"/>
  <c r="AS89" i="9"/>
  <c r="AS108" i="9"/>
  <c r="AS101" i="9"/>
  <c r="AS100" i="9"/>
  <c r="AS92" i="9"/>
  <c r="AS88" i="9"/>
  <c r="AS109" i="9"/>
  <c r="AS98" i="9"/>
  <c r="AS87" i="9"/>
  <c r="AS83" i="9"/>
  <c r="AS117" i="9"/>
  <c r="AS90" i="9"/>
  <c r="AS84" i="9"/>
  <c r="AS80" i="9"/>
  <c r="AS76" i="9"/>
  <c r="AS71" i="9"/>
  <c r="AS67" i="9"/>
  <c r="AS63" i="9"/>
  <c r="AS59" i="9"/>
  <c r="AS55" i="9"/>
  <c r="AS91" i="9"/>
  <c r="AS86" i="9"/>
  <c r="AS73" i="9"/>
  <c r="AS72" i="9"/>
  <c r="AS66" i="9"/>
  <c r="AS57" i="9"/>
  <c r="AS56" i="9"/>
  <c r="AS53" i="9"/>
  <c r="AS49" i="9"/>
  <c r="AS45" i="9"/>
  <c r="AS41" i="9"/>
  <c r="AS105" i="9"/>
  <c r="AS102" i="9"/>
  <c r="AS94" i="9"/>
  <c r="AS82" i="9"/>
  <c r="AS79" i="9"/>
  <c r="AS69" i="9"/>
  <c r="AS68" i="9"/>
  <c r="AS62" i="9"/>
  <c r="AS50" i="9"/>
  <c r="AS46" i="9"/>
  <c r="AS42" i="9"/>
  <c r="AS38" i="9"/>
  <c r="AS34" i="9"/>
  <c r="AS30" i="9"/>
  <c r="AS26" i="9"/>
  <c r="AS81" i="9"/>
  <c r="AS78" i="9"/>
  <c r="AS77" i="9"/>
  <c r="AS70" i="9"/>
  <c r="AS51" i="9"/>
  <c r="AS43" i="9"/>
  <c r="AS36" i="9"/>
  <c r="AS35" i="9"/>
  <c r="AS29" i="9"/>
  <c r="AS23" i="9"/>
  <c r="AS19" i="9"/>
  <c r="AS15" i="9"/>
  <c r="AS74" i="9"/>
  <c r="AS48" i="9"/>
  <c r="AS40" i="9"/>
  <c r="AS39" i="9"/>
  <c r="AS33" i="9"/>
  <c r="AS22" i="9"/>
  <c r="AS18" i="9"/>
  <c r="AS120" i="9"/>
  <c r="AS85" i="9"/>
  <c r="AS58" i="9"/>
  <c r="AS52" i="9"/>
  <c r="AS24" i="9"/>
  <c r="AS16" i="9"/>
  <c r="AS13" i="9"/>
  <c r="AS9" i="9"/>
  <c r="AS54" i="9"/>
  <c r="AS20" i="9"/>
  <c r="AS11" i="9"/>
  <c r="AT5" i="9"/>
  <c r="AT75" i="9" s="1"/>
  <c r="AS61" i="9"/>
  <c r="AS31" i="9"/>
  <c r="AS28" i="9"/>
  <c r="AS21" i="9"/>
  <c r="AS12" i="9"/>
  <c r="AS64" i="9"/>
  <c r="AS37" i="9"/>
  <c r="AS25" i="9"/>
  <c r="AS17" i="9"/>
  <c r="AS14" i="9"/>
  <c r="AS10" i="9"/>
  <c r="AS60" i="9"/>
  <c r="AS44" i="9"/>
  <c r="AS32" i="9"/>
  <c r="AS7" i="9"/>
  <c r="AS65" i="9"/>
  <c r="AS47" i="9"/>
  <c r="AS27" i="9"/>
  <c r="AS8" i="9"/>
  <c r="AR124" i="9"/>
  <c r="AS119" i="8"/>
  <c r="AS115" i="8"/>
  <c r="AS111" i="8"/>
  <c r="AS107" i="8"/>
  <c r="AS103" i="8"/>
  <c r="AS122" i="8"/>
  <c r="AS118" i="8"/>
  <c r="AS114" i="8"/>
  <c r="AS121" i="8"/>
  <c r="AS113" i="8"/>
  <c r="AS116" i="8"/>
  <c r="AS110" i="8"/>
  <c r="AS102" i="8"/>
  <c r="AS98" i="8"/>
  <c r="AS104" i="8"/>
  <c r="AS112" i="8"/>
  <c r="AS109" i="8"/>
  <c r="AS108" i="8"/>
  <c r="AS100" i="8"/>
  <c r="AS99" i="8"/>
  <c r="AS93" i="8"/>
  <c r="AS89" i="8"/>
  <c r="AS105" i="8"/>
  <c r="AS92" i="8"/>
  <c r="AS86" i="8"/>
  <c r="AS82" i="8"/>
  <c r="AS78" i="8"/>
  <c r="AS74" i="8"/>
  <c r="AS70" i="8"/>
  <c r="AS120" i="8"/>
  <c r="AS101" i="8"/>
  <c r="AS97" i="8"/>
  <c r="AS87" i="8"/>
  <c r="AS85" i="8"/>
  <c r="AS81" i="8"/>
  <c r="AS77" i="8"/>
  <c r="AS73" i="8"/>
  <c r="AS69" i="8"/>
  <c r="AS65" i="8"/>
  <c r="AS61" i="8"/>
  <c r="AS96" i="8"/>
  <c r="AS88" i="8"/>
  <c r="AS84" i="8"/>
  <c r="AS76" i="8"/>
  <c r="AS67" i="8"/>
  <c r="AS66" i="8"/>
  <c r="AS60" i="8"/>
  <c r="AS55" i="8"/>
  <c r="AS51" i="8"/>
  <c r="AS47" i="8"/>
  <c r="AS43" i="8"/>
  <c r="AS83" i="8"/>
  <c r="AS75" i="8"/>
  <c r="AS64" i="8"/>
  <c r="AS54" i="8"/>
  <c r="AS50" i="8"/>
  <c r="AS46" i="8"/>
  <c r="AS42" i="8"/>
  <c r="AS38" i="8"/>
  <c r="AS34" i="8"/>
  <c r="AS30" i="8"/>
  <c r="AS106" i="8"/>
  <c r="AS95" i="8"/>
  <c r="AS94" i="8"/>
  <c r="AS80" i="8"/>
  <c r="AS71" i="8"/>
  <c r="AS62" i="8"/>
  <c r="AS59" i="8"/>
  <c r="AS58" i="8"/>
  <c r="AS52" i="8"/>
  <c r="AS44" i="8"/>
  <c r="AS36" i="8"/>
  <c r="AS35" i="8"/>
  <c r="AS29" i="8"/>
  <c r="AS26" i="8"/>
  <c r="AS22" i="8"/>
  <c r="AS17" i="8"/>
  <c r="AS13" i="8"/>
  <c r="AS9" i="8"/>
  <c r="AS53" i="8"/>
  <c r="AS45" i="8"/>
  <c r="AS32" i="8"/>
  <c r="AS31" i="8"/>
  <c r="AS63" i="8"/>
  <c r="AS57" i="8"/>
  <c r="AS49" i="8"/>
  <c r="AS41" i="8"/>
  <c r="AS40" i="8"/>
  <c r="AS39" i="8"/>
  <c r="AS33" i="8"/>
  <c r="AS25" i="8"/>
  <c r="AS21" i="8"/>
  <c r="AS16" i="8"/>
  <c r="AS79" i="8"/>
  <c r="AS68" i="8"/>
  <c r="AS48" i="8"/>
  <c r="AS20" i="8"/>
  <c r="AS14" i="8"/>
  <c r="AS8" i="8"/>
  <c r="AS7" i="8"/>
  <c r="AS91" i="8"/>
  <c r="AS56" i="8"/>
  <c r="AS37" i="8"/>
  <c r="AS23" i="8"/>
  <c r="AS11" i="8"/>
  <c r="AS10" i="8"/>
  <c r="AS24" i="8"/>
  <c r="AS15" i="8"/>
  <c r="AS117" i="8"/>
  <c r="AS90" i="8"/>
  <c r="AS72" i="8"/>
  <c r="AS28" i="8"/>
  <c r="AS12" i="8"/>
  <c r="AT5" i="8"/>
  <c r="AT19" i="8" s="1"/>
  <c r="AS18" i="8"/>
  <c r="AS27" i="8"/>
  <c r="AR124" i="8"/>
  <c r="AS119" i="7"/>
  <c r="AS115" i="7"/>
  <c r="AS111" i="7"/>
  <c r="AS120" i="7"/>
  <c r="AS116" i="7"/>
  <c r="AS112" i="7"/>
  <c r="AS108" i="7"/>
  <c r="AS104" i="7"/>
  <c r="AS117" i="7"/>
  <c r="AS109" i="7"/>
  <c r="AS99" i="7"/>
  <c r="AS95" i="7"/>
  <c r="AS118" i="7"/>
  <c r="AS110" i="7"/>
  <c r="AS107" i="7"/>
  <c r="AS100" i="7"/>
  <c r="AS96" i="7"/>
  <c r="AS92" i="7"/>
  <c r="AS88" i="7"/>
  <c r="AS122" i="7"/>
  <c r="AS113" i="7"/>
  <c r="AS103" i="7"/>
  <c r="AS98" i="7"/>
  <c r="AS86" i="7"/>
  <c r="AS85" i="7"/>
  <c r="AS82" i="7"/>
  <c r="AS78" i="7"/>
  <c r="AS74" i="7"/>
  <c r="AS106" i="7"/>
  <c r="AS105" i="7"/>
  <c r="AS101" i="7"/>
  <c r="AS91" i="7"/>
  <c r="AS83" i="7"/>
  <c r="AS79" i="7"/>
  <c r="AS75" i="7"/>
  <c r="AS71" i="7"/>
  <c r="AS67" i="7"/>
  <c r="AS63" i="7"/>
  <c r="AS121" i="7"/>
  <c r="AS114" i="7"/>
  <c r="AS94" i="7"/>
  <c r="AS87" i="7"/>
  <c r="AS80" i="7"/>
  <c r="AS72" i="7"/>
  <c r="AS65" i="7"/>
  <c r="AS64" i="7"/>
  <c r="AS57" i="7"/>
  <c r="AS77" i="7"/>
  <c r="AS69" i="7"/>
  <c r="AS68" i="7"/>
  <c r="AS93" i="7"/>
  <c r="AS73" i="7"/>
  <c r="AS97" i="7"/>
  <c r="AS90" i="7"/>
  <c r="AS89" i="7"/>
  <c r="AS81" i="7"/>
  <c r="AS66" i="7"/>
  <c r="AS60" i="7"/>
  <c r="AS59" i="7"/>
  <c r="AS58" i="7"/>
  <c r="AS102" i="7"/>
  <c r="AS62" i="7"/>
  <c r="AS54" i="7"/>
  <c r="AS52" i="7"/>
  <c r="AS51" i="7"/>
  <c r="AS48" i="7"/>
  <c r="AS44" i="7"/>
  <c r="AS40" i="7"/>
  <c r="AS36" i="7"/>
  <c r="AS32" i="7"/>
  <c r="AS27" i="7"/>
  <c r="AS23" i="7"/>
  <c r="AS84" i="7"/>
  <c r="AS55" i="7"/>
  <c r="AS49" i="7"/>
  <c r="AS45" i="7"/>
  <c r="AS41" i="7"/>
  <c r="AS37" i="7"/>
  <c r="AS33" i="7"/>
  <c r="AS28" i="7"/>
  <c r="AS24" i="7"/>
  <c r="AS20" i="7"/>
  <c r="AS76" i="7"/>
  <c r="AS50" i="7"/>
  <c r="AS42" i="7"/>
  <c r="AS34" i="7"/>
  <c r="AS25" i="7"/>
  <c r="AS16" i="7"/>
  <c r="AS12" i="7"/>
  <c r="AS8" i="7"/>
  <c r="AS70" i="7"/>
  <c r="AS56" i="7"/>
  <c r="AS21" i="7"/>
  <c r="AS7" i="7"/>
  <c r="AT5" i="7"/>
  <c r="AT29" i="7" s="1"/>
  <c r="AS61" i="7"/>
  <c r="AS43" i="7"/>
  <c r="AS35" i="7"/>
  <c r="AS26" i="7"/>
  <c r="AS19" i="7"/>
  <c r="AS17" i="7"/>
  <c r="AS13" i="7"/>
  <c r="AS9" i="7"/>
  <c r="AS46" i="7"/>
  <c r="AS38" i="7"/>
  <c r="AS30" i="7"/>
  <c r="AS18" i="7"/>
  <c r="AS14" i="7"/>
  <c r="AS10" i="7"/>
  <c r="AS53" i="7"/>
  <c r="AS47" i="7"/>
  <c r="AS39" i="7"/>
  <c r="AS31" i="7"/>
  <c r="AS22" i="7"/>
  <c r="AS15" i="7"/>
  <c r="AS11" i="7"/>
  <c r="AR124" i="7"/>
  <c r="AS124" i="5"/>
  <c r="AT122" i="5"/>
  <c r="AT118" i="5"/>
  <c r="AT114" i="5"/>
  <c r="AT110" i="5"/>
  <c r="AT106" i="5"/>
  <c r="AT119" i="5"/>
  <c r="AT115" i="5"/>
  <c r="AT111" i="5"/>
  <c r="AT107" i="5"/>
  <c r="AT103" i="5"/>
  <c r="AT121" i="5"/>
  <c r="AT120" i="5"/>
  <c r="AT113" i="5"/>
  <c r="AT112" i="5"/>
  <c r="AT105" i="5"/>
  <c r="AT104" i="5"/>
  <c r="AT101" i="5"/>
  <c r="AT97" i="5"/>
  <c r="AT102" i="5"/>
  <c r="AT98" i="5"/>
  <c r="AT94" i="5"/>
  <c r="AT108" i="5"/>
  <c r="AT96" i="5"/>
  <c r="AT95" i="5"/>
  <c r="AT92" i="5"/>
  <c r="AT88" i="5"/>
  <c r="AT84" i="5"/>
  <c r="AT80" i="5"/>
  <c r="AT76" i="5"/>
  <c r="AT72" i="5"/>
  <c r="AT68" i="5"/>
  <c r="AT109" i="5"/>
  <c r="AT89" i="5"/>
  <c r="AT85" i="5"/>
  <c r="AT81" i="5"/>
  <c r="AT77" i="5"/>
  <c r="AT73" i="5"/>
  <c r="AT69" i="5"/>
  <c r="AT65" i="5"/>
  <c r="AT116" i="5"/>
  <c r="AT99" i="5"/>
  <c r="AT61" i="5"/>
  <c r="AT57" i="5"/>
  <c r="AT52" i="5"/>
  <c r="AT48" i="5"/>
  <c r="AT44" i="5"/>
  <c r="AT100" i="5"/>
  <c r="AT91" i="5"/>
  <c r="AT90" i="5"/>
  <c r="AT83" i="5"/>
  <c r="AT82" i="5"/>
  <c r="AT75" i="5"/>
  <c r="AT74" i="5"/>
  <c r="AT67" i="5"/>
  <c r="AT66" i="5"/>
  <c r="AT58" i="5"/>
  <c r="AT53" i="5"/>
  <c r="AT49" i="5"/>
  <c r="AT45" i="5"/>
  <c r="AT41" i="5"/>
  <c r="AT86" i="5"/>
  <c r="AT70" i="5"/>
  <c r="AT60" i="5"/>
  <c r="AT59" i="5"/>
  <c r="AT51" i="5"/>
  <c r="AT50" i="5"/>
  <c r="AT43" i="5"/>
  <c r="AT42" i="5"/>
  <c r="AT40" i="5"/>
  <c r="AT39" i="5"/>
  <c r="AT37" i="5"/>
  <c r="AT33" i="5"/>
  <c r="AT29" i="5"/>
  <c r="AT25" i="5"/>
  <c r="AT21" i="5"/>
  <c r="AT17" i="5"/>
  <c r="AT13" i="5"/>
  <c r="AT9" i="5"/>
  <c r="AT117" i="5"/>
  <c r="AT27" i="5"/>
  <c r="AT87" i="5"/>
  <c r="AT71" i="5"/>
  <c r="AT64" i="5"/>
  <c r="AT34" i="5"/>
  <c r="AT30" i="5"/>
  <c r="AT26" i="5"/>
  <c r="AT22" i="5"/>
  <c r="AT18" i="5"/>
  <c r="AT14" i="5"/>
  <c r="AT10" i="5"/>
  <c r="AT78" i="5"/>
  <c r="AT63" i="5"/>
  <c r="AT62" i="5"/>
  <c r="AT55" i="5"/>
  <c r="AT54" i="5"/>
  <c r="AT47" i="5"/>
  <c r="AT46" i="5"/>
  <c r="AT35" i="5"/>
  <c r="AT31" i="5"/>
  <c r="AT93" i="5"/>
  <c r="AT32" i="5"/>
  <c r="AT7" i="5"/>
  <c r="AU5" i="5"/>
  <c r="AU56" i="5" s="1"/>
  <c r="AT38" i="5"/>
  <c r="AT20" i="5"/>
  <c r="AT19" i="5"/>
  <c r="AT12" i="5"/>
  <c r="AT11" i="5"/>
  <c r="AT79" i="5"/>
  <c r="AT24" i="5"/>
  <c r="AT23" i="5"/>
  <c r="AT16" i="5"/>
  <c r="AT15" i="5"/>
  <c r="AT8" i="5"/>
  <c r="AT36" i="5"/>
  <c r="AT28" i="5"/>
  <c r="AS118" i="4"/>
  <c r="AS114" i="4"/>
  <c r="AS110" i="4"/>
  <c r="AS106" i="4"/>
  <c r="AS102" i="4"/>
  <c r="AS119" i="4"/>
  <c r="AS115" i="4"/>
  <c r="AS111" i="4"/>
  <c r="AS107" i="4"/>
  <c r="AS103" i="4"/>
  <c r="AS121" i="4"/>
  <c r="AS113" i="4"/>
  <c r="AS105" i="4"/>
  <c r="AS100" i="4"/>
  <c r="AS96" i="4"/>
  <c r="AS92" i="4"/>
  <c r="AS116" i="4"/>
  <c r="AS108" i="4"/>
  <c r="AS101" i="4"/>
  <c r="AS97" i="4"/>
  <c r="AS93" i="4"/>
  <c r="AS117" i="4"/>
  <c r="AS94" i="4"/>
  <c r="AS112" i="4"/>
  <c r="AS99" i="4"/>
  <c r="AS89" i="4"/>
  <c r="AS85" i="4"/>
  <c r="AS81" i="4"/>
  <c r="AS120" i="4"/>
  <c r="AS90" i="4"/>
  <c r="AS84" i="4"/>
  <c r="AS78" i="4"/>
  <c r="AS74" i="4"/>
  <c r="AS70" i="4"/>
  <c r="AS66" i="4"/>
  <c r="AS62" i="4"/>
  <c r="AS58" i="4"/>
  <c r="AS54" i="4"/>
  <c r="AS98" i="4"/>
  <c r="AS88" i="4"/>
  <c r="AS77" i="4"/>
  <c r="AS73" i="4"/>
  <c r="AS69" i="4"/>
  <c r="AS65" i="4"/>
  <c r="AS61" i="4"/>
  <c r="AS57" i="4"/>
  <c r="AS53" i="4"/>
  <c r="AS91" i="4"/>
  <c r="AS76" i="4"/>
  <c r="AS68" i="4"/>
  <c r="AS60" i="4"/>
  <c r="AS52" i="4"/>
  <c r="AS48" i="4"/>
  <c r="AS44" i="4"/>
  <c r="AS40" i="4"/>
  <c r="AS36" i="4"/>
  <c r="AS32" i="4"/>
  <c r="AS87" i="4"/>
  <c r="AS80" i="4"/>
  <c r="AS79" i="4"/>
  <c r="AS59" i="4"/>
  <c r="AS72" i="4"/>
  <c r="AS71" i="4"/>
  <c r="AS51" i="4"/>
  <c r="AS42" i="4"/>
  <c r="AS41" i="4"/>
  <c r="AS35" i="4"/>
  <c r="AS29" i="4"/>
  <c r="AS25" i="4"/>
  <c r="AS109" i="4"/>
  <c r="AS83" i="4"/>
  <c r="AS67" i="4"/>
  <c r="AS63" i="4"/>
  <c r="AS56" i="4"/>
  <c r="AS50" i="4"/>
  <c r="AS45" i="4"/>
  <c r="AS39" i="4"/>
  <c r="AS31" i="4"/>
  <c r="AS30" i="4"/>
  <c r="AS24" i="4"/>
  <c r="AS21" i="4"/>
  <c r="AS17" i="4"/>
  <c r="AS13" i="4"/>
  <c r="AS9" i="4"/>
  <c r="AS75" i="4"/>
  <c r="AS64" i="4"/>
  <c r="AS55" i="4"/>
  <c r="AS33" i="4"/>
  <c r="AS27" i="4"/>
  <c r="AS26" i="4"/>
  <c r="AS18" i="4"/>
  <c r="AS14" i="4"/>
  <c r="AS10" i="4"/>
  <c r="AS49" i="4"/>
  <c r="AS47" i="4"/>
  <c r="AS46" i="4"/>
  <c r="AS43" i="4"/>
  <c r="AS37" i="4"/>
  <c r="AS23" i="4"/>
  <c r="AS22" i="4"/>
  <c r="AS19" i="4"/>
  <c r="AS15" i="4"/>
  <c r="AS104" i="4"/>
  <c r="AS82" i="4"/>
  <c r="AS12" i="4"/>
  <c r="AS7" i="4"/>
  <c r="AS16" i="4"/>
  <c r="AS8" i="4"/>
  <c r="AT5" i="4"/>
  <c r="AS95" i="4"/>
  <c r="AS86" i="4"/>
  <c r="AS34" i="4"/>
  <c r="AS20" i="4"/>
  <c r="AS11" i="4"/>
  <c r="AS38" i="4"/>
  <c r="AS28" i="4"/>
  <c r="AR123" i="4"/>
  <c r="AS124" i="3"/>
  <c r="AT122" i="3"/>
  <c r="AT118" i="3"/>
  <c r="AT114" i="3"/>
  <c r="AT110" i="3"/>
  <c r="AT106" i="3"/>
  <c r="AT119" i="3"/>
  <c r="AT115" i="3"/>
  <c r="AT111" i="3"/>
  <c r="AT107" i="3"/>
  <c r="AT103" i="3"/>
  <c r="AT121" i="3"/>
  <c r="AT120" i="3"/>
  <c r="AT113" i="3"/>
  <c r="AT112" i="3"/>
  <c r="AT102" i="3"/>
  <c r="AT98" i="3"/>
  <c r="AT94" i="3"/>
  <c r="AT108" i="3"/>
  <c r="AT99" i="3"/>
  <c r="AT92" i="3"/>
  <c r="AT88" i="3"/>
  <c r="AT109" i="3"/>
  <c r="AT105" i="3"/>
  <c r="AT101" i="3"/>
  <c r="AT100" i="3"/>
  <c r="AT95" i="3"/>
  <c r="AT89" i="3"/>
  <c r="AT85" i="3"/>
  <c r="AT81" i="3"/>
  <c r="AT93" i="3"/>
  <c r="AT79" i="3"/>
  <c r="AT116" i="3"/>
  <c r="AT104" i="3"/>
  <c r="AT87" i="3"/>
  <c r="AT86" i="3"/>
  <c r="AT80" i="3"/>
  <c r="AT76" i="3"/>
  <c r="AT72" i="3"/>
  <c r="AT68" i="3"/>
  <c r="AT64" i="3"/>
  <c r="AT60" i="3"/>
  <c r="AT56" i="3"/>
  <c r="AT96" i="3"/>
  <c r="AT77" i="3"/>
  <c r="AT67" i="3"/>
  <c r="AT66" i="3"/>
  <c r="AT61" i="3"/>
  <c r="AT52" i="3"/>
  <c r="AT48" i="3"/>
  <c r="AT44" i="3"/>
  <c r="AT40" i="3"/>
  <c r="AT90" i="3"/>
  <c r="AT65" i="3"/>
  <c r="AT62" i="3"/>
  <c r="AT57" i="3"/>
  <c r="AT54" i="3"/>
  <c r="AT53" i="3"/>
  <c r="AT51" i="3"/>
  <c r="AT50" i="3"/>
  <c r="AT45" i="3"/>
  <c r="AT35" i="3"/>
  <c r="AT30" i="3"/>
  <c r="AT26" i="3"/>
  <c r="AT22" i="3"/>
  <c r="AT18" i="3"/>
  <c r="AT14" i="3"/>
  <c r="AT10" i="3"/>
  <c r="AT117" i="3"/>
  <c r="AT91" i="3"/>
  <c r="AT83" i="3"/>
  <c r="AT74" i="3"/>
  <c r="AT59" i="3"/>
  <c r="AT55" i="3"/>
  <c r="AT43" i="3"/>
  <c r="AT97" i="3"/>
  <c r="AT78" i="3"/>
  <c r="AT73" i="3"/>
  <c r="AT70" i="3"/>
  <c r="AT69" i="3"/>
  <c r="AT58" i="3"/>
  <c r="AT47" i="3"/>
  <c r="AT46" i="3"/>
  <c r="AT41" i="3"/>
  <c r="AT36" i="3"/>
  <c r="AT31" i="3"/>
  <c r="AT27" i="3"/>
  <c r="AT23" i="3"/>
  <c r="AT19" i="3"/>
  <c r="AT15" i="3"/>
  <c r="AT11" i="3"/>
  <c r="AT7" i="3"/>
  <c r="AU5" i="3"/>
  <c r="AU33" i="3" s="1"/>
  <c r="AT42" i="3"/>
  <c r="AT38" i="3"/>
  <c r="AT37" i="3"/>
  <c r="AT29" i="3"/>
  <c r="AT28" i="3"/>
  <c r="AT21" i="3"/>
  <c r="AT20" i="3"/>
  <c r="AT13" i="3"/>
  <c r="AT12" i="3"/>
  <c r="AT8" i="3"/>
  <c r="AT84" i="3"/>
  <c r="AT34" i="3"/>
  <c r="AT32" i="3"/>
  <c r="AT17" i="3"/>
  <c r="AT71" i="3"/>
  <c r="AT75" i="3"/>
  <c r="AT63" i="3"/>
  <c r="AT9" i="3"/>
  <c r="AT49" i="3"/>
  <c r="AT39" i="3"/>
  <c r="AT25" i="3"/>
  <c r="AT24" i="3"/>
  <c r="AT16" i="3"/>
  <c r="AT82" i="3"/>
  <c r="AT26" i="10" l="1"/>
  <c r="AT27" i="10"/>
  <c r="AT5" i="2"/>
  <c r="AS40" i="2"/>
  <c r="AS7" i="2"/>
  <c r="AS121" i="2"/>
  <c r="AS119" i="2"/>
  <c r="AS117" i="2"/>
  <c r="AS115" i="2"/>
  <c r="AS113" i="2"/>
  <c r="AS111" i="2"/>
  <c r="AS109" i="2"/>
  <c r="AS107" i="2"/>
  <c r="AS105" i="2"/>
  <c r="AS103" i="2"/>
  <c r="AS101" i="2"/>
  <c r="AS99" i="2"/>
  <c r="AS97" i="2"/>
  <c r="AS95" i="2"/>
  <c r="AS93" i="2"/>
  <c r="AS91" i="2"/>
  <c r="AS89" i="2"/>
  <c r="AS87" i="2"/>
  <c r="AS85" i="2"/>
  <c r="AS83" i="2"/>
  <c r="AS81" i="2"/>
  <c r="AS79" i="2"/>
  <c r="AS77" i="2"/>
  <c r="AS75" i="2"/>
  <c r="AS73" i="2"/>
  <c r="AS71" i="2"/>
  <c r="AS69" i="2"/>
  <c r="AS67" i="2"/>
  <c r="AS65" i="2"/>
  <c r="AS63" i="2"/>
  <c r="AS61" i="2"/>
  <c r="AS59" i="2"/>
  <c r="AS57" i="2"/>
  <c r="AS55" i="2"/>
  <c r="AS53" i="2"/>
  <c r="AS51" i="2"/>
  <c r="AS49" i="2"/>
  <c r="AS47" i="2"/>
  <c r="AS45" i="2"/>
  <c r="AS43" i="2"/>
  <c r="AS41" i="2"/>
  <c r="AS38" i="2"/>
  <c r="AS36" i="2"/>
  <c r="AS34" i="2"/>
  <c r="AS32" i="2"/>
  <c r="AS30" i="2"/>
  <c r="AS28" i="2"/>
  <c r="AS26" i="2"/>
  <c r="AS24" i="2"/>
  <c r="AS22" i="2"/>
  <c r="AS20" i="2"/>
  <c r="AS18" i="2"/>
  <c r="AS16" i="2"/>
  <c r="AS14" i="2"/>
  <c r="AS12" i="2"/>
  <c r="AS10" i="2"/>
  <c r="AS110" i="2"/>
  <c r="AS108" i="2"/>
  <c r="AS106" i="2"/>
  <c r="AS104" i="2"/>
  <c r="AS102" i="2"/>
  <c r="AS100" i="2"/>
  <c r="AS98" i="2"/>
  <c r="AS96" i="2"/>
  <c r="AS94" i="2"/>
  <c r="AS92" i="2"/>
  <c r="AS90" i="2"/>
  <c r="AS88" i="2"/>
  <c r="AS86" i="2"/>
  <c r="AS84" i="2"/>
  <c r="AS82" i="2"/>
  <c r="AS80" i="2"/>
  <c r="AS78" i="2"/>
  <c r="AS76" i="2"/>
  <c r="AS74" i="2"/>
  <c r="AS72" i="2"/>
  <c r="AS70" i="2"/>
  <c r="AS68" i="2"/>
  <c r="AS66" i="2"/>
  <c r="AS64" i="2"/>
  <c r="AS62" i="2"/>
  <c r="AS60" i="2"/>
  <c r="AS58" i="2"/>
  <c r="AS56" i="2"/>
  <c r="AS54" i="2"/>
  <c r="AS52" i="2"/>
  <c r="AS50" i="2"/>
  <c r="AS48" i="2"/>
  <c r="AS46" i="2"/>
  <c r="AS44" i="2"/>
  <c r="AS42" i="2"/>
  <c r="AS39" i="2"/>
  <c r="AS37" i="2"/>
  <c r="AS35" i="2"/>
  <c r="AS33" i="2"/>
  <c r="AS31" i="2"/>
  <c r="AS29" i="2"/>
  <c r="AS27" i="2"/>
  <c r="AS25" i="2"/>
  <c r="AS23" i="2"/>
  <c r="AS21" i="2"/>
  <c r="AS19" i="2"/>
  <c r="AS17" i="2"/>
  <c r="AS15" i="2"/>
  <c r="AS13" i="2"/>
  <c r="AS11" i="2"/>
  <c r="AS8" i="2"/>
  <c r="AS120" i="2"/>
  <c r="AS116" i="2"/>
  <c r="AS122" i="2"/>
  <c r="AS118" i="2"/>
  <c r="AS114" i="2"/>
  <c r="AS112" i="2"/>
  <c r="AS9" i="2"/>
  <c r="AT124" i="6"/>
  <c r="H53" i="1" s="1"/>
  <c r="AR124" i="2"/>
  <c r="D51" i="1" s="1"/>
  <c r="AU19" i="6"/>
  <c r="AU121" i="6"/>
  <c r="AU113" i="6"/>
  <c r="AU118" i="6"/>
  <c r="AU110" i="6"/>
  <c r="AU120" i="6"/>
  <c r="AU108" i="6"/>
  <c r="AU100" i="6"/>
  <c r="AU115" i="6"/>
  <c r="AU104" i="6"/>
  <c r="AU97" i="6"/>
  <c r="AU89" i="6"/>
  <c r="AU119" i="6"/>
  <c r="AU98" i="6"/>
  <c r="AU84" i="6"/>
  <c r="AU95" i="6"/>
  <c r="AU83" i="6"/>
  <c r="AU94" i="6"/>
  <c r="AU86" i="6"/>
  <c r="AU75" i="6"/>
  <c r="AU67" i="6"/>
  <c r="AU91" i="6"/>
  <c r="AU80" i="6"/>
  <c r="AU72" i="6"/>
  <c r="AU64" i="6"/>
  <c r="AU56" i="6"/>
  <c r="AU73" i="6"/>
  <c r="AU61" i="6"/>
  <c r="AU50" i="6"/>
  <c r="AU42" i="6"/>
  <c r="AU99" i="6"/>
  <c r="AU70" i="6"/>
  <c r="AU54" i="6"/>
  <c r="AU45" i="6"/>
  <c r="AU37" i="6"/>
  <c r="AU77" i="6"/>
  <c r="AU63" i="6"/>
  <c r="AU51" i="6"/>
  <c r="AU39" i="6"/>
  <c r="AU26" i="6"/>
  <c r="AU17" i="6"/>
  <c r="AU111" i="6"/>
  <c r="AU48" i="6"/>
  <c r="AU34" i="6"/>
  <c r="AU27" i="6"/>
  <c r="AU18" i="6"/>
  <c r="AU10" i="6"/>
  <c r="AU82" i="6"/>
  <c r="AU44" i="6"/>
  <c r="AU9" i="6"/>
  <c r="AU28" i="6"/>
  <c r="AU15" i="6"/>
  <c r="AV5" i="6"/>
  <c r="AU43" i="6"/>
  <c r="AU35" i="6"/>
  <c r="AU21" i="6"/>
  <c r="AU12" i="6"/>
  <c r="AU66" i="6"/>
  <c r="AU24" i="6"/>
  <c r="AU117" i="6"/>
  <c r="AU122" i="6"/>
  <c r="AU114" i="6"/>
  <c r="AU106" i="6"/>
  <c r="AU112" i="6"/>
  <c r="AU103" i="6"/>
  <c r="AU96" i="6"/>
  <c r="AU109" i="6"/>
  <c r="AU101" i="6"/>
  <c r="AU93" i="6"/>
  <c r="AU85" i="6"/>
  <c r="AU116" i="6"/>
  <c r="AU90" i="6"/>
  <c r="AU107" i="6"/>
  <c r="AU88" i="6"/>
  <c r="AU105" i="6"/>
  <c r="AU87" i="6"/>
  <c r="AU79" i="6"/>
  <c r="AU71" i="6"/>
  <c r="AU92" i="6"/>
  <c r="AU81" i="6"/>
  <c r="AU76" i="6"/>
  <c r="AU68" i="6"/>
  <c r="AU60" i="6"/>
  <c r="AU52" i="6"/>
  <c r="AU65" i="6"/>
  <c r="AU55" i="6"/>
  <c r="AU46" i="6"/>
  <c r="AU38" i="6"/>
  <c r="AU78" i="6"/>
  <c r="AU59" i="6"/>
  <c r="AU49" i="6"/>
  <c r="AU41" i="6"/>
  <c r="AU33" i="6"/>
  <c r="AU74" i="6"/>
  <c r="AU62" i="6"/>
  <c r="AU47" i="6"/>
  <c r="AU30" i="6"/>
  <c r="AU22" i="6"/>
  <c r="AU13" i="6"/>
  <c r="AU53" i="6"/>
  <c r="AU40" i="6"/>
  <c r="AU31" i="6"/>
  <c r="AU23" i="6"/>
  <c r="AU14" i="6"/>
  <c r="AU102" i="6"/>
  <c r="AU57" i="6"/>
  <c r="AU25" i="6"/>
  <c r="AU58" i="6"/>
  <c r="AU20" i="6"/>
  <c r="AU11" i="6"/>
  <c r="AU69" i="6"/>
  <c r="AU36" i="6"/>
  <c r="AU29" i="6"/>
  <c r="AU16" i="6"/>
  <c r="AU7" i="6"/>
  <c r="AU32" i="6"/>
  <c r="AU8" i="6"/>
  <c r="P50" i="1"/>
  <c r="O51" i="1"/>
  <c r="N52" i="1"/>
  <c r="M51" i="1"/>
  <c r="L51" i="1"/>
  <c r="K51" i="1"/>
  <c r="J51" i="1"/>
  <c r="I51" i="1"/>
  <c r="G52" i="1"/>
  <c r="F51" i="1"/>
  <c r="E52" i="1"/>
  <c r="AT118" i="13"/>
  <c r="AT114" i="13"/>
  <c r="AT110" i="13"/>
  <c r="AT106" i="13"/>
  <c r="AT102" i="13"/>
  <c r="AT115" i="13"/>
  <c r="AT117" i="13"/>
  <c r="AT116" i="13"/>
  <c r="AT109" i="13"/>
  <c r="AT108" i="13"/>
  <c r="AT103" i="13"/>
  <c r="AT95" i="13"/>
  <c r="AT91" i="13"/>
  <c r="AT87" i="13"/>
  <c r="AT83" i="13"/>
  <c r="AT79" i="13"/>
  <c r="AT75" i="13"/>
  <c r="AT112" i="13"/>
  <c r="AT111" i="13"/>
  <c r="AT100" i="13"/>
  <c r="AT94" i="13"/>
  <c r="AT93" i="13"/>
  <c r="AT88" i="13"/>
  <c r="AT107" i="13"/>
  <c r="AT104" i="13"/>
  <c r="AT105" i="13"/>
  <c r="AT97" i="13"/>
  <c r="AT96" i="13"/>
  <c r="AT84" i="13"/>
  <c r="AT92" i="13"/>
  <c r="AT89" i="13"/>
  <c r="AT74" i="13"/>
  <c r="AT73" i="13"/>
  <c r="AT70" i="13"/>
  <c r="AT66" i="13"/>
  <c r="AT86" i="13"/>
  <c r="AT85" i="13"/>
  <c r="AT80" i="13"/>
  <c r="AT71" i="13"/>
  <c r="AT67" i="13"/>
  <c r="AT60" i="13"/>
  <c r="AT55" i="13"/>
  <c r="AT51" i="13"/>
  <c r="AT81" i="13"/>
  <c r="AT77" i="13"/>
  <c r="AT76" i="13"/>
  <c r="AT58" i="13"/>
  <c r="AT57" i="13"/>
  <c r="AT52" i="13"/>
  <c r="AT69" i="13"/>
  <c r="AT68" i="13"/>
  <c r="AT63" i="13"/>
  <c r="AT62" i="13"/>
  <c r="AT56" i="13"/>
  <c r="AT46" i="13"/>
  <c r="AT42" i="13"/>
  <c r="AT38" i="13"/>
  <c r="AT35" i="13"/>
  <c r="AT113" i="13"/>
  <c r="AT99" i="13"/>
  <c r="AT61" i="13"/>
  <c r="AT49" i="13"/>
  <c r="AT47" i="13"/>
  <c r="AT37" i="13"/>
  <c r="AT31" i="13"/>
  <c r="AT27" i="13"/>
  <c r="AT23" i="13"/>
  <c r="AT19" i="13"/>
  <c r="AT16" i="13"/>
  <c r="AT13" i="13"/>
  <c r="AT9" i="13"/>
  <c r="AT54" i="13"/>
  <c r="AT34" i="13"/>
  <c r="AT32" i="13"/>
  <c r="AT24" i="13"/>
  <c r="AT17" i="13"/>
  <c r="AT14" i="13"/>
  <c r="AT10" i="13"/>
  <c r="AT78" i="13"/>
  <c r="AT72" i="13"/>
  <c r="AT65" i="13"/>
  <c r="AT50" i="13"/>
  <c r="AT41" i="13"/>
  <c r="AT40" i="13"/>
  <c r="AT36" i="13"/>
  <c r="AT30" i="13"/>
  <c r="AT26" i="13"/>
  <c r="AT22" i="13"/>
  <c r="AT18" i="13"/>
  <c r="AT15" i="13"/>
  <c r="AT12" i="13"/>
  <c r="AT8" i="13"/>
  <c r="AT98" i="13"/>
  <c r="AT90" i="13"/>
  <c r="AT82" i="13"/>
  <c r="AT53" i="13"/>
  <c r="AT48" i="13"/>
  <c r="AT43" i="13"/>
  <c r="AT28" i="13"/>
  <c r="AT20" i="13"/>
  <c r="AT45" i="13"/>
  <c r="AT39" i="13"/>
  <c r="AT21" i="13"/>
  <c r="AT7" i="13"/>
  <c r="AT64" i="13"/>
  <c r="AT29" i="13"/>
  <c r="AT101" i="13"/>
  <c r="AT25" i="13"/>
  <c r="AT11" i="13"/>
  <c r="AU5" i="13"/>
  <c r="AU59" i="13" s="1"/>
  <c r="AT44" i="13"/>
  <c r="AT33" i="13"/>
  <c r="AS120" i="13"/>
  <c r="AT122" i="12"/>
  <c r="AU119" i="12"/>
  <c r="AU115" i="12"/>
  <c r="AU111" i="12"/>
  <c r="AU107" i="12"/>
  <c r="AU118" i="12"/>
  <c r="AU114" i="12"/>
  <c r="AU110" i="12"/>
  <c r="AU106" i="12"/>
  <c r="AU102" i="12"/>
  <c r="AU116" i="12"/>
  <c r="AU108" i="12"/>
  <c r="AU103" i="12"/>
  <c r="AU117" i="12"/>
  <c r="AU109" i="12"/>
  <c r="AU104" i="12"/>
  <c r="AU97" i="12"/>
  <c r="AU93" i="12"/>
  <c r="AU120" i="12"/>
  <c r="AU113" i="12"/>
  <c r="AU100" i="12"/>
  <c r="AU95" i="12"/>
  <c r="AU88" i="12"/>
  <c r="AU84" i="12"/>
  <c r="AU101" i="12"/>
  <c r="AU99" i="12"/>
  <c r="AU94" i="12"/>
  <c r="AU91" i="12"/>
  <c r="AU87" i="12"/>
  <c r="AU83" i="12"/>
  <c r="AU79" i="12"/>
  <c r="AU75" i="12"/>
  <c r="AU71" i="12"/>
  <c r="AU92" i="12"/>
  <c r="AU90" i="12"/>
  <c r="AU80" i="12"/>
  <c r="AU74" i="12"/>
  <c r="AU67" i="12"/>
  <c r="AU63" i="12"/>
  <c r="AU98" i="12"/>
  <c r="AU89" i="12"/>
  <c r="AU78" i="12"/>
  <c r="AU73" i="12"/>
  <c r="AU70" i="12"/>
  <c r="AU66" i="12"/>
  <c r="AU62" i="12"/>
  <c r="AU58" i="12"/>
  <c r="AU54" i="12"/>
  <c r="AU50" i="12"/>
  <c r="AU86" i="12"/>
  <c r="AU65" i="12"/>
  <c r="AU57" i="12"/>
  <c r="AU52" i="12"/>
  <c r="AU46" i="12"/>
  <c r="AU42" i="12"/>
  <c r="AU38" i="12"/>
  <c r="AU34" i="12"/>
  <c r="AU72" i="12"/>
  <c r="AU64" i="12"/>
  <c r="AU61" i="12"/>
  <c r="AU56" i="12"/>
  <c r="AU51" i="12"/>
  <c r="AU45" i="12"/>
  <c r="AU41" i="12"/>
  <c r="AU37" i="12"/>
  <c r="AU33" i="12"/>
  <c r="AU29" i="12"/>
  <c r="AU25" i="12"/>
  <c r="AU81" i="12"/>
  <c r="AU60" i="12"/>
  <c r="AU59" i="12"/>
  <c r="AU48" i="12"/>
  <c r="AU40" i="12"/>
  <c r="AU32" i="12"/>
  <c r="AU30" i="12"/>
  <c r="AU24" i="12"/>
  <c r="AU82" i="12"/>
  <c r="AU69" i="12"/>
  <c r="AU53" i="12"/>
  <c r="AU43" i="12"/>
  <c r="AU35" i="12"/>
  <c r="AU31" i="12"/>
  <c r="AU26" i="12"/>
  <c r="AU22" i="12"/>
  <c r="AU18" i="12"/>
  <c r="AU14" i="12"/>
  <c r="AU11" i="12"/>
  <c r="AU96" i="12"/>
  <c r="AU28" i="12"/>
  <c r="AU27" i="12"/>
  <c r="AU19" i="12"/>
  <c r="AU13" i="12"/>
  <c r="AU8" i="12"/>
  <c r="AU68" i="12"/>
  <c r="AU23" i="12"/>
  <c r="AU21" i="12"/>
  <c r="AU16" i="12"/>
  <c r="AU47" i="12"/>
  <c r="AU44" i="12"/>
  <c r="AV5" i="12"/>
  <c r="AU112" i="12"/>
  <c r="AU105" i="12"/>
  <c r="AU85" i="12"/>
  <c r="AU76" i="12"/>
  <c r="AU55" i="12"/>
  <c r="AU39" i="12"/>
  <c r="AU36" i="12"/>
  <c r="AU20" i="12"/>
  <c r="AU15" i="12"/>
  <c r="AU10" i="12"/>
  <c r="AU9" i="12"/>
  <c r="AU49" i="12"/>
  <c r="AU77" i="12"/>
  <c r="AU17" i="12"/>
  <c r="AU12" i="12"/>
  <c r="AU7" i="12"/>
  <c r="AT118" i="11"/>
  <c r="AT114" i="11"/>
  <c r="AT110" i="11"/>
  <c r="AT106" i="11"/>
  <c r="AT102" i="11"/>
  <c r="AT121" i="11"/>
  <c r="AT120" i="11"/>
  <c r="AT115" i="11"/>
  <c r="AT105" i="11"/>
  <c r="AT104" i="11"/>
  <c r="AT101" i="11"/>
  <c r="AT97" i="11"/>
  <c r="AT117" i="11"/>
  <c r="AT116" i="11"/>
  <c r="AT111" i="11"/>
  <c r="AT98" i="11"/>
  <c r="AT94" i="11"/>
  <c r="AT90" i="11"/>
  <c r="AT86" i="11"/>
  <c r="AT113" i="11"/>
  <c r="AT112" i="11"/>
  <c r="AT93" i="11"/>
  <c r="AT92" i="11"/>
  <c r="AT87" i="11"/>
  <c r="AT82" i="11"/>
  <c r="AT78" i="11"/>
  <c r="AT74" i="11"/>
  <c r="AT70" i="11"/>
  <c r="AT103" i="11"/>
  <c r="AT89" i="11"/>
  <c r="AT88" i="11"/>
  <c r="AT83" i="11"/>
  <c r="AT79" i="11"/>
  <c r="AT75" i="11"/>
  <c r="AT71" i="11"/>
  <c r="AT67" i="11"/>
  <c r="AT63" i="11"/>
  <c r="AT119" i="11"/>
  <c r="AT85" i="11"/>
  <c r="AT84" i="11"/>
  <c r="AT81" i="11"/>
  <c r="AT80" i="11"/>
  <c r="AT73" i="11"/>
  <c r="AT72" i="11"/>
  <c r="AT62" i="11"/>
  <c r="AT59" i="11"/>
  <c r="AT55" i="11"/>
  <c r="AT51" i="11"/>
  <c r="AT47" i="11"/>
  <c r="AT43" i="11"/>
  <c r="AT109" i="11"/>
  <c r="AT108" i="11"/>
  <c r="AT99" i="11"/>
  <c r="AT96" i="11"/>
  <c r="AT95" i="11"/>
  <c r="AT60" i="11"/>
  <c r="AT56" i="11"/>
  <c r="AT52" i="11"/>
  <c r="AT48" i="11"/>
  <c r="AT68" i="11"/>
  <c r="AT65" i="11"/>
  <c r="AT64" i="11"/>
  <c r="AT41" i="11"/>
  <c r="AT37" i="11"/>
  <c r="AT33" i="11"/>
  <c r="AT29" i="11"/>
  <c r="AT25" i="11"/>
  <c r="AT21" i="11"/>
  <c r="AT17" i="11"/>
  <c r="AT13" i="11"/>
  <c r="AT9" i="11"/>
  <c r="AT91" i="11"/>
  <c r="AT35" i="11"/>
  <c r="AT31" i="11"/>
  <c r="AT69" i="11"/>
  <c r="AT58" i="11"/>
  <c r="AT57" i="11"/>
  <c r="AT50" i="11"/>
  <c r="AT49" i="11"/>
  <c r="AT44" i="11"/>
  <c r="AT42" i="11"/>
  <c r="AT38" i="11"/>
  <c r="AT34" i="11"/>
  <c r="AT30" i="11"/>
  <c r="AT26" i="11"/>
  <c r="AT22" i="11"/>
  <c r="AT18" i="11"/>
  <c r="AT14" i="11"/>
  <c r="AT10" i="11"/>
  <c r="AT76" i="11"/>
  <c r="AT39" i="11"/>
  <c r="AT27" i="11"/>
  <c r="AT23" i="11"/>
  <c r="AT19" i="11"/>
  <c r="AT100" i="11"/>
  <c r="AT66" i="11"/>
  <c r="AT46" i="11"/>
  <c r="AT36" i="11"/>
  <c r="AT28" i="11"/>
  <c r="AT20" i="11"/>
  <c r="AT11" i="11"/>
  <c r="AT54" i="11"/>
  <c r="AT32" i="11"/>
  <c r="AT24" i="11"/>
  <c r="AT8" i="11"/>
  <c r="AT77" i="11"/>
  <c r="AT15" i="11"/>
  <c r="AT107" i="11"/>
  <c r="AT61" i="11"/>
  <c r="AT45" i="11"/>
  <c r="AT12" i="11"/>
  <c r="AT7" i="11"/>
  <c r="AU5" i="11"/>
  <c r="AT40" i="11"/>
  <c r="AT53" i="11"/>
  <c r="AT16" i="11"/>
  <c r="AS123" i="11"/>
  <c r="AS125" i="10"/>
  <c r="AT123" i="10"/>
  <c r="AT119" i="10"/>
  <c r="AT115" i="10"/>
  <c r="AT111" i="10"/>
  <c r="AT120" i="10"/>
  <c r="AT116" i="10"/>
  <c r="AT112" i="10"/>
  <c r="AT108" i="10"/>
  <c r="AT104" i="10"/>
  <c r="AT100" i="10"/>
  <c r="AT122" i="10"/>
  <c r="AT121" i="10"/>
  <c r="AT114" i="10"/>
  <c r="AT113" i="10"/>
  <c r="AT107" i="10"/>
  <c r="AT106" i="10"/>
  <c r="AT103" i="10"/>
  <c r="AT99" i="10"/>
  <c r="AT96" i="10"/>
  <c r="AT92" i="10"/>
  <c r="AT88" i="10"/>
  <c r="AT117" i="10"/>
  <c r="AT110" i="10"/>
  <c r="AT109" i="10"/>
  <c r="AT102" i="10"/>
  <c r="AT101" i="10"/>
  <c r="AT98" i="10"/>
  <c r="AT97" i="10"/>
  <c r="AT93" i="10"/>
  <c r="AT89" i="10"/>
  <c r="AT85" i="10"/>
  <c r="AT81" i="10"/>
  <c r="AT77" i="10"/>
  <c r="AT73" i="10"/>
  <c r="AT91" i="10"/>
  <c r="AT90" i="10"/>
  <c r="AT80" i="10"/>
  <c r="AT79" i="10"/>
  <c r="AT74" i="10"/>
  <c r="AT68" i="10"/>
  <c r="AT64" i="10"/>
  <c r="AT60" i="10"/>
  <c r="AT56" i="10"/>
  <c r="AT118" i="10"/>
  <c r="AT84" i="10"/>
  <c r="AT83" i="10"/>
  <c r="AT78" i="10"/>
  <c r="AT71" i="10"/>
  <c r="AT67" i="10"/>
  <c r="AT63" i="10"/>
  <c r="AT59" i="10"/>
  <c r="AT55" i="10"/>
  <c r="AT51" i="10"/>
  <c r="AT86" i="10"/>
  <c r="AT76" i="10"/>
  <c r="AT75" i="10"/>
  <c r="AT52" i="10"/>
  <c r="AT49" i="10"/>
  <c r="AT105" i="10"/>
  <c r="AT87" i="10"/>
  <c r="AT70" i="10"/>
  <c r="AT69" i="10"/>
  <c r="AT62" i="10"/>
  <c r="AT61" i="10"/>
  <c r="AT54" i="10"/>
  <c r="AT53" i="10"/>
  <c r="AT50" i="10"/>
  <c r="AT46" i="10"/>
  <c r="AT42" i="10"/>
  <c r="AT38" i="10"/>
  <c r="AT34" i="10"/>
  <c r="AT66" i="10"/>
  <c r="AT41" i="10"/>
  <c r="AT40" i="10"/>
  <c r="AT35" i="10"/>
  <c r="AT31" i="10"/>
  <c r="AT25" i="10"/>
  <c r="AT21" i="10"/>
  <c r="AT17" i="10"/>
  <c r="AT13" i="10"/>
  <c r="AT94" i="10"/>
  <c r="AT65" i="10"/>
  <c r="AT45" i="10"/>
  <c r="AT44" i="10"/>
  <c r="AT39" i="10"/>
  <c r="AT30" i="10"/>
  <c r="AT24" i="10"/>
  <c r="AT20" i="10"/>
  <c r="AT16" i="10"/>
  <c r="AT58" i="10"/>
  <c r="AT37" i="10"/>
  <c r="AT36" i="10"/>
  <c r="AT8" i="10"/>
  <c r="AT18" i="10"/>
  <c r="AT82" i="10"/>
  <c r="AT72" i="10"/>
  <c r="AT57" i="10"/>
  <c r="AT47" i="10"/>
  <c r="AT33" i="10"/>
  <c r="AT10" i="10"/>
  <c r="AT48" i="10"/>
  <c r="AT43" i="10"/>
  <c r="AT32" i="10"/>
  <c r="AT23" i="10"/>
  <c r="AT22" i="10"/>
  <c r="AT15" i="10"/>
  <c r="AT14" i="10"/>
  <c r="AT12" i="10"/>
  <c r="AT11" i="10"/>
  <c r="AT7" i="10"/>
  <c r="AU5" i="10"/>
  <c r="AT29" i="10"/>
  <c r="AT28" i="10"/>
  <c r="AT19" i="10"/>
  <c r="AT9" i="10"/>
  <c r="AT95" i="10"/>
  <c r="AT122" i="9"/>
  <c r="AT118" i="9"/>
  <c r="AT114" i="9"/>
  <c r="AT110" i="9"/>
  <c r="AT106" i="9"/>
  <c r="AT121" i="9"/>
  <c r="AT117" i="9"/>
  <c r="AT113" i="9"/>
  <c r="AT120" i="9"/>
  <c r="AT119" i="9"/>
  <c r="AT112" i="9"/>
  <c r="AT111" i="9"/>
  <c r="AT102" i="9"/>
  <c r="AT98" i="9"/>
  <c r="AT116" i="9"/>
  <c r="AT108" i="9"/>
  <c r="AT107" i="9"/>
  <c r="AT101" i="9"/>
  <c r="AT100" i="9"/>
  <c r="AT95" i="9"/>
  <c r="AT92" i="9"/>
  <c r="AT88" i="9"/>
  <c r="AT115" i="9"/>
  <c r="AT109" i="9"/>
  <c r="AT105" i="9"/>
  <c r="AT99" i="9"/>
  <c r="AT91" i="9"/>
  <c r="AT87" i="9"/>
  <c r="AT103" i="9"/>
  <c r="AT97" i="9"/>
  <c r="AT96" i="9"/>
  <c r="AT94" i="9"/>
  <c r="AT93" i="9"/>
  <c r="AT86" i="9"/>
  <c r="AT82" i="9"/>
  <c r="AT104" i="9"/>
  <c r="AT83" i="9"/>
  <c r="AT79" i="9"/>
  <c r="AT74" i="9"/>
  <c r="AT70" i="9"/>
  <c r="AT66" i="9"/>
  <c r="AT62" i="9"/>
  <c r="AT58" i="9"/>
  <c r="AT54" i="9"/>
  <c r="AT78" i="9"/>
  <c r="AT77" i="9"/>
  <c r="AT71" i="9"/>
  <c r="AT61" i="9"/>
  <c r="AT60" i="9"/>
  <c r="AT55" i="9"/>
  <c r="AT52" i="9"/>
  <c r="AT48" i="9"/>
  <c r="AT44" i="9"/>
  <c r="AT40" i="9"/>
  <c r="AT73" i="9"/>
  <c r="AT72" i="9"/>
  <c r="AT67" i="9"/>
  <c r="AT57" i="9"/>
  <c r="AT56" i="9"/>
  <c r="AT53" i="9"/>
  <c r="AT49" i="9"/>
  <c r="AT45" i="9"/>
  <c r="AT41" i="9"/>
  <c r="AT37" i="9"/>
  <c r="AT33" i="9"/>
  <c r="AT29" i="9"/>
  <c r="AT90" i="9"/>
  <c r="AT69" i="9"/>
  <c r="AT68" i="9"/>
  <c r="AT39" i="9"/>
  <c r="AT34" i="9"/>
  <c r="AT22" i="9"/>
  <c r="AT18" i="9"/>
  <c r="AT76" i="9"/>
  <c r="AT64" i="9"/>
  <c r="AT63" i="9"/>
  <c r="AT47" i="9"/>
  <c r="AT46" i="9"/>
  <c r="AT38" i="9"/>
  <c r="AT28" i="9"/>
  <c r="AT27" i="9"/>
  <c r="AT25" i="9"/>
  <c r="AT21" i="9"/>
  <c r="AT17" i="9"/>
  <c r="AT80" i="9"/>
  <c r="AT65" i="9"/>
  <c r="AT42" i="9"/>
  <c r="AT31" i="9"/>
  <c r="AT30" i="9"/>
  <c r="AT15" i="9"/>
  <c r="AT12" i="9"/>
  <c r="AT8" i="9"/>
  <c r="AT50" i="9"/>
  <c r="AT26" i="9"/>
  <c r="AT14" i="9"/>
  <c r="AT84" i="9"/>
  <c r="AT51" i="9"/>
  <c r="AT32" i="9"/>
  <c r="AT19" i="9"/>
  <c r="AT7" i="9"/>
  <c r="AU5" i="9"/>
  <c r="AU75" i="9" s="1"/>
  <c r="AT89" i="9"/>
  <c r="AT85" i="9"/>
  <c r="AT81" i="9"/>
  <c r="AT59" i="9"/>
  <c r="AT43" i="9"/>
  <c r="AT36" i="9"/>
  <c r="AT35" i="9"/>
  <c r="AT24" i="9"/>
  <c r="AT23" i="9"/>
  <c r="AT16" i="9"/>
  <c r="AT13" i="9"/>
  <c r="AT9" i="9"/>
  <c r="AT10" i="9"/>
  <c r="AT20" i="9"/>
  <c r="AT11" i="9"/>
  <c r="AS124" i="9"/>
  <c r="AT122" i="8"/>
  <c r="AT118" i="8"/>
  <c r="AT114" i="8"/>
  <c r="AT110" i="8"/>
  <c r="AT106" i="8"/>
  <c r="AT121" i="8"/>
  <c r="AT117" i="8"/>
  <c r="AT113" i="8"/>
  <c r="AT120" i="8"/>
  <c r="AT119" i="8"/>
  <c r="AT109" i="8"/>
  <c r="AT108" i="8"/>
  <c r="AT105" i="8"/>
  <c r="AT104" i="8"/>
  <c r="AT101" i="8"/>
  <c r="AT97" i="8"/>
  <c r="AT116" i="8"/>
  <c r="AT112" i="8"/>
  <c r="AT111" i="8"/>
  <c r="AT100" i="8"/>
  <c r="AT99" i="8"/>
  <c r="AT115" i="8"/>
  <c r="AT98" i="8"/>
  <c r="AT92" i="8"/>
  <c r="AT88" i="8"/>
  <c r="AT87" i="8"/>
  <c r="AT85" i="8"/>
  <c r="AT81" i="8"/>
  <c r="AT77" i="8"/>
  <c r="AT73" i="8"/>
  <c r="AT102" i="8"/>
  <c r="AT96" i="8"/>
  <c r="AT91" i="8"/>
  <c r="AT90" i="8"/>
  <c r="AT84" i="8"/>
  <c r="AT80" i="8"/>
  <c r="AT76" i="8"/>
  <c r="AT72" i="8"/>
  <c r="AT68" i="8"/>
  <c r="AT64" i="8"/>
  <c r="AT60" i="8"/>
  <c r="AT89" i="8"/>
  <c r="AT83" i="8"/>
  <c r="AT82" i="8"/>
  <c r="AT75" i="8"/>
  <c r="AT74" i="8"/>
  <c r="AT65" i="8"/>
  <c r="AT54" i="8"/>
  <c r="AT50" i="8"/>
  <c r="AT46" i="8"/>
  <c r="AT42" i="8"/>
  <c r="AT103" i="8"/>
  <c r="AT95" i="8"/>
  <c r="AT69" i="8"/>
  <c r="AT59" i="8"/>
  <c r="AT58" i="8"/>
  <c r="AT57" i="8"/>
  <c r="AT53" i="8"/>
  <c r="AT49" i="8"/>
  <c r="AT45" i="8"/>
  <c r="AT41" i="8"/>
  <c r="AT37" i="8"/>
  <c r="AT33" i="8"/>
  <c r="AT29" i="8"/>
  <c r="AT86" i="8"/>
  <c r="AT70" i="8"/>
  <c r="AT63" i="8"/>
  <c r="AT40" i="8"/>
  <c r="AT39" i="8"/>
  <c r="AT34" i="8"/>
  <c r="AT25" i="8"/>
  <c r="AT21" i="8"/>
  <c r="AT16" i="8"/>
  <c r="AT12" i="8"/>
  <c r="AT8" i="8"/>
  <c r="AT94" i="8"/>
  <c r="AT71" i="8"/>
  <c r="AT62" i="8"/>
  <c r="AT61" i="8"/>
  <c r="AT52" i="8"/>
  <c r="AT51" i="8"/>
  <c r="AT44" i="8"/>
  <c r="AT43" i="8"/>
  <c r="AT36" i="8"/>
  <c r="AT35" i="8"/>
  <c r="AT30" i="8"/>
  <c r="AT107" i="8"/>
  <c r="AT79" i="8"/>
  <c r="AT56" i="8"/>
  <c r="AT55" i="8"/>
  <c r="AT48" i="8"/>
  <c r="AT47" i="8"/>
  <c r="AT38" i="8"/>
  <c r="AT28" i="8"/>
  <c r="AT24" i="8"/>
  <c r="AT20" i="8"/>
  <c r="AT15" i="8"/>
  <c r="AT31" i="8"/>
  <c r="AT27" i="8"/>
  <c r="AT26" i="8"/>
  <c r="AT18" i="8"/>
  <c r="AT17" i="8"/>
  <c r="AT13" i="8"/>
  <c r="AU5" i="8"/>
  <c r="AU19" i="8" s="1"/>
  <c r="AT22" i="8"/>
  <c r="AT11" i="8"/>
  <c r="AT78" i="8"/>
  <c r="AT14" i="8"/>
  <c r="AT9" i="8"/>
  <c r="AT93" i="8"/>
  <c r="AT66" i="8"/>
  <c r="AT32" i="8"/>
  <c r="AT23" i="8"/>
  <c r="AT10" i="8"/>
  <c r="AT67" i="8"/>
  <c r="AT7" i="8"/>
  <c r="AS124" i="8"/>
  <c r="AS124" i="7"/>
  <c r="AT122" i="7"/>
  <c r="AT118" i="7"/>
  <c r="AT114" i="7"/>
  <c r="AT110" i="7"/>
  <c r="AT119" i="7"/>
  <c r="AT115" i="7"/>
  <c r="AT111" i="7"/>
  <c r="AT107" i="7"/>
  <c r="AT103" i="7"/>
  <c r="AT106" i="7"/>
  <c r="AT105" i="7"/>
  <c r="AT102" i="7"/>
  <c r="AT98" i="7"/>
  <c r="AT94" i="7"/>
  <c r="AT117" i="7"/>
  <c r="AT116" i="7"/>
  <c r="AT109" i="7"/>
  <c r="AT108" i="7"/>
  <c r="AT99" i="7"/>
  <c r="AT95" i="7"/>
  <c r="AT91" i="7"/>
  <c r="AT87" i="7"/>
  <c r="AT112" i="7"/>
  <c r="AT104" i="7"/>
  <c r="AT97" i="7"/>
  <c r="AT96" i="7"/>
  <c r="AT90" i="7"/>
  <c r="AT89" i="7"/>
  <c r="AT81" i="7"/>
  <c r="AT77" i="7"/>
  <c r="AT73" i="7"/>
  <c r="AT113" i="7"/>
  <c r="AT86" i="7"/>
  <c r="AT85" i="7"/>
  <c r="AT82" i="7"/>
  <c r="AT78" i="7"/>
  <c r="AT74" i="7"/>
  <c r="AT70" i="7"/>
  <c r="AT66" i="7"/>
  <c r="AT62" i="7"/>
  <c r="AT100" i="7"/>
  <c r="AT88" i="7"/>
  <c r="AT69" i="7"/>
  <c r="AT68" i="7"/>
  <c r="AT63" i="7"/>
  <c r="AT56" i="7"/>
  <c r="AT120" i="7"/>
  <c r="AT84" i="7"/>
  <c r="AT83" i="7"/>
  <c r="AT76" i="7"/>
  <c r="AT75" i="7"/>
  <c r="AT67" i="7"/>
  <c r="AT79" i="7"/>
  <c r="AT101" i="7"/>
  <c r="AT92" i="7"/>
  <c r="AT65" i="7"/>
  <c r="AT64" i="7"/>
  <c r="AT57" i="7"/>
  <c r="AT53" i="7"/>
  <c r="AT72" i="7"/>
  <c r="AT61" i="7"/>
  <c r="AT58" i="7"/>
  <c r="AT47" i="7"/>
  <c r="AT43" i="7"/>
  <c r="AT39" i="7"/>
  <c r="AT35" i="7"/>
  <c r="AT31" i="7"/>
  <c r="AT26" i="7"/>
  <c r="AT22" i="7"/>
  <c r="AT121" i="7"/>
  <c r="AT54" i="7"/>
  <c r="AT52" i="7"/>
  <c r="AT51" i="7"/>
  <c r="AT48" i="7"/>
  <c r="AT44" i="7"/>
  <c r="AT40" i="7"/>
  <c r="AT36" i="7"/>
  <c r="AT32" i="7"/>
  <c r="AT27" i="7"/>
  <c r="AT23" i="7"/>
  <c r="AT19" i="7"/>
  <c r="AT93" i="7"/>
  <c r="AT15" i="7"/>
  <c r="AT11" i="7"/>
  <c r="AT7" i="7"/>
  <c r="AU5" i="7"/>
  <c r="AU29" i="7" s="1"/>
  <c r="AT80" i="7"/>
  <c r="AT71" i="7"/>
  <c r="AT60" i="7"/>
  <c r="AT20" i="7"/>
  <c r="AT17" i="7"/>
  <c r="AT21" i="7"/>
  <c r="AT14" i="7"/>
  <c r="AT59" i="7"/>
  <c r="AT55" i="7"/>
  <c r="AT50" i="7"/>
  <c r="AT49" i="7"/>
  <c r="AT42" i="7"/>
  <c r="AT41" i="7"/>
  <c r="AT34" i="7"/>
  <c r="AT33" i="7"/>
  <c r="AT25" i="7"/>
  <c r="AT24" i="7"/>
  <c r="AT16" i="7"/>
  <c r="AT12" i="7"/>
  <c r="AT8" i="7"/>
  <c r="AT13" i="7"/>
  <c r="AT9" i="7"/>
  <c r="AT46" i="7"/>
  <c r="AT45" i="7"/>
  <c r="AT38" i="7"/>
  <c r="AT37" i="7"/>
  <c r="AT30" i="7"/>
  <c r="AT28" i="7"/>
  <c r="AT18" i="7"/>
  <c r="AT10" i="7"/>
  <c r="AT124" i="5"/>
  <c r="AU121" i="5"/>
  <c r="AU117" i="5"/>
  <c r="AU113" i="5"/>
  <c r="AU109" i="5"/>
  <c r="AU105" i="5"/>
  <c r="AU122" i="5"/>
  <c r="AU118" i="5"/>
  <c r="AU114" i="5"/>
  <c r="AU110" i="5"/>
  <c r="AU106" i="5"/>
  <c r="AU119" i="5"/>
  <c r="AU111" i="5"/>
  <c r="AU103" i="5"/>
  <c r="AU100" i="5"/>
  <c r="AU96" i="5"/>
  <c r="AU120" i="5"/>
  <c r="AU112" i="5"/>
  <c r="AU104" i="5"/>
  <c r="AU101" i="5"/>
  <c r="AU97" i="5"/>
  <c r="AU93" i="5"/>
  <c r="AU102" i="5"/>
  <c r="AU91" i="5"/>
  <c r="AU87" i="5"/>
  <c r="AU83" i="5"/>
  <c r="AU79" i="5"/>
  <c r="AU75" i="5"/>
  <c r="AU71" i="5"/>
  <c r="AU67" i="5"/>
  <c r="AU115" i="5"/>
  <c r="AU108" i="5"/>
  <c r="AU95" i="5"/>
  <c r="AU94" i="5"/>
  <c r="AU92" i="5"/>
  <c r="AU88" i="5"/>
  <c r="AU84" i="5"/>
  <c r="AU80" i="5"/>
  <c r="AU76" i="5"/>
  <c r="AU72" i="5"/>
  <c r="AU68" i="5"/>
  <c r="AU64" i="5"/>
  <c r="AU86" i="5"/>
  <c r="AU78" i="5"/>
  <c r="AU70" i="5"/>
  <c r="AU63" i="5"/>
  <c r="AU60" i="5"/>
  <c r="AU55" i="5"/>
  <c r="AU51" i="5"/>
  <c r="AU47" i="5"/>
  <c r="AU43" i="5"/>
  <c r="AU116" i="5"/>
  <c r="AU99" i="5"/>
  <c r="AU89" i="5"/>
  <c r="AU81" i="5"/>
  <c r="AU73" i="5"/>
  <c r="AU65" i="5"/>
  <c r="AU61" i="5"/>
  <c r="AU57" i="5"/>
  <c r="AU52" i="5"/>
  <c r="AU48" i="5"/>
  <c r="AU44" i="5"/>
  <c r="AU40" i="5"/>
  <c r="AU107" i="5"/>
  <c r="AU98" i="5"/>
  <c r="AU90" i="5"/>
  <c r="AU77" i="5"/>
  <c r="AU74" i="5"/>
  <c r="AU66" i="5"/>
  <c r="AU58" i="5"/>
  <c r="AU49" i="5"/>
  <c r="AU41" i="5"/>
  <c r="AU38" i="5"/>
  <c r="AU36" i="5"/>
  <c r="AU32" i="5"/>
  <c r="AU28" i="5"/>
  <c r="AU24" i="5"/>
  <c r="AU20" i="5"/>
  <c r="AU16" i="5"/>
  <c r="AU12" i="5"/>
  <c r="AU8" i="5"/>
  <c r="AU34" i="5"/>
  <c r="AU26" i="5"/>
  <c r="AU59" i="5"/>
  <c r="AU50" i="5"/>
  <c r="AU42" i="5"/>
  <c r="AU39" i="5"/>
  <c r="AU37" i="5"/>
  <c r="AU33" i="5"/>
  <c r="AU29" i="5"/>
  <c r="AU25" i="5"/>
  <c r="AU21" i="5"/>
  <c r="AU17" i="5"/>
  <c r="AU13" i="5"/>
  <c r="AU9" i="5"/>
  <c r="AU85" i="5"/>
  <c r="AU82" i="5"/>
  <c r="AU69" i="5"/>
  <c r="AU53" i="5"/>
  <c r="AU45" i="5"/>
  <c r="AU30" i="5"/>
  <c r="AU46" i="5"/>
  <c r="AU19" i="5"/>
  <c r="AU11" i="5"/>
  <c r="AU35" i="5"/>
  <c r="AU27" i="5"/>
  <c r="AU18" i="5"/>
  <c r="AU10" i="5"/>
  <c r="AU62" i="5"/>
  <c r="AU31" i="5"/>
  <c r="AU22" i="5"/>
  <c r="AU14" i="5"/>
  <c r="AU7" i="5"/>
  <c r="AV5" i="5"/>
  <c r="AV56" i="5" s="1"/>
  <c r="AU54" i="5"/>
  <c r="AU23" i="5"/>
  <c r="AU15" i="5"/>
  <c r="AS123" i="4"/>
  <c r="AT121" i="4"/>
  <c r="AT117" i="4"/>
  <c r="AT113" i="4"/>
  <c r="AT109" i="4"/>
  <c r="AT105" i="4"/>
  <c r="AT118" i="4"/>
  <c r="AT114" i="4"/>
  <c r="AT110" i="4"/>
  <c r="AT106" i="4"/>
  <c r="AT102" i="4"/>
  <c r="AT120" i="4"/>
  <c r="AT119" i="4"/>
  <c r="AT112" i="4"/>
  <c r="AT111" i="4"/>
  <c r="AT104" i="4"/>
  <c r="AT103" i="4"/>
  <c r="AT99" i="4"/>
  <c r="AT95" i="4"/>
  <c r="AT100" i="4"/>
  <c r="AT96" i="4"/>
  <c r="AT92" i="4"/>
  <c r="AT107" i="4"/>
  <c r="AT116" i="4"/>
  <c r="AT98" i="4"/>
  <c r="AT97" i="4"/>
  <c r="AT88" i="4"/>
  <c r="AT84" i="4"/>
  <c r="AT93" i="4"/>
  <c r="AT89" i="4"/>
  <c r="AT77" i="4"/>
  <c r="AT73" i="4"/>
  <c r="AT69" i="4"/>
  <c r="AT65" i="4"/>
  <c r="AT61" i="4"/>
  <c r="AT57" i="4"/>
  <c r="AT91" i="4"/>
  <c r="AT83" i="4"/>
  <c r="AT82" i="4"/>
  <c r="AT80" i="4"/>
  <c r="AT76" i="4"/>
  <c r="AT72" i="4"/>
  <c r="AT68" i="4"/>
  <c r="AT64" i="4"/>
  <c r="AT60" i="4"/>
  <c r="AT56" i="4"/>
  <c r="AT75" i="4"/>
  <c r="AT74" i="4"/>
  <c r="AT67" i="4"/>
  <c r="AT66" i="4"/>
  <c r="AT59" i="4"/>
  <c r="AT58" i="4"/>
  <c r="AT51" i="4"/>
  <c r="AT47" i="4"/>
  <c r="AT43" i="4"/>
  <c r="AT39" i="4"/>
  <c r="AT35" i="4"/>
  <c r="AT90" i="4"/>
  <c r="AT62" i="4"/>
  <c r="AT55" i="4"/>
  <c r="AT87" i="4"/>
  <c r="AT81" i="4"/>
  <c r="AT79" i="4"/>
  <c r="AT54" i="4"/>
  <c r="AT46" i="4"/>
  <c r="AT45" i="4"/>
  <c r="AT40" i="4"/>
  <c r="AT28" i="4"/>
  <c r="AT24" i="4"/>
  <c r="AT86" i="4"/>
  <c r="AT78" i="4"/>
  <c r="AT53" i="4"/>
  <c r="AT38" i="4"/>
  <c r="AT34" i="4"/>
  <c r="AT29" i="4"/>
  <c r="AT20" i="4"/>
  <c r="AT16" i="4"/>
  <c r="AT12" i="4"/>
  <c r="AT8" i="4"/>
  <c r="AT115" i="4"/>
  <c r="AT85" i="4"/>
  <c r="AT71" i="4"/>
  <c r="AT70" i="4"/>
  <c r="AT63" i="4"/>
  <c r="AT50" i="4"/>
  <c r="AT42" i="4"/>
  <c r="AT31" i="4"/>
  <c r="AT30" i="4"/>
  <c r="AT25" i="4"/>
  <c r="AT21" i="4"/>
  <c r="AT17" i="4"/>
  <c r="AT13" i="4"/>
  <c r="AT9" i="4"/>
  <c r="AT101" i="4"/>
  <c r="AT94" i="4"/>
  <c r="AT44" i="4"/>
  <c r="AT41" i="4"/>
  <c r="AT36" i="4"/>
  <c r="AT33" i="4"/>
  <c r="AT32" i="4"/>
  <c r="AT27" i="4"/>
  <c r="AT26" i="4"/>
  <c r="AT18" i="4"/>
  <c r="AT14" i="4"/>
  <c r="AT49" i="4"/>
  <c r="AT23" i="4"/>
  <c r="AT108" i="4"/>
  <c r="AT15" i="4"/>
  <c r="AT7" i="4"/>
  <c r="AT37" i="4"/>
  <c r="AT22" i="4"/>
  <c r="AT19" i="4"/>
  <c r="AU5" i="4"/>
  <c r="AT52" i="4"/>
  <c r="AT48" i="4"/>
  <c r="AT11" i="4"/>
  <c r="AT10" i="4"/>
  <c r="AU121" i="3"/>
  <c r="AU117" i="3"/>
  <c r="AU113" i="3"/>
  <c r="AU109" i="3"/>
  <c r="AU105" i="3"/>
  <c r="AU122" i="3"/>
  <c r="AU118" i="3"/>
  <c r="AU114" i="3"/>
  <c r="AU110" i="3"/>
  <c r="AU106" i="3"/>
  <c r="AU119" i="3"/>
  <c r="AU111" i="3"/>
  <c r="AU116" i="3"/>
  <c r="AU108" i="3"/>
  <c r="AU101" i="3"/>
  <c r="AU97" i="3"/>
  <c r="AU93" i="3"/>
  <c r="AU115" i="3"/>
  <c r="AU112" i="3"/>
  <c r="AU104" i="3"/>
  <c r="AU98" i="3"/>
  <c r="AU91" i="3"/>
  <c r="AU87" i="3"/>
  <c r="AU99" i="3"/>
  <c r="AU94" i="3"/>
  <c r="AU92" i="3"/>
  <c r="AU88" i="3"/>
  <c r="AU84" i="3"/>
  <c r="AU107" i="3"/>
  <c r="AU103" i="3"/>
  <c r="AU90" i="3"/>
  <c r="AU83" i="3"/>
  <c r="AU100" i="3"/>
  <c r="AU85" i="3"/>
  <c r="AU79" i="3"/>
  <c r="AU75" i="3"/>
  <c r="AU71" i="3"/>
  <c r="AU67" i="3"/>
  <c r="AU63" i="3"/>
  <c r="AU59" i="3"/>
  <c r="AU55" i="3"/>
  <c r="AU102" i="3"/>
  <c r="AU95" i="3"/>
  <c r="AU80" i="3"/>
  <c r="AU76" i="3"/>
  <c r="AU70" i="3"/>
  <c r="AU65" i="3"/>
  <c r="AU60" i="3"/>
  <c r="AU54" i="3"/>
  <c r="AU51" i="3"/>
  <c r="AU47" i="3"/>
  <c r="AU43" i="3"/>
  <c r="AU39" i="3"/>
  <c r="AU86" i="3"/>
  <c r="AU82" i="3"/>
  <c r="AU49" i="3"/>
  <c r="AU44" i="3"/>
  <c r="AU38" i="3"/>
  <c r="AU34" i="3"/>
  <c r="AU29" i="3"/>
  <c r="AU25" i="3"/>
  <c r="AU21" i="3"/>
  <c r="AU17" i="3"/>
  <c r="AU13" i="3"/>
  <c r="AU9" i="3"/>
  <c r="AU96" i="3"/>
  <c r="AU78" i="3"/>
  <c r="AU77" i="3"/>
  <c r="AU73" i="3"/>
  <c r="AU72" i="3"/>
  <c r="AU58" i="3"/>
  <c r="AU52" i="3"/>
  <c r="AU46" i="3"/>
  <c r="AU120" i="3"/>
  <c r="AU81" i="3"/>
  <c r="AU68" i="3"/>
  <c r="AU64" i="3"/>
  <c r="AU62" i="3"/>
  <c r="AU61" i="3"/>
  <c r="AU57" i="3"/>
  <c r="AU56" i="3"/>
  <c r="AU53" i="3"/>
  <c r="AU50" i="3"/>
  <c r="AU45" i="3"/>
  <c r="AU40" i="3"/>
  <c r="AU35" i="3"/>
  <c r="AU30" i="3"/>
  <c r="AU26" i="3"/>
  <c r="AU22" i="3"/>
  <c r="AU18" i="3"/>
  <c r="AU14" i="3"/>
  <c r="AU10" i="3"/>
  <c r="AU89" i="3"/>
  <c r="AU69" i="3"/>
  <c r="AU48" i="3"/>
  <c r="AU36" i="3"/>
  <c r="AU27" i="3"/>
  <c r="AU19" i="3"/>
  <c r="AU11" i="3"/>
  <c r="AU7" i="3"/>
  <c r="AU66" i="3"/>
  <c r="AU23" i="3"/>
  <c r="AV5" i="3"/>
  <c r="AV33" i="3" s="1"/>
  <c r="AU32" i="3"/>
  <c r="AU42" i="3"/>
  <c r="AU41" i="3"/>
  <c r="AU37" i="3"/>
  <c r="AU28" i="3"/>
  <c r="AU20" i="3"/>
  <c r="AU12" i="3"/>
  <c r="AU8" i="3"/>
  <c r="AU74" i="3"/>
  <c r="AU31" i="3"/>
  <c r="AU15" i="3"/>
  <c r="AU24" i="3"/>
  <c r="AU16" i="3"/>
  <c r="AT124" i="3"/>
  <c r="AU26" i="10" l="1"/>
  <c r="AU27" i="10"/>
  <c r="AU124" i="6"/>
  <c r="H54" i="1" s="1"/>
  <c r="AV19" i="6"/>
  <c r="AV120" i="6"/>
  <c r="AV112" i="6"/>
  <c r="AV117" i="6"/>
  <c r="AV109" i="6"/>
  <c r="AV122" i="6"/>
  <c r="AV114" i="6"/>
  <c r="AV107" i="6"/>
  <c r="AV95" i="6"/>
  <c r="AV108" i="6"/>
  <c r="AV100" i="6"/>
  <c r="AV92" i="6"/>
  <c r="AV84" i="6"/>
  <c r="AV83" i="6"/>
  <c r="AV102" i="6"/>
  <c r="AV94" i="6"/>
  <c r="AV87" i="6"/>
  <c r="AV115" i="6"/>
  <c r="AV98" i="6"/>
  <c r="AV78" i="6"/>
  <c r="AV70" i="6"/>
  <c r="AV118" i="6"/>
  <c r="AV86" i="6"/>
  <c r="AV75" i="6"/>
  <c r="AV67" i="6"/>
  <c r="AV59" i="6"/>
  <c r="AV51" i="6"/>
  <c r="AV54" i="6"/>
  <c r="AV45" i="6"/>
  <c r="AV37" i="6"/>
  <c r="AV91" i="6"/>
  <c r="AV77" i="6"/>
  <c r="AV69" i="6"/>
  <c r="AV58" i="6"/>
  <c r="AV48" i="6"/>
  <c r="AV40" i="6"/>
  <c r="AV68" i="6"/>
  <c r="AV64" i="6"/>
  <c r="AV33" i="6"/>
  <c r="AV25" i="6"/>
  <c r="AV16" i="6"/>
  <c r="AV62" i="6"/>
  <c r="AV47" i="6"/>
  <c r="AV39" i="6"/>
  <c r="AV26" i="6"/>
  <c r="AV17" i="6"/>
  <c r="AV9" i="6"/>
  <c r="AV38" i="6"/>
  <c r="AV27" i="6"/>
  <c r="AV10" i="6"/>
  <c r="AV50" i="6"/>
  <c r="AV76" i="6"/>
  <c r="AV46" i="6"/>
  <c r="AV28" i="6"/>
  <c r="AV20" i="6"/>
  <c r="AV11" i="6"/>
  <c r="AV61" i="6"/>
  <c r="AV35" i="6"/>
  <c r="AV14" i="6"/>
  <c r="AV116" i="6"/>
  <c r="AV121" i="6"/>
  <c r="AV113" i="6"/>
  <c r="AV105" i="6"/>
  <c r="AV119" i="6"/>
  <c r="AV111" i="6"/>
  <c r="AV99" i="6"/>
  <c r="AV110" i="6"/>
  <c r="AV103" i="6"/>
  <c r="AV96" i="6"/>
  <c r="AV88" i="6"/>
  <c r="AV85" i="6"/>
  <c r="AV106" i="6"/>
  <c r="AV97" i="6"/>
  <c r="AV89" i="6"/>
  <c r="AV82" i="6"/>
  <c r="AV101" i="6"/>
  <c r="AV90" i="6"/>
  <c r="AV74" i="6"/>
  <c r="AV66" i="6"/>
  <c r="AV93" i="6"/>
  <c r="AV79" i="6"/>
  <c r="AV71" i="6"/>
  <c r="AV63" i="6"/>
  <c r="AV55" i="6"/>
  <c r="AV56" i="6"/>
  <c r="AV49" i="6"/>
  <c r="AV41" i="6"/>
  <c r="AV104" i="6"/>
  <c r="AV80" i="6"/>
  <c r="AV72" i="6"/>
  <c r="AV60" i="6"/>
  <c r="AV53" i="6"/>
  <c r="AV44" i="6"/>
  <c r="AV36" i="6"/>
  <c r="AV65" i="6"/>
  <c r="AV57" i="6"/>
  <c r="AV29" i="6"/>
  <c r="AV21" i="6"/>
  <c r="AV12" i="6"/>
  <c r="AV52" i="6"/>
  <c r="AV42" i="6"/>
  <c r="AV30" i="6"/>
  <c r="AV22" i="6"/>
  <c r="AV13" i="6"/>
  <c r="AV81" i="6"/>
  <c r="AV32" i="6"/>
  <c r="AV24" i="6"/>
  <c r="AV8" i="6"/>
  <c r="AV34" i="6"/>
  <c r="AV73" i="6"/>
  <c r="AV31" i="6"/>
  <c r="AV23" i="6"/>
  <c r="AV15" i="6"/>
  <c r="AW5" i="6"/>
  <c r="AV43" i="6"/>
  <c r="AV18" i="6"/>
  <c r="AV7" i="6"/>
  <c r="AS124" i="2"/>
  <c r="D52" i="1" s="1"/>
  <c r="AU5" i="2"/>
  <c r="AT40" i="2"/>
  <c r="AT122" i="2"/>
  <c r="AT120" i="2"/>
  <c r="AT118" i="2"/>
  <c r="AT116" i="2"/>
  <c r="AT114" i="2"/>
  <c r="AT112" i="2"/>
  <c r="AT110" i="2"/>
  <c r="AT108" i="2"/>
  <c r="AT106" i="2"/>
  <c r="AT104" i="2"/>
  <c r="AT102" i="2"/>
  <c r="AT100" i="2"/>
  <c r="AT98" i="2"/>
  <c r="AT96" i="2"/>
  <c r="AT94" i="2"/>
  <c r="AT92" i="2"/>
  <c r="AT90" i="2"/>
  <c r="AT88" i="2"/>
  <c r="AT86" i="2"/>
  <c r="AT84" i="2"/>
  <c r="AT82" i="2"/>
  <c r="AT80" i="2"/>
  <c r="AT78" i="2"/>
  <c r="AT76" i="2"/>
  <c r="AT74" i="2"/>
  <c r="AT72" i="2"/>
  <c r="AT70" i="2"/>
  <c r="AT68" i="2"/>
  <c r="AT66" i="2"/>
  <c r="AT64" i="2"/>
  <c r="AT62" i="2"/>
  <c r="AT60" i="2"/>
  <c r="AT58" i="2"/>
  <c r="AT56" i="2"/>
  <c r="AT54" i="2"/>
  <c r="AT7" i="2"/>
  <c r="AT121" i="2"/>
  <c r="AT119" i="2"/>
  <c r="AT117" i="2"/>
  <c r="AT115" i="2"/>
  <c r="AT113" i="2"/>
  <c r="AT111" i="2"/>
  <c r="AT52" i="2"/>
  <c r="AT50" i="2"/>
  <c r="AT48" i="2"/>
  <c r="AT46" i="2"/>
  <c r="AT44" i="2"/>
  <c r="AT42" i="2"/>
  <c r="AT39" i="2"/>
  <c r="AT37" i="2"/>
  <c r="AT35" i="2"/>
  <c r="AT33" i="2"/>
  <c r="AT31" i="2"/>
  <c r="AT29" i="2"/>
  <c r="AT27" i="2"/>
  <c r="AT23" i="2"/>
  <c r="AT19" i="2"/>
  <c r="AT15" i="2"/>
  <c r="AT11" i="2"/>
  <c r="AT109" i="2"/>
  <c r="AT105" i="2"/>
  <c r="AT8" i="2"/>
  <c r="AT25" i="2"/>
  <c r="AT21" i="2"/>
  <c r="AT107" i="2"/>
  <c r="AT103" i="2"/>
  <c r="AT101" i="2"/>
  <c r="AT97" i="2"/>
  <c r="AT95" i="2"/>
  <c r="AT93" i="2"/>
  <c r="AT91" i="2"/>
  <c r="AT17" i="2"/>
  <c r="AT13" i="2"/>
  <c r="AT9" i="2"/>
  <c r="AT99" i="2"/>
  <c r="AT89" i="2"/>
  <c r="AT85" i="2"/>
  <c r="AT81" i="2"/>
  <c r="AT77" i="2"/>
  <c r="AT73" i="2"/>
  <c r="AT69" i="2"/>
  <c r="AT65" i="2"/>
  <c r="AT61" i="2"/>
  <c r="AT57" i="2"/>
  <c r="AT53" i="2"/>
  <c r="AT49" i="2"/>
  <c r="AT45" i="2"/>
  <c r="AT41" i="2"/>
  <c r="AT36" i="2"/>
  <c r="AT32" i="2"/>
  <c r="AT28" i="2"/>
  <c r="AT24" i="2"/>
  <c r="AT20" i="2"/>
  <c r="AT16" i="2"/>
  <c r="AT12" i="2"/>
  <c r="AT87" i="2"/>
  <c r="AT83" i="2"/>
  <c r="AT79" i="2"/>
  <c r="AT75" i="2"/>
  <c r="AT71" i="2"/>
  <c r="AT67" i="2"/>
  <c r="AT63" i="2"/>
  <c r="AT59" i="2"/>
  <c r="AT55" i="2"/>
  <c r="AT51" i="2"/>
  <c r="AT47" i="2"/>
  <c r="AT43" i="2"/>
  <c r="AT38" i="2"/>
  <c r="AT34" i="2"/>
  <c r="AT30" i="2"/>
  <c r="AT26" i="2"/>
  <c r="AT22" i="2"/>
  <c r="AT18" i="2"/>
  <c r="AT14" i="2"/>
  <c r="AT10" i="2"/>
  <c r="P51" i="1"/>
  <c r="O52" i="1"/>
  <c r="N53" i="1"/>
  <c r="M52" i="1"/>
  <c r="L52" i="1"/>
  <c r="K52" i="1"/>
  <c r="J52" i="1"/>
  <c r="I52" i="1"/>
  <c r="G53" i="1"/>
  <c r="F52" i="1"/>
  <c r="E53" i="1"/>
  <c r="AT120" i="13"/>
  <c r="AU122" i="12"/>
  <c r="AT123" i="4"/>
  <c r="AU117" i="13"/>
  <c r="AU113" i="13"/>
  <c r="AU109" i="13"/>
  <c r="AU105" i="13"/>
  <c r="AU101" i="13"/>
  <c r="AU118" i="13"/>
  <c r="AU115" i="13"/>
  <c r="AU112" i="13"/>
  <c r="AU107" i="13"/>
  <c r="AU102" i="13"/>
  <c r="AU98" i="13"/>
  <c r="AU94" i="13"/>
  <c r="AU90" i="13"/>
  <c r="AU86" i="13"/>
  <c r="AU82" i="13"/>
  <c r="AU78" i="13"/>
  <c r="AU74" i="13"/>
  <c r="AU110" i="13"/>
  <c r="AU106" i="13"/>
  <c r="AU104" i="13"/>
  <c r="AU103" i="13"/>
  <c r="AU99" i="13"/>
  <c r="AU97" i="13"/>
  <c r="AU92" i="13"/>
  <c r="AU87" i="13"/>
  <c r="AU108" i="13"/>
  <c r="AU95" i="13"/>
  <c r="AU91" i="13"/>
  <c r="AU89" i="13"/>
  <c r="AU88" i="13"/>
  <c r="AU83" i="13"/>
  <c r="AU77" i="13"/>
  <c r="AU72" i="13"/>
  <c r="AU69" i="13"/>
  <c r="AU65" i="13"/>
  <c r="AU111" i="13"/>
  <c r="AU96" i="13"/>
  <c r="AU73" i="13"/>
  <c r="AU70" i="13"/>
  <c r="AU66" i="13"/>
  <c r="AU63" i="13"/>
  <c r="AU58" i="13"/>
  <c r="AU54" i="13"/>
  <c r="AU50" i="13"/>
  <c r="AU68" i="13"/>
  <c r="AU62" i="13"/>
  <c r="AU56" i="13"/>
  <c r="AU51" i="13"/>
  <c r="AU114" i="13"/>
  <c r="AU100" i="13"/>
  <c r="AU67" i="13"/>
  <c r="AU61" i="13"/>
  <c r="AU55" i="13"/>
  <c r="AU49" i="13"/>
  <c r="AU45" i="13"/>
  <c r="AU41" i="13"/>
  <c r="AU34" i="13"/>
  <c r="AU75" i="13"/>
  <c r="AU57" i="13"/>
  <c r="AU46" i="13"/>
  <c r="AU40" i="13"/>
  <c r="AU36" i="13"/>
  <c r="AU30" i="13"/>
  <c r="AU26" i="13"/>
  <c r="AU22" i="13"/>
  <c r="AU18" i="13"/>
  <c r="AU15" i="13"/>
  <c r="AU12" i="13"/>
  <c r="AU8" i="13"/>
  <c r="AU116" i="13"/>
  <c r="AU47" i="13"/>
  <c r="AU19" i="13"/>
  <c r="AU13" i="13"/>
  <c r="AU93" i="13"/>
  <c r="AU81" i="13"/>
  <c r="AU71" i="13"/>
  <c r="AU64" i="13"/>
  <c r="AU44" i="13"/>
  <c r="AU39" i="13"/>
  <c r="AU35" i="13"/>
  <c r="AU33" i="13"/>
  <c r="AU29" i="13"/>
  <c r="AU25" i="13"/>
  <c r="AU21" i="13"/>
  <c r="AU11" i="13"/>
  <c r="AU7" i="13"/>
  <c r="AV5" i="13"/>
  <c r="AV59" i="13" s="1"/>
  <c r="AU84" i="13"/>
  <c r="AU79" i="13"/>
  <c r="AU76" i="13"/>
  <c r="AU60" i="13"/>
  <c r="AU42" i="13"/>
  <c r="AU37" i="13"/>
  <c r="AU31" i="13"/>
  <c r="AU27" i="13"/>
  <c r="AU23" i="13"/>
  <c r="AU16" i="13"/>
  <c r="AU9" i="13"/>
  <c r="AU85" i="13"/>
  <c r="AU43" i="13"/>
  <c r="AU32" i="13"/>
  <c r="AU17" i="13"/>
  <c r="AU24" i="13"/>
  <c r="AU10" i="13"/>
  <c r="AU52" i="13"/>
  <c r="AU48" i="13"/>
  <c r="AU14" i="13"/>
  <c r="AU80" i="13"/>
  <c r="AU20" i="13"/>
  <c r="AU38" i="13"/>
  <c r="AU53" i="13"/>
  <c r="AU28" i="13"/>
  <c r="AV118" i="12"/>
  <c r="AV114" i="12"/>
  <c r="AV110" i="12"/>
  <c r="AV106" i="12"/>
  <c r="AV117" i="12"/>
  <c r="AV113" i="12"/>
  <c r="AV109" i="12"/>
  <c r="AV105" i="12"/>
  <c r="AV101" i="12"/>
  <c r="AV119" i="12"/>
  <c r="AV116" i="12"/>
  <c r="AV111" i="12"/>
  <c r="AV108" i="12"/>
  <c r="AV103" i="12"/>
  <c r="AV100" i="12"/>
  <c r="AV96" i="12"/>
  <c r="AV92" i="12"/>
  <c r="AV107" i="12"/>
  <c r="AV104" i="12"/>
  <c r="AV99" i="12"/>
  <c r="AV94" i="12"/>
  <c r="AV91" i="12"/>
  <c r="AV87" i="12"/>
  <c r="AV112" i="12"/>
  <c r="AV98" i="12"/>
  <c r="AV90" i="12"/>
  <c r="AV86" i="12"/>
  <c r="AV82" i="12"/>
  <c r="AV78" i="12"/>
  <c r="AV74" i="12"/>
  <c r="AV93" i="12"/>
  <c r="AV89" i="12"/>
  <c r="AV84" i="12"/>
  <c r="AV75" i="12"/>
  <c r="AV73" i="12"/>
  <c r="AV70" i="12"/>
  <c r="AV66" i="12"/>
  <c r="AV62" i="12"/>
  <c r="AV97" i="12"/>
  <c r="AV79" i="12"/>
  <c r="AV77" i="12"/>
  <c r="AV72" i="12"/>
  <c r="AV69" i="12"/>
  <c r="AV65" i="12"/>
  <c r="AV61" i="12"/>
  <c r="AV57" i="12"/>
  <c r="AV53" i="12"/>
  <c r="AV49" i="12"/>
  <c r="AV120" i="12"/>
  <c r="AV95" i="12"/>
  <c r="AV67" i="12"/>
  <c r="AV64" i="12"/>
  <c r="AV58" i="12"/>
  <c r="AV56" i="12"/>
  <c r="AV51" i="12"/>
  <c r="AV45" i="12"/>
  <c r="AV41" i="12"/>
  <c r="AV37" i="12"/>
  <c r="AV33" i="12"/>
  <c r="AV115" i="12"/>
  <c r="AV85" i="12"/>
  <c r="AV81" i="12"/>
  <c r="AV71" i="12"/>
  <c r="AV60" i="12"/>
  <c r="AV55" i="12"/>
  <c r="AV48" i="12"/>
  <c r="AV44" i="12"/>
  <c r="AV40" i="12"/>
  <c r="AV36" i="12"/>
  <c r="AV32" i="12"/>
  <c r="AV28" i="12"/>
  <c r="AV24" i="12"/>
  <c r="AV68" i="12"/>
  <c r="AV52" i="12"/>
  <c r="AV47" i="12"/>
  <c r="AV42" i="12"/>
  <c r="AV39" i="12"/>
  <c r="AV34" i="12"/>
  <c r="AV25" i="12"/>
  <c r="AV63" i="12"/>
  <c r="AV59" i="12"/>
  <c r="AV30" i="12"/>
  <c r="AV21" i="12"/>
  <c r="AV17" i="12"/>
  <c r="AV13" i="12"/>
  <c r="AV10" i="12"/>
  <c r="AV54" i="12"/>
  <c r="AV29" i="12"/>
  <c r="AV14" i="12"/>
  <c r="AV12" i="12"/>
  <c r="AV7" i="12"/>
  <c r="AW5" i="12"/>
  <c r="AV102" i="12"/>
  <c r="AV76" i="12"/>
  <c r="AV22" i="12"/>
  <c r="AV83" i="12"/>
  <c r="AV80" i="12"/>
  <c r="AV46" i="12"/>
  <c r="AV43" i="12"/>
  <c r="AV31" i="12"/>
  <c r="AV27" i="12"/>
  <c r="AV19" i="12"/>
  <c r="AV11" i="12"/>
  <c r="AV8" i="12"/>
  <c r="AV20" i="12"/>
  <c r="AV15" i="12"/>
  <c r="AV9" i="12"/>
  <c r="AV88" i="12"/>
  <c r="AV50" i="12"/>
  <c r="AV38" i="12"/>
  <c r="AV35" i="12"/>
  <c r="AV26" i="12"/>
  <c r="AV23" i="12"/>
  <c r="AV18" i="12"/>
  <c r="AV16" i="12"/>
  <c r="AU121" i="11"/>
  <c r="AU117" i="11"/>
  <c r="AU113" i="11"/>
  <c r="AU109" i="11"/>
  <c r="AU105" i="11"/>
  <c r="AU119" i="11"/>
  <c r="AU114" i="11"/>
  <c r="AU108" i="11"/>
  <c r="AU103" i="11"/>
  <c r="AU100" i="11"/>
  <c r="AU120" i="11"/>
  <c r="AU115" i="11"/>
  <c r="AU110" i="11"/>
  <c r="AU104" i="11"/>
  <c r="AU101" i="11"/>
  <c r="AU97" i="11"/>
  <c r="AU93" i="11"/>
  <c r="AU89" i="11"/>
  <c r="AU85" i="11"/>
  <c r="AU118" i="11"/>
  <c r="AU107" i="11"/>
  <c r="AU106" i="11"/>
  <c r="AU99" i="11"/>
  <c r="AU96" i="11"/>
  <c r="AU91" i="11"/>
  <c r="AU86" i="11"/>
  <c r="AU81" i="11"/>
  <c r="AU77" i="11"/>
  <c r="AU73" i="11"/>
  <c r="AU69" i="11"/>
  <c r="AU112" i="11"/>
  <c r="AU111" i="11"/>
  <c r="AU92" i="11"/>
  <c r="AU87" i="11"/>
  <c r="AU82" i="11"/>
  <c r="AU78" i="11"/>
  <c r="AU74" i="11"/>
  <c r="AU70" i="11"/>
  <c r="AU66" i="11"/>
  <c r="AU62" i="11"/>
  <c r="AU90" i="11"/>
  <c r="AU79" i="11"/>
  <c r="AU71" i="11"/>
  <c r="AU65" i="11"/>
  <c r="AU58" i="11"/>
  <c r="AU54" i="11"/>
  <c r="AU50" i="11"/>
  <c r="AU46" i="11"/>
  <c r="AU116" i="11"/>
  <c r="AU102" i="11"/>
  <c r="AU84" i="11"/>
  <c r="AU80" i="11"/>
  <c r="AU72" i="11"/>
  <c r="AU67" i="11"/>
  <c r="AU59" i="11"/>
  <c r="AU55" i="11"/>
  <c r="AU51" i="11"/>
  <c r="AU47" i="11"/>
  <c r="AU95" i="11"/>
  <c r="AU61" i="11"/>
  <c r="AU53" i="11"/>
  <c r="AU45" i="11"/>
  <c r="AU40" i="11"/>
  <c r="AU36" i="11"/>
  <c r="AU32" i="11"/>
  <c r="AU28" i="11"/>
  <c r="AU24" i="11"/>
  <c r="AU20" i="11"/>
  <c r="AU16" i="11"/>
  <c r="AU12" i="11"/>
  <c r="AU8" i="11"/>
  <c r="AU34" i="11"/>
  <c r="AU30" i="11"/>
  <c r="AU26" i="11"/>
  <c r="AU98" i="11"/>
  <c r="AU75" i="11"/>
  <c r="AU68" i="11"/>
  <c r="AU64" i="11"/>
  <c r="AU63" i="11"/>
  <c r="AU56" i="11"/>
  <c r="AU48" i="11"/>
  <c r="AU43" i="11"/>
  <c r="AU41" i="11"/>
  <c r="AU37" i="11"/>
  <c r="AU33" i="11"/>
  <c r="AU29" i="11"/>
  <c r="AU25" i="11"/>
  <c r="AU21" i="11"/>
  <c r="AU17" i="11"/>
  <c r="AU13" i="11"/>
  <c r="AU9" i="11"/>
  <c r="AU57" i="11"/>
  <c r="AU49" i="11"/>
  <c r="AU44" i="11"/>
  <c r="AU42" i="11"/>
  <c r="AU38" i="11"/>
  <c r="AU22" i="11"/>
  <c r="AU18" i="11"/>
  <c r="AU76" i="11"/>
  <c r="AU15" i="11"/>
  <c r="AU10" i="11"/>
  <c r="AU94" i="11"/>
  <c r="AU23" i="11"/>
  <c r="AU83" i="11"/>
  <c r="AU60" i="11"/>
  <c r="AU35" i="11"/>
  <c r="AU27" i="11"/>
  <c r="AU19" i="11"/>
  <c r="AU11" i="11"/>
  <c r="AU88" i="11"/>
  <c r="AU7" i="11"/>
  <c r="AV5" i="11"/>
  <c r="AU52" i="11"/>
  <c r="AU39" i="11"/>
  <c r="AU31" i="11"/>
  <c r="AU14" i="11"/>
  <c r="AT123" i="11"/>
  <c r="AT125" i="10"/>
  <c r="AU122" i="10"/>
  <c r="AU118" i="10"/>
  <c r="AU114" i="10"/>
  <c r="AU123" i="10"/>
  <c r="AU119" i="10"/>
  <c r="AU115" i="10"/>
  <c r="AU111" i="10"/>
  <c r="AU107" i="10"/>
  <c r="AU121" i="10"/>
  <c r="AU113" i="10"/>
  <c r="AU106" i="10"/>
  <c r="AU103" i="10"/>
  <c r="AU99" i="10"/>
  <c r="AU120" i="10"/>
  <c r="AU112" i="10"/>
  <c r="AU110" i="10"/>
  <c r="AU105" i="10"/>
  <c r="AU102" i="10"/>
  <c r="AU98" i="10"/>
  <c r="AU116" i="10"/>
  <c r="AU104" i="10"/>
  <c r="AU95" i="10"/>
  <c r="AU91" i="10"/>
  <c r="AU87" i="10"/>
  <c r="AU100" i="10"/>
  <c r="AU96" i="10"/>
  <c r="AU92" i="10"/>
  <c r="AU88" i="10"/>
  <c r="AU84" i="10"/>
  <c r="AU80" i="10"/>
  <c r="AU76" i="10"/>
  <c r="AU72" i="10"/>
  <c r="AU101" i="10"/>
  <c r="AU89" i="10"/>
  <c r="AU83" i="10"/>
  <c r="AU78" i="10"/>
  <c r="AU73" i="10"/>
  <c r="AU71" i="10"/>
  <c r="AU67" i="10"/>
  <c r="AU63" i="10"/>
  <c r="AU59" i="10"/>
  <c r="AU55" i="10"/>
  <c r="AU109" i="10"/>
  <c r="AU97" i="10"/>
  <c r="AU94" i="10"/>
  <c r="AU86" i="10"/>
  <c r="AU82" i="10"/>
  <c r="AU77" i="10"/>
  <c r="AU70" i="10"/>
  <c r="AU66" i="10"/>
  <c r="AU62" i="10"/>
  <c r="AU58" i="10"/>
  <c r="AU54" i="10"/>
  <c r="AU93" i="10"/>
  <c r="AU90" i="10"/>
  <c r="AU81" i="10"/>
  <c r="AU65" i="10"/>
  <c r="AU57" i="10"/>
  <c r="AU51" i="10"/>
  <c r="AU48" i="10"/>
  <c r="AU108" i="10"/>
  <c r="AU75" i="10"/>
  <c r="AU74" i="10"/>
  <c r="AU68" i="10"/>
  <c r="AU60" i="10"/>
  <c r="AU52" i="10"/>
  <c r="AU49" i="10"/>
  <c r="AU45" i="10"/>
  <c r="AU41" i="10"/>
  <c r="AU37" i="10"/>
  <c r="AU33" i="10"/>
  <c r="AU117" i="10"/>
  <c r="AU50" i="10"/>
  <c r="AU44" i="10"/>
  <c r="AU39" i="10"/>
  <c r="AU34" i="10"/>
  <c r="AU30" i="10"/>
  <c r="AU24" i="10"/>
  <c r="AU20" i="10"/>
  <c r="AU16" i="10"/>
  <c r="AU12" i="10"/>
  <c r="AU69" i="10"/>
  <c r="AU56" i="10"/>
  <c r="AU47" i="10"/>
  <c r="AU43" i="10"/>
  <c r="AU38" i="10"/>
  <c r="AU32" i="10"/>
  <c r="AU29" i="10"/>
  <c r="AU23" i="10"/>
  <c r="AU19" i="10"/>
  <c r="AU15" i="10"/>
  <c r="AU79" i="10"/>
  <c r="AU61" i="10"/>
  <c r="AU42" i="10"/>
  <c r="AU22" i="10"/>
  <c r="AU14" i="10"/>
  <c r="AU11" i="10"/>
  <c r="AU7" i="10"/>
  <c r="AV5" i="10"/>
  <c r="AU25" i="10"/>
  <c r="AU13" i="10"/>
  <c r="AU8" i="10"/>
  <c r="AU85" i="10"/>
  <c r="AU9" i="10"/>
  <c r="AU64" i="10"/>
  <c r="AU53" i="10"/>
  <c r="AU40" i="10"/>
  <c r="AU31" i="10"/>
  <c r="AU21" i="10"/>
  <c r="AU10" i="10"/>
  <c r="AU36" i="10"/>
  <c r="AU35" i="10"/>
  <c r="AU17" i="10"/>
  <c r="AU46" i="10"/>
  <c r="AU28" i="10"/>
  <c r="AU18" i="10"/>
  <c r="AU121" i="9"/>
  <c r="AU117" i="9"/>
  <c r="AU113" i="9"/>
  <c r="AU109" i="9"/>
  <c r="AU105" i="9"/>
  <c r="AU120" i="9"/>
  <c r="AU116" i="9"/>
  <c r="AU112" i="9"/>
  <c r="AU118" i="9"/>
  <c r="AU108" i="9"/>
  <c r="AU119" i="9"/>
  <c r="AU110" i="9"/>
  <c r="AU104" i="9"/>
  <c r="AU101" i="9"/>
  <c r="AU97" i="9"/>
  <c r="AU122" i="9"/>
  <c r="AU115" i="9"/>
  <c r="AU99" i="9"/>
  <c r="AU91" i="9"/>
  <c r="AU87" i="9"/>
  <c r="AU98" i="9"/>
  <c r="AU94" i="9"/>
  <c r="AU90" i="9"/>
  <c r="AU102" i="9"/>
  <c r="AU92" i="9"/>
  <c r="AU85" i="9"/>
  <c r="AU107" i="9"/>
  <c r="AU103" i="9"/>
  <c r="AU96" i="9"/>
  <c r="AU95" i="9"/>
  <c r="AU93" i="9"/>
  <c r="AU86" i="9"/>
  <c r="AU82" i="9"/>
  <c r="AU78" i="9"/>
  <c r="AU73" i="9"/>
  <c r="AU69" i="9"/>
  <c r="AU65" i="9"/>
  <c r="AU61" i="9"/>
  <c r="AU57" i="9"/>
  <c r="AU114" i="9"/>
  <c r="AU111" i="9"/>
  <c r="AU84" i="9"/>
  <c r="AU81" i="9"/>
  <c r="AU76" i="9"/>
  <c r="AU70" i="9"/>
  <c r="AU64" i="9"/>
  <c r="AU59" i="9"/>
  <c r="AU54" i="9"/>
  <c r="AU51" i="9"/>
  <c r="AU47" i="9"/>
  <c r="AU43" i="9"/>
  <c r="AU100" i="9"/>
  <c r="AU88" i="9"/>
  <c r="AU77" i="9"/>
  <c r="AU71" i="9"/>
  <c r="AU66" i="9"/>
  <c r="AU60" i="9"/>
  <c r="AU55" i="9"/>
  <c r="AU52" i="9"/>
  <c r="AU48" i="9"/>
  <c r="AU44" i="9"/>
  <c r="AU40" i="9"/>
  <c r="AU36" i="9"/>
  <c r="AU32" i="9"/>
  <c r="AU28" i="9"/>
  <c r="AU74" i="9"/>
  <c r="AU63" i="9"/>
  <c r="AU62" i="9"/>
  <c r="AU46" i="9"/>
  <c r="AU38" i="9"/>
  <c r="AU33" i="9"/>
  <c r="AU27" i="9"/>
  <c r="AU25" i="9"/>
  <c r="AU21" i="9"/>
  <c r="AU17" i="9"/>
  <c r="AU83" i="9"/>
  <c r="AU72" i="9"/>
  <c r="AU53" i="9"/>
  <c r="AU45" i="9"/>
  <c r="AU37" i="9"/>
  <c r="AU31" i="9"/>
  <c r="AU26" i="9"/>
  <c r="AU24" i="9"/>
  <c r="AU20" i="9"/>
  <c r="AU79" i="9"/>
  <c r="AU39" i="9"/>
  <c r="AU19" i="9"/>
  <c r="AU11" i="9"/>
  <c r="AU7" i="9"/>
  <c r="AV5" i="9"/>
  <c r="AV75" i="9" s="1"/>
  <c r="AU68" i="9"/>
  <c r="AU35" i="9"/>
  <c r="AU34" i="9"/>
  <c r="AU23" i="9"/>
  <c r="AU13" i="9"/>
  <c r="AU56" i="9"/>
  <c r="AU41" i="9"/>
  <c r="AU80" i="9"/>
  <c r="AU67" i="9"/>
  <c r="AU58" i="9"/>
  <c r="AU49" i="9"/>
  <c r="AU42" i="9"/>
  <c r="AU30" i="9"/>
  <c r="AU29" i="9"/>
  <c r="AU22" i="9"/>
  <c r="AU15" i="9"/>
  <c r="AU12" i="9"/>
  <c r="AU8" i="9"/>
  <c r="AU106" i="9"/>
  <c r="AU89" i="9"/>
  <c r="AU16" i="9"/>
  <c r="AU9" i="9"/>
  <c r="AU50" i="9"/>
  <c r="AU18" i="9"/>
  <c r="AU14" i="9"/>
  <c r="AU10" i="9"/>
  <c r="AT124" i="9"/>
  <c r="AU121" i="8"/>
  <c r="AU117" i="8"/>
  <c r="AU113" i="8"/>
  <c r="AU109" i="8"/>
  <c r="AU105" i="8"/>
  <c r="AU120" i="8"/>
  <c r="AU116" i="8"/>
  <c r="AU118" i="8"/>
  <c r="AU112" i="8"/>
  <c r="AU107" i="8"/>
  <c r="AU119" i="8"/>
  <c r="AU108" i="8"/>
  <c r="AU103" i="8"/>
  <c r="AU100" i="8"/>
  <c r="AU96" i="8"/>
  <c r="AU122" i="8"/>
  <c r="AU115" i="8"/>
  <c r="AU98" i="8"/>
  <c r="AU106" i="8"/>
  <c r="AU102" i="8"/>
  <c r="AU97" i="8"/>
  <c r="AU91" i="8"/>
  <c r="AU87" i="8"/>
  <c r="AU101" i="8"/>
  <c r="AU90" i="8"/>
  <c r="AU84" i="8"/>
  <c r="AU80" i="8"/>
  <c r="AU76" i="8"/>
  <c r="AU72" i="8"/>
  <c r="AU111" i="8"/>
  <c r="AU99" i="8"/>
  <c r="AU95" i="8"/>
  <c r="AU94" i="8"/>
  <c r="AU89" i="8"/>
  <c r="AU83" i="8"/>
  <c r="AU79" i="8"/>
  <c r="AU75" i="8"/>
  <c r="AU71" i="8"/>
  <c r="AU67" i="8"/>
  <c r="AU63" i="8"/>
  <c r="AU59" i="8"/>
  <c r="AU104" i="8"/>
  <c r="AU81" i="8"/>
  <c r="AU73" i="8"/>
  <c r="AU69" i="8"/>
  <c r="AU64" i="8"/>
  <c r="AU58" i="8"/>
  <c r="AU57" i="8"/>
  <c r="AU53" i="8"/>
  <c r="AU49" i="8"/>
  <c r="AU45" i="8"/>
  <c r="AU41" i="8"/>
  <c r="AU93" i="8"/>
  <c r="AU92" i="8"/>
  <c r="AU86" i="8"/>
  <c r="AU78" i="8"/>
  <c r="AU70" i="8"/>
  <c r="AU68" i="8"/>
  <c r="AU62" i="8"/>
  <c r="AU56" i="8"/>
  <c r="AU52" i="8"/>
  <c r="AU48" i="8"/>
  <c r="AU44" i="8"/>
  <c r="AU40" i="8"/>
  <c r="AU36" i="8"/>
  <c r="AU32" i="8"/>
  <c r="AU28" i="8"/>
  <c r="AU77" i="8"/>
  <c r="AU74" i="8"/>
  <c r="AU55" i="8"/>
  <c r="AU47" i="8"/>
  <c r="AU38" i="8"/>
  <c r="AU33" i="8"/>
  <c r="AU24" i="8"/>
  <c r="AU20" i="8"/>
  <c r="AU15" i="8"/>
  <c r="AU11" i="8"/>
  <c r="AU7" i="8"/>
  <c r="AV5" i="8"/>
  <c r="AV19" i="8" s="1"/>
  <c r="AU88" i="8"/>
  <c r="AU50" i="8"/>
  <c r="AU42" i="8"/>
  <c r="AU39" i="8"/>
  <c r="AU34" i="8"/>
  <c r="AU110" i="8"/>
  <c r="AU66" i="8"/>
  <c r="AU65" i="8"/>
  <c r="AU54" i="8"/>
  <c r="AU46" i="8"/>
  <c r="AU37" i="8"/>
  <c r="AU31" i="8"/>
  <c r="AU27" i="8"/>
  <c r="AU23" i="8"/>
  <c r="AU18" i="8"/>
  <c r="AU61" i="8"/>
  <c r="AU60" i="8"/>
  <c r="AU43" i="8"/>
  <c r="AU25" i="8"/>
  <c r="AU16" i="8"/>
  <c r="AU12" i="8"/>
  <c r="AU9" i="8"/>
  <c r="AU114" i="8"/>
  <c r="AU51" i="8"/>
  <c r="AU35" i="8"/>
  <c r="AU29" i="8"/>
  <c r="AU26" i="8"/>
  <c r="AU17" i="8"/>
  <c r="AU13" i="8"/>
  <c r="AU8" i="8"/>
  <c r="AU82" i="8"/>
  <c r="AU30" i="8"/>
  <c r="AU21" i="8"/>
  <c r="AU14" i="8"/>
  <c r="AU85" i="8"/>
  <c r="AU22" i="8"/>
  <c r="AU10" i="8"/>
  <c r="AT124" i="8"/>
  <c r="AT124" i="7"/>
  <c r="AU121" i="7"/>
  <c r="AU117" i="7"/>
  <c r="AU113" i="7"/>
  <c r="AU109" i="7"/>
  <c r="AU122" i="7"/>
  <c r="AU118" i="7"/>
  <c r="AU114" i="7"/>
  <c r="AU110" i="7"/>
  <c r="AU106" i="7"/>
  <c r="AU120" i="7"/>
  <c r="AU112" i="7"/>
  <c r="AU104" i="7"/>
  <c r="AU101" i="7"/>
  <c r="AU97" i="7"/>
  <c r="AU115" i="7"/>
  <c r="AU105" i="7"/>
  <c r="AU102" i="7"/>
  <c r="AU98" i="7"/>
  <c r="AU94" i="7"/>
  <c r="AU90" i="7"/>
  <c r="AU86" i="7"/>
  <c r="AU119" i="7"/>
  <c r="AU116" i="7"/>
  <c r="AU95" i="7"/>
  <c r="AU93" i="7"/>
  <c r="AU88" i="7"/>
  <c r="AU84" i="7"/>
  <c r="AU80" i="7"/>
  <c r="AU76" i="7"/>
  <c r="AU72" i="7"/>
  <c r="AU103" i="7"/>
  <c r="AU96" i="7"/>
  <c r="AU89" i="7"/>
  <c r="AU81" i="7"/>
  <c r="AU77" i="7"/>
  <c r="AU73" i="7"/>
  <c r="AU69" i="7"/>
  <c r="AU65" i="7"/>
  <c r="AU61" i="7"/>
  <c r="AU85" i="7"/>
  <c r="AU83" i="7"/>
  <c r="AU75" i="7"/>
  <c r="AU67" i="7"/>
  <c r="AU62" i="7"/>
  <c r="AU59" i="7"/>
  <c r="AU55" i="7"/>
  <c r="AU108" i="7"/>
  <c r="AU107" i="7"/>
  <c r="AU99" i="7"/>
  <c r="AU92" i="7"/>
  <c r="AU91" i="7"/>
  <c r="AU82" i="7"/>
  <c r="AU74" i="7"/>
  <c r="AU71" i="7"/>
  <c r="AU66" i="7"/>
  <c r="AU111" i="7"/>
  <c r="AU100" i="7"/>
  <c r="AU70" i="7"/>
  <c r="AU56" i="7"/>
  <c r="AU52" i="7"/>
  <c r="AU63" i="7"/>
  <c r="AU60" i="7"/>
  <c r="AU50" i="7"/>
  <c r="AU46" i="7"/>
  <c r="AU42" i="7"/>
  <c r="AU38" i="7"/>
  <c r="AU34" i="7"/>
  <c r="AU30" i="7"/>
  <c r="AU25" i="7"/>
  <c r="AU87" i="7"/>
  <c r="AU79" i="7"/>
  <c r="AU58" i="7"/>
  <c r="AU57" i="7"/>
  <c r="AU47" i="7"/>
  <c r="AU43" i="7"/>
  <c r="AU39" i="7"/>
  <c r="AU35" i="7"/>
  <c r="AU31" i="7"/>
  <c r="AU26" i="7"/>
  <c r="AU22" i="7"/>
  <c r="AU78" i="7"/>
  <c r="AU68" i="7"/>
  <c r="AU53" i="7"/>
  <c r="AU45" i="7"/>
  <c r="AU37" i="7"/>
  <c r="AU28" i="7"/>
  <c r="AU21" i="7"/>
  <c r="AU18" i="7"/>
  <c r="AU14" i="7"/>
  <c r="AU10" i="7"/>
  <c r="AU49" i="7"/>
  <c r="AU41" i="7"/>
  <c r="AU16" i="7"/>
  <c r="AU12" i="7"/>
  <c r="AU8" i="7"/>
  <c r="AU17" i="7"/>
  <c r="AU9" i="7"/>
  <c r="AU64" i="7"/>
  <c r="AU48" i="7"/>
  <c r="AU40" i="7"/>
  <c r="AU32" i="7"/>
  <c r="AU23" i="7"/>
  <c r="AU15" i="7"/>
  <c r="AU11" i="7"/>
  <c r="AU7" i="7"/>
  <c r="AV5" i="7"/>
  <c r="AV29" i="7" s="1"/>
  <c r="AU54" i="7"/>
  <c r="AU33" i="7"/>
  <c r="AU24" i="7"/>
  <c r="AU19" i="7"/>
  <c r="AU51" i="7"/>
  <c r="AU44" i="7"/>
  <c r="AU36" i="7"/>
  <c r="AU27" i="7"/>
  <c r="AU20" i="7"/>
  <c r="AU13" i="7"/>
  <c r="AU124" i="5"/>
  <c r="AV120" i="5"/>
  <c r="AV116" i="5"/>
  <c r="AV112" i="5"/>
  <c r="AV108" i="5"/>
  <c r="AV104" i="5"/>
  <c r="AV121" i="5"/>
  <c r="AV117" i="5"/>
  <c r="AV113" i="5"/>
  <c r="AV109" i="5"/>
  <c r="AV105" i="5"/>
  <c r="AV99" i="5"/>
  <c r="AV95" i="5"/>
  <c r="AV122" i="5"/>
  <c r="AV119" i="5"/>
  <c r="AV114" i="5"/>
  <c r="AV111" i="5"/>
  <c r="AV106" i="5"/>
  <c r="AV103" i="5"/>
  <c r="AV100" i="5"/>
  <c r="AV96" i="5"/>
  <c r="AV107" i="5"/>
  <c r="AV93" i="5"/>
  <c r="AV90" i="5"/>
  <c r="AV86" i="5"/>
  <c r="AV82" i="5"/>
  <c r="AV78" i="5"/>
  <c r="AV74" i="5"/>
  <c r="AV70" i="5"/>
  <c r="AV118" i="5"/>
  <c r="AV102" i="5"/>
  <c r="AV97" i="5"/>
  <c r="AV91" i="5"/>
  <c r="AV87" i="5"/>
  <c r="AV83" i="5"/>
  <c r="AV79" i="5"/>
  <c r="AV75" i="5"/>
  <c r="AV71" i="5"/>
  <c r="AV67" i="5"/>
  <c r="AV63" i="5"/>
  <c r="AV98" i="5"/>
  <c r="AV94" i="5"/>
  <c r="AV88" i="5"/>
  <c r="AV85" i="5"/>
  <c r="AV80" i="5"/>
  <c r="AV77" i="5"/>
  <c r="AV72" i="5"/>
  <c r="AV69" i="5"/>
  <c r="AV64" i="5"/>
  <c r="AV62" i="5"/>
  <c r="AV59" i="5"/>
  <c r="AV54" i="5"/>
  <c r="AV50" i="5"/>
  <c r="AV46" i="5"/>
  <c r="AV42" i="5"/>
  <c r="AV60" i="5"/>
  <c r="AV55" i="5"/>
  <c r="AV51" i="5"/>
  <c r="AV47" i="5"/>
  <c r="AV43" i="5"/>
  <c r="AV39" i="5"/>
  <c r="AV101" i="5"/>
  <c r="AV84" i="5"/>
  <c r="AV81" i="5"/>
  <c r="AV68" i="5"/>
  <c r="AV35" i="5"/>
  <c r="AV31" i="5"/>
  <c r="AV27" i="5"/>
  <c r="AV23" i="5"/>
  <c r="AV19" i="5"/>
  <c r="AV15" i="5"/>
  <c r="AV11" i="5"/>
  <c r="AV7" i="5"/>
  <c r="AW5" i="5"/>
  <c r="AW56" i="5" s="1"/>
  <c r="AV110" i="5"/>
  <c r="AV92" i="5"/>
  <c r="AV37" i="5"/>
  <c r="AV25" i="5"/>
  <c r="AV66" i="5"/>
  <c r="AV61" i="5"/>
  <c r="AV58" i="5"/>
  <c r="AV52" i="5"/>
  <c r="AV49" i="5"/>
  <c r="AV44" i="5"/>
  <c r="AV41" i="5"/>
  <c r="AV40" i="5"/>
  <c r="AV38" i="5"/>
  <c r="AV36" i="5"/>
  <c r="AV32" i="5"/>
  <c r="AV28" i="5"/>
  <c r="AV24" i="5"/>
  <c r="AV20" i="5"/>
  <c r="AV16" i="5"/>
  <c r="AV12" i="5"/>
  <c r="AV8" i="5"/>
  <c r="AV89" i="5"/>
  <c r="AV76" i="5"/>
  <c r="AV73" i="5"/>
  <c r="AV33" i="5"/>
  <c r="AV29" i="5"/>
  <c r="AV53" i="5"/>
  <c r="AV48" i="5"/>
  <c r="AV30" i="5"/>
  <c r="AV21" i="5"/>
  <c r="AV18" i="5"/>
  <c r="AV13" i="5"/>
  <c r="AV10" i="5"/>
  <c r="AV115" i="5"/>
  <c r="AV65" i="5"/>
  <c r="AV57" i="5"/>
  <c r="AV45" i="5"/>
  <c r="AV34" i="5"/>
  <c r="AV26" i="5"/>
  <c r="AV22" i="5"/>
  <c r="AV17" i="5"/>
  <c r="AV14" i="5"/>
  <c r="AV9" i="5"/>
  <c r="AU120" i="4"/>
  <c r="AU116" i="4"/>
  <c r="AU112" i="4"/>
  <c r="AU108" i="4"/>
  <c r="AU104" i="4"/>
  <c r="AU121" i="4"/>
  <c r="AU117" i="4"/>
  <c r="AU113" i="4"/>
  <c r="AU109" i="4"/>
  <c r="AU105" i="4"/>
  <c r="AU118" i="4"/>
  <c r="AU110" i="4"/>
  <c r="AU102" i="4"/>
  <c r="AU98" i="4"/>
  <c r="AU94" i="4"/>
  <c r="AU119" i="4"/>
  <c r="AU111" i="4"/>
  <c r="AU103" i="4"/>
  <c r="AU99" i="4"/>
  <c r="AU95" i="4"/>
  <c r="AU91" i="4"/>
  <c r="AU97" i="4"/>
  <c r="AU115" i="4"/>
  <c r="AU106" i="4"/>
  <c r="AU96" i="4"/>
  <c r="AU90" i="4"/>
  <c r="AU87" i="4"/>
  <c r="AU83" i="4"/>
  <c r="AU107" i="4"/>
  <c r="AU88" i="4"/>
  <c r="AU82" i="4"/>
  <c r="AU80" i="4"/>
  <c r="AU76" i="4"/>
  <c r="AU72" i="4"/>
  <c r="AU68" i="4"/>
  <c r="AU64" i="4"/>
  <c r="AU60" i="4"/>
  <c r="AU56" i="4"/>
  <c r="AU101" i="4"/>
  <c r="AU86" i="4"/>
  <c r="AU81" i="4"/>
  <c r="AU79" i="4"/>
  <c r="AU75" i="4"/>
  <c r="AU71" i="4"/>
  <c r="AU67" i="4"/>
  <c r="AU63" i="4"/>
  <c r="AU59" i="4"/>
  <c r="AU55" i="4"/>
  <c r="AU85" i="4"/>
  <c r="AU84" i="4"/>
  <c r="AU73" i="4"/>
  <c r="AU65" i="4"/>
  <c r="AU57" i="4"/>
  <c r="AU50" i="4"/>
  <c r="AU46" i="4"/>
  <c r="AU42" i="4"/>
  <c r="AU38" i="4"/>
  <c r="AU34" i="4"/>
  <c r="AU70" i="4"/>
  <c r="AU61" i="4"/>
  <c r="AU58" i="4"/>
  <c r="AU93" i="4"/>
  <c r="AU62" i="4"/>
  <c r="AU49" i="4"/>
  <c r="AU44" i="4"/>
  <c r="AU39" i="4"/>
  <c r="AU33" i="4"/>
  <c r="AU31" i="4"/>
  <c r="AU27" i="4"/>
  <c r="AU23" i="4"/>
  <c r="AU114" i="4"/>
  <c r="AU92" i="4"/>
  <c r="AU77" i="4"/>
  <c r="AU52" i="4"/>
  <c r="AU51" i="4"/>
  <c r="AU48" i="4"/>
  <c r="AU37" i="4"/>
  <c r="AU28" i="4"/>
  <c r="AU22" i="4"/>
  <c r="AU19" i="4"/>
  <c r="AU15" i="4"/>
  <c r="AU11" i="4"/>
  <c r="AU7" i="4"/>
  <c r="AV5" i="4"/>
  <c r="AU100" i="4"/>
  <c r="AU78" i="4"/>
  <c r="AU74" i="4"/>
  <c r="AU54" i="4"/>
  <c r="AU53" i="4"/>
  <c r="AU45" i="4"/>
  <c r="AU29" i="4"/>
  <c r="AU24" i="4"/>
  <c r="AU20" i="4"/>
  <c r="AU16" i="4"/>
  <c r="AU12" i="4"/>
  <c r="AU8" i="4"/>
  <c r="AU69" i="4"/>
  <c r="AU30" i="4"/>
  <c r="AU25" i="4"/>
  <c r="AU21" i="4"/>
  <c r="AU17" i="4"/>
  <c r="AU13" i="4"/>
  <c r="AU66" i="4"/>
  <c r="AU47" i="4"/>
  <c r="AU32" i="4"/>
  <c r="AU10" i="4"/>
  <c r="AU89" i="4"/>
  <c r="AU14" i="4"/>
  <c r="AU43" i="4"/>
  <c r="AU41" i="4"/>
  <c r="AU40" i="4"/>
  <c r="AU36" i="4"/>
  <c r="AU35" i="4"/>
  <c r="AU26" i="4"/>
  <c r="AU18" i="4"/>
  <c r="AU9" i="4"/>
  <c r="AV120" i="3"/>
  <c r="AV116" i="3"/>
  <c r="AV112" i="3"/>
  <c r="AV108" i="3"/>
  <c r="AV104" i="3"/>
  <c r="AV121" i="3"/>
  <c r="AV117" i="3"/>
  <c r="AV113" i="3"/>
  <c r="AV109" i="3"/>
  <c r="AV105" i="3"/>
  <c r="AV118" i="3"/>
  <c r="AV115" i="3"/>
  <c r="AV110" i="3"/>
  <c r="AV107" i="3"/>
  <c r="AV100" i="3"/>
  <c r="AV96" i="3"/>
  <c r="AV122" i="3"/>
  <c r="AV119" i="3"/>
  <c r="AV106" i="3"/>
  <c r="AV102" i="3"/>
  <c r="AV93" i="3"/>
  <c r="AV90" i="3"/>
  <c r="AV86" i="3"/>
  <c r="AV98" i="3"/>
  <c r="AV91" i="3"/>
  <c r="AV87" i="3"/>
  <c r="AV83" i="3"/>
  <c r="AV114" i="3"/>
  <c r="AV111" i="3"/>
  <c r="AV99" i="3"/>
  <c r="AV95" i="3"/>
  <c r="AV92" i="3"/>
  <c r="AV89" i="3"/>
  <c r="AV84" i="3"/>
  <c r="AV82" i="3"/>
  <c r="AV103" i="3"/>
  <c r="AV78" i="3"/>
  <c r="AV74" i="3"/>
  <c r="AV70" i="3"/>
  <c r="AV66" i="3"/>
  <c r="AV62" i="3"/>
  <c r="AV58" i="3"/>
  <c r="AV54" i="3"/>
  <c r="AV81" i="3"/>
  <c r="AV71" i="3"/>
  <c r="AV69" i="3"/>
  <c r="AV64" i="3"/>
  <c r="AV55" i="3"/>
  <c r="AV53" i="3"/>
  <c r="AV50" i="3"/>
  <c r="AV46" i="3"/>
  <c r="AV42" i="3"/>
  <c r="AV79" i="3"/>
  <c r="AV76" i="3"/>
  <c r="AV75" i="3"/>
  <c r="AV63" i="3"/>
  <c r="AV48" i="3"/>
  <c r="AV39" i="3"/>
  <c r="AV37" i="3"/>
  <c r="AV32" i="3"/>
  <c r="AV28" i="3"/>
  <c r="AV24" i="3"/>
  <c r="AV20" i="3"/>
  <c r="AV16" i="3"/>
  <c r="AV12" i="3"/>
  <c r="AV8" i="3"/>
  <c r="AV97" i="3"/>
  <c r="AV61" i="3"/>
  <c r="AV57" i="3"/>
  <c r="AV56" i="3"/>
  <c r="AV47" i="3"/>
  <c r="AV45" i="3"/>
  <c r="AV67" i="3"/>
  <c r="AV65" i="3"/>
  <c r="AV51" i="3"/>
  <c r="AV49" i="3"/>
  <c r="AV44" i="3"/>
  <c r="AV38" i="3"/>
  <c r="AV34" i="3"/>
  <c r="AV29" i="3"/>
  <c r="AV25" i="3"/>
  <c r="AV21" i="3"/>
  <c r="AV17" i="3"/>
  <c r="AV13" i="3"/>
  <c r="AV9" i="3"/>
  <c r="AV68" i="3"/>
  <c r="AV94" i="3"/>
  <c r="AV60" i="3"/>
  <c r="AV59" i="3"/>
  <c r="AV40" i="3"/>
  <c r="AV101" i="3"/>
  <c r="AV10" i="3"/>
  <c r="AV72" i="3"/>
  <c r="AV35" i="3"/>
  <c r="AV31" i="3"/>
  <c r="AV26" i="3"/>
  <c r="AV18" i="3"/>
  <c r="AV88" i="3"/>
  <c r="AV85" i="3"/>
  <c r="AV80" i="3"/>
  <c r="AV73" i="3"/>
  <c r="AV43" i="3"/>
  <c r="AV36" i="3"/>
  <c r="AV30" i="3"/>
  <c r="AV27" i="3"/>
  <c r="AV22" i="3"/>
  <c r="AV19" i="3"/>
  <c r="AV14" i="3"/>
  <c r="AV11" i="3"/>
  <c r="AV7" i="3"/>
  <c r="AV77" i="3"/>
  <c r="AV52" i="3"/>
  <c r="AV41" i="3"/>
  <c r="AV23" i="3"/>
  <c r="AV15" i="3"/>
  <c r="AW5" i="3"/>
  <c r="AW33" i="3" s="1"/>
  <c r="AU124" i="3"/>
  <c r="AV5" i="2" l="1"/>
  <c r="AU40" i="2"/>
  <c r="AU7" i="2"/>
  <c r="AU121" i="2"/>
  <c r="AU119" i="2"/>
  <c r="AU117" i="2"/>
  <c r="AU115" i="2"/>
  <c r="AU113" i="2"/>
  <c r="AU111" i="2"/>
  <c r="AU109" i="2"/>
  <c r="AU107" i="2"/>
  <c r="AU105" i="2"/>
  <c r="AU103" i="2"/>
  <c r="AU101" i="2"/>
  <c r="AU99" i="2"/>
  <c r="AU97" i="2"/>
  <c r="AU95" i="2"/>
  <c r="AU93" i="2"/>
  <c r="AU91" i="2"/>
  <c r="AU89" i="2"/>
  <c r="AU87" i="2"/>
  <c r="AU85" i="2"/>
  <c r="AU83" i="2"/>
  <c r="AU81" i="2"/>
  <c r="AU79" i="2"/>
  <c r="AU77" i="2"/>
  <c r="AU75" i="2"/>
  <c r="AU73" i="2"/>
  <c r="AU71" i="2"/>
  <c r="AU69" i="2"/>
  <c r="AU67" i="2"/>
  <c r="AU65" i="2"/>
  <c r="AU63" i="2"/>
  <c r="AU61" i="2"/>
  <c r="AU59" i="2"/>
  <c r="AU57" i="2"/>
  <c r="AU55" i="2"/>
  <c r="AU53" i="2"/>
  <c r="AU8" i="2"/>
  <c r="AU122" i="2"/>
  <c r="AU120" i="2"/>
  <c r="AU118" i="2"/>
  <c r="AU116" i="2"/>
  <c r="AU114" i="2"/>
  <c r="AU112" i="2"/>
  <c r="AU51" i="2"/>
  <c r="AU49" i="2"/>
  <c r="AU47" i="2"/>
  <c r="AU45" i="2"/>
  <c r="AU43" i="2"/>
  <c r="AU41" i="2"/>
  <c r="AU38" i="2"/>
  <c r="AU36" i="2"/>
  <c r="AU34" i="2"/>
  <c r="AU32" i="2"/>
  <c r="AU30" i="2"/>
  <c r="AU28" i="2"/>
  <c r="AU24" i="2"/>
  <c r="AU20" i="2"/>
  <c r="AU16" i="2"/>
  <c r="AU12" i="2"/>
  <c r="AU110" i="2"/>
  <c r="AU106" i="2"/>
  <c r="AU9" i="2"/>
  <c r="AU26" i="2"/>
  <c r="AU18" i="2"/>
  <c r="AU14" i="2"/>
  <c r="AU10" i="2"/>
  <c r="AU108" i="2"/>
  <c r="AU104" i="2"/>
  <c r="AU96" i="2"/>
  <c r="AU94" i="2"/>
  <c r="AU22" i="2"/>
  <c r="AU102" i="2"/>
  <c r="AU100" i="2"/>
  <c r="AU98" i="2"/>
  <c r="AU92" i="2"/>
  <c r="AU90" i="2"/>
  <c r="AU86" i="2"/>
  <c r="AU82" i="2"/>
  <c r="AU78" i="2"/>
  <c r="AU74" i="2"/>
  <c r="AU70" i="2"/>
  <c r="AU66" i="2"/>
  <c r="AU62" i="2"/>
  <c r="AU58" i="2"/>
  <c r="AU54" i="2"/>
  <c r="AU50" i="2"/>
  <c r="AU46" i="2"/>
  <c r="AU42" i="2"/>
  <c r="AU37" i="2"/>
  <c r="AU33" i="2"/>
  <c r="AU29" i="2"/>
  <c r="AU25" i="2"/>
  <c r="AU21" i="2"/>
  <c r="AU17" i="2"/>
  <c r="AU13" i="2"/>
  <c r="AU88" i="2"/>
  <c r="AU84" i="2"/>
  <c r="AU80" i="2"/>
  <c r="AU76" i="2"/>
  <c r="AU72" i="2"/>
  <c r="AU68" i="2"/>
  <c r="AU64" i="2"/>
  <c r="AU60" i="2"/>
  <c r="AU56" i="2"/>
  <c r="AU52" i="2"/>
  <c r="AU48" i="2"/>
  <c r="AU44" i="2"/>
  <c r="AU39" i="2"/>
  <c r="AU35" i="2"/>
  <c r="AU31" i="2"/>
  <c r="AU27" i="2"/>
  <c r="AU23" i="2"/>
  <c r="AU19" i="2"/>
  <c r="AU15" i="2"/>
  <c r="AU11" i="2"/>
  <c r="AV124" i="6"/>
  <c r="H55" i="1" s="1"/>
  <c r="AV26" i="10"/>
  <c r="AV27" i="10"/>
  <c r="AT124" i="2"/>
  <c r="D53" i="1" s="1"/>
  <c r="AW19" i="6"/>
  <c r="AW119" i="6"/>
  <c r="AW111" i="6"/>
  <c r="AW116" i="6"/>
  <c r="AW108" i="6"/>
  <c r="AW121" i="6"/>
  <c r="AW102" i="6"/>
  <c r="AW94" i="6"/>
  <c r="AW114" i="6"/>
  <c r="AW99" i="6"/>
  <c r="AW91" i="6"/>
  <c r="AW83" i="6"/>
  <c r="AW109" i="6"/>
  <c r="AW103" i="6"/>
  <c r="AW89" i="6"/>
  <c r="AW82" i="6"/>
  <c r="AW117" i="6"/>
  <c r="AW96" i="6"/>
  <c r="AW92" i="6"/>
  <c r="AW77" i="6"/>
  <c r="AW69" i="6"/>
  <c r="AW101" i="6"/>
  <c r="AW90" i="6"/>
  <c r="AW74" i="6"/>
  <c r="AW66" i="6"/>
  <c r="AW58" i="6"/>
  <c r="AW50" i="6"/>
  <c r="AW72" i="6"/>
  <c r="AW59" i="6"/>
  <c r="AW48" i="6"/>
  <c r="AW40" i="6"/>
  <c r="AW85" i="6"/>
  <c r="AW81" i="6"/>
  <c r="AW71" i="6"/>
  <c r="AW63" i="6"/>
  <c r="AW47" i="6"/>
  <c r="AW39" i="6"/>
  <c r="AW61" i="6"/>
  <c r="AW38" i="6"/>
  <c r="AW28" i="6"/>
  <c r="AW20" i="6"/>
  <c r="AW11" i="6"/>
  <c r="AW67" i="6"/>
  <c r="AW49" i="6"/>
  <c r="AW33" i="6"/>
  <c r="AW25" i="6"/>
  <c r="AW16" i="6"/>
  <c r="AW8" i="6"/>
  <c r="AW42" i="6"/>
  <c r="AW18" i="6"/>
  <c r="AW7" i="6"/>
  <c r="AW27" i="6"/>
  <c r="AW9" i="6"/>
  <c r="AW52" i="6"/>
  <c r="AW30" i="6"/>
  <c r="AW76" i="6"/>
  <c r="AW37" i="6"/>
  <c r="AW23" i="6"/>
  <c r="AW13" i="6"/>
  <c r="AW115" i="6"/>
  <c r="AW120" i="6"/>
  <c r="AW112" i="6"/>
  <c r="AW104" i="6"/>
  <c r="AW113" i="6"/>
  <c r="AW98" i="6"/>
  <c r="AW122" i="6"/>
  <c r="AW107" i="6"/>
  <c r="AW95" i="6"/>
  <c r="AW87" i="6"/>
  <c r="AW110" i="6"/>
  <c r="AW106" i="6"/>
  <c r="AW97" i="6"/>
  <c r="AW88" i="6"/>
  <c r="AW118" i="6"/>
  <c r="AW105" i="6"/>
  <c r="AW93" i="6"/>
  <c r="AW86" i="6"/>
  <c r="AW73" i="6"/>
  <c r="AW65" i="6"/>
  <c r="AW100" i="6"/>
  <c r="AW78" i="6"/>
  <c r="AW70" i="6"/>
  <c r="AW62" i="6"/>
  <c r="AW54" i="6"/>
  <c r="AW80" i="6"/>
  <c r="AW60" i="6"/>
  <c r="AW53" i="6"/>
  <c r="AW44" i="6"/>
  <c r="AW36" i="6"/>
  <c r="AW84" i="6"/>
  <c r="AW79" i="6"/>
  <c r="AW64" i="6"/>
  <c r="AW57" i="6"/>
  <c r="AW43" i="6"/>
  <c r="AW35" i="6"/>
  <c r="AW46" i="6"/>
  <c r="AW32" i="6"/>
  <c r="AW24" i="6"/>
  <c r="AW15" i="6"/>
  <c r="AW68" i="6"/>
  <c r="AW51" i="6"/>
  <c r="AW41" i="6"/>
  <c r="AW29" i="6"/>
  <c r="AW21" i="6"/>
  <c r="AW12" i="6"/>
  <c r="AW55" i="6"/>
  <c r="AW26" i="6"/>
  <c r="AW14" i="6"/>
  <c r="AW45" i="6"/>
  <c r="AW10" i="6"/>
  <c r="AW75" i="6"/>
  <c r="AW34" i="6"/>
  <c r="AW22" i="6"/>
  <c r="AW56" i="6"/>
  <c r="AW31" i="6"/>
  <c r="AW17" i="6"/>
  <c r="AX5" i="6"/>
  <c r="P52" i="1"/>
  <c r="O53" i="1"/>
  <c r="N54" i="1"/>
  <c r="M53" i="1"/>
  <c r="L53" i="1"/>
  <c r="K53" i="1"/>
  <c r="J53" i="1"/>
  <c r="I53" i="1"/>
  <c r="G54" i="1"/>
  <c r="F53" i="1"/>
  <c r="E54" i="1"/>
  <c r="AV116" i="13"/>
  <c r="AV112" i="13"/>
  <c r="AV108" i="13"/>
  <c r="AV104" i="13"/>
  <c r="AV100" i="13"/>
  <c r="AV117" i="13"/>
  <c r="AV113" i="13"/>
  <c r="AV111" i="13"/>
  <c r="AV106" i="13"/>
  <c r="AV97" i="13"/>
  <c r="AV93" i="13"/>
  <c r="AV89" i="13"/>
  <c r="AV85" i="13"/>
  <c r="AV81" i="13"/>
  <c r="AV77" i="13"/>
  <c r="AV73" i="13"/>
  <c r="AV118" i="13"/>
  <c r="AV115" i="13"/>
  <c r="AV109" i="13"/>
  <c r="AV107" i="13"/>
  <c r="AV98" i="13"/>
  <c r="AV96" i="13"/>
  <c r="AV91" i="13"/>
  <c r="AV110" i="13"/>
  <c r="AV105" i="13"/>
  <c r="AV114" i="13"/>
  <c r="AV102" i="13"/>
  <c r="AV94" i="13"/>
  <c r="AV92" i="13"/>
  <c r="AV78" i="13"/>
  <c r="AV101" i="13"/>
  <c r="AV99" i="13"/>
  <c r="AV95" i="13"/>
  <c r="AV90" i="13"/>
  <c r="AV83" i="13"/>
  <c r="AV82" i="13"/>
  <c r="AV76" i="13"/>
  <c r="AV68" i="13"/>
  <c r="AV88" i="13"/>
  <c r="AV74" i="13"/>
  <c r="AV72" i="13"/>
  <c r="AV69" i="13"/>
  <c r="AV65" i="13"/>
  <c r="AV62" i="13"/>
  <c r="AV57" i="13"/>
  <c r="AV53" i="13"/>
  <c r="AV49" i="13"/>
  <c r="AV87" i="13"/>
  <c r="AV70" i="13"/>
  <c r="AV67" i="13"/>
  <c r="AV63" i="13"/>
  <c r="AV61" i="13"/>
  <c r="AV55" i="13"/>
  <c r="AV103" i="13"/>
  <c r="AV64" i="13"/>
  <c r="AV60" i="13"/>
  <c r="AV50" i="13"/>
  <c r="AV48" i="13"/>
  <c r="AV44" i="13"/>
  <c r="AV40" i="13"/>
  <c r="AV37" i="13"/>
  <c r="AV71" i="13"/>
  <c r="AV41" i="13"/>
  <c r="AV39" i="13"/>
  <c r="AV35" i="13"/>
  <c r="AV33" i="13"/>
  <c r="AV29" i="13"/>
  <c r="AV25" i="13"/>
  <c r="AV21" i="13"/>
  <c r="AV11" i="13"/>
  <c r="AV7" i="13"/>
  <c r="AW5" i="13"/>
  <c r="AW59" i="13" s="1"/>
  <c r="AV75" i="13"/>
  <c r="AV58" i="13"/>
  <c r="AV51" i="13"/>
  <c r="AV36" i="13"/>
  <c r="AV80" i="13"/>
  <c r="AV56" i="13"/>
  <c r="AV52" i="13"/>
  <c r="AV45" i="13"/>
  <c r="AV43" i="13"/>
  <c r="AV38" i="13"/>
  <c r="AV32" i="13"/>
  <c r="AV28" i="13"/>
  <c r="AV24" i="13"/>
  <c r="AV20" i="13"/>
  <c r="AV17" i="13"/>
  <c r="AV14" i="13"/>
  <c r="AV10" i="13"/>
  <c r="AV86" i="13"/>
  <c r="AV66" i="13"/>
  <c r="AV46" i="13"/>
  <c r="AV30" i="13"/>
  <c r="AV26" i="13"/>
  <c r="AV22" i="13"/>
  <c r="AV18" i="13"/>
  <c r="AV15" i="13"/>
  <c r="AV12" i="13"/>
  <c r="AV8" i="13"/>
  <c r="AV19" i="13"/>
  <c r="AV79" i="13"/>
  <c r="AV54" i="13"/>
  <c r="AV16" i="13"/>
  <c r="AV84" i="13"/>
  <c r="AV23" i="13"/>
  <c r="AV9" i="13"/>
  <c r="AV47" i="13"/>
  <c r="AV34" i="13"/>
  <c r="AV27" i="13"/>
  <c r="AV13" i="13"/>
  <c r="AV42" i="13"/>
  <c r="AV31" i="13"/>
  <c r="AU120" i="13"/>
  <c r="AV122" i="12"/>
  <c r="AW117" i="12"/>
  <c r="AW113" i="12"/>
  <c r="AW109" i="12"/>
  <c r="AW105" i="12"/>
  <c r="AW120" i="12"/>
  <c r="AW116" i="12"/>
  <c r="AW112" i="12"/>
  <c r="AW108" i="12"/>
  <c r="AW104" i="12"/>
  <c r="AW115" i="12"/>
  <c r="AW107" i="12"/>
  <c r="AW118" i="12"/>
  <c r="AW110" i="12"/>
  <c r="AW99" i="12"/>
  <c r="AW95" i="12"/>
  <c r="AW111" i="12"/>
  <c r="AW101" i="12"/>
  <c r="AW98" i="12"/>
  <c r="AW90" i="12"/>
  <c r="AW86" i="12"/>
  <c r="AW106" i="12"/>
  <c r="AW103" i="12"/>
  <c r="AW102" i="12"/>
  <c r="AW93" i="12"/>
  <c r="AW92" i="12"/>
  <c r="AW89" i="12"/>
  <c r="AW85" i="12"/>
  <c r="AW81" i="12"/>
  <c r="AW77" i="12"/>
  <c r="AW73" i="12"/>
  <c r="AW119" i="12"/>
  <c r="AW100" i="12"/>
  <c r="AW97" i="12"/>
  <c r="AW94" i="12"/>
  <c r="AW91" i="12"/>
  <c r="AW79" i="12"/>
  <c r="AW78" i="12"/>
  <c r="AW72" i="12"/>
  <c r="AW69" i="12"/>
  <c r="AW65" i="12"/>
  <c r="AW114" i="12"/>
  <c r="AW96" i="12"/>
  <c r="AW88" i="12"/>
  <c r="AW83" i="12"/>
  <c r="AW82" i="12"/>
  <c r="AW76" i="12"/>
  <c r="AW68" i="12"/>
  <c r="AW64" i="12"/>
  <c r="AW60" i="12"/>
  <c r="AW56" i="12"/>
  <c r="AW52" i="12"/>
  <c r="AW84" i="12"/>
  <c r="AW75" i="12"/>
  <c r="AW74" i="12"/>
  <c r="AW71" i="12"/>
  <c r="AW66" i="12"/>
  <c r="AW61" i="12"/>
  <c r="AW55" i="12"/>
  <c r="AW48" i="12"/>
  <c r="AW44" i="12"/>
  <c r="AW40" i="12"/>
  <c r="AW36" i="12"/>
  <c r="AW32" i="12"/>
  <c r="AW63" i="12"/>
  <c r="AW59" i="12"/>
  <c r="AW50" i="12"/>
  <c r="AW49" i="12"/>
  <c r="AW47" i="12"/>
  <c r="AW43" i="12"/>
  <c r="AW39" i="12"/>
  <c r="AW35" i="12"/>
  <c r="AW31" i="12"/>
  <c r="AW27" i="12"/>
  <c r="AW23" i="12"/>
  <c r="AW87" i="12"/>
  <c r="AW80" i="12"/>
  <c r="AW62" i="12"/>
  <c r="AW41" i="12"/>
  <c r="AW33" i="12"/>
  <c r="AW29" i="12"/>
  <c r="AW28" i="12"/>
  <c r="AW67" i="12"/>
  <c r="AW42" i="12"/>
  <c r="AW34" i="12"/>
  <c r="AW25" i="12"/>
  <c r="AW24" i="12"/>
  <c r="AW20" i="12"/>
  <c r="AW16" i="12"/>
  <c r="AW12" i="12"/>
  <c r="AW51" i="12"/>
  <c r="AW38" i="12"/>
  <c r="AW37" i="12"/>
  <c r="AW30" i="12"/>
  <c r="AW26" i="12"/>
  <c r="AW18" i="12"/>
  <c r="AW17" i="12"/>
  <c r="AW46" i="12"/>
  <c r="AW45" i="12"/>
  <c r="AW19" i="12"/>
  <c r="AW11" i="12"/>
  <c r="AW58" i="12"/>
  <c r="AW21" i="12"/>
  <c r="AW15" i="12"/>
  <c r="AW9" i="12"/>
  <c r="AW54" i="12"/>
  <c r="AW53" i="12"/>
  <c r="AW14" i="12"/>
  <c r="AW13" i="12"/>
  <c r="AW7" i="12"/>
  <c r="AX5" i="12"/>
  <c r="AW10" i="12"/>
  <c r="AW8" i="12"/>
  <c r="AW70" i="12"/>
  <c r="AW57" i="12"/>
  <c r="AW22" i="12"/>
  <c r="AU123" i="11"/>
  <c r="AV120" i="11"/>
  <c r="AV116" i="11"/>
  <c r="AV112" i="11"/>
  <c r="AV108" i="11"/>
  <c r="AV104" i="11"/>
  <c r="AV118" i="11"/>
  <c r="AV109" i="11"/>
  <c r="AV107" i="11"/>
  <c r="AV102" i="11"/>
  <c r="AV99" i="11"/>
  <c r="AV121" i="11"/>
  <c r="AV119" i="11"/>
  <c r="AV114" i="11"/>
  <c r="AV105" i="11"/>
  <c r="AV103" i="11"/>
  <c r="AV100" i="11"/>
  <c r="AV96" i="11"/>
  <c r="AV92" i="11"/>
  <c r="AV88" i="11"/>
  <c r="AV84" i="11"/>
  <c r="AV117" i="11"/>
  <c r="AV110" i="11"/>
  <c r="AV101" i="11"/>
  <c r="AV98" i="11"/>
  <c r="AV95" i="11"/>
  <c r="AV90" i="11"/>
  <c r="AV80" i="11"/>
  <c r="AV76" i="11"/>
  <c r="AV72" i="11"/>
  <c r="AV68" i="11"/>
  <c r="AV113" i="11"/>
  <c r="AV106" i="11"/>
  <c r="AV93" i="11"/>
  <c r="AV91" i="11"/>
  <c r="AV86" i="11"/>
  <c r="AV81" i="11"/>
  <c r="AV77" i="11"/>
  <c r="AV73" i="11"/>
  <c r="AV69" i="11"/>
  <c r="AV65" i="11"/>
  <c r="AV115" i="11"/>
  <c r="AV89" i="11"/>
  <c r="AV66" i="11"/>
  <c r="AV64" i="11"/>
  <c r="AV61" i="11"/>
  <c r="AV57" i="11"/>
  <c r="AV53" i="11"/>
  <c r="AV49" i="11"/>
  <c r="AV45" i="11"/>
  <c r="AV97" i="11"/>
  <c r="AV85" i="11"/>
  <c r="AV82" i="11"/>
  <c r="AV79" i="11"/>
  <c r="AV74" i="11"/>
  <c r="AV71" i="11"/>
  <c r="AV62" i="11"/>
  <c r="AV58" i="11"/>
  <c r="AV54" i="11"/>
  <c r="AV50" i="11"/>
  <c r="AV46" i="11"/>
  <c r="AV111" i="11"/>
  <c r="AV94" i="11"/>
  <c r="AV83" i="11"/>
  <c r="AV60" i="11"/>
  <c r="AV55" i="11"/>
  <c r="AV52" i="11"/>
  <c r="AV47" i="11"/>
  <c r="AV39" i="11"/>
  <c r="AV35" i="11"/>
  <c r="AV31" i="11"/>
  <c r="AV27" i="11"/>
  <c r="AV23" i="11"/>
  <c r="AV19" i="11"/>
  <c r="AV15" i="11"/>
  <c r="AV11" i="11"/>
  <c r="AV7" i="11"/>
  <c r="AW5" i="11"/>
  <c r="AV87" i="11"/>
  <c r="AV75" i="11"/>
  <c r="AV63" i="11"/>
  <c r="AV51" i="11"/>
  <c r="AV48" i="11"/>
  <c r="AV41" i="11"/>
  <c r="AV21" i="11"/>
  <c r="AV78" i="11"/>
  <c r="AV67" i="11"/>
  <c r="AV40" i="11"/>
  <c r="AV36" i="11"/>
  <c r="AV32" i="11"/>
  <c r="AV28" i="11"/>
  <c r="AV24" i="11"/>
  <c r="AV20" i="11"/>
  <c r="AV16" i="11"/>
  <c r="AV12" i="11"/>
  <c r="AV8" i="11"/>
  <c r="AV59" i="11"/>
  <c r="AV56" i="11"/>
  <c r="AV43" i="11"/>
  <c r="AV37" i="11"/>
  <c r="AV33" i="11"/>
  <c r="AV29" i="11"/>
  <c r="AV25" i="11"/>
  <c r="AV70" i="11"/>
  <c r="AV42" i="11"/>
  <c r="AV34" i="11"/>
  <c r="AV26" i="11"/>
  <c r="AV18" i="11"/>
  <c r="AV17" i="11"/>
  <c r="AV14" i="11"/>
  <c r="AV22" i="11"/>
  <c r="AV44" i="11"/>
  <c r="AV10" i="11"/>
  <c r="AV38" i="11"/>
  <c r="AV30" i="11"/>
  <c r="AV13" i="11"/>
  <c r="AV9" i="11"/>
  <c r="AU125" i="10"/>
  <c r="AV121" i="10"/>
  <c r="AV117" i="10"/>
  <c r="AV113" i="10"/>
  <c r="AV122" i="10"/>
  <c r="AV118" i="10"/>
  <c r="AV114" i="10"/>
  <c r="AV110" i="10"/>
  <c r="AV106" i="10"/>
  <c r="AV123" i="10"/>
  <c r="AV120" i="10"/>
  <c r="AV115" i="10"/>
  <c r="AV112" i="10"/>
  <c r="AV107" i="10"/>
  <c r="AV105" i="10"/>
  <c r="AV102" i="10"/>
  <c r="AV109" i="10"/>
  <c r="AV104" i="10"/>
  <c r="AV101" i="10"/>
  <c r="AV97" i="10"/>
  <c r="AV119" i="10"/>
  <c r="AV99" i="10"/>
  <c r="AV94" i="10"/>
  <c r="AV90" i="10"/>
  <c r="AV86" i="10"/>
  <c r="AV116" i="10"/>
  <c r="AV95" i="10"/>
  <c r="AV91" i="10"/>
  <c r="AV87" i="10"/>
  <c r="AV83" i="10"/>
  <c r="AV79" i="10"/>
  <c r="AV75" i="10"/>
  <c r="AV98" i="10"/>
  <c r="AV84" i="10"/>
  <c r="AV82" i="10"/>
  <c r="AV77" i="10"/>
  <c r="AV70" i="10"/>
  <c r="AV66" i="10"/>
  <c r="AV62" i="10"/>
  <c r="AV58" i="10"/>
  <c r="AV54" i="10"/>
  <c r="AV108" i="10"/>
  <c r="AV93" i="10"/>
  <c r="AV88" i="10"/>
  <c r="AV81" i="10"/>
  <c r="AV72" i="10"/>
  <c r="AV69" i="10"/>
  <c r="AV65" i="10"/>
  <c r="AV61" i="10"/>
  <c r="AV57" i="10"/>
  <c r="AV53" i="10"/>
  <c r="AV80" i="10"/>
  <c r="AV73" i="10"/>
  <c r="AV67" i="10"/>
  <c r="AV64" i="10"/>
  <c r="AV59" i="10"/>
  <c r="AV56" i="10"/>
  <c r="AV47" i="10"/>
  <c r="AV111" i="10"/>
  <c r="AV100" i="10"/>
  <c r="AV96" i="10"/>
  <c r="AV76" i="10"/>
  <c r="AV51" i="10"/>
  <c r="AV48" i="10"/>
  <c r="AV44" i="10"/>
  <c r="AV40" i="10"/>
  <c r="AV36" i="10"/>
  <c r="AV32" i="10"/>
  <c r="AV74" i="10"/>
  <c r="AV45" i="10"/>
  <c r="AV43" i="10"/>
  <c r="AV38" i="10"/>
  <c r="AV29" i="10"/>
  <c r="AV23" i="10"/>
  <c r="AV19" i="10"/>
  <c r="AV15" i="10"/>
  <c r="AV103" i="10"/>
  <c r="AV85" i="10"/>
  <c r="AV63" i="10"/>
  <c r="AV60" i="10"/>
  <c r="AV49" i="10"/>
  <c r="AV42" i="10"/>
  <c r="AV33" i="10"/>
  <c r="AV28" i="10"/>
  <c r="AV22" i="10"/>
  <c r="AV18" i="10"/>
  <c r="AV14" i="10"/>
  <c r="AV92" i="10"/>
  <c r="AV50" i="10"/>
  <c r="AV41" i="10"/>
  <c r="AV34" i="10"/>
  <c r="AV31" i="10"/>
  <c r="AV24" i="10"/>
  <c r="AV21" i="10"/>
  <c r="AV16" i="10"/>
  <c r="AV12" i="10"/>
  <c r="AV10" i="10"/>
  <c r="AV37" i="10"/>
  <c r="AV7" i="10"/>
  <c r="AW5" i="10"/>
  <c r="AV52" i="10"/>
  <c r="AV39" i="10"/>
  <c r="AV35" i="10"/>
  <c r="AV13" i="10"/>
  <c r="AV89" i="10"/>
  <c r="AV71" i="10"/>
  <c r="AV68" i="10"/>
  <c r="AV46" i="10"/>
  <c r="AV9" i="10"/>
  <c r="AV55" i="10"/>
  <c r="AV11" i="10"/>
  <c r="AV78" i="10"/>
  <c r="AV30" i="10"/>
  <c r="AV25" i="10"/>
  <c r="AV20" i="10"/>
  <c r="AV17" i="10"/>
  <c r="AV8" i="10"/>
  <c r="AV120" i="9"/>
  <c r="AV116" i="9"/>
  <c r="AV112" i="9"/>
  <c r="AV108" i="9"/>
  <c r="AV104" i="9"/>
  <c r="AV119" i="9"/>
  <c r="AV115" i="9"/>
  <c r="AV109" i="9"/>
  <c r="AV107" i="9"/>
  <c r="AV121" i="9"/>
  <c r="AV118" i="9"/>
  <c r="AV113" i="9"/>
  <c r="AV105" i="9"/>
  <c r="AV103" i="9"/>
  <c r="AV100" i="9"/>
  <c r="AV96" i="9"/>
  <c r="AV98" i="9"/>
  <c r="AV94" i="9"/>
  <c r="AV90" i="9"/>
  <c r="AV86" i="9"/>
  <c r="AV114" i="9"/>
  <c r="AV111" i="9"/>
  <c r="AV106" i="9"/>
  <c r="AV102" i="9"/>
  <c r="AV93" i="9"/>
  <c r="AV89" i="9"/>
  <c r="AV101" i="9"/>
  <c r="AV84" i="9"/>
  <c r="AV122" i="9"/>
  <c r="AV110" i="9"/>
  <c r="AV97" i="9"/>
  <c r="AV92" i="9"/>
  <c r="AV87" i="9"/>
  <c r="AV85" i="9"/>
  <c r="AV81" i="9"/>
  <c r="AV77" i="9"/>
  <c r="AV72" i="9"/>
  <c r="AV68" i="9"/>
  <c r="AV64" i="9"/>
  <c r="AV60" i="9"/>
  <c r="AV56" i="9"/>
  <c r="AV99" i="9"/>
  <c r="AV83" i="9"/>
  <c r="AV80" i="9"/>
  <c r="AV74" i="9"/>
  <c r="AV65" i="9"/>
  <c r="AV63" i="9"/>
  <c r="AV58" i="9"/>
  <c r="AV50" i="9"/>
  <c r="AV46" i="9"/>
  <c r="AV42" i="9"/>
  <c r="AV91" i="9"/>
  <c r="AV78" i="9"/>
  <c r="AV76" i="9"/>
  <c r="AV70" i="9"/>
  <c r="AV61" i="9"/>
  <c r="AV59" i="9"/>
  <c r="AV54" i="9"/>
  <c r="AV51" i="9"/>
  <c r="AV47" i="9"/>
  <c r="AV43" i="9"/>
  <c r="AV39" i="9"/>
  <c r="AV35" i="9"/>
  <c r="AV31" i="9"/>
  <c r="AV27" i="9"/>
  <c r="AV95" i="9"/>
  <c r="AV73" i="9"/>
  <c r="AV66" i="9"/>
  <c r="AV55" i="9"/>
  <c r="AV53" i="9"/>
  <c r="AV48" i="9"/>
  <c r="AV45" i="9"/>
  <c r="AV40" i="9"/>
  <c r="AV37" i="9"/>
  <c r="AV28" i="9"/>
  <c r="AV26" i="9"/>
  <c r="AV24" i="9"/>
  <c r="AV20" i="9"/>
  <c r="AV16" i="9"/>
  <c r="AV88" i="9"/>
  <c r="AV79" i="9"/>
  <c r="AV32" i="9"/>
  <c r="AV30" i="9"/>
  <c r="AV23" i="9"/>
  <c r="AV19" i="9"/>
  <c r="AV62" i="9"/>
  <c r="AV57" i="9"/>
  <c r="AV41" i="9"/>
  <c r="AV21" i="9"/>
  <c r="AV18" i="9"/>
  <c r="AV14" i="9"/>
  <c r="AV10" i="9"/>
  <c r="AV82" i="9"/>
  <c r="AV67" i="9"/>
  <c r="AV36" i="9"/>
  <c r="AV25" i="9"/>
  <c r="AV17" i="9"/>
  <c r="AV117" i="9"/>
  <c r="AV69" i="9"/>
  <c r="AV44" i="9"/>
  <c r="AV9" i="9"/>
  <c r="AV71" i="9"/>
  <c r="AV52" i="9"/>
  <c r="AV33" i="9"/>
  <c r="AV11" i="9"/>
  <c r="AV7" i="9"/>
  <c r="AW5" i="9"/>
  <c r="AW75" i="9" s="1"/>
  <c r="AV49" i="9"/>
  <c r="AV29" i="9"/>
  <c r="AV22" i="9"/>
  <c r="AV15" i="9"/>
  <c r="AV12" i="9"/>
  <c r="AV8" i="9"/>
  <c r="AV38" i="9"/>
  <c r="AV34" i="9"/>
  <c r="AV13" i="9"/>
  <c r="AU124" i="9"/>
  <c r="AU124" i="8"/>
  <c r="AV120" i="8"/>
  <c r="AV116" i="8"/>
  <c r="AV112" i="8"/>
  <c r="AV108" i="8"/>
  <c r="AV104" i="8"/>
  <c r="AV119" i="8"/>
  <c r="AV115" i="8"/>
  <c r="AV111" i="8"/>
  <c r="AV106" i="8"/>
  <c r="AV121" i="8"/>
  <c r="AV118" i="8"/>
  <c r="AV113" i="8"/>
  <c r="AV109" i="8"/>
  <c r="AV107" i="8"/>
  <c r="AV99" i="8"/>
  <c r="AV95" i="8"/>
  <c r="AV102" i="8"/>
  <c r="AV114" i="8"/>
  <c r="AV105" i="8"/>
  <c r="AV103" i="8"/>
  <c r="AV101" i="8"/>
  <c r="AV94" i="8"/>
  <c r="AV90" i="8"/>
  <c r="AV100" i="8"/>
  <c r="AV97" i="8"/>
  <c r="AV96" i="8"/>
  <c r="AV91" i="8"/>
  <c r="AV89" i="8"/>
  <c r="AV83" i="8"/>
  <c r="AV79" i="8"/>
  <c r="AV75" i="8"/>
  <c r="AV71" i="8"/>
  <c r="AV110" i="8"/>
  <c r="AV93" i="8"/>
  <c r="AV88" i="8"/>
  <c r="AV86" i="8"/>
  <c r="AV82" i="8"/>
  <c r="AV78" i="8"/>
  <c r="AV74" i="8"/>
  <c r="AV70" i="8"/>
  <c r="AV66" i="8"/>
  <c r="AV62" i="8"/>
  <c r="AV58" i="8"/>
  <c r="AV122" i="8"/>
  <c r="AV92" i="8"/>
  <c r="AV68" i="8"/>
  <c r="AV59" i="8"/>
  <c r="AV56" i="8"/>
  <c r="AV52" i="8"/>
  <c r="AV48" i="8"/>
  <c r="AV44" i="8"/>
  <c r="AV117" i="8"/>
  <c r="AV85" i="8"/>
  <c r="AV80" i="8"/>
  <c r="AV77" i="8"/>
  <c r="AV72" i="8"/>
  <c r="AV63" i="8"/>
  <c r="AV61" i="8"/>
  <c r="AV55" i="8"/>
  <c r="AV51" i="8"/>
  <c r="AV47" i="8"/>
  <c r="AV43" i="8"/>
  <c r="AV39" i="8"/>
  <c r="AV35" i="8"/>
  <c r="AV31" i="8"/>
  <c r="AV98" i="8"/>
  <c r="AV87" i="8"/>
  <c r="AV84" i="8"/>
  <c r="AV81" i="8"/>
  <c r="AV69" i="8"/>
  <c r="AV65" i="8"/>
  <c r="AV57" i="8"/>
  <c r="AV54" i="8"/>
  <c r="AV49" i="8"/>
  <c r="AV46" i="8"/>
  <c r="AV41" i="8"/>
  <c r="AV37" i="8"/>
  <c r="AV28" i="8"/>
  <c r="AV27" i="8"/>
  <c r="AV23" i="8"/>
  <c r="AV18" i="8"/>
  <c r="AV14" i="8"/>
  <c r="AV10" i="8"/>
  <c r="AV40" i="8"/>
  <c r="AV38" i="8"/>
  <c r="AV33" i="8"/>
  <c r="AV67" i="8"/>
  <c r="AV60" i="8"/>
  <c r="AV32" i="8"/>
  <c r="AV30" i="8"/>
  <c r="AV26" i="8"/>
  <c r="AV22" i="8"/>
  <c r="AV17" i="8"/>
  <c r="AV45" i="8"/>
  <c r="AV34" i="8"/>
  <c r="AV7" i="8"/>
  <c r="AV13" i="8"/>
  <c r="AV64" i="8"/>
  <c r="AV53" i="8"/>
  <c r="AV25" i="8"/>
  <c r="AV20" i="8"/>
  <c r="AV16" i="8"/>
  <c r="AV12" i="8"/>
  <c r="AW5" i="8"/>
  <c r="AW19" i="8" s="1"/>
  <c r="AV73" i="8"/>
  <c r="AV42" i="8"/>
  <c r="AV29" i="8"/>
  <c r="AV8" i="8"/>
  <c r="AV76" i="8"/>
  <c r="AV50" i="8"/>
  <c r="AV36" i="8"/>
  <c r="AV21" i="8"/>
  <c r="AV15" i="8"/>
  <c r="AV11" i="8"/>
  <c r="AV24" i="8"/>
  <c r="AV9" i="8"/>
  <c r="AU124" i="7"/>
  <c r="AV120" i="7"/>
  <c r="AV116" i="7"/>
  <c r="AV112" i="7"/>
  <c r="AV108" i="7"/>
  <c r="AV121" i="7"/>
  <c r="AV117" i="7"/>
  <c r="AV113" i="7"/>
  <c r="AV109" i="7"/>
  <c r="AV105" i="7"/>
  <c r="AV122" i="7"/>
  <c r="AV119" i="7"/>
  <c r="AV114" i="7"/>
  <c r="AV111" i="7"/>
  <c r="AV103" i="7"/>
  <c r="AV100" i="7"/>
  <c r="AV96" i="7"/>
  <c r="AV106" i="7"/>
  <c r="AV104" i="7"/>
  <c r="AV101" i="7"/>
  <c r="AV97" i="7"/>
  <c r="AV93" i="7"/>
  <c r="AV89" i="7"/>
  <c r="AV85" i="7"/>
  <c r="AV110" i="7"/>
  <c r="AV107" i="7"/>
  <c r="AV92" i="7"/>
  <c r="AV87" i="7"/>
  <c r="AV83" i="7"/>
  <c r="AV79" i="7"/>
  <c r="AV75" i="7"/>
  <c r="AV98" i="7"/>
  <c r="AV95" i="7"/>
  <c r="AV90" i="7"/>
  <c r="AV88" i="7"/>
  <c r="AV84" i="7"/>
  <c r="AV80" i="7"/>
  <c r="AV76" i="7"/>
  <c r="AV72" i="7"/>
  <c r="AV68" i="7"/>
  <c r="AV64" i="7"/>
  <c r="AV60" i="7"/>
  <c r="AV99" i="7"/>
  <c r="AV91" i="7"/>
  <c r="AV82" i="7"/>
  <c r="AV77" i="7"/>
  <c r="AV74" i="7"/>
  <c r="AV71" i="7"/>
  <c r="AV66" i="7"/>
  <c r="AV58" i="7"/>
  <c r="AV54" i="7"/>
  <c r="AV102" i="7"/>
  <c r="AV70" i="7"/>
  <c r="AV94" i="7"/>
  <c r="AV86" i="7"/>
  <c r="AV78" i="7"/>
  <c r="AV115" i="7"/>
  <c r="AV69" i="7"/>
  <c r="AV51" i="7"/>
  <c r="AV118" i="7"/>
  <c r="AV59" i="7"/>
  <c r="AV53" i="7"/>
  <c r="AV49" i="7"/>
  <c r="AV45" i="7"/>
  <c r="AV41" i="7"/>
  <c r="AV37" i="7"/>
  <c r="AV33" i="7"/>
  <c r="AV28" i="7"/>
  <c r="AV24" i="7"/>
  <c r="AV67" i="7"/>
  <c r="AV65" i="7"/>
  <c r="AV63" i="7"/>
  <c r="AV62" i="7"/>
  <c r="AV61" i="7"/>
  <c r="AV50" i="7"/>
  <c r="AV46" i="7"/>
  <c r="AV42" i="7"/>
  <c r="AV38" i="7"/>
  <c r="AV34" i="7"/>
  <c r="AV30" i="7"/>
  <c r="AV25" i="7"/>
  <c r="AV21" i="7"/>
  <c r="AV81" i="7"/>
  <c r="AV52" i="7"/>
  <c r="AV47" i="7"/>
  <c r="AV44" i="7"/>
  <c r="AV39" i="7"/>
  <c r="AV36" i="7"/>
  <c r="AV31" i="7"/>
  <c r="AV27" i="7"/>
  <c r="AV22" i="7"/>
  <c r="AV20" i="7"/>
  <c r="AV17" i="7"/>
  <c r="AV13" i="7"/>
  <c r="AV9" i="7"/>
  <c r="AV57" i="7"/>
  <c r="AV48" i="7"/>
  <c r="AV32" i="7"/>
  <c r="AV26" i="7"/>
  <c r="AV16" i="7"/>
  <c r="AV8" i="7"/>
  <c r="AV73" i="7"/>
  <c r="AV18" i="7"/>
  <c r="AV14" i="7"/>
  <c r="AV10" i="7"/>
  <c r="AV55" i="7"/>
  <c r="AV43" i="7"/>
  <c r="AV40" i="7"/>
  <c r="AV35" i="7"/>
  <c r="AV23" i="7"/>
  <c r="AV15" i="7"/>
  <c r="AV11" i="7"/>
  <c r="AV7" i="7"/>
  <c r="AW5" i="7"/>
  <c r="AW29" i="7" s="1"/>
  <c r="AV56" i="7"/>
  <c r="AV19" i="7"/>
  <c r="AV12" i="7"/>
  <c r="AW119" i="5"/>
  <c r="AW115" i="5"/>
  <c r="AW111" i="5"/>
  <c r="AW107" i="5"/>
  <c r="AW103" i="5"/>
  <c r="AW120" i="5"/>
  <c r="AW116" i="5"/>
  <c r="AW112" i="5"/>
  <c r="AW108" i="5"/>
  <c r="AW104" i="5"/>
  <c r="AW118" i="5"/>
  <c r="AW110" i="5"/>
  <c r="AW102" i="5"/>
  <c r="AW98" i="5"/>
  <c r="AW121" i="5"/>
  <c r="AW113" i="5"/>
  <c r="AW105" i="5"/>
  <c r="AW99" i="5"/>
  <c r="AW95" i="5"/>
  <c r="AW117" i="5"/>
  <c r="AW101" i="5"/>
  <c r="AW89" i="5"/>
  <c r="AW85" i="5"/>
  <c r="AW81" i="5"/>
  <c r="AW77" i="5"/>
  <c r="AW73" i="5"/>
  <c r="AW69" i="5"/>
  <c r="AW122" i="5"/>
  <c r="AW106" i="5"/>
  <c r="AW96" i="5"/>
  <c r="AW93" i="5"/>
  <c r="AW90" i="5"/>
  <c r="AW86" i="5"/>
  <c r="AW82" i="5"/>
  <c r="AW78" i="5"/>
  <c r="AW74" i="5"/>
  <c r="AW70" i="5"/>
  <c r="AW66" i="5"/>
  <c r="AW62" i="5"/>
  <c r="AW109" i="5"/>
  <c r="AW87" i="5"/>
  <c r="AW79" i="5"/>
  <c r="AW71" i="5"/>
  <c r="AW58" i="5"/>
  <c r="AW53" i="5"/>
  <c r="AW49" i="5"/>
  <c r="AW45" i="5"/>
  <c r="AW41" i="5"/>
  <c r="AW114" i="5"/>
  <c r="AW97" i="5"/>
  <c r="AW94" i="5"/>
  <c r="AW88" i="5"/>
  <c r="AW80" i="5"/>
  <c r="AW72" i="5"/>
  <c r="AW64" i="5"/>
  <c r="AW63" i="5"/>
  <c r="AW59" i="5"/>
  <c r="AW54" i="5"/>
  <c r="AW50" i="5"/>
  <c r="AW46" i="5"/>
  <c r="AW42" i="5"/>
  <c r="AW38" i="5"/>
  <c r="AW65" i="5"/>
  <c r="AW57" i="5"/>
  <c r="AW48" i="5"/>
  <c r="AW34" i="5"/>
  <c r="AW30" i="5"/>
  <c r="AW26" i="5"/>
  <c r="AW22" i="5"/>
  <c r="AW18" i="5"/>
  <c r="AW14" i="5"/>
  <c r="AW10" i="5"/>
  <c r="AW36" i="5"/>
  <c r="AW100" i="5"/>
  <c r="AW84" i="5"/>
  <c r="AW83" i="5"/>
  <c r="AW68" i="5"/>
  <c r="AW67" i="5"/>
  <c r="AW60" i="5"/>
  <c r="AW51" i="5"/>
  <c r="AW43" i="5"/>
  <c r="AW35" i="5"/>
  <c r="AW31" i="5"/>
  <c r="AW27" i="5"/>
  <c r="AW23" i="5"/>
  <c r="AW19" i="5"/>
  <c r="AW15" i="5"/>
  <c r="AW11" i="5"/>
  <c r="AW7" i="5"/>
  <c r="AX5" i="5"/>
  <c r="AX56" i="5" s="1"/>
  <c r="AW61" i="5"/>
  <c r="AW52" i="5"/>
  <c r="AW44" i="5"/>
  <c r="AW40" i="5"/>
  <c r="AW39" i="5"/>
  <c r="AW32" i="5"/>
  <c r="AW28" i="5"/>
  <c r="AW76" i="5"/>
  <c r="AW55" i="5"/>
  <c r="AW20" i="5"/>
  <c r="AW12" i="5"/>
  <c r="AW91" i="5"/>
  <c r="AW37" i="5"/>
  <c r="AW29" i="5"/>
  <c r="AW17" i="5"/>
  <c r="AW9" i="5"/>
  <c r="AW92" i="5"/>
  <c r="AW33" i="5"/>
  <c r="AW25" i="5"/>
  <c r="AW21" i="5"/>
  <c r="AW13" i="5"/>
  <c r="AW75" i="5"/>
  <c r="AW47" i="5"/>
  <c r="AW24" i="5"/>
  <c r="AW16" i="5"/>
  <c r="AW8" i="5"/>
  <c r="AV124" i="5"/>
  <c r="AV119" i="4"/>
  <c r="AV115" i="4"/>
  <c r="AV111" i="4"/>
  <c r="AV107" i="4"/>
  <c r="AV103" i="4"/>
  <c r="AV120" i="4"/>
  <c r="AV116" i="4"/>
  <c r="AV112" i="4"/>
  <c r="AV108" i="4"/>
  <c r="AV104" i="4"/>
  <c r="AV101" i="4"/>
  <c r="AV97" i="4"/>
  <c r="AV93" i="4"/>
  <c r="AV121" i="4"/>
  <c r="AV118" i="4"/>
  <c r="AV113" i="4"/>
  <c r="AV110" i="4"/>
  <c r="AV105" i="4"/>
  <c r="AV102" i="4"/>
  <c r="AV98" i="4"/>
  <c r="AV94" i="4"/>
  <c r="AV90" i="4"/>
  <c r="AV106" i="4"/>
  <c r="AV99" i="4"/>
  <c r="AV96" i="4"/>
  <c r="AV109" i="4"/>
  <c r="AV91" i="4"/>
  <c r="AV86" i="4"/>
  <c r="AV82" i="4"/>
  <c r="AV83" i="4"/>
  <c r="AV81" i="4"/>
  <c r="AV79" i="4"/>
  <c r="AV75" i="4"/>
  <c r="AV71" i="4"/>
  <c r="AV67" i="4"/>
  <c r="AV63" i="4"/>
  <c r="AV59" i="4"/>
  <c r="AV55" i="4"/>
  <c r="AV114" i="4"/>
  <c r="AV95" i="4"/>
  <c r="AV87" i="4"/>
  <c r="AV85" i="4"/>
  <c r="AV78" i="4"/>
  <c r="AV74" i="4"/>
  <c r="AV70" i="4"/>
  <c r="AV66" i="4"/>
  <c r="AV62" i="4"/>
  <c r="AV58" i="4"/>
  <c r="AV54" i="4"/>
  <c r="AV117" i="4"/>
  <c r="AV100" i="4"/>
  <c r="AV88" i="4"/>
  <c r="AV53" i="4"/>
  <c r="AV49" i="4"/>
  <c r="AV45" i="4"/>
  <c r="AV41" i="4"/>
  <c r="AV37" i="4"/>
  <c r="AV33" i="4"/>
  <c r="AV89" i="4"/>
  <c r="AV84" i="4"/>
  <c r="AV76" i="4"/>
  <c r="AV69" i="4"/>
  <c r="AV56" i="4"/>
  <c r="AV80" i="4"/>
  <c r="AV73" i="4"/>
  <c r="AV68" i="4"/>
  <c r="AV61" i="4"/>
  <c r="AV50" i="4"/>
  <c r="AV48" i="4"/>
  <c r="AV43" i="4"/>
  <c r="AV34" i="4"/>
  <c r="AV32" i="4"/>
  <c r="AV30" i="4"/>
  <c r="AV26" i="4"/>
  <c r="AV22" i="4"/>
  <c r="AV47" i="4"/>
  <c r="AV40" i="4"/>
  <c r="AV36" i="4"/>
  <c r="AV35" i="4"/>
  <c r="AV23" i="4"/>
  <c r="AV18" i="4"/>
  <c r="AV14" i="4"/>
  <c r="AV10" i="4"/>
  <c r="AV92" i="4"/>
  <c r="AV77" i="4"/>
  <c r="AV60" i="4"/>
  <c r="AV57" i="4"/>
  <c r="AV52" i="4"/>
  <c r="AV51" i="4"/>
  <c r="AV39" i="4"/>
  <c r="AV38" i="4"/>
  <c r="AV28" i="4"/>
  <c r="AV19" i="4"/>
  <c r="AV15" i="4"/>
  <c r="AV11" i="4"/>
  <c r="AV7" i="4"/>
  <c r="AW5" i="4"/>
  <c r="AV72" i="4"/>
  <c r="AV65" i="4"/>
  <c r="AV64" i="4"/>
  <c r="AV42" i="4"/>
  <c r="AV31" i="4"/>
  <c r="AV29" i="4"/>
  <c r="AV24" i="4"/>
  <c r="AV20" i="4"/>
  <c r="AV16" i="4"/>
  <c r="AV12" i="4"/>
  <c r="AV46" i="4"/>
  <c r="AV9" i="4"/>
  <c r="AV27" i="4"/>
  <c r="AV13" i="4"/>
  <c r="AV25" i="4"/>
  <c r="AV17" i="4"/>
  <c r="AV8" i="4"/>
  <c r="AV44" i="4"/>
  <c r="AV21" i="4"/>
  <c r="AU123" i="4"/>
  <c r="AV124" i="3"/>
  <c r="AW119" i="3"/>
  <c r="AW115" i="3"/>
  <c r="AW111" i="3"/>
  <c r="AW107" i="3"/>
  <c r="AW103" i="3"/>
  <c r="AW120" i="3"/>
  <c r="AW116" i="3"/>
  <c r="AW112" i="3"/>
  <c r="AW108" i="3"/>
  <c r="AW104" i="3"/>
  <c r="AW118" i="3"/>
  <c r="AW110" i="3"/>
  <c r="AW117" i="3"/>
  <c r="AW109" i="3"/>
  <c r="AW99" i="3"/>
  <c r="AW95" i="3"/>
  <c r="AW97" i="3"/>
  <c r="AW96" i="3"/>
  <c r="AW89" i="3"/>
  <c r="AW85" i="3"/>
  <c r="AW122" i="3"/>
  <c r="AW121" i="3"/>
  <c r="AW106" i="3"/>
  <c r="AW102" i="3"/>
  <c r="AW93" i="3"/>
  <c r="AW90" i="3"/>
  <c r="AW86" i="3"/>
  <c r="AW82" i="3"/>
  <c r="AW113" i="3"/>
  <c r="AW91" i="3"/>
  <c r="AW81" i="3"/>
  <c r="AW80" i="3"/>
  <c r="AW114" i="3"/>
  <c r="AW92" i="3"/>
  <c r="AW84" i="3"/>
  <c r="AW83" i="3"/>
  <c r="AW77" i="3"/>
  <c r="AW73" i="3"/>
  <c r="AW69" i="3"/>
  <c r="AW65" i="3"/>
  <c r="AW61" i="3"/>
  <c r="AW57" i="3"/>
  <c r="AW53" i="3"/>
  <c r="AW101" i="3"/>
  <c r="AW100" i="3"/>
  <c r="AW94" i="3"/>
  <c r="AW79" i="3"/>
  <c r="AW75" i="3"/>
  <c r="AW74" i="3"/>
  <c r="AW68" i="3"/>
  <c r="AW59" i="3"/>
  <c r="AW58" i="3"/>
  <c r="AW49" i="3"/>
  <c r="AW45" i="3"/>
  <c r="AW41" i="3"/>
  <c r="AW88" i="3"/>
  <c r="AW72" i="3"/>
  <c r="AW71" i="3"/>
  <c r="AW66" i="3"/>
  <c r="AW60" i="3"/>
  <c r="AW52" i="3"/>
  <c r="AW43" i="3"/>
  <c r="AW42" i="3"/>
  <c r="AW36" i="3"/>
  <c r="AW31" i="3"/>
  <c r="AW27" i="3"/>
  <c r="AW23" i="3"/>
  <c r="AW19" i="3"/>
  <c r="AW15" i="3"/>
  <c r="AW11" i="3"/>
  <c r="AW7" i="3"/>
  <c r="AX5" i="3"/>
  <c r="AX33" i="3" s="1"/>
  <c r="AW67" i="3"/>
  <c r="AW51" i="3"/>
  <c r="AW50" i="3"/>
  <c r="AW44" i="3"/>
  <c r="AW105" i="3"/>
  <c r="AW98" i="3"/>
  <c r="AW76" i="3"/>
  <c r="AW63" i="3"/>
  <c r="AW54" i="3"/>
  <c r="AW48" i="3"/>
  <c r="AW39" i="3"/>
  <c r="AW37" i="3"/>
  <c r="AW32" i="3"/>
  <c r="AW28" i="3"/>
  <c r="AW24" i="3"/>
  <c r="AW20" i="3"/>
  <c r="AW16" i="3"/>
  <c r="AW12" i="3"/>
  <c r="AW8" i="3"/>
  <c r="AW70" i="3"/>
  <c r="AW64" i="3"/>
  <c r="AW62" i="3"/>
  <c r="AW78" i="3"/>
  <c r="AW35" i="3"/>
  <c r="AW26" i="3"/>
  <c r="AW18" i="3"/>
  <c r="AW87" i="3"/>
  <c r="AW47" i="3"/>
  <c r="AW22" i="3"/>
  <c r="AW14" i="3"/>
  <c r="AW56" i="3"/>
  <c r="AW10" i="3"/>
  <c r="AW55" i="3"/>
  <c r="AW40" i="3"/>
  <c r="AW38" i="3"/>
  <c r="AW29" i="3"/>
  <c r="AW21" i="3"/>
  <c r="AW13" i="3"/>
  <c r="AW30" i="3"/>
  <c r="AW9" i="3"/>
  <c r="AW46" i="3"/>
  <c r="AW34" i="3"/>
  <c r="AW25" i="3"/>
  <c r="AW17" i="3"/>
  <c r="AW26" i="10" l="1"/>
  <c r="AW27" i="10"/>
  <c r="AX19" i="6"/>
  <c r="AX122" i="6"/>
  <c r="AX114" i="6"/>
  <c r="AX115" i="6"/>
  <c r="AX107" i="6"/>
  <c r="AX106" i="6"/>
  <c r="AX101" i="6"/>
  <c r="AX121" i="6"/>
  <c r="AX113" i="6"/>
  <c r="AX102" i="6"/>
  <c r="AX94" i="6"/>
  <c r="AX86" i="6"/>
  <c r="AX117" i="6"/>
  <c r="AX95" i="6"/>
  <c r="AX92" i="6"/>
  <c r="AX108" i="6"/>
  <c r="AX81" i="6"/>
  <c r="AX109" i="6"/>
  <c r="AX88" i="6"/>
  <c r="AX84" i="6"/>
  <c r="AX76" i="6"/>
  <c r="AX68" i="6"/>
  <c r="AX77" i="6"/>
  <c r="AX69" i="6"/>
  <c r="AX61" i="6"/>
  <c r="AX53" i="6"/>
  <c r="AX79" i="6"/>
  <c r="AX71" i="6"/>
  <c r="AX64" i="6"/>
  <c r="AX58" i="6"/>
  <c r="AX43" i="6"/>
  <c r="AX62" i="6"/>
  <c r="AX51" i="6"/>
  <c r="AX42" i="6"/>
  <c r="AX34" i="6"/>
  <c r="AX75" i="6"/>
  <c r="AX45" i="6"/>
  <c r="AX37" i="6"/>
  <c r="AX35" i="6"/>
  <c r="AX27" i="6"/>
  <c r="AX18" i="6"/>
  <c r="AX100" i="6"/>
  <c r="AX74" i="6"/>
  <c r="AX32" i="6"/>
  <c r="AX24" i="6"/>
  <c r="AX15" i="6"/>
  <c r="AX7" i="6"/>
  <c r="AX66" i="6"/>
  <c r="AX48" i="6"/>
  <c r="AX17" i="6"/>
  <c r="AX67" i="6"/>
  <c r="AX41" i="6"/>
  <c r="AX25" i="6"/>
  <c r="AX60" i="6"/>
  <c r="AX40" i="6"/>
  <c r="AX9" i="6"/>
  <c r="AX30" i="6"/>
  <c r="AX22" i="6"/>
  <c r="AX16" i="6"/>
  <c r="AX118" i="6"/>
  <c r="AX119" i="6"/>
  <c r="AX111" i="6"/>
  <c r="AX103" i="6"/>
  <c r="AX105" i="6"/>
  <c r="AX97" i="6"/>
  <c r="AX120" i="6"/>
  <c r="AX112" i="6"/>
  <c r="AX98" i="6"/>
  <c r="AX90" i="6"/>
  <c r="AX82" i="6"/>
  <c r="AX96" i="6"/>
  <c r="AX93" i="6"/>
  <c r="AX87" i="6"/>
  <c r="AX91" i="6"/>
  <c r="AX110" i="6"/>
  <c r="AX104" i="6"/>
  <c r="AX85" i="6"/>
  <c r="AX80" i="6"/>
  <c r="AX72" i="6"/>
  <c r="AX116" i="6"/>
  <c r="AX73" i="6"/>
  <c r="AX65" i="6"/>
  <c r="AX57" i="6"/>
  <c r="AX99" i="6"/>
  <c r="AX78" i="6"/>
  <c r="AX70" i="6"/>
  <c r="AX63" i="6"/>
  <c r="AX47" i="6"/>
  <c r="AX39" i="6"/>
  <c r="AX52" i="6"/>
  <c r="AX46" i="6"/>
  <c r="AX38" i="6"/>
  <c r="AX89" i="6"/>
  <c r="AX50" i="6"/>
  <c r="AX44" i="6"/>
  <c r="AX36" i="6"/>
  <c r="AX31" i="6"/>
  <c r="AX23" i="6"/>
  <c r="AX14" i="6"/>
  <c r="AX83" i="6"/>
  <c r="AX54" i="6"/>
  <c r="AX28" i="6"/>
  <c r="AX20" i="6"/>
  <c r="AX11" i="6"/>
  <c r="AY5" i="6"/>
  <c r="AX56" i="6"/>
  <c r="AX33" i="6"/>
  <c r="AX13" i="6"/>
  <c r="AX55" i="6"/>
  <c r="AX26" i="6"/>
  <c r="AX8" i="6"/>
  <c r="AX59" i="6"/>
  <c r="AX10" i="6"/>
  <c r="AX49" i="6"/>
  <c r="AX29" i="6"/>
  <c r="AX21" i="6"/>
  <c r="AX12" i="6"/>
  <c r="AW124" i="6"/>
  <c r="H56" i="1" s="1"/>
  <c r="AU124" i="2"/>
  <c r="D54" i="1" s="1"/>
  <c r="AW5" i="2"/>
  <c r="AV40" i="2"/>
  <c r="AV122" i="2"/>
  <c r="AV120" i="2"/>
  <c r="AV118" i="2"/>
  <c r="AV116" i="2"/>
  <c r="AV114" i="2"/>
  <c r="AV112" i="2"/>
  <c r="AV110" i="2"/>
  <c r="AV108" i="2"/>
  <c r="AV106" i="2"/>
  <c r="AV104" i="2"/>
  <c r="AV102" i="2"/>
  <c r="AV100" i="2"/>
  <c r="AV98" i="2"/>
  <c r="AV96" i="2"/>
  <c r="AV94" i="2"/>
  <c r="AV92" i="2"/>
  <c r="AV90" i="2"/>
  <c r="AV88" i="2"/>
  <c r="AV86" i="2"/>
  <c r="AV84" i="2"/>
  <c r="AV82" i="2"/>
  <c r="AV80" i="2"/>
  <c r="AV78" i="2"/>
  <c r="AV76" i="2"/>
  <c r="AV74" i="2"/>
  <c r="AV72" i="2"/>
  <c r="AV70" i="2"/>
  <c r="AV68" i="2"/>
  <c r="AV66" i="2"/>
  <c r="AV64" i="2"/>
  <c r="AV62" i="2"/>
  <c r="AV60" i="2"/>
  <c r="AV58" i="2"/>
  <c r="AV56" i="2"/>
  <c r="AV54" i="2"/>
  <c r="AV52" i="2"/>
  <c r="AV50" i="2"/>
  <c r="AV48" i="2"/>
  <c r="AV46" i="2"/>
  <c r="AV44" i="2"/>
  <c r="AV42" i="2"/>
  <c r="AV39" i="2"/>
  <c r="AV37" i="2"/>
  <c r="AV35" i="2"/>
  <c r="AV33" i="2"/>
  <c r="AV31" i="2"/>
  <c r="AV29" i="2"/>
  <c r="AV27" i="2"/>
  <c r="AV25" i="2"/>
  <c r="AV23" i="2"/>
  <c r="AV21" i="2"/>
  <c r="AV19" i="2"/>
  <c r="AV17" i="2"/>
  <c r="AV15" i="2"/>
  <c r="AV13" i="2"/>
  <c r="AV11" i="2"/>
  <c r="AV9" i="2"/>
  <c r="AV109" i="2"/>
  <c r="AV107" i="2"/>
  <c r="AV105" i="2"/>
  <c r="AV103" i="2"/>
  <c r="AV101" i="2"/>
  <c r="AV99" i="2"/>
  <c r="AV97" i="2"/>
  <c r="AV95" i="2"/>
  <c r="AV93" i="2"/>
  <c r="AV91" i="2"/>
  <c r="AV89" i="2"/>
  <c r="AV87" i="2"/>
  <c r="AV85" i="2"/>
  <c r="AV83" i="2"/>
  <c r="AV81" i="2"/>
  <c r="AV79" i="2"/>
  <c r="AV77" i="2"/>
  <c r="AV75" i="2"/>
  <c r="AV73" i="2"/>
  <c r="AV71" i="2"/>
  <c r="AV69" i="2"/>
  <c r="AV67" i="2"/>
  <c r="AV65" i="2"/>
  <c r="AV63" i="2"/>
  <c r="AV61" i="2"/>
  <c r="AV59" i="2"/>
  <c r="AV57" i="2"/>
  <c r="AV55" i="2"/>
  <c r="AV53" i="2"/>
  <c r="AV51" i="2"/>
  <c r="AV49" i="2"/>
  <c r="AV47" i="2"/>
  <c r="AV45" i="2"/>
  <c r="AV43" i="2"/>
  <c r="AV41" i="2"/>
  <c r="AV38" i="2"/>
  <c r="AV36" i="2"/>
  <c r="AV34" i="2"/>
  <c r="AV32" i="2"/>
  <c r="AV30" i="2"/>
  <c r="AV28" i="2"/>
  <c r="AV26" i="2"/>
  <c r="AV24" i="2"/>
  <c r="AV22" i="2"/>
  <c r="AV20" i="2"/>
  <c r="AV18" i="2"/>
  <c r="AV16" i="2"/>
  <c r="AV14" i="2"/>
  <c r="AV12" i="2"/>
  <c r="AV10" i="2"/>
  <c r="AV7" i="2"/>
  <c r="AV121" i="2"/>
  <c r="AV119" i="2"/>
  <c r="AV117" i="2"/>
  <c r="AV115" i="2"/>
  <c r="AV113" i="2"/>
  <c r="AV111" i="2"/>
  <c r="AV8" i="2"/>
  <c r="P53" i="1"/>
  <c r="O54" i="1"/>
  <c r="N55" i="1"/>
  <c r="M54" i="1"/>
  <c r="L54" i="1"/>
  <c r="K54" i="1"/>
  <c r="J54" i="1"/>
  <c r="I54" i="1"/>
  <c r="G55" i="1"/>
  <c r="F54" i="1"/>
  <c r="E55" i="1"/>
  <c r="AW124" i="5"/>
  <c r="AW115" i="13"/>
  <c r="AW111" i="13"/>
  <c r="AW107" i="13"/>
  <c r="AW103" i="13"/>
  <c r="AW99" i="13"/>
  <c r="AW116" i="13"/>
  <c r="AW110" i="13"/>
  <c r="AW101" i="13"/>
  <c r="AW100" i="13"/>
  <c r="AW96" i="13"/>
  <c r="AW92" i="13"/>
  <c r="AW88" i="13"/>
  <c r="AW84" i="13"/>
  <c r="AW80" i="13"/>
  <c r="AW76" i="13"/>
  <c r="AW72" i="13"/>
  <c r="AW114" i="13"/>
  <c r="AW113" i="13"/>
  <c r="AW118" i="13"/>
  <c r="AW105" i="13"/>
  <c r="AW95" i="13"/>
  <c r="AW86" i="13"/>
  <c r="AW109" i="13"/>
  <c r="AW108" i="13"/>
  <c r="AW102" i="13"/>
  <c r="AW117" i="13"/>
  <c r="AW90" i="13"/>
  <c r="AW82" i="13"/>
  <c r="AW81" i="13"/>
  <c r="AW104" i="13"/>
  <c r="AW97" i="13"/>
  <c r="AW94" i="13"/>
  <c r="AW93" i="13"/>
  <c r="AW87" i="13"/>
  <c r="AW79" i="13"/>
  <c r="AW78" i="13"/>
  <c r="AW75" i="13"/>
  <c r="AW71" i="13"/>
  <c r="AW67" i="13"/>
  <c r="AW112" i="13"/>
  <c r="AW106" i="13"/>
  <c r="AW91" i="13"/>
  <c r="AW89" i="13"/>
  <c r="AW83" i="13"/>
  <c r="AW77" i="13"/>
  <c r="AW68" i="13"/>
  <c r="AW64" i="13"/>
  <c r="AW61" i="13"/>
  <c r="AW56" i="13"/>
  <c r="AW52" i="13"/>
  <c r="AW74" i="13"/>
  <c r="AW73" i="13"/>
  <c r="AW69" i="13"/>
  <c r="AW60" i="13"/>
  <c r="AW50" i="13"/>
  <c r="AW49" i="13"/>
  <c r="AW98" i="13"/>
  <c r="AW66" i="13"/>
  <c r="AW54" i="13"/>
  <c r="AW53" i="13"/>
  <c r="AW47" i="13"/>
  <c r="AW43" i="13"/>
  <c r="AW39" i="13"/>
  <c r="AW36" i="13"/>
  <c r="AW65" i="13"/>
  <c r="AW45" i="13"/>
  <c r="AW44" i="13"/>
  <c r="AW38" i="13"/>
  <c r="AW32" i="13"/>
  <c r="AW28" i="13"/>
  <c r="AW24" i="13"/>
  <c r="AW20" i="13"/>
  <c r="AW17" i="13"/>
  <c r="AW14" i="13"/>
  <c r="AW10" i="13"/>
  <c r="AW70" i="13"/>
  <c r="AW41" i="13"/>
  <c r="AW40" i="13"/>
  <c r="AW29" i="13"/>
  <c r="AW25" i="13"/>
  <c r="AW21" i="13"/>
  <c r="AW11" i="13"/>
  <c r="AX5" i="13"/>
  <c r="AX59" i="13" s="1"/>
  <c r="AW85" i="13"/>
  <c r="AW48" i="13"/>
  <c r="AW42" i="13"/>
  <c r="AW34" i="13"/>
  <c r="AW31" i="13"/>
  <c r="AW27" i="13"/>
  <c r="AW23" i="13"/>
  <c r="AW19" i="13"/>
  <c r="AW16" i="13"/>
  <c r="AW13" i="13"/>
  <c r="AW9" i="13"/>
  <c r="AW57" i="13"/>
  <c r="AW35" i="13"/>
  <c r="AW33" i="13"/>
  <c r="AW7" i="13"/>
  <c r="AW58" i="13"/>
  <c r="AW18" i="13"/>
  <c r="AW46" i="13"/>
  <c r="AW26" i="13"/>
  <c r="AW12" i="13"/>
  <c r="AW30" i="13"/>
  <c r="AW63" i="13"/>
  <c r="AW22" i="13"/>
  <c r="AW8" i="13"/>
  <c r="AW62" i="13"/>
  <c r="AW37" i="13"/>
  <c r="AW55" i="13"/>
  <c r="AW51" i="13"/>
  <c r="AW15" i="13"/>
  <c r="AV120" i="13"/>
  <c r="AX120" i="12"/>
  <c r="AX116" i="12"/>
  <c r="AX112" i="12"/>
  <c r="AX108" i="12"/>
  <c r="AX119" i="12"/>
  <c r="AX115" i="12"/>
  <c r="AX111" i="12"/>
  <c r="AX107" i="12"/>
  <c r="AX103" i="12"/>
  <c r="AX114" i="12"/>
  <c r="AX113" i="12"/>
  <c r="AX106" i="12"/>
  <c r="AX105" i="12"/>
  <c r="AX102" i="12"/>
  <c r="AX101" i="12"/>
  <c r="AX98" i="12"/>
  <c r="AX94" i="12"/>
  <c r="AX117" i="12"/>
  <c r="AX93" i="12"/>
  <c r="AX92" i="12"/>
  <c r="AX89" i="12"/>
  <c r="AX85" i="12"/>
  <c r="AX118" i="12"/>
  <c r="AX97" i="12"/>
  <c r="AX96" i="12"/>
  <c r="AX88" i="12"/>
  <c r="AX84" i="12"/>
  <c r="AX80" i="12"/>
  <c r="AX76" i="12"/>
  <c r="AX72" i="12"/>
  <c r="AX83" i="12"/>
  <c r="AX82" i="12"/>
  <c r="AX77" i="12"/>
  <c r="AX68" i="12"/>
  <c r="AX64" i="12"/>
  <c r="AX104" i="12"/>
  <c r="AX99" i="12"/>
  <c r="AX87" i="12"/>
  <c r="AX86" i="12"/>
  <c r="AX81" i="12"/>
  <c r="AX71" i="12"/>
  <c r="AX67" i="12"/>
  <c r="AX63" i="12"/>
  <c r="AX59" i="12"/>
  <c r="AX55" i="12"/>
  <c r="AX51" i="12"/>
  <c r="AX109" i="12"/>
  <c r="AX90" i="12"/>
  <c r="AX79" i="12"/>
  <c r="AX60" i="12"/>
  <c r="AX50" i="12"/>
  <c r="AX49" i="12"/>
  <c r="AX47" i="12"/>
  <c r="AX43" i="12"/>
  <c r="AX39" i="12"/>
  <c r="AX35" i="12"/>
  <c r="AX91" i="12"/>
  <c r="AX73" i="12"/>
  <c r="AX70" i="12"/>
  <c r="AX69" i="12"/>
  <c r="AX62" i="12"/>
  <c r="AX54" i="12"/>
  <c r="AX53" i="12"/>
  <c r="AX46" i="12"/>
  <c r="AX42" i="12"/>
  <c r="AX38" i="12"/>
  <c r="AX34" i="12"/>
  <c r="AX30" i="12"/>
  <c r="AX26" i="12"/>
  <c r="AX100" i="12"/>
  <c r="AX78" i="12"/>
  <c r="AX61" i="12"/>
  <c r="AX58" i="12"/>
  <c r="AX57" i="12"/>
  <c r="AX27" i="12"/>
  <c r="AX52" i="12"/>
  <c r="AX48" i="12"/>
  <c r="AX41" i="12"/>
  <c r="AX40" i="12"/>
  <c r="AX33" i="12"/>
  <c r="AX32" i="12"/>
  <c r="AX29" i="12"/>
  <c r="AX28" i="12"/>
  <c r="AX23" i="12"/>
  <c r="AX19" i="12"/>
  <c r="AX15" i="12"/>
  <c r="AX110" i="12"/>
  <c r="AX75" i="12"/>
  <c r="AX74" i="12"/>
  <c r="AX44" i="12"/>
  <c r="AX22" i="12"/>
  <c r="AX21" i="12"/>
  <c r="AX16" i="12"/>
  <c r="AX9" i="12"/>
  <c r="AX56" i="12"/>
  <c r="AX25" i="12"/>
  <c r="AX14" i="12"/>
  <c r="AX13" i="12"/>
  <c r="AY5" i="12"/>
  <c r="AX24" i="12"/>
  <c r="AX8" i="12"/>
  <c r="AX95" i="12"/>
  <c r="AX37" i="12"/>
  <c r="AX18" i="12"/>
  <c r="AX17" i="12"/>
  <c r="AX12" i="12"/>
  <c r="AX66" i="12"/>
  <c r="AX65" i="12"/>
  <c r="AX36" i="12"/>
  <c r="AX31" i="12"/>
  <c r="AX7" i="12"/>
  <c r="AX45" i="12"/>
  <c r="AX20" i="12"/>
  <c r="AX11" i="12"/>
  <c r="AX10" i="12"/>
  <c r="AW122" i="12"/>
  <c r="AW119" i="11"/>
  <c r="AW115" i="11"/>
  <c r="AW111" i="11"/>
  <c r="AW107" i="11"/>
  <c r="AW103" i="11"/>
  <c r="AW113" i="11"/>
  <c r="AW112" i="11"/>
  <c r="AW106" i="11"/>
  <c r="AW98" i="11"/>
  <c r="AW118" i="11"/>
  <c r="AW109" i="11"/>
  <c r="AW108" i="11"/>
  <c r="AW102" i="11"/>
  <c r="AW99" i="11"/>
  <c r="AW95" i="11"/>
  <c r="AW91" i="11"/>
  <c r="AW87" i="11"/>
  <c r="AW116" i="11"/>
  <c r="AW100" i="11"/>
  <c r="AW94" i="11"/>
  <c r="AW85" i="11"/>
  <c r="AW84" i="11"/>
  <c r="AW83" i="11"/>
  <c r="AW79" i="11"/>
  <c r="AW75" i="11"/>
  <c r="AW71" i="11"/>
  <c r="AW121" i="11"/>
  <c r="AW120" i="11"/>
  <c r="AW117" i="11"/>
  <c r="AW114" i="11"/>
  <c r="AW110" i="11"/>
  <c r="AW101" i="11"/>
  <c r="AW96" i="11"/>
  <c r="AW90" i="11"/>
  <c r="AW80" i="11"/>
  <c r="AW76" i="11"/>
  <c r="AW72" i="11"/>
  <c r="AW68" i="11"/>
  <c r="AW64" i="11"/>
  <c r="AW88" i="11"/>
  <c r="AW78" i="11"/>
  <c r="AW70" i="11"/>
  <c r="AW63" i="11"/>
  <c r="AW60" i="11"/>
  <c r="AW56" i="11"/>
  <c r="AW52" i="11"/>
  <c r="AW48" i="11"/>
  <c r="AW44" i="11"/>
  <c r="AW93" i="11"/>
  <c r="AW92" i="11"/>
  <c r="AW89" i="11"/>
  <c r="AW86" i="11"/>
  <c r="AW81" i="11"/>
  <c r="AW73" i="11"/>
  <c r="AW66" i="11"/>
  <c r="AW65" i="11"/>
  <c r="AW61" i="11"/>
  <c r="AW57" i="11"/>
  <c r="AW53" i="11"/>
  <c r="AW49" i="11"/>
  <c r="AW45" i="11"/>
  <c r="AW104" i="11"/>
  <c r="AW77" i="11"/>
  <c r="AW62" i="11"/>
  <c r="AW54" i="11"/>
  <c r="AW46" i="11"/>
  <c r="AW42" i="11"/>
  <c r="AW38" i="11"/>
  <c r="AW34" i="11"/>
  <c r="AW30" i="11"/>
  <c r="AW26" i="11"/>
  <c r="AW22" i="11"/>
  <c r="AW18" i="11"/>
  <c r="AW14" i="11"/>
  <c r="AW10" i="11"/>
  <c r="AW97" i="11"/>
  <c r="AW69" i="11"/>
  <c r="AW58" i="11"/>
  <c r="AW50" i="11"/>
  <c r="AW40" i="11"/>
  <c r="AW24" i="11"/>
  <c r="AW20" i="11"/>
  <c r="AW105" i="11"/>
  <c r="AW82" i="11"/>
  <c r="AW55" i="11"/>
  <c r="AW47" i="11"/>
  <c r="AW39" i="11"/>
  <c r="AW35" i="11"/>
  <c r="AW31" i="11"/>
  <c r="AW27" i="11"/>
  <c r="AW23" i="11"/>
  <c r="AW19" i="11"/>
  <c r="AW15" i="11"/>
  <c r="AW11" i="11"/>
  <c r="AW7" i="11"/>
  <c r="AX5" i="11"/>
  <c r="AW67" i="11"/>
  <c r="AW36" i="11"/>
  <c r="AW32" i="11"/>
  <c r="AW28" i="11"/>
  <c r="AW16" i="11"/>
  <c r="AW9" i="11"/>
  <c r="AW59" i="11"/>
  <c r="AW33" i="11"/>
  <c r="AW25" i="11"/>
  <c r="AW13" i="11"/>
  <c r="AW8" i="11"/>
  <c r="AW74" i="11"/>
  <c r="AW51" i="11"/>
  <c r="AW43" i="11"/>
  <c r="AW37" i="11"/>
  <c r="AW29" i="11"/>
  <c r="AW21" i="11"/>
  <c r="AW17" i="11"/>
  <c r="AW12" i="11"/>
  <c r="AW41" i="11"/>
  <c r="AV123" i="11"/>
  <c r="AV125" i="10"/>
  <c r="AW120" i="10"/>
  <c r="AW116" i="10"/>
  <c r="AW112" i="10"/>
  <c r="AW121" i="10"/>
  <c r="AW117" i="10"/>
  <c r="AW113" i="10"/>
  <c r="AW109" i="10"/>
  <c r="AW105" i="10"/>
  <c r="AW122" i="10"/>
  <c r="AW114" i="10"/>
  <c r="AW110" i="10"/>
  <c r="AW104" i="10"/>
  <c r="AW101" i="10"/>
  <c r="AW119" i="10"/>
  <c r="AW111" i="10"/>
  <c r="AW108" i="10"/>
  <c r="AW100" i="10"/>
  <c r="AW96" i="10"/>
  <c r="AW123" i="10"/>
  <c r="AW93" i="10"/>
  <c r="AW89" i="10"/>
  <c r="AW107" i="10"/>
  <c r="AW106" i="10"/>
  <c r="AW99" i="10"/>
  <c r="AW94" i="10"/>
  <c r="AW90" i="10"/>
  <c r="AW86" i="10"/>
  <c r="AW82" i="10"/>
  <c r="AW78" i="10"/>
  <c r="AW74" i="10"/>
  <c r="AW118" i="10"/>
  <c r="AW115" i="10"/>
  <c r="AW97" i="10"/>
  <c r="AW88" i="10"/>
  <c r="AW81" i="10"/>
  <c r="AW72" i="10"/>
  <c r="AW69" i="10"/>
  <c r="AW65" i="10"/>
  <c r="AW61" i="10"/>
  <c r="AW57" i="10"/>
  <c r="AW103" i="10"/>
  <c r="AW102" i="10"/>
  <c r="AW95" i="10"/>
  <c r="AW87" i="10"/>
  <c r="AW85" i="10"/>
  <c r="AW76" i="10"/>
  <c r="AW75" i="10"/>
  <c r="AW68" i="10"/>
  <c r="AW64" i="10"/>
  <c r="AW60" i="10"/>
  <c r="AW56" i="10"/>
  <c r="AW52" i="10"/>
  <c r="AW79" i="10"/>
  <c r="AW66" i="10"/>
  <c r="AW58" i="10"/>
  <c r="AW50" i="10"/>
  <c r="AW84" i="10"/>
  <c r="AW83" i="10"/>
  <c r="AW80" i="10"/>
  <c r="AW77" i="10"/>
  <c r="AW73" i="10"/>
  <c r="AW67" i="10"/>
  <c r="AW59" i="10"/>
  <c r="AW47" i="10"/>
  <c r="AW43" i="10"/>
  <c r="AW39" i="10"/>
  <c r="AW35" i="10"/>
  <c r="AW98" i="10"/>
  <c r="AW63" i="10"/>
  <c r="AW62" i="10"/>
  <c r="AW51" i="10"/>
  <c r="AW49" i="10"/>
  <c r="AW42" i="10"/>
  <c r="AW33" i="10"/>
  <c r="AW32" i="10"/>
  <c r="AW28" i="10"/>
  <c r="AW22" i="10"/>
  <c r="AW18" i="10"/>
  <c r="AW14" i="10"/>
  <c r="AW92" i="10"/>
  <c r="AW53" i="10"/>
  <c r="AW48" i="10"/>
  <c r="AW46" i="10"/>
  <c r="AW37" i="10"/>
  <c r="AW36" i="10"/>
  <c r="AW31" i="10"/>
  <c r="AW25" i="10"/>
  <c r="AW21" i="10"/>
  <c r="AW17" i="10"/>
  <c r="AW71" i="10"/>
  <c r="AW40" i="10"/>
  <c r="AW23" i="10"/>
  <c r="AW15" i="10"/>
  <c r="AW9" i="10"/>
  <c r="AW41" i="10"/>
  <c r="AW16" i="10"/>
  <c r="AW12" i="10"/>
  <c r="AW10" i="10"/>
  <c r="AW55" i="10"/>
  <c r="AW11" i="10"/>
  <c r="AW7" i="10"/>
  <c r="AW70" i="10"/>
  <c r="AW30" i="10"/>
  <c r="AW20" i="10"/>
  <c r="AW13" i="10"/>
  <c r="AW8" i="10"/>
  <c r="AW54" i="10"/>
  <c r="AW45" i="10"/>
  <c r="AW44" i="10"/>
  <c r="AW38" i="10"/>
  <c r="AW34" i="10"/>
  <c r="AW24" i="10"/>
  <c r="AW91" i="10"/>
  <c r="AW29" i="10"/>
  <c r="AW19" i="10"/>
  <c r="AX5" i="10"/>
  <c r="AW119" i="9"/>
  <c r="AW115" i="9"/>
  <c r="AW111" i="9"/>
  <c r="AW107" i="9"/>
  <c r="AW103" i="9"/>
  <c r="AW122" i="9"/>
  <c r="AW118" i="9"/>
  <c r="AW114" i="9"/>
  <c r="AW117" i="9"/>
  <c r="AW120" i="9"/>
  <c r="AW112" i="9"/>
  <c r="AW109" i="9"/>
  <c r="AW108" i="9"/>
  <c r="AW99" i="9"/>
  <c r="AW95" i="9"/>
  <c r="AW113" i="9"/>
  <c r="AW106" i="9"/>
  <c r="AW105" i="9"/>
  <c r="AW102" i="9"/>
  <c r="AW93" i="9"/>
  <c r="AW89" i="9"/>
  <c r="AW85" i="9"/>
  <c r="AW97" i="9"/>
  <c r="AW96" i="9"/>
  <c r="AW92" i="9"/>
  <c r="AW88" i="9"/>
  <c r="AW121" i="9"/>
  <c r="AW100" i="9"/>
  <c r="AW91" i="9"/>
  <c r="AW83" i="9"/>
  <c r="AW101" i="9"/>
  <c r="AW98" i="9"/>
  <c r="AW94" i="9"/>
  <c r="AW84" i="9"/>
  <c r="AW80" i="9"/>
  <c r="AW76" i="9"/>
  <c r="AW71" i="9"/>
  <c r="AW67" i="9"/>
  <c r="AW63" i="9"/>
  <c r="AW59" i="9"/>
  <c r="AW55" i="9"/>
  <c r="AW110" i="9"/>
  <c r="AW90" i="9"/>
  <c r="AW79" i="9"/>
  <c r="AW69" i="9"/>
  <c r="AW68" i="9"/>
  <c r="AW62" i="9"/>
  <c r="AW53" i="9"/>
  <c r="AW49" i="9"/>
  <c r="AW45" i="9"/>
  <c r="AW41" i="9"/>
  <c r="AW86" i="9"/>
  <c r="AW81" i="9"/>
  <c r="AW74" i="9"/>
  <c r="AW65" i="9"/>
  <c r="AW64" i="9"/>
  <c r="AW58" i="9"/>
  <c r="AW50" i="9"/>
  <c r="AW46" i="9"/>
  <c r="AW42" i="9"/>
  <c r="AW38" i="9"/>
  <c r="AW34" i="9"/>
  <c r="AW30" i="9"/>
  <c r="AW26" i="9"/>
  <c r="AW72" i="9"/>
  <c r="AW47" i="9"/>
  <c r="AW32" i="9"/>
  <c r="AW31" i="9"/>
  <c r="AW23" i="9"/>
  <c r="AW19" i="9"/>
  <c r="AW15" i="9"/>
  <c r="AW116" i="9"/>
  <c r="AW104" i="9"/>
  <c r="AW61" i="9"/>
  <c r="AW60" i="9"/>
  <c r="AW57" i="9"/>
  <c r="AW54" i="9"/>
  <c r="AW52" i="9"/>
  <c r="AW44" i="9"/>
  <c r="AW36" i="9"/>
  <c r="AW35" i="9"/>
  <c r="AW29" i="9"/>
  <c r="AW22" i="9"/>
  <c r="AW18" i="9"/>
  <c r="AW77" i="9"/>
  <c r="AW70" i="9"/>
  <c r="AW56" i="9"/>
  <c r="AW51" i="9"/>
  <c r="AW28" i="9"/>
  <c r="AW27" i="9"/>
  <c r="AW20" i="9"/>
  <c r="AW13" i="9"/>
  <c r="AW9" i="9"/>
  <c r="AW33" i="9"/>
  <c r="AW24" i="9"/>
  <c r="AW7" i="9"/>
  <c r="AX5" i="9"/>
  <c r="AX75" i="9" s="1"/>
  <c r="AW25" i="9"/>
  <c r="AW16" i="9"/>
  <c r="AW8" i="9"/>
  <c r="AW87" i="9"/>
  <c r="AW66" i="9"/>
  <c r="AW40" i="9"/>
  <c r="AW39" i="9"/>
  <c r="AW21" i="9"/>
  <c r="AW14" i="9"/>
  <c r="AW10" i="9"/>
  <c r="AW73" i="9"/>
  <c r="AW43" i="9"/>
  <c r="AW37" i="9"/>
  <c r="AW11" i="9"/>
  <c r="AW82" i="9"/>
  <c r="AW78" i="9"/>
  <c r="AW48" i="9"/>
  <c r="AW17" i="9"/>
  <c r="AW12" i="9"/>
  <c r="AV124" i="9"/>
  <c r="AW119" i="8"/>
  <c r="AW115" i="8"/>
  <c r="AW111" i="8"/>
  <c r="AW107" i="8"/>
  <c r="AW103" i="8"/>
  <c r="AW122" i="8"/>
  <c r="AW118" i="8"/>
  <c r="AW114" i="8"/>
  <c r="AW117" i="8"/>
  <c r="AW110" i="8"/>
  <c r="AW120" i="8"/>
  <c r="AW112" i="8"/>
  <c r="AW106" i="8"/>
  <c r="AW102" i="8"/>
  <c r="AW98" i="8"/>
  <c r="AW113" i="8"/>
  <c r="AW109" i="8"/>
  <c r="AW108" i="8"/>
  <c r="AW105" i="8"/>
  <c r="AW101" i="8"/>
  <c r="AW96" i="8"/>
  <c r="AW95" i="8"/>
  <c r="AW93" i="8"/>
  <c r="AW89" i="8"/>
  <c r="AW121" i="8"/>
  <c r="AW99" i="8"/>
  <c r="AW94" i="8"/>
  <c r="AW88" i="8"/>
  <c r="AW86" i="8"/>
  <c r="AW82" i="8"/>
  <c r="AW78" i="8"/>
  <c r="AW74" i="8"/>
  <c r="AW70" i="8"/>
  <c r="AW116" i="8"/>
  <c r="AW104" i="8"/>
  <c r="AW92" i="8"/>
  <c r="AW85" i="8"/>
  <c r="AW81" i="8"/>
  <c r="AW77" i="8"/>
  <c r="AW73" i="8"/>
  <c r="AW69" i="8"/>
  <c r="AW65" i="8"/>
  <c r="AW61" i="8"/>
  <c r="AW97" i="8"/>
  <c r="AW80" i="8"/>
  <c r="AW72" i="8"/>
  <c r="AW63" i="8"/>
  <c r="AW62" i="8"/>
  <c r="AW55" i="8"/>
  <c r="AW51" i="8"/>
  <c r="AW47" i="8"/>
  <c r="AW43" i="8"/>
  <c r="AW79" i="8"/>
  <c r="AW71" i="8"/>
  <c r="AW67" i="8"/>
  <c r="AW66" i="8"/>
  <c r="AW60" i="8"/>
  <c r="AW54" i="8"/>
  <c r="AW50" i="8"/>
  <c r="AW46" i="8"/>
  <c r="AW42" i="8"/>
  <c r="AW38" i="8"/>
  <c r="AW34" i="8"/>
  <c r="AW30" i="8"/>
  <c r="AW56" i="8"/>
  <c r="AW48" i="8"/>
  <c r="AW32" i="8"/>
  <c r="AW31" i="8"/>
  <c r="AW26" i="8"/>
  <c r="AW22" i="8"/>
  <c r="AW17" i="8"/>
  <c r="AW13" i="8"/>
  <c r="AW9" i="8"/>
  <c r="AW87" i="8"/>
  <c r="AW84" i="8"/>
  <c r="AW83" i="8"/>
  <c r="AW59" i="8"/>
  <c r="AW58" i="8"/>
  <c r="AW57" i="8"/>
  <c r="AW49" i="8"/>
  <c r="AW41" i="8"/>
  <c r="AW37" i="8"/>
  <c r="AW100" i="8"/>
  <c r="AW91" i="8"/>
  <c r="AW90" i="8"/>
  <c r="AW76" i="8"/>
  <c r="AW75" i="8"/>
  <c r="AW68" i="8"/>
  <c r="AW64" i="8"/>
  <c r="AW53" i="8"/>
  <c r="AW45" i="8"/>
  <c r="AW36" i="8"/>
  <c r="AW35" i="8"/>
  <c r="AW29" i="8"/>
  <c r="AW25" i="8"/>
  <c r="AW21" i="8"/>
  <c r="AW16" i="8"/>
  <c r="AW33" i="8"/>
  <c r="AW28" i="8"/>
  <c r="AW24" i="8"/>
  <c r="AW15" i="8"/>
  <c r="AW11" i="8"/>
  <c r="AW10" i="8"/>
  <c r="AW20" i="8"/>
  <c r="AW12" i="8"/>
  <c r="AW27" i="8"/>
  <c r="AW18" i="8"/>
  <c r="AW7" i="8"/>
  <c r="AW44" i="8"/>
  <c r="AW40" i="8"/>
  <c r="AX5" i="8"/>
  <c r="AX19" i="8" s="1"/>
  <c r="AW52" i="8"/>
  <c r="AW39" i="8"/>
  <c r="AW23" i="8"/>
  <c r="AW8" i="8"/>
  <c r="AW14" i="8"/>
  <c r="AV124" i="8"/>
  <c r="AW119" i="7"/>
  <c r="AW115" i="7"/>
  <c r="AW111" i="7"/>
  <c r="AW120" i="7"/>
  <c r="AW116" i="7"/>
  <c r="AW112" i="7"/>
  <c r="AW108" i="7"/>
  <c r="AW104" i="7"/>
  <c r="AW121" i="7"/>
  <c r="AW113" i="7"/>
  <c r="AW107" i="7"/>
  <c r="AW99" i="7"/>
  <c r="AW95" i="7"/>
  <c r="AW122" i="7"/>
  <c r="AW114" i="7"/>
  <c r="AW103" i="7"/>
  <c r="AW100" i="7"/>
  <c r="AW96" i="7"/>
  <c r="AW92" i="7"/>
  <c r="AW88" i="7"/>
  <c r="AW102" i="7"/>
  <c r="AW94" i="7"/>
  <c r="AW91" i="7"/>
  <c r="AW82" i="7"/>
  <c r="AW78" i="7"/>
  <c r="AW74" i="7"/>
  <c r="AW110" i="7"/>
  <c r="AW109" i="7"/>
  <c r="AW97" i="7"/>
  <c r="AW93" i="7"/>
  <c r="AW87" i="7"/>
  <c r="AW83" i="7"/>
  <c r="AW79" i="7"/>
  <c r="AW75" i="7"/>
  <c r="AW71" i="7"/>
  <c r="AW67" i="7"/>
  <c r="AW63" i="7"/>
  <c r="AW84" i="7"/>
  <c r="AW76" i="7"/>
  <c r="AW70" i="7"/>
  <c r="AW61" i="7"/>
  <c r="AW60" i="7"/>
  <c r="AW57" i="7"/>
  <c r="AW118" i="7"/>
  <c r="AW105" i="7"/>
  <c r="AW81" i="7"/>
  <c r="AW73" i="7"/>
  <c r="AW65" i="7"/>
  <c r="AW106" i="7"/>
  <c r="AW72" i="7"/>
  <c r="AW80" i="7"/>
  <c r="AW68" i="7"/>
  <c r="AW62" i="7"/>
  <c r="AW55" i="7"/>
  <c r="AW54" i="7"/>
  <c r="AW101" i="7"/>
  <c r="AW77" i="7"/>
  <c r="AW69" i="7"/>
  <c r="AW66" i="7"/>
  <c r="AW64" i="7"/>
  <c r="AW56" i="7"/>
  <c r="AW48" i="7"/>
  <c r="AW44" i="7"/>
  <c r="AW40" i="7"/>
  <c r="AW36" i="7"/>
  <c r="AW32" i="7"/>
  <c r="AW27" i="7"/>
  <c r="AW23" i="7"/>
  <c r="AW86" i="7"/>
  <c r="AW59" i="7"/>
  <c r="AW53" i="7"/>
  <c r="AW49" i="7"/>
  <c r="AW45" i="7"/>
  <c r="AW41" i="7"/>
  <c r="AW37" i="7"/>
  <c r="AW33" i="7"/>
  <c r="AW28" i="7"/>
  <c r="AW24" i="7"/>
  <c r="AW20" i="7"/>
  <c r="AW98" i="7"/>
  <c r="AW85" i="7"/>
  <c r="AW89" i="7"/>
  <c r="AW51" i="7"/>
  <c r="AW46" i="7"/>
  <c r="AW38" i="7"/>
  <c r="AW30" i="7"/>
  <c r="AW19" i="7"/>
  <c r="AW16" i="7"/>
  <c r="AW12" i="7"/>
  <c r="AW8" i="7"/>
  <c r="AW117" i="7"/>
  <c r="AW50" i="7"/>
  <c r="AW42" i="7"/>
  <c r="AW34" i="7"/>
  <c r="AW25" i="7"/>
  <c r="AW18" i="7"/>
  <c r="AW14" i="7"/>
  <c r="AW10" i="7"/>
  <c r="AW15" i="7"/>
  <c r="AW11" i="7"/>
  <c r="AW7" i="7"/>
  <c r="AX5" i="7"/>
  <c r="AX29" i="7" s="1"/>
  <c r="AW90" i="7"/>
  <c r="AW58" i="7"/>
  <c r="AW52" i="7"/>
  <c r="AW47" i="7"/>
  <c r="AW39" i="7"/>
  <c r="AW31" i="7"/>
  <c r="AW22" i="7"/>
  <c r="AW21" i="7"/>
  <c r="AW17" i="7"/>
  <c r="AW13" i="7"/>
  <c r="AW9" i="7"/>
  <c r="AW43" i="7"/>
  <c r="AW35" i="7"/>
  <c r="AW26" i="7"/>
  <c r="AV124" i="7"/>
  <c r="AX122" i="5"/>
  <c r="AX118" i="5"/>
  <c r="AX114" i="5"/>
  <c r="AX110" i="5"/>
  <c r="AX106" i="5"/>
  <c r="AX119" i="5"/>
  <c r="AX115" i="5"/>
  <c r="AX111" i="5"/>
  <c r="AX107" i="5"/>
  <c r="AX103" i="5"/>
  <c r="AX117" i="5"/>
  <c r="AX116" i="5"/>
  <c r="AX109" i="5"/>
  <c r="AX108" i="5"/>
  <c r="AX101" i="5"/>
  <c r="AX97" i="5"/>
  <c r="AX102" i="5"/>
  <c r="AX98" i="5"/>
  <c r="AX94" i="5"/>
  <c r="AX113" i="5"/>
  <c r="AX100" i="5"/>
  <c r="AX99" i="5"/>
  <c r="AX92" i="5"/>
  <c r="AX88" i="5"/>
  <c r="AX84" i="5"/>
  <c r="AX80" i="5"/>
  <c r="AX76" i="5"/>
  <c r="AX72" i="5"/>
  <c r="AX68" i="5"/>
  <c r="AX112" i="5"/>
  <c r="AX89" i="5"/>
  <c r="AX85" i="5"/>
  <c r="AX81" i="5"/>
  <c r="AX77" i="5"/>
  <c r="AX73" i="5"/>
  <c r="AX69" i="5"/>
  <c r="AX65" i="5"/>
  <c r="AX66" i="5"/>
  <c r="AX61" i="5"/>
  <c r="AX57" i="5"/>
  <c r="AX52" i="5"/>
  <c r="AX48" i="5"/>
  <c r="AX44" i="5"/>
  <c r="AX121" i="5"/>
  <c r="AX120" i="5"/>
  <c r="AX87" i="5"/>
  <c r="AX86" i="5"/>
  <c r="AX79" i="5"/>
  <c r="AX78" i="5"/>
  <c r="AX71" i="5"/>
  <c r="AX70" i="5"/>
  <c r="AX62" i="5"/>
  <c r="AX58" i="5"/>
  <c r="AX53" i="5"/>
  <c r="AX49" i="5"/>
  <c r="AX45" i="5"/>
  <c r="AX41" i="5"/>
  <c r="AX96" i="5"/>
  <c r="AX95" i="5"/>
  <c r="AX93" i="5"/>
  <c r="AX91" i="5"/>
  <c r="AX75" i="5"/>
  <c r="AX55" i="5"/>
  <c r="AX54" i="5"/>
  <c r="AX47" i="5"/>
  <c r="AX46" i="5"/>
  <c r="AX37" i="5"/>
  <c r="AX33" i="5"/>
  <c r="AX29" i="5"/>
  <c r="AX25" i="5"/>
  <c r="AX21" i="5"/>
  <c r="AX17" i="5"/>
  <c r="AX13" i="5"/>
  <c r="AX9" i="5"/>
  <c r="AX38" i="5"/>
  <c r="AX31" i="5"/>
  <c r="AX105" i="5"/>
  <c r="AX90" i="5"/>
  <c r="AX74" i="5"/>
  <c r="AX34" i="5"/>
  <c r="AX30" i="5"/>
  <c r="AX26" i="5"/>
  <c r="AX22" i="5"/>
  <c r="AX18" i="5"/>
  <c r="AX14" i="5"/>
  <c r="AX10" i="5"/>
  <c r="AX83" i="5"/>
  <c r="AX67" i="5"/>
  <c r="AX64" i="5"/>
  <c r="AX60" i="5"/>
  <c r="AX59" i="5"/>
  <c r="AX51" i="5"/>
  <c r="AX50" i="5"/>
  <c r="AX43" i="5"/>
  <c r="AX42" i="5"/>
  <c r="AX35" i="5"/>
  <c r="AX27" i="5"/>
  <c r="AX82" i="5"/>
  <c r="AX104" i="5"/>
  <c r="AX40" i="5"/>
  <c r="AX36" i="5"/>
  <c r="AX28" i="5"/>
  <c r="AX24" i="5"/>
  <c r="AX23" i="5"/>
  <c r="AX16" i="5"/>
  <c r="AX15" i="5"/>
  <c r="AX8" i="5"/>
  <c r="AX63" i="5"/>
  <c r="AX32" i="5"/>
  <c r="AX20" i="5"/>
  <c r="AX19" i="5"/>
  <c r="AX12" i="5"/>
  <c r="AX11" i="5"/>
  <c r="AX39" i="5"/>
  <c r="AX7" i="5"/>
  <c r="AY5" i="5"/>
  <c r="AY56" i="5" s="1"/>
  <c r="AW118" i="4"/>
  <c r="AW114" i="4"/>
  <c r="AW110" i="4"/>
  <c r="AW106" i="4"/>
  <c r="AW102" i="4"/>
  <c r="AW119" i="4"/>
  <c r="AW115" i="4"/>
  <c r="AW111" i="4"/>
  <c r="AW107" i="4"/>
  <c r="AW103" i="4"/>
  <c r="AW117" i="4"/>
  <c r="AW109" i="4"/>
  <c r="AW100" i="4"/>
  <c r="AW96" i="4"/>
  <c r="AW92" i="4"/>
  <c r="AW120" i="4"/>
  <c r="AW112" i="4"/>
  <c r="AW104" i="4"/>
  <c r="AW101" i="4"/>
  <c r="AW97" i="4"/>
  <c r="AW93" i="4"/>
  <c r="AW116" i="4"/>
  <c r="AW98" i="4"/>
  <c r="AW113" i="4"/>
  <c r="AW95" i="4"/>
  <c r="AW89" i="4"/>
  <c r="AW85" i="4"/>
  <c r="AW81" i="4"/>
  <c r="AW91" i="4"/>
  <c r="AW87" i="4"/>
  <c r="AW86" i="4"/>
  <c r="AW78" i="4"/>
  <c r="AW74" i="4"/>
  <c r="AW70" i="4"/>
  <c r="AW66" i="4"/>
  <c r="AW62" i="4"/>
  <c r="AW58" i="4"/>
  <c r="AW54" i="4"/>
  <c r="AW108" i="4"/>
  <c r="AW105" i="4"/>
  <c r="AW99" i="4"/>
  <c r="AW84" i="4"/>
  <c r="AW77" i="4"/>
  <c r="AW73" i="4"/>
  <c r="AW69" i="4"/>
  <c r="AW65" i="4"/>
  <c r="AW61" i="4"/>
  <c r="AW57" i="4"/>
  <c r="AW53" i="4"/>
  <c r="AW121" i="4"/>
  <c r="AW94" i="4"/>
  <c r="AW80" i="4"/>
  <c r="AW72" i="4"/>
  <c r="AW64" i="4"/>
  <c r="AW56" i="4"/>
  <c r="AW52" i="4"/>
  <c r="AW48" i="4"/>
  <c r="AW44" i="4"/>
  <c r="AW40" i="4"/>
  <c r="AW36" i="4"/>
  <c r="AW32" i="4"/>
  <c r="AW67" i="4"/>
  <c r="AW63" i="4"/>
  <c r="AW90" i="4"/>
  <c r="AW76" i="4"/>
  <c r="AW59" i="4"/>
  <c r="AW55" i="4"/>
  <c r="AW47" i="4"/>
  <c r="AW38" i="4"/>
  <c r="AW37" i="4"/>
  <c r="AW29" i="4"/>
  <c r="AW25" i="4"/>
  <c r="AW82" i="4"/>
  <c r="AW49" i="4"/>
  <c r="AW46" i="4"/>
  <c r="AW43" i="4"/>
  <c r="AW41" i="4"/>
  <c r="AW27" i="4"/>
  <c r="AW26" i="4"/>
  <c r="AW21" i="4"/>
  <c r="AW17" i="4"/>
  <c r="AW13" i="4"/>
  <c r="AW9" i="4"/>
  <c r="AW83" i="4"/>
  <c r="AW79" i="4"/>
  <c r="AW68" i="4"/>
  <c r="AW35" i="4"/>
  <c r="AW34" i="4"/>
  <c r="AW23" i="4"/>
  <c r="AW22" i="4"/>
  <c r="AW18" i="4"/>
  <c r="AW14" i="4"/>
  <c r="AW10" i="4"/>
  <c r="AW88" i="4"/>
  <c r="AW75" i="4"/>
  <c r="AW71" i="4"/>
  <c r="AW60" i="4"/>
  <c r="AW51" i="4"/>
  <c r="AW50" i="4"/>
  <c r="AW45" i="4"/>
  <c r="AW39" i="4"/>
  <c r="AW28" i="4"/>
  <c r="AW19" i="4"/>
  <c r="AW15" i="4"/>
  <c r="AW33" i="4"/>
  <c r="AW31" i="4"/>
  <c r="AW11" i="4"/>
  <c r="AW30" i="4"/>
  <c r="AW12" i="4"/>
  <c r="AW24" i="4"/>
  <c r="AW16" i="4"/>
  <c r="AW7" i="4"/>
  <c r="AW42" i="4"/>
  <c r="AW20" i="4"/>
  <c r="AW8" i="4"/>
  <c r="AX5" i="4"/>
  <c r="AV123" i="4"/>
  <c r="AX122" i="3"/>
  <c r="AX118" i="3"/>
  <c r="AX114" i="3"/>
  <c r="AX110" i="3"/>
  <c r="AX106" i="3"/>
  <c r="AX119" i="3"/>
  <c r="AX115" i="3"/>
  <c r="AX111" i="3"/>
  <c r="AX107" i="3"/>
  <c r="AX103" i="3"/>
  <c r="AX117" i="3"/>
  <c r="AX116" i="3"/>
  <c r="AX109" i="3"/>
  <c r="AX108" i="3"/>
  <c r="AX102" i="3"/>
  <c r="AX98" i="3"/>
  <c r="AX94" i="3"/>
  <c r="AX113" i="3"/>
  <c r="AX101" i="3"/>
  <c r="AX100" i="3"/>
  <c r="AX95" i="3"/>
  <c r="AX92" i="3"/>
  <c r="AX88" i="3"/>
  <c r="AX112" i="3"/>
  <c r="AX104" i="3"/>
  <c r="AX97" i="3"/>
  <c r="AX96" i="3"/>
  <c r="AX89" i="3"/>
  <c r="AX85" i="3"/>
  <c r="AX81" i="3"/>
  <c r="AX120" i="3"/>
  <c r="AX79" i="3"/>
  <c r="AX121" i="3"/>
  <c r="AX99" i="3"/>
  <c r="AX93" i="3"/>
  <c r="AX91" i="3"/>
  <c r="AX90" i="3"/>
  <c r="AX82" i="3"/>
  <c r="AX80" i="3"/>
  <c r="AX76" i="3"/>
  <c r="AX72" i="3"/>
  <c r="AX68" i="3"/>
  <c r="AX64" i="3"/>
  <c r="AX60" i="3"/>
  <c r="AX56" i="3"/>
  <c r="AX105" i="3"/>
  <c r="AX86" i="3"/>
  <c r="AX78" i="3"/>
  <c r="AX73" i="3"/>
  <c r="AX63" i="3"/>
  <c r="AX62" i="3"/>
  <c r="AX57" i="3"/>
  <c r="AX52" i="3"/>
  <c r="AX48" i="3"/>
  <c r="AX44" i="3"/>
  <c r="AX40" i="3"/>
  <c r="AX87" i="3"/>
  <c r="AX84" i="3"/>
  <c r="AX77" i="3"/>
  <c r="AX74" i="3"/>
  <c r="AX59" i="3"/>
  <c r="AX55" i="3"/>
  <c r="AX47" i="3"/>
  <c r="AX46" i="3"/>
  <c r="AX41" i="3"/>
  <c r="AX35" i="3"/>
  <c r="AX30" i="3"/>
  <c r="AX26" i="3"/>
  <c r="AX22" i="3"/>
  <c r="AX18" i="3"/>
  <c r="AX14" i="3"/>
  <c r="AX10" i="3"/>
  <c r="AX65" i="3"/>
  <c r="AX54" i="3"/>
  <c r="AX53" i="3"/>
  <c r="AX49" i="3"/>
  <c r="AX75" i="3"/>
  <c r="AX71" i="3"/>
  <c r="AX66" i="3"/>
  <c r="AX43" i="3"/>
  <c r="AX42" i="3"/>
  <c r="AX36" i="3"/>
  <c r="AX31" i="3"/>
  <c r="AX27" i="3"/>
  <c r="AX23" i="3"/>
  <c r="AX19" i="3"/>
  <c r="AX15" i="3"/>
  <c r="AX11" i="3"/>
  <c r="AX7" i="3"/>
  <c r="AY5" i="3"/>
  <c r="AY33" i="3" s="1"/>
  <c r="AX34" i="3"/>
  <c r="AX32" i="3"/>
  <c r="AX25" i="3"/>
  <c r="AX24" i="3"/>
  <c r="AX17" i="3"/>
  <c r="AX16" i="3"/>
  <c r="AX37" i="3"/>
  <c r="AX29" i="3"/>
  <c r="AX28" i="3"/>
  <c r="AX20" i="3"/>
  <c r="AX12" i="3"/>
  <c r="AX8" i="3"/>
  <c r="AX83" i="3"/>
  <c r="AX39" i="3"/>
  <c r="AX61" i="3"/>
  <c r="AX50" i="3"/>
  <c r="AX70" i="3"/>
  <c r="AX51" i="3"/>
  <c r="AX38" i="3"/>
  <c r="AX21" i="3"/>
  <c r="AX13" i="3"/>
  <c r="AX69" i="3"/>
  <c r="AX67" i="3"/>
  <c r="AX58" i="3"/>
  <c r="AX45" i="3"/>
  <c r="AX9" i="3"/>
  <c r="AW124" i="3"/>
  <c r="AX26" i="10" l="1"/>
  <c r="AX27" i="10"/>
  <c r="AX5" i="2"/>
  <c r="AW40" i="2"/>
  <c r="AW7" i="2"/>
  <c r="AW121" i="2"/>
  <c r="AW119" i="2"/>
  <c r="AW117" i="2"/>
  <c r="AW115" i="2"/>
  <c r="AW113" i="2"/>
  <c r="AW111" i="2"/>
  <c r="AW109" i="2"/>
  <c r="AW107" i="2"/>
  <c r="AW105" i="2"/>
  <c r="AW103" i="2"/>
  <c r="AW101" i="2"/>
  <c r="AW99" i="2"/>
  <c r="AW97" i="2"/>
  <c r="AW95" i="2"/>
  <c r="AW93" i="2"/>
  <c r="AW91" i="2"/>
  <c r="AW89" i="2"/>
  <c r="AW87" i="2"/>
  <c r="AW85" i="2"/>
  <c r="AW83" i="2"/>
  <c r="AW81" i="2"/>
  <c r="AW79" i="2"/>
  <c r="AW77" i="2"/>
  <c r="AW75" i="2"/>
  <c r="AW73" i="2"/>
  <c r="AW71" i="2"/>
  <c r="AW69" i="2"/>
  <c r="AW67" i="2"/>
  <c r="AW65" i="2"/>
  <c r="AW63" i="2"/>
  <c r="AW61" i="2"/>
  <c r="AW59" i="2"/>
  <c r="AW57" i="2"/>
  <c r="AW55" i="2"/>
  <c r="AW51" i="2"/>
  <c r="AW49" i="2"/>
  <c r="AW47" i="2"/>
  <c r="AW45" i="2"/>
  <c r="AW43" i="2"/>
  <c r="AW41" i="2"/>
  <c r="AW38" i="2"/>
  <c r="AW36" i="2"/>
  <c r="AW34" i="2"/>
  <c r="AW32" i="2"/>
  <c r="AW30" i="2"/>
  <c r="AW28" i="2"/>
  <c r="AW26" i="2"/>
  <c r="AW24" i="2"/>
  <c r="AW22" i="2"/>
  <c r="AW20" i="2"/>
  <c r="AW18" i="2"/>
  <c r="AW16" i="2"/>
  <c r="AW14" i="2"/>
  <c r="AW12" i="2"/>
  <c r="AW10" i="2"/>
  <c r="AW110" i="2"/>
  <c r="AW108" i="2"/>
  <c r="AW106" i="2"/>
  <c r="AW104" i="2"/>
  <c r="AW53" i="2"/>
  <c r="AW8" i="2"/>
  <c r="AW122" i="2"/>
  <c r="AW120" i="2"/>
  <c r="AW118" i="2"/>
  <c r="AW116" i="2"/>
  <c r="AW114" i="2"/>
  <c r="AW112" i="2"/>
  <c r="AW102" i="2"/>
  <c r="AW100" i="2"/>
  <c r="AW98" i="2"/>
  <c r="AW96" i="2"/>
  <c r="AW94" i="2"/>
  <c r="AW92" i="2"/>
  <c r="AW90" i="2"/>
  <c r="AW88" i="2"/>
  <c r="AW86" i="2"/>
  <c r="AW84" i="2"/>
  <c r="AW82" i="2"/>
  <c r="AW80" i="2"/>
  <c r="AW78" i="2"/>
  <c r="AW76" i="2"/>
  <c r="AW74" i="2"/>
  <c r="AW72" i="2"/>
  <c r="AW70" i="2"/>
  <c r="AW68" i="2"/>
  <c r="AW66" i="2"/>
  <c r="AW64" i="2"/>
  <c r="AW62" i="2"/>
  <c r="AW60" i="2"/>
  <c r="AW58" i="2"/>
  <c r="AW56" i="2"/>
  <c r="AW54" i="2"/>
  <c r="AW52" i="2"/>
  <c r="AW50" i="2"/>
  <c r="AW48" i="2"/>
  <c r="AW46" i="2"/>
  <c r="AW44" i="2"/>
  <c r="AW42" i="2"/>
  <c r="AW39" i="2"/>
  <c r="AW37" i="2"/>
  <c r="AW35" i="2"/>
  <c r="AW33" i="2"/>
  <c r="AW31" i="2"/>
  <c r="AW29" i="2"/>
  <c r="AW27" i="2"/>
  <c r="AW25" i="2"/>
  <c r="AW23" i="2"/>
  <c r="AW21" i="2"/>
  <c r="AW19" i="2"/>
  <c r="AW17" i="2"/>
  <c r="AW15" i="2"/>
  <c r="AW13" i="2"/>
  <c r="AW11" i="2"/>
  <c r="AW9" i="2"/>
  <c r="AV124" i="2"/>
  <c r="D55" i="1" s="1"/>
  <c r="AY19" i="6"/>
  <c r="AY121" i="6"/>
  <c r="AY113" i="6"/>
  <c r="AY118" i="6"/>
  <c r="AY110" i="6"/>
  <c r="AY116" i="6"/>
  <c r="AY104" i="6"/>
  <c r="AY96" i="6"/>
  <c r="AY111" i="6"/>
  <c r="AY101" i="6"/>
  <c r="AY93" i="6"/>
  <c r="AY85" i="6"/>
  <c r="AY107" i="6"/>
  <c r="AY94" i="6"/>
  <c r="AY86" i="6"/>
  <c r="AY115" i="6"/>
  <c r="AY90" i="6"/>
  <c r="AY81" i="6"/>
  <c r="AY75" i="6"/>
  <c r="AY67" i="6"/>
  <c r="AY88" i="6"/>
  <c r="AY80" i="6"/>
  <c r="AY72" i="6"/>
  <c r="AY64" i="6"/>
  <c r="AY56" i="6"/>
  <c r="AY77" i="6"/>
  <c r="AY62" i="6"/>
  <c r="AY51" i="6"/>
  <c r="AY42" i="6"/>
  <c r="AY83" i="6"/>
  <c r="AY66" i="6"/>
  <c r="AY55" i="6"/>
  <c r="AY49" i="6"/>
  <c r="AY41" i="6"/>
  <c r="AY33" i="6"/>
  <c r="AY59" i="6"/>
  <c r="AY43" i="6"/>
  <c r="AY30" i="6"/>
  <c r="AY22" i="6"/>
  <c r="AY13" i="6"/>
  <c r="AY65" i="6"/>
  <c r="AY44" i="6"/>
  <c r="AY35" i="6"/>
  <c r="AY27" i="6"/>
  <c r="AY18" i="6"/>
  <c r="AY10" i="6"/>
  <c r="AY78" i="6"/>
  <c r="AY29" i="6"/>
  <c r="AY16" i="6"/>
  <c r="AZ5" i="6"/>
  <c r="AY53" i="6"/>
  <c r="AY47" i="6"/>
  <c r="AY24" i="6"/>
  <c r="AY25" i="6"/>
  <c r="AY112" i="6"/>
  <c r="AY73" i="6"/>
  <c r="AY39" i="6"/>
  <c r="AY20" i="6"/>
  <c r="AY11" i="6"/>
  <c r="AY117" i="6"/>
  <c r="AY122" i="6"/>
  <c r="AY114" i="6"/>
  <c r="AY106" i="6"/>
  <c r="AY109" i="6"/>
  <c r="AY100" i="6"/>
  <c r="AY119" i="6"/>
  <c r="AY105" i="6"/>
  <c r="AY97" i="6"/>
  <c r="AY89" i="6"/>
  <c r="AY108" i="6"/>
  <c r="AY102" i="6"/>
  <c r="AY91" i="6"/>
  <c r="AY120" i="6"/>
  <c r="AY99" i="6"/>
  <c r="AY84" i="6"/>
  <c r="AY79" i="6"/>
  <c r="AY71" i="6"/>
  <c r="AY98" i="6"/>
  <c r="AY87" i="6"/>
  <c r="AY76" i="6"/>
  <c r="AY68" i="6"/>
  <c r="AY60" i="6"/>
  <c r="AY52" i="6"/>
  <c r="AY69" i="6"/>
  <c r="AY57" i="6"/>
  <c r="AY46" i="6"/>
  <c r="AY38" i="6"/>
  <c r="AY74" i="6"/>
  <c r="AY61" i="6"/>
  <c r="AY50" i="6"/>
  <c r="AY45" i="6"/>
  <c r="AY37" i="6"/>
  <c r="AY82" i="6"/>
  <c r="AY58" i="6"/>
  <c r="AY34" i="6"/>
  <c r="AY26" i="6"/>
  <c r="AY17" i="6"/>
  <c r="AY70" i="6"/>
  <c r="AY63" i="6"/>
  <c r="AY36" i="6"/>
  <c r="AY31" i="6"/>
  <c r="AY23" i="6"/>
  <c r="AY14" i="6"/>
  <c r="AY95" i="6"/>
  <c r="AY54" i="6"/>
  <c r="AY21" i="6"/>
  <c r="AY12" i="6"/>
  <c r="AY92" i="6"/>
  <c r="AY48" i="6"/>
  <c r="AY32" i="6"/>
  <c r="AY7" i="6"/>
  <c r="AY8" i="6"/>
  <c r="AY103" i="6"/>
  <c r="AY40" i="6"/>
  <c r="AY28" i="6"/>
  <c r="AY15" i="6"/>
  <c r="AY9" i="6"/>
  <c r="AX124" i="6"/>
  <c r="H57" i="1" s="1"/>
  <c r="P54" i="1"/>
  <c r="O55" i="1"/>
  <c r="N56" i="1"/>
  <c r="M55" i="1"/>
  <c r="L55" i="1"/>
  <c r="K55" i="1"/>
  <c r="J55" i="1"/>
  <c r="I55" i="1"/>
  <c r="G56" i="1"/>
  <c r="F55" i="1"/>
  <c r="E56" i="1"/>
  <c r="AW120" i="13"/>
  <c r="AW125" i="10"/>
  <c r="AW124" i="8"/>
  <c r="AX118" i="13"/>
  <c r="AX114" i="13"/>
  <c r="AX110" i="13"/>
  <c r="AX106" i="13"/>
  <c r="AX102" i="13"/>
  <c r="AX115" i="13"/>
  <c r="AX105" i="13"/>
  <c r="AX104" i="13"/>
  <c r="AX99" i="13"/>
  <c r="AX95" i="13"/>
  <c r="AX91" i="13"/>
  <c r="AX87" i="13"/>
  <c r="AX83" i="13"/>
  <c r="AX79" i="13"/>
  <c r="AX75" i="13"/>
  <c r="AX117" i="13"/>
  <c r="AX113" i="13"/>
  <c r="AX108" i="13"/>
  <c r="AX90" i="13"/>
  <c r="AX89" i="13"/>
  <c r="AX116" i="13"/>
  <c r="AX112" i="13"/>
  <c r="AX101" i="13"/>
  <c r="AX100" i="13"/>
  <c r="AX98" i="13"/>
  <c r="AX93" i="13"/>
  <c r="AX85" i="13"/>
  <c r="AX80" i="13"/>
  <c r="AX109" i="13"/>
  <c r="AX84" i="13"/>
  <c r="AX81" i="13"/>
  <c r="AX70" i="13"/>
  <c r="AX66" i="13"/>
  <c r="AX97" i="13"/>
  <c r="AX94" i="13"/>
  <c r="AX92" i="13"/>
  <c r="AX82" i="13"/>
  <c r="AX78" i="13"/>
  <c r="AX76" i="13"/>
  <c r="AX71" i="13"/>
  <c r="AX67" i="13"/>
  <c r="AX60" i="13"/>
  <c r="AX55" i="13"/>
  <c r="AX51" i="13"/>
  <c r="AX103" i="13"/>
  <c r="AX96" i="13"/>
  <c r="AX88" i="13"/>
  <c r="AX64" i="13"/>
  <c r="AX54" i="13"/>
  <c r="AX53" i="13"/>
  <c r="AX86" i="13"/>
  <c r="AX72" i="13"/>
  <c r="AX65" i="13"/>
  <c r="AX58" i="13"/>
  <c r="AX57" i="13"/>
  <c r="AX52" i="13"/>
  <c r="AX46" i="13"/>
  <c r="AX42" i="13"/>
  <c r="AX38" i="13"/>
  <c r="AX35" i="13"/>
  <c r="AX74" i="13"/>
  <c r="AX73" i="13"/>
  <c r="AX56" i="13"/>
  <c r="AX50" i="13"/>
  <c r="AX48" i="13"/>
  <c r="AX43" i="13"/>
  <c r="AX34" i="13"/>
  <c r="AX31" i="13"/>
  <c r="AX27" i="13"/>
  <c r="AX23" i="13"/>
  <c r="AX19" i="13"/>
  <c r="AX16" i="13"/>
  <c r="AX13" i="13"/>
  <c r="AX9" i="13"/>
  <c r="AX107" i="13"/>
  <c r="AX61" i="13"/>
  <c r="AX28" i="13"/>
  <c r="AX24" i="13"/>
  <c r="AX20" i="13"/>
  <c r="AX10" i="13"/>
  <c r="AX111" i="13"/>
  <c r="AX68" i="13"/>
  <c r="AX63" i="13"/>
  <c r="AX62" i="13"/>
  <c r="AX47" i="13"/>
  <c r="AX37" i="13"/>
  <c r="AX30" i="13"/>
  <c r="AX26" i="13"/>
  <c r="AX22" i="13"/>
  <c r="AX18" i="13"/>
  <c r="AX15" i="13"/>
  <c r="AX12" i="13"/>
  <c r="AX8" i="13"/>
  <c r="AX49" i="13"/>
  <c r="AX45" i="13"/>
  <c r="AX44" i="13"/>
  <c r="AX39" i="13"/>
  <c r="AX32" i="13"/>
  <c r="AX17" i="13"/>
  <c r="AX14" i="13"/>
  <c r="AX33" i="13"/>
  <c r="AX77" i="13"/>
  <c r="AX41" i="13"/>
  <c r="AX69" i="13"/>
  <c r="AX21" i="13"/>
  <c r="AX7" i="13"/>
  <c r="AX40" i="13"/>
  <c r="AX36" i="13"/>
  <c r="AX25" i="13"/>
  <c r="AX11" i="13"/>
  <c r="AY5" i="13"/>
  <c r="AY59" i="13" s="1"/>
  <c r="AX29" i="13"/>
  <c r="AY119" i="12"/>
  <c r="AY115" i="12"/>
  <c r="AY111" i="12"/>
  <c r="AY107" i="12"/>
  <c r="AY118" i="12"/>
  <c r="AY114" i="12"/>
  <c r="AY110" i="12"/>
  <c r="AY106" i="12"/>
  <c r="AY102" i="12"/>
  <c r="AY120" i="12"/>
  <c r="AY112" i="12"/>
  <c r="AY104" i="12"/>
  <c r="AY113" i="12"/>
  <c r="AY105" i="12"/>
  <c r="AY97" i="12"/>
  <c r="AY93" i="12"/>
  <c r="AY103" i="12"/>
  <c r="AY96" i="12"/>
  <c r="AY88" i="12"/>
  <c r="AY84" i="12"/>
  <c r="AY109" i="12"/>
  <c r="AY108" i="12"/>
  <c r="AY100" i="12"/>
  <c r="AY95" i="12"/>
  <c r="AY91" i="12"/>
  <c r="AY87" i="12"/>
  <c r="AY83" i="12"/>
  <c r="AY79" i="12"/>
  <c r="AY75" i="12"/>
  <c r="AY71" i="12"/>
  <c r="AY99" i="12"/>
  <c r="AY98" i="12"/>
  <c r="AY86" i="12"/>
  <c r="AY81" i="12"/>
  <c r="AY76" i="12"/>
  <c r="AY67" i="12"/>
  <c r="AY63" i="12"/>
  <c r="AY85" i="12"/>
  <c r="AY80" i="12"/>
  <c r="AY74" i="12"/>
  <c r="AY70" i="12"/>
  <c r="AY66" i="12"/>
  <c r="AY62" i="12"/>
  <c r="AY58" i="12"/>
  <c r="AY54" i="12"/>
  <c r="AY50" i="12"/>
  <c r="AY101" i="12"/>
  <c r="AY94" i="12"/>
  <c r="AY73" i="12"/>
  <c r="AY72" i="12"/>
  <c r="AY69" i="12"/>
  <c r="AY59" i="12"/>
  <c r="AY53" i="12"/>
  <c r="AY46" i="12"/>
  <c r="AY42" i="12"/>
  <c r="AY38" i="12"/>
  <c r="AY34" i="12"/>
  <c r="AY117" i="12"/>
  <c r="AY116" i="12"/>
  <c r="AY82" i="12"/>
  <c r="AY68" i="12"/>
  <c r="AY57" i="12"/>
  <c r="AY52" i="12"/>
  <c r="AY45" i="12"/>
  <c r="AY41" i="12"/>
  <c r="AY37" i="12"/>
  <c r="AY33" i="12"/>
  <c r="AY29" i="12"/>
  <c r="AY25" i="12"/>
  <c r="AY77" i="12"/>
  <c r="AY65" i="12"/>
  <c r="AY64" i="12"/>
  <c r="AY51" i="12"/>
  <c r="AY49" i="12"/>
  <c r="AY44" i="12"/>
  <c r="AY36" i="12"/>
  <c r="AY31" i="12"/>
  <c r="AY26" i="12"/>
  <c r="AY78" i="12"/>
  <c r="AY61" i="12"/>
  <c r="AY60" i="12"/>
  <c r="AY47" i="12"/>
  <c r="AY39" i="12"/>
  <c r="AY27" i="12"/>
  <c r="AY22" i="12"/>
  <c r="AY18" i="12"/>
  <c r="AY14" i="12"/>
  <c r="AY11" i="12"/>
  <c r="AY40" i="12"/>
  <c r="AY35" i="12"/>
  <c r="AY24" i="12"/>
  <c r="AY23" i="12"/>
  <c r="AY20" i="12"/>
  <c r="AY15" i="12"/>
  <c r="AY10" i="12"/>
  <c r="AY8" i="12"/>
  <c r="AY92" i="12"/>
  <c r="AY55" i="12"/>
  <c r="AY48" i="12"/>
  <c r="AY32" i="12"/>
  <c r="AY17" i="12"/>
  <c r="AY12" i="12"/>
  <c r="AY56" i="12"/>
  <c r="AY13" i="12"/>
  <c r="AZ5" i="12"/>
  <c r="AY30" i="12"/>
  <c r="AY28" i="12"/>
  <c r="AY21" i="12"/>
  <c r="AY16" i="12"/>
  <c r="AY9" i="12"/>
  <c r="AY43" i="12"/>
  <c r="AY90" i="12"/>
  <c r="AY89" i="12"/>
  <c r="AY19" i="12"/>
  <c r="AY7" i="12"/>
  <c r="AX122" i="12"/>
  <c r="AW123" i="11"/>
  <c r="AX118" i="11"/>
  <c r="AX114" i="11"/>
  <c r="AX110" i="11"/>
  <c r="AX106" i="11"/>
  <c r="AX102" i="11"/>
  <c r="AX117" i="11"/>
  <c r="AX116" i="11"/>
  <c r="AX111" i="11"/>
  <c r="AX101" i="11"/>
  <c r="AX97" i="11"/>
  <c r="AX113" i="11"/>
  <c r="AX112" i="11"/>
  <c r="AX107" i="11"/>
  <c r="AX98" i="11"/>
  <c r="AX94" i="11"/>
  <c r="AX90" i="11"/>
  <c r="AX86" i="11"/>
  <c r="AX119" i="11"/>
  <c r="AX108" i="11"/>
  <c r="AX105" i="11"/>
  <c r="AX104" i="11"/>
  <c r="AX89" i="11"/>
  <c r="AX88" i="11"/>
  <c r="AX82" i="11"/>
  <c r="AX78" i="11"/>
  <c r="AX74" i="11"/>
  <c r="AX70" i="11"/>
  <c r="AX100" i="11"/>
  <c r="AX99" i="11"/>
  <c r="AX95" i="11"/>
  <c r="AX85" i="11"/>
  <c r="AX84" i="11"/>
  <c r="AX83" i="11"/>
  <c r="AX79" i="11"/>
  <c r="AX75" i="11"/>
  <c r="AX71" i="11"/>
  <c r="AX67" i="11"/>
  <c r="AX63" i="11"/>
  <c r="AX91" i="11"/>
  <c r="AX77" i="11"/>
  <c r="AX76" i="11"/>
  <c r="AX69" i="11"/>
  <c r="AX68" i="11"/>
  <c r="AX59" i="11"/>
  <c r="AX55" i="11"/>
  <c r="AX51" i="11"/>
  <c r="AX47" i="11"/>
  <c r="AX43" i="11"/>
  <c r="AX121" i="11"/>
  <c r="AX120" i="11"/>
  <c r="AX115" i="11"/>
  <c r="AX64" i="11"/>
  <c r="AX60" i="11"/>
  <c r="AX56" i="11"/>
  <c r="AX52" i="11"/>
  <c r="AX48" i="11"/>
  <c r="AX73" i="11"/>
  <c r="AX66" i="11"/>
  <c r="AX44" i="11"/>
  <c r="AX41" i="11"/>
  <c r="AX37" i="11"/>
  <c r="AX33" i="11"/>
  <c r="AX29" i="11"/>
  <c r="AX25" i="11"/>
  <c r="AX21" i="11"/>
  <c r="AX17" i="11"/>
  <c r="AX13" i="11"/>
  <c r="AX9" i="11"/>
  <c r="AX103" i="11"/>
  <c r="AX39" i="11"/>
  <c r="AX27" i="11"/>
  <c r="AX23" i="11"/>
  <c r="AX19" i="11"/>
  <c r="AX109" i="11"/>
  <c r="AX96" i="11"/>
  <c r="AX72" i="11"/>
  <c r="AX65" i="11"/>
  <c r="AX62" i="11"/>
  <c r="AX61" i="11"/>
  <c r="AX54" i="11"/>
  <c r="AX53" i="11"/>
  <c r="AX46" i="11"/>
  <c r="AX45" i="11"/>
  <c r="AX42" i="11"/>
  <c r="AX38" i="11"/>
  <c r="AX34" i="11"/>
  <c r="AX30" i="11"/>
  <c r="AX26" i="11"/>
  <c r="AX22" i="11"/>
  <c r="AX18" i="11"/>
  <c r="AX14" i="11"/>
  <c r="AX10" i="11"/>
  <c r="AX81" i="11"/>
  <c r="AX35" i="11"/>
  <c r="AX31" i="11"/>
  <c r="AX92" i="11"/>
  <c r="AX80" i="11"/>
  <c r="AX50" i="11"/>
  <c r="AX8" i="11"/>
  <c r="AX58" i="11"/>
  <c r="AX87" i="11"/>
  <c r="AX49" i="11"/>
  <c r="AX40" i="11"/>
  <c r="AX32" i="11"/>
  <c r="AX7" i="11"/>
  <c r="AY5" i="11"/>
  <c r="AX57" i="11"/>
  <c r="AX36" i="11"/>
  <c r="AX28" i="11"/>
  <c r="AX20" i="11"/>
  <c r="AX16" i="11"/>
  <c r="AX15" i="11"/>
  <c r="AX93" i="11"/>
  <c r="AX11" i="11"/>
  <c r="AX24" i="11"/>
  <c r="AX12" i="11"/>
  <c r="AX123" i="10"/>
  <c r="AX119" i="10"/>
  <c r="AX115" i="10"/>
  <c r="AX111" i="10"/>
  <c r="AX120" i="10"/>
  <c r="AX116" i="10"/>
  <c r="AX112" i="10"/>
  <c r="AX108" i="10"/>
  <c r="AX104" i="10"/>
  <c r="AX109" i="10"/>
  <c r="AX100" i="10"/>
  <c r="AX118" i="10"/>
  <c r="AX117" i="10"/>
  <c r="AX103" i="10"/>
  <c r="AX99" i="10"/>
  <c r="AX113" i="10"/>
  <c r="AX105" i="10"/>
  <c r="AX98" i="10"/>
  <c r="AX97" i="10"/>
  <c r="AX92" i="10"/>
  <c r="AX88" i="10"/>
  <c r="AX122" i="10"/>
  <c r="AX93" i="10"/>
  <c r="AX89" i="10"/>
  <c r="AX85" i="10"/>
  <c r="AX81" i="10"/>
  <c r="AX77" i="10"/>
  <c r="AX73" i="10"/>
  <c r="AX114" i="10"/>
  <c r="AX110" i="10"/>
  <c r="AX102" i="10"/>
  <c r="AX95" i="10"/>
  <c r="AX94" i="10"/>
  <c r="AX87" i="10"/>
  <c r="AX86" i="10"/>
  <c r="AX76" i="10"/>
  <c r="AX75" i="10"/>
  <c r="AX68" i="10"/>
  <c r="AX64" i="10"/>
  <c r="AX60" i="10"/>
  <c r="AX56" i="10"/>
  <c r="AX96" i="10"/>
  <c r="AX80" i="10"/>
  <c r="AX79" i="10"/>
  <c r="AX74" i="10"/>
  <c r="AX71" i="10"/>
  <c r="AX67" i="10"/>
  <c r="AX63" i="10"/>
  <c r="AX59" i="10"/>
  <c r="AX55" i="10"/>
  <c r="AX51" i="10"/>
  <c r="AX121" i="10"/>
  <c r="AX107" i="10"/>
  <c r="AX91" i="10"/>
  <c r="AX82" i="10"/>
  <c r="AX53" i="10"/>
  <c r="AX49" i="10"/>
  <c r="AX90" i="10"/>
  <c r="AX66" i="10"/>
  <c r="AX65" i="10"/>
  <c r="AX58" i="10"/>
  <c r="AX57" i="10"/>
  <c r="AX50" i="10"/>
  <c r="AX46" i="10"/>
  <c r="AX42" i="10"/>
  <c r="AX38" i="10"/>
  <c r="AX34" i="10"/>
  <c r="AX106" i="10"/>
  <c r="AX69" i="10"/>
  <c r="AX48" i="10"/>
  <c r="AX47" i="10"/>
  <c r="AX37" i="10"/>
  <c r="AX36" i="10"/>
  <c r="AX31" i="10"/>
  <c r="AX25" i="10"/>
  <c r="AX21" i="10"/>
  <c r="AX17" i="10"/>
  <c r="AX13" i="10"/>
  <c r="AX72" i="10"/>
  <c r="AX70" i="10"/>
  <c r="AX54" i="10"/>
  <c r="AX41" i="10"/>
  <c r="AX40" i="10"/>
  <c r="AX35" i="10"/>
  <c r="AX30" i="10"/>
  <c r="AX24" i="10"/>
  <c r="AX20" i="10"/>
  <c r="AX16" i="10"/>
  <c r="AX101" i="10"/>
  <c r="AX83" i="10"/>
  <c r="AX43" i="10"/>
  <c r="AX32" i="10"/>
  <c r="AX8" i="10"/>
  <c r="AX23" i="10"/>
  <c r="AX14" i="10"/>
  <c r="AX9" i="10"/>
  <c r="AX44" i="10"/>
  <c r="AX10" i="10"/>
  <c r="AX78" i="10"/>
  <c r="AX52" i="10"/>
  <c r="AX39" i="10"/>
  <c r="AX33" i="10"/>
  <c r="AX29" i="10"/>
  <c r="AX28" i="10"/>
  <c r="AX19" i="10"/>
  <c r="AX18" i="10"/>
  <c r="AX11" i="10"/>
  <c r="AX7" i="10"/>
  <c r="AY5" i="10"/>
  <c r="AX84" i="10"/>
  <c r="AX61" i="10"/>
  <c r="AX22" i="10"/>
  <c r="AX15" i="10"/>
  <c r="AX62" i="10"/>
  <c r="AX45" i="10"/>
  <c r="AX12" i="10"/>
  <c r="AX122" i="9"/>
  <c r="AX118" i="9"/>
  <c r="AX114" i="9"/>
  <c r="AX110" i="9"/>
  <c r="AX106" i="9"/>
  <c r="AX121" i="9"/>
  <c r="AX117" i="9"/>
  <c r="AX113" i="9"/>
  <c r="AX116" i="9"/>
  <c r="AX115" i="9"/>
  <c r="AX111" i="9"/>
  <c r="AX107" i="9"/>
  <c r="AX102" i="9"/>
  <c r="AX98" i="9"/>
  <c r="AX119" i="9"/>
  <c r="AX109" i="9"/>
  <c r="AX97" i="9"/>
  <c r="AX96" i="9"/>
  <c r="AX92" i="9"/>
  <c r="AX88" i="9"/>
  <c r="AX120" i="9"/>
  <c r="AX104" i="9"/>
  <c r="AX103" i="9"/>
  <c r="AX101" i="9"/>
  <c r="AX100" i="9"/>
  <c r="AX95" i="9"/>
  <c r="AX91" i="9"/>
  <c r="AX87" i="9"/>
  <c r="AX105" i="9"/>
  <c r="AX90" i="9"/>
  <c r="AX89" i="9"/>
  <c r="AX82" i="9"/>
  <c r="AX83" i="9"/>
  <c r="AX79" i="9"/>
  <c r="AX74" i="9"/>
  <c r="AX70" i="9"/>
  <c r="AX66" i="9"/>
  <c r="AX62" i="9"/>
  <c r="AX58" i="9"/>
  <c r="AX54" i="9"/>
  <c r="AX85" i="9"/>
  <c r="AX73" i="9"/>
  <c r="AX72" i="9"/>
  <c r="AX67" i="9"/>
  <c r="AX57" i="9"/>
  <c r="AX56" i="9"/>
  <c r="AX52" i="9"/>
  <c r="AX48" i="9"/>
  <c r="AX44" i="9"/>
  <c r="AX40" i="9"/>
  <c r="AX112" i="9"/>
  <c r="AX99" i="9"/>
  <c r="AX84" i="9"/>
  <c r="AX80" i="9"/>
  <c r="AX69" i="9"/>
  <c r="AX68" i="9"/>
  <c r="AX63" i="9"/>
  <c r="AX53" i="9"/>
  <c r="AX49" i="9"/>
  <c r="AX45" i="9"/>
  <c r="AX41" i="9"/>
  <c r="AX37" i="9"/>
  <c r="AX33" i="9"/>
  <c r="AX29" i="9"/>
  <c r="AX76" i="9"/>
  <c r="AX64" i="9"/>
  <c r="AX61" i="9"/>
  <c r="AX60" i="9"/>
  <c r="AX36" i="9"/>
  <c r="AX35" i="9"/>
  <c r="AX30" i="9"/>
  <c r="AX22" i="9"/>
  <c r="AX18" i="9"/>
  <c r="AX108" i="9"/>
  <c r="AX86" i="9"/>
  <c r="AX71" i="9"/>
  <c r="AX65" i="9"/>
  <c r="AX51" i="9"/>
  <c r="AX50" i="9"/>
  <c r="AX43" i="9"/>
  <c r="AX42" i="9"/>
  <c r="AX39" i="9"/>
  <c r="AX34" i="9"/>
  <c r="AX25" i="9"/>
  <c r="AX21" i="9"/>
  <c r="AX17" i="9"/>
  <c r="AX78" i="9"/>
  <c r="AX47" i="9"/>
  <c r="AX38" i="9"/>
  <c r="AX32" i="9"/>
  <c r="AX16" i="9"/>
  <c r="AX12" i="9"/>
  <c r="AX8" i="9"/>
  <c r="AX81" i="9"/>
  <c r="AX10" i="9"/>
  <c r="AX55" i="9"/>
  <c r="AX26" i="9"/>
  <c r="AX11" i="9"/>
  <c r="AX93" i="9"/>
  <c r="AX77" i="9"/>
  <c r="AX46" i="9"/>
  <c r="AX31" i="9"/>
  <c r="AX28" i="9"/>
  <c r="AX27" i="9"/>
  <c r="AX20" i="9"/>
  <c r="AX19" i="9"/>
  <c r="AX13" i="9"/>
  <c r="AX9" i="9"/>
  <c r="AX59" i="9"/>
  <c r="AX14" i="9"/>
  <c r="AX94" i="9"/>
  <c r="AX24" i="9"/>
  <c r="AX23" i="9"/>
  <c r="AX15" i="9"/>
  <c r="AX7" i="9"/>
  <c r="AY5" i="9"/>
  <c r="AY75" i="9" s="1"/>
  <c r="AW124" i="9"/>
  <c r="AX122" i="8"/>
  <c r="AX118" i="8"/>
  <c r="AX114" i="8"/>
  <c r="AX110" i="8"/>
  <c r="AX106" i="8"/>
  <c r="AX121" i="8"/>
  <c r="AX117" i="8"/>
  <c r="AX113" i="8"/>
  <c r="AX116" i="8"/>
  <c r="AX115" i="8"/>
  <c r="AX111" i="8"/>
  <c r="AX101" i="8"/>
  <c r="AX97" i="8"/>
  <c r="AX119" i="8"/>
  <c r="AX103" i="8"/>
  <c r="AX120" i="8"/>
  <c r="AX107" i="8"/>
  <c r="AX104" i="8"/>
  <c r="AX100" i="8"/>
  <c r="AX99" i="8"/>
  <c r="AX92" i="8"/>
  <c r="AX88" i="8"/>
  <c r="AX112" i="8"/>
  <c r="AX102" i="8"/>
  <c r="AX95" i="8"/>
  <c r="AX93" i="8"/>
  <c r="AX85" i="8"/>
  <c r="AX81" i="8"/>
  <c r="AX77" i="8"/>
  <c r="AX73" i="8"/>
  <c r="AX98" i="8"/>
  <c r="AX87" i="8"/>
  <c r="AX84" i="8"/>
  <c r="AX80" i="8"/>
  <c r="AX76" i="8"/>
  <c r="AX72" i="8"/>
  <c r="AX68" i="8"/>
  <c r="AX64" i="8"/>
  <c r="AX60" i="8"/>
  <c r="AX108" i="8"/>
  <c r="AX86" i="8"/>
  <c r="AX79" i="8"/>
  <c r="AX78" i="8"/>
  <c r="AX71" i="8"/>
  <c r="AX70" i="8"/>
  <c r="AX67" i="8"/>
  <c r="AX66" i="8"/>
  <c r="AX61" i="8"/>
  <c r="AX54" i="8"/>
  <c r="AX50" i="8"/>
  <c r="AX46" i="8"/>
  <c r="AX42" i="8"/>
  <c r="AX105" i="8"/>
  <c r="AX94" i="8"/>
  <c r="AX91" i="8"/>
  <c r="AX90" i="8"/>
  <c r="AX65" i="8"/>
  <c r="AX57" i="8"/>
  <c r="AX53" i="8"/>
  <c r="AX49" i="8"/>
  <c r="AX45" i="8"/>
  <c r="AX41" i="8"/>
  <c r="AX37" i="8"/>
  <c r="AX33" i="8"/>
  <c r="AX29" i="8"/>
  <c r="AX96" i="8"/>
  <c r="AX75" i="8"/>
  <c r="AX36" i="8"/>
  <c r="AX35" i="8"/>
  <c r="AX30" i="8"/>
  <c r="AX25" i="8"/>
  <c r="AX21" i="8"/>
  <c r="AX16" i="8"/>
  <c r="AX12" i="8"/>
  <c r="AX8" i="8"/>
  <c r="AX109" i="8"/>
  <c r="AX74" i="8"/>
  <c r="AX69" i="8"/>
  <c r="AX63" i="8"/>
  <c r="AX56" i="8"/>
  <c r="AX55" i="8"/>
  <c r="AX48" i="8"/>
  <c r="AX47" i="8"/>
  <c r="AX32" i="8"/>
  <c r="AX31" i="8"/>
  <c r="AX82" i="8"/>
  <c r="AX52" i="8"/>
  <c r="AX51" i="8"/>
  <c r="AX44" i="8"/>
  <c r="AX43" i="8"/>
  <c r="AX40" i="8"/>
  <c r="AX39" i="8"/>
  <c r="AX34" i="8"/>
  <c r="AX24" i="8"/>
  <c r="AX20" i="8"/>
  <c r="AX15" i="8"/>
  <c r="AX83" i="8"/>
  <c r="AX62" i="8"/>
  <c r="AX59" i="8"/>
  <c r="AX58" i="8"/>
  <c r="AX23" i="8"/>
  <c r="AX22" i="8"/>
  <c r="AX14" i="8"/>
  <c r="AX9" i="8"/>
  <c r="AX18" i="8"/>
  <c r="AX17" i="8"/>
  <c r="AX7" i="8"/>
  <c r="AX89" i="8"/>
  <c r="AX28" i="8"/>
  <c r="AX11" i="8"/>
  <c r="AX10" i="8"/>
  <c r="AX27" i="8"/>
  <c r="AX26" i="8"/>
  <c r="AX38" i="8"/>
  <c r="AY5" i="8"/>
  <c r="AY19" i="8" s="1"/>
  <c r="AX13" i="8"/>
  <c r="AX122" i="7"/>
  <c r="AX118" i="7"/>
  <c r="AX114" i="7"/>
  <c r="AX110" i="7"/>
  <c r="AX119" i="7"/>
  <c r="AX115" i="7"/>
  <c r="AX111" i="7"/>
  <c r="AX107" i="7"/>
  <c r="AX103" i="7"/>
  <c r="AX102" i="7"/>
  <c r="AX98" i="7"/>
  <c r="AX94" i="7"/>
  <c r="AX121" i="7"/>
  <c r="AX120" i="7"/>
  <c r="AX113" i="7"/>
  <c r="AX112" i="7"/>
  <c r="AX99" i="7"/>
  <c r="AX95" i="7"/>
  <c r="AX91" i="7"/>
  <c r="AX87" i="7"/>
  <c r="AX117" i="7"/>
  <c r="AX101" i="7"/>
  <c r="AX100" i="7"/>
  <c r="AX86" i="7"/>
  <c r="AX85" i="7"/>
  <c r="AX81" i="7"/>
  <c r="AX77" i="7"/>
  <c r="AX73" i="7"/>
  <c r="AX116" i="7"/>
  <c r="AX104" i="7"/>
  <c r="AX92" i="7"/>
  <c r="AX82" i="7"/>
  <c r="AX78" i="7"/>
  <c r="AX74" i="7"/>
  <c r="AX70" i="7"/>
  <c r="AX66" i="7"/>
  <c r="AX62" i="7"/>
  <c r="AX108" i="7"/>
  <c r="AX105" i="7"/>
  <c r="AX65" i="7"/>
  <c r="AX64" i="7"/>
  <c r="AX56" i="7"/>
  <c r="AX106" i="7"/>
  <c r="AX96" i="7"/>
  <c r="AX93" i="7"/>
  <c r="AX90" i="7"/>
  <c r="AX89" i="7"/>
  <c r="AX80" i="7"/>
  <c r="AX79" i="7"/>
  <c r="AX72" i="7"/>
  <c r="AX69" i="7"/>
  <c r="AX68" i="7"/>
  <c r="AX84" i="7"/>
  <c r="AX109" i="7"/>
  <c r="AX88" i="7"/>
  <c r="AX76" i="7"/>
  <c r="AX71" i="7"/>
  <c r="AX61" i="7"/>
  <c r="AX59" i="7"/>
  <c r="AX58" i="7"/>
  <c r="AX53" i="7"/>
  <c r="AX97" i="7"/>
  <c r="AX83" i="7"/>
  <c r="AX55" i="7"/>
  <c r="AX52" i="7"/>
  <c r="AX51" i="7"/>
  <c r="AX47" i="7"/>
  <c r="AX43" i="7"/>
  <c r="AX39" i="7"/>
  <c r="AX35" i="7"/>
  <c r="AX31" i="7"/>
  <c r="AX26" i="7"/>
  <c r="AX22" i="7"/>
  <c r="AX75" i="7"/>
  <c r="AX60" i="7"/>
  <c r="AX48" i="7"/>
  <c r="AX44" i="7"/>
  <c r="AX40" i="7"/>
  <c r="AX36" i="7"/>
  <c r="AX32" i="7"/>
  <c r="AX27" i="7"/>
  <c r="AX23" i="7"/>
  <c r="AX19" i="7"/>
  <c r="AX67" i="7"/>
  <c r="AX15" i="7"/>
  <c r="AX11" i="7"/>
  <c r="AX7" i="7"/>
  <c r="AY5" i="7"/>
  <c r="AY29" i="7" s="1"/>
  <c r="AX13" i="7"/>
  <c r="AX9" i="7"/>
  <c r="AX10" i="7"/>
  <c r="AX46" i="7"/>
  <c r="AX45" i="7"/>
  <c r="AX38" i="7"/>
  <c r="AX37" i="7"/>
  <c r="AX30" i="7"/>
  <c r="AX28" i="7"/>
  <c r="AX20" i="7"/>
  <c r="AX16" i="7"/>
  <c r="AX12" i="7"/>
  <c r="AX8" i="7"/>
  <c r="AX21" i="7"/>
  <c r="AX17" i="7"/>
  <c r="AX63" i="7"/>
  <c r="AX57" i="7"/>
  <c r="AX54" i="7"/>
  <c r="AX50" i="7"/>
  <c r="AX49" i="7"/>
  <c r="AX42" i="7"/>
  <c r="AX41" i="7"/>
  <c r="AX34" i="7"/>
  <c r="AX33" i="7"/>
  <c r="AX25" i="7"/>
  <c r="AX24" i="7"/>
  <c r="AX18" i="7"/>
  <c r="AX14" i="7"/>
  <c r="AW124" i="7"/>
  <c r="BA119" i="6"/>
  <c r="BA115" i="6"/>
  <c r="BA111" i="6"/>
  <c r="BA120" i="6"/>
  <c r="BA116" i="6"/>
  <c r="BA112" i="6"/>
  <c r="BA108" i="6"/>
  <c r="BA104" i="6"/>
  <c r="BA117" i="6"/>
  <c r="BA107" i="6"/>
  <c r="BA102" i="6"/>
  <c r="BA98" i="6"/>
  <c r="BA94" i="6"/>
  <c r="BA118" i="6"/>
  <c r="BA110" i="6"/>
  <c r="BA109" i="6"/>
  <c r="BA103" i="6"/>
  <c r="BA99" i="6"/>
  <c r="BA95" i="6"/>
  <c r="BA91" i="6"/>
  <c r="BA87" i="6"/>
  <c r="BA83" i="6"/>
  <c r="BA121" i="6"/>
  <c r="BA114" i="6"/>
  <c r="BA105" i="6"/>
  <c r="BA101" i="6"/>
  <c r="BA85" i="6"/>
  <c r="BA84" i="6"/>
  <c r="BA100" i="6"/>
  <c r="BA89" i="6"/>
  <c r="BA88" i="6"/>
  <c r="BA82" i="6"/>
  <c r="BA96" i="6"/>
  <c r="BA77" i="6"/>
  <c r="BA73" i="6"/>
  <c r="BA69" i="6"/>
  <c r="BA65" i="6"/>
  <c r="BA122" i="6"/>
  <c r="BA78" i="6"/>
  <c r="BA74" i="6"/>
  <c r="BA70" i="6"/>
  <c r="BA66" i="6"/>
  <c r="BA62" i="6"/>
  <c r="BA58" i="6"/>
  <c r="BA54" i="6"/>
  <c r="BA50" i="6"/>
  <c r="BA81" i="6"/>
  <c r="BA76" i="6"/>
  <c r="BA68" i="6"/>
  <c r="BA56" i="6"/>
  <c r="BA55" i="6"/>
  <c r="BA48" i="6"/>
  <c r="BA44" i="6"/>
  <c r="BA40" i="6"/>
  <c r="BA36" i="6"/>
  <c r="BA106" i="6"/>
  <c r="BA92" i="6"/>
  <c r="BA90" i="6"/>
  <c r="BA75" i="6"/>
  <c r="BA67" i="6"/>
  <c r="BA60" i="6"/>
  <c r="BA59" i="6"/>
  <c r="BA53" i="6"/>
  <c r="BA47" i="6"/>
  <c r="BA43" i="6"/>
  <c r="BA39" i="6"/>
  <c r="BA35" i="6"/>
  <c r="BA93" i="6"/>
  <c r="BA86" i="6"/>
  <c r="BA79" i="6"/>
  <c r="BA72" i="6"/>
  <c r="BA42" i="6"/>
  <c r="BA33" i="6"/>
  <c r="BA32" i="6"/>
  <c r="BA28" i="6"/>
  <c r="BA24" i="6"/>
  <c r="BA20" i="6"/>
  <c r="BA15" i="6"/>
  <c r="BA11" i="6"/>
  <c r="BA97" i="6"/>
  <c r="BA61" i="6"/>
  <c r="BA45" i="6"/>
  <c r="BA37" i="6"/>
  <c r="BA29" i="6"/>
  <c r="BA25" i="6"/>
  <c r="BA21" i="6"/>
  <c r="BA16" i="6"/>
  <c r="BA12" i="6"/>
  <c r="BA8" i="6"/>
  <c r="BA113" i="6"/>
  <c r="BA80" i="6"/>
  <c r="BA49" i="6"/>
  <c r="BA30" i="6"/>
  <c r="BA22" i="6"/>
  <c r="BA10" i="6"/>
  <c r="BA9" i="6"/>
  <c r="BA57" i="6"/>
  <c r="BA38" i="6"/>
  <c r="BA31" i="6"/>
  <c r="BA23" i="6"/>
  <c r="BA17" i="6"/>
  <c r="BA13" i="6"/>
  <c r="BA71" i="6"/>
  <c r="BA64" i="6"/>
  <c r="BA51" i="6"/>
  <c r="BA41" i="6"/>
  <c r="BA26" i="6"/>
  <c r="BA18" i="6"/>
  <c r="BA14" i="6"/>
  <c r="BB5" i="6"/>
  <c r="BB19" i="6" s="1"/>
  <c r="BA63" i="6"/>
  <c r="BA52" i="6"/>
  <c r="BA46" i="6"/>
  <c r="BA34" i="6"/>
  <c r="BA27" i="6"/>
  <c r="BA7" i="6"/>
  <c r="AX124" i="5"/>
  <c r="AY121" i="5"/>
  <c r="AY117" i="5"/>
  <c r="AY113" i="5"/>
  <c r="AY109" i="5"/>
  <c r="AY105" i="5"/>
  <c r="AY122" i="5"/>
  <c r="AY118" i="5"/>
  <c r="AY114" i="5"/>
  <c r="AY110" i="5"/>
  <c r="AY106" i="5"/>
  <c r="AY115" i="5"/>
  <c r="AY107" i="5"/>
  <c r="AY100" i="5"/>
  <c r="AY96" i="5"/>
  <c r="AY116" i="5"/>
  <c r="AY108" i="5"/>
  <c r="AY101" i="5"/>
  <c r="AY97" i="5"/>
  <c r="AY93" i="5"/>
  <c r="AY120" i="5"/>
  <c r="AY119" i="5"/>
  <c r="AY104" i="5"/>
  <c r="AY103" i="5"/>
  <c r="AY98" i="5"/>
  <c r="AY94" i="5"/>
  <c r="AY91" i="5"/>
  <c r="AY87" i="5"/>
  <c r="AY83" i="5"/>
  <c r="AY79" i="5"/>
  <c r="AY75" i="5"/>
  <c r="AY71" i="5"/>
  <c r="AY67" i="5"/>
  <c r="AY99" i="5"/>
  <c r="AY92" i="5"/>
  <c r="AY88" i="5"/>
  <c r="AY84" i="5"/>
  <c r="AY80" i="5"/>
  <c r="AY76" i="5"/>
  <c r="AY72" i="5"/>
  <c r="AY68" i="5"/>
  <c r="AY64" i="5"/>
  <c r="AY95" i="5"/>
  <c r="AY90" i="5"/>
  <c r="AY82" i="5"/>
  <c r="AY74" i="5"/>
  <c r="AY65" i="5"/>
  <c r="AY60" i="5"/>
  <c r="AY55" i="5"/>
  <c r="AY51" i="5"/>
  <c r="AY47" i="5"/>
  <c r="AY43" i="5"/>
  <c r="AY85" i="5"/>
  <c r="AY77" i="5"/>
  <c r="AY69" i="5"/>
  <c r="AY66" i="5"/>
  <c r="AY61" i="5"/>
  <c r="AY57" i="5"/>
  <c r="AY52" i="5"/>
  <c r="AY48" i="5"/>
  <c r="AY44" i="5"/>
  <c r="AY40" i="5"/>
  <c r="AY102" i="5"/>
  <c r="AY63" i="5"/>
  <c r="AY62" i="5"/>
  <c r="AY53" i="5"/>
  <c r="AY45" i="5"/>
  <c r="AY39" i="5"/>
  <c r="AY36" i="5"/>
  <c r="AY32" i="5"/>
  <c r="AY28" i="5"/>
  <c r="AY24" i="5"/>
  <c r="AY20" i="5"/>
  <c r="AY16" i="5"/>
  <c r="AY12" i="5"/>
  <c r="AY8" i="5"/>
  <c r="AY112" i="5"/>
  <c r="AY111" i="5"/>
  <c r="AY34" i="5"/>
  <c r="AY30" i="5"/>
  <c r="AY86" i="5"/>
  <c r="AY81" i="5"/>
  <c r="AY70" i="5"/>
  <c r="AY54" i="5"/>
  <c r="AY46" i="5"/>
  <c r="AY37" i="5"/>
  <c r="AY33" i="5"/>
  <c r="AY29" i="5"/>
  <c r="AY25" i="5"/>
  <c r="AY21" i="5"/>
  <c r="AY17" i="5"/>
  <c r="AY13" i="5"/>
  <c r="AY9" i="5"/>
  <c r="AY58" i="5"/>
  <c r="AY49" i="5"/>
  <c r="AY41" i="5"/>
  <c r="AY26" i="5"/>
  <c r="AY50" i="5"/>
  <c r="AY38" i="5"/>
  <c r="AY35" i="5"/>
  <c r="AY27" i="5"/>
  <c r="AY23" i="5"/>
  <c r="AY15" i="5"/>
  <c r="AY78" i="5"/>
  <c r="AY22" i="5"/>
  <c r="AY7" i="5"/>
  <c r="AZ5" i="5"/>
  <c r="AZ56" i="5" s="1"/>
  <c r="AY73" i="5"/>
  <c r="AY18" i="5"/>
  <c r="AY10" i="5"/>
  <c r="AY89" i="5"/>
  <c r="AY59" i="5"/>
  <c r="AY42" i="5"/>
  <c r="AY31" i="5"/>
  <c r="AY19" i="5"/>
  <c r="AY11" i="5"/>
  <c r="AY14" i="5"/>
  <c r="AX121" i="4"/>
  <c r="AX117" i="4"/>
  <c r="AX113" i="4"/>
  <c r="AX109" i="4"/>
  <c r="AX105" i="4"/>
  <c r="AX118" i="4"/>
  <c r="AX114" i="4"/>
  <c r="AX110" i="4"/>
  <c r="AX106" i="4"/>
  <c r="AX102" i="4"/>
  <c r="AX116" i="4"/>
  <c r="AX115" i="4"/>
  <c r="AX108" i="4"/>
  <c r="AX107" i="4"/>
  <c r="AX99" i="4"/>
  <c r="AX95" i="4"/>
  <c r="AX100" i="4"/>
  <c r="AX96" i="4"/>
  <c r="AX92" i="4"/>
  <c r="AX112" i="4"/>
  <c r="AX119" i="4"/>
  <c r="AX103" i="4"/>
  <c r="AX101" i="4"/>
  <c r="AX94" i="4"/>
  <c r="AX93" i="4"/>
  <c r="AX88" i="4"/>
  <c r="AX84" i="4"/>
  <c r="AX98" i="4"/>
  <c r="AX85" i="4"/>
  <c r="AX77" i="4"/>
  <c r="AX73" i="4"/>
  <c r="AX69" i="4"/>
  <c r="AX65" i="4"/>
  <c r="AX61" i="4"/>
  <c r="AX57" i="4"/>
  <c r="AX104" i="4"/>
  <c r="AX90" i="4"/>
  <c r="AX89" i="4"/>
  <c r="AX80" i="4"/>
  <c r="AX76" i="4"/>
  <c r="AX72" i="4"/>
  <c r="AX68" i="4"/>
  <c r="AX64" i="4"/>
  <c r="AX60" i="4"/>
  <c r="AX56" i="4"/>
  <c r="AX86" i="4"/>
  <c r="AX83" i="4"/>
  <c r="AX82" i="4"/>
  <c r="AX79" i="4"/>
  <c r="AX78" i="4"/>
  <c r="AX71" i="4"/>
  <c r="AX70" i="4"/>
  <c r="AX63" i="4"/>
  <c r="AX62" i="4"/>
  <c r="AX55" i="4"/>
  <c r="AX54" i="4"/>
  <c r="AX51" i="4"/>
  <c r="AX47" i="4"/>
  <c r="AX43" i="4"/>
  <c r="AX39" i="4"/>
  <c r="AX35" i="4"/>
  <c r="AX120" i="4"/>
  <c r="AX97" i="4"/>
  <c r="AX75" i="4"/>
  <c r="AX66" i="4"/>
  <c r="AX67" i="4"/>
  <c r="AX58" i="4"/>
  <c r="AX52" i="4"/>
  <c r="AX42" i="4"/>
  <c r="AX41" i="4"/>
  <c r="AX36" i="4"/>
  <c r="AX28" i="4"/>
  <c r="AX24" i="4"/>
  <c r="AX111" i="4"/>
  <c r="AX44" i="4"/>
  <c r="AX33" i="4"/>
  <c r="AX32" i="4"/>
  <c r="AX31" i="4"/>
  <c r="AX30" i="4"/>
  <c r="AX25" i="4"/>
  <c r="AX20" i="4"/>
  <c r="AX16" i="4"/>
  <c r="AX12" i="4"/>
  <c r="AX8" i="4"/>
  <c r="AX91" i="4"/>
  <c r="AX81" i="4"/>
  <c r="AX49" i="4"/>
  <c r="AX48" i="4"/>
  <c r="AX46" i="4"/>
  <c r="AX40" i="4"/>
  <c r="AX37" i="4"/>
  <c r="AX27" i="4"/>
  <c r="AX26" i="4"/>
  <c r="AX21" i="4"/>
  <c r="AX17" i="4"/>
  <c r="AX13" i="4"/>
  <c r="AX9" i="4"/>
  <c r="AX74" i="4"/>
  <c r="AX59" i="4"/>
  <c r="AX53" i="4"/>
  <c r="AX38" i="4"/>
  <c r="AX34" i="4"/>
  <c r="AX23" i="4"/>
  <c r="AX22" i="4"/>
  <c r="AX18" i="4"/>
  <c r="AX14" i="4"/>
  <c r="AX87" i="4"/>
  <c r="AX50" i="4"/>
  <c r="AY5" i="4"/>
  <c r="AX29" i="4"/>
  <c r="AX11" i="4"/>
  <c r="AX10" i="4"/>
  <c r="AX15" i="4"/>
  <c r="AX45" i="4"/>
  <c r="AX19" i="4"/>
  <c r="AX7" i="4"/>
  <c r="AW123" i="4"/>
  <c r="AY121" i="3"/>
  <c r="AY117" i="3"/>
  <c r="AY113" i="3"/>
  <c r="AY109" i="3"/>
  <c r="AY105" i="3"/>
  <c r="AY122" i="3"/>
  <c r="AY118" i="3"/>
  <c r="AY114" i="3"/>
  <c r="AY110" i="3"/>
  <c r="AY106" i="3"/>
  <c r="AY115" i="3"/>
  <c r="AY107" i="3"/>
  <c r="AY120" i="3"/>
  <c r="AY112" i="3"/>
  <c r="AY104" i="3"/>
  <c r="AY101" i="3"/>
  <c r="AY97" i="3"/>
  <c r="AY93" i="3"/>
  <c r="AY103" i="3"/>
  <c r="AY99" i="3"/>
  <c r="AY94" i="3"/>
  <c r="AY91" i="3"/>
  <c r="AY87" i="3"/>
  <c r="AY119" i="3"/>
  <c r="AY108" i="3"/>
  <c r="AY100" i="3"/>
  <c r="AY95" i="3"/>
  <c r="AY92" i="3"/>
  <c r="AY88" i="3"/>
  <c r="AY84" i="3"/>
  <c r="AY98" i="3"/>
  <c r="AY96" i="3"/>
  <c r="AY86" i="3"/>
  <c r="AY111" i="3"/>
  <c r="AY89" i="3"/>
  <c r="AY81" i="3"/>
  <c r="AY79" i="3"/>
  <c r="AY75" i="3"/>
  <c r="AY71" i="3"/>
  <c r="AY67" i="3"/>
  <c r="AY63" i="3"/>
  <c r="AY59" i="3"/>
  <c r="AY55" i="3"/>
  <c r="AY83" i="3"/>
  <c r="AY82" i="3"/>
  <c r="AY77" i="3"/>
  <c r="AY72" i="3"/>
  <c r="AY66" i="3"/>
  <c r="AY61" i="3"/>
  <c r="AY56" i="3"/>
  <c r="AY51" i="3"/>
  <c r="AY47" i="3"/>
  <c r="AY43" i="3"/>
  <c r="AY39" i="3"/>
  <c r="AY116" i="3"/>
  <c r="AY85" i="3"/>
  <c r="AY80" i="3"/>
  <c r="AY78" i="3"/>
  <c r="AY73" i="3"/>
  <c r="AY70" i="3"/>
  <c r="AY69" i="3"/>
  <c r="AY58" i="3"/>
  <c r="AY50" i="3"/>
  <c r="AY45" i="3"/>
  <c r="AY40" i="3"/>
  <c r="AY38" i="3"/>
  <c r="AY34" i="3"/>
  <c r="AY29" i="3"/>
  <c r="AY25" i="3"/>
  <c r="AY21" i="3"/>
  <c r="AY17" i="3"/>
  <c r="AY13" i="3"/>
  <c r="AY9" i="3"/>
  <c r="AY48" i="3"/>
  <c r="AY102" i="3"/>
  <c r="AY90" i="3"/>
  <c r="AY74" i="3"/>
  <c r="AY60" i="3"/>
  <c r="AY52" i="3"/>
  <c r="AY46" i="3"/>
  <c r="AY41" i="3"/>
  <c r="AY35" i="3"/>
  <c r="AY30" i="3"/>
  <c r="AY26" i="3"/>
  <c r="AY22" i="3"/>
  <c r="AY18" i="3"/>
  <c r="AY14" i="3"/>
  <c r="AY10" i="3"/>
  <c r="AY76" i="3"/>
  <c r="AY62" i="3"/>
  <c r="AY53" i="3"/>
  <c r="AY31" i="3"/>
  <c r="AY23" i="3"/>
  <c r="AY15" i="3"/>
  <c r="AZ5" i="3"/>
  <c r="AZ33" i="3" s="1"/>
  <c r="AY65" i="3"/>
  <c r="AY57" i="3"/>
  <c r="AY36" i="3"/>
  <c r="AY64" i="3"/>
  <c r="AY54" i="3"/>
  <c r="AY28" i="3"/>
  <c r="AY20" i="3"/>
  <c r="AY12" i="3"/>
  <c r="AY8" i="3"/>
  <c r="AY44" i="3"/>
  <c r="AY32" i="3"/>
  <c r="AY24" i="3"/>
  <c r="AY16" i="3"/>
  <c r="AY68" i="3"/>
  <c r="AY42" i="3"/>
  <c r="AY27" i="3"/>
  <c r="AY19" i="3"/>
  <c r="AY11" i="3"/>
  <c r="AY7" i="3"/>
  <c r="AY49" i="3"/>
  <c r="AY37" i="3"/>
  <c r="AX124" i="3"/>
  <c r="AZ19" i="6" l="1"/>
  <c r="AZ116" i="6"/>
  <c r="AZ121" i="6"/>
  <c r="AZ113" i="6"/>
  <c r="AZ105" i="6"/>
  <c r="AZ115" i="6"/>
  <c r="AZ108" i="6"/>
  <c r="AZ99" i="6"/>
  <c r="AZ106" i="6"/>
  <c r="AZ100" i="6"/>
  <c r="AZ92" i="6"/>
  <c r="AZ84" i="6"/>
  <c r="AZ114" i="6"/>
  <c r="AZ101" i="6"/>
  <c r="AZ85" i="6"/>
  <c r="AZ122" i="6"/>
  <c r="AZ89" i="6"/>
  <c r="AZ78" i="6"/>
  <c r="AZ70" i="6"/>
  <c r="AZ107" i="6"/>
  <c r="AZ94" i="6"/>
  <c r="AZ79" i="6"/>
  <c r="AZ71" i="6"/>
  <c r="AZ63" i="6"/>
  <c r="AZ55" i="6"/>
  <c r="AZ91" i="6"/>
  <c r="AZ61" i="6"/>
  <c r="AZ50" i="6"/>
  <c r="AZ45" i="6"/>
  <c r="AZ37" i="6"/>
  <c r="AZ87" i="6"/>
  <c r="AZ73" i="6"/>
  <c r="AZ65" i="6"/>
  <c r="AZ54" i="6"/>
  <c r="AZ44" i="6"/>
  <c r="AZ36" i="6"/>
  <c r="AZ25" i="6"/>
  <c r="AZ16" i="6"/>
  <c r="AZ80" i="6"/>
  <c r="AZ64" i="6"/>
  <c r="AZ57" i="6"/>
  <c r="AZ43" i="6"/>
  <c r="AZ34" i="6"/>
  <c r="AZ26" i="6"/>
  <c r="AZ17" i="6"/>
  <c r="AZ9" i="6"/>
  <c r="AZ39" i="6"/>
  <c r="AZ31" i="6"/>
  <c r="AZ23" i="6"/>
  <c r="AZ15" i="6"/>
  <c r="AZ72" i="6"/>
  <c r="AZ33" i="6"/>
  <c r="AZ14" i="6"/>
  <c r="AZ47" i="6"/>
  <c r="AZ27" i="6"/>
  <c r="AZ7" i="6"/>
  <c r="AZ69" i="6"/>
  <c r="AZ10" i="6"/>
  <c r="AZ120" i="6"/>
  <c r="AZ112" i="6"/>
  <c r="AZ117" i="6"/>
  <c r="AZ109" i="6"/>
  <c r="AZ118" i="6"/>
  <c r="AZ110" i="6"/>
  <c r="AZ103" i="6"/>
  <c r="AZ95" i="6"/>
  <c r="AZ104" i="6"/>
  <c r="AZ96" i="6"/>
  <c r="AZ88" i="6"/>
  <c r="AZ90" i="6"/>
  <c r="AZ111" i="6"/>
  <c r="AZ98" i="6"/>
  <c r="AZ83" i="6"/>
  <c r="AZ119" i="6"/>
  <c r="AZ82" i="6"/>
  <c r="AZ74" i="6"/>
  <c r="AZ66" i="6"/>
  <c r="AZ97" i="6"/>
  <c r="AZ81" i="6"/>
  <c r="AZ75" i="6"/>
  <c r="AZ67" i="6"/>
  <c r="AZ59" i="6"/>
  <c r="AZ51" i="6"/>
  <c r="AZ86" i="6"/>
  <c r="AZ52" i="6"/>
  <c r="AZ49" i="6"/>
  <c r="AZ41" i="6"/>
  <c r="AZ102" i="6"/>
  <c r="AZ76" i="6"/>
  <c r="AZ68" i="6"/>
  <c r="AZ56" i="6"/>
  <c r="AZ48" i="6"/>
  <c r="AZ40" i="6"/>
  <c r="AZ29" i="6"/>
  <c r="AZ21" i="6"/>
  <c r="AZ12" i="6"/>
  <c r="AZ77" i="6"/>
  <c r="AZ58" i="6"/>
  <c r="AZ46" i="6"/>
  <c r="AZ38" i="6"/>
  <c r="AZ30" i="6"/>
  <c r="AZ22" i="6"/>
  <c r="AZ13" i="6"/>
  <c r="AZ62" i="6"/>
  <c r="AZ35" i="6"/>
  <c r="AZ28" i="6"/>
  <c r="AZ20" i="6"/>
  <c r="AZ11" i="6"/>
  <c r="AZ42" i="6"/>
  <c r="AZ18" i="6"/>
  <c r="AZ53" i="6"/>
  <c r="AZ32" i="6"/>
  <c r="AZ24" i="6"/>
  <c r="AZ93" i="6"/>
  <c r="AZ60" i="6"/>
  <c r="AZ8" i="6"/>
  <c r="AY26" i="10"/>
  <c r="AY27" i="10"/>
  <c r="AY124" i="6"/>
  <c r="H58" i="1" s="1"/>
  <c r="AW124" i="2"/>
  <c r="D56" i="1" s="1"/>
  <c r="AY5" i="2"/>
  <c r="AX40" i="2"/>
  <c r="AX122" i="2"/>
  <c r="AX120" i="2"/>
  <c r="AX118" i="2"/>
  <c r="AX116" i="2"/>
  <c r="AX114" i="2"/>
  <c r="AX112" i="2"/>
  <c r="AX110" i="2"/>
  <c r="AX108" i="2"/>
  <c r="AX106" i="2"/>
  <c r="AX104" i="2"/>
  <c r="AX102" i="2"/>
  <c r="AX100" i="2"/>
  <c r="AX98" i="2"/>
  <c r="AX96" i="2"/>
  <c r="AX94" i="2"/>
  <c r="AX92" i="2"/>
  <c r="AX90" i="2"/>
  <c r="AX88" i="2"/>
  <c r="AX86" i="2"/>
  <c r="AX84" i="2"/>
  <c r="AX82" i="2"/>
  <c r="AX80" i="2"/>
  <c r="AX78" i="2"/>
  <c r="AX76" i="2"/>
  <c r="AX74" i="2"/>
  <c r="AX72" i="2"/>
  <c r="AX70" i="2"/>
  <c r="AX68" i="2"/>
  <c r="AX66" i="2"/>
  <c r="AX64" i="2"/>
  <c r="AX62" i="2"/>
  <c r="AX60" i="2"/>
  <c r="AX58" i="2"/>
  <c r="AX56" i="2"/>
  <c r="AX54" i="2"/>
  <c r="AX7" i="2"/>
  <c r="AX121" i="2"/>
  <c r="AX119" i="2"/>
  <c r="AX117" i="2"/>
  <c r="AX115" i="2"/>
  <c r="AX113" i="2"/>
  <c r="AX111" i="2"/>
  <c r="AX52" i="2"/>
  <c r="AX50" i="2"/>
  <c r="AX48" i="2"/>
  <c r="AX46" i="2"/>
  <c r="AX44" i="2"/>
  <c r="AX42" i="2"/>
  <c r="AX39" i="2"/>
  <c r="AX37" i="2"/>
  <c r="AX35" i="2"/>
  <c r="AX33" i="2"/>
  <c r="AX31" i="2"/>
  <c r="AX29" i="2"/>
  <c r="AX25" i="2"/>
  <c r="AX21" i="2"/>
  <c r="AX17" i="2"/>
  <c r="AX13" i="2"/>
  <c r="AX9" i="2"/>
  <c r="AX107" i="2"/>
  <c r="AX103" i="2"/>
  <c r="AX8" i="2"/>
  <c r="AX27" i="2"/>
  <c r="AX23" i="2"/>
  <c r="AX15" i="2"/>
  <c r="AX109" i="2"/>
  <c r="AX101" i="2"/>
  <c r="AX99" i="2"/>
  <c r="AX93" i="2"/>
  <c r="AX91" i="2"/>
  <c r="AX19" i="2"/>
  <c r="AX11" i="2"/>
  <c r="AX105" i="2"/>
  <c r="AX97" i="2"/>
  <c r="AX95" i="2"/>
  <c r="AX87" i="2"/>
  <c r="AX83" i="2"/>
  <c r="AX79" i="2"/>
  <c r="AX75" i="2"/>
  <c r="AX71" i="2"/>
  <c r="AX67" i="2"/>
  <c r="AX63" i="2"/>
  <c r="AX59" i="2"/>
  <c r="AX55" i="2"/>
  <c r="AX51" i="2"/>
  <c r="AX47" i="2"/>
  <c r="AX43" i="2"/>
  <c r="AX38" i="2"/>
  <c r="AX34" i="2"/>
  <c r="AX30" i="2"/>
  <c r="AX26" i="2"/>
  <c r="AX22" i="2"/>
  <c r="AX18" i="2"/>
  <c r="AX10" i="2"/>
  <c r="AX89" i="2"/>
  <c r="AX85" i="2"/>
  <c r="AX81" i="2"/>
  <c r="AX77" i="2"/>
  <c r="AX73" i="2"/>
  <c r="AX69" i="2"/>
  <c r="AX65" i="2"/>
  <c r="AX61" i="2"/>
  <c r="AX57" i="2"/>
  <c r="AX53" i="2"/>
  <c r="AX49" i="2"/>
  <c r="AX45" i="2"/>
  <c r="AX41" i="2"/>
  <c r="AX36" i="2"/>
  <c r="AX32" i="2"/>
  <c r="AX28" i="2"/>
  <c r="AX24" i="2"/>
  <c r="AX20" i="2"/>
  <c r="AX16" i="2"/>
  <c r="AX12" i="2"/>
  <c r="AX14" i="2"/>
  <c r="P55" i="1"/>
  <c r="O56" i="1"/>
  <c r="N57" i="1"/>
  <c r="M56" i="1"/>
  <c r="L56" i="1"/>
  <c r="K56" i="1"/>
  <c r="J56" i="1"/>
  <c r="I56" i="1"/>
  <c r="G57" i="1"/>
  <c r="F56" i="1"/>
  <c r="E57" i="1"/>
  <c r="AX123" i="4"/>
  <c r="AY117" i="13"/>
  <c r="AY113" i="13"/>
  <c r="AY109" i="13"/>
  <c r="AY105" i="13"/>
  <c r="AY101" i="13"/>
  <c r="AY118" i="13"/>
  <c r="AY114" i="13"/>
  <c r="AY108" i="13"/>
  <c r="AY103" i="13"/>
  <c r="AY98" i="13"/>
  <c r="AY94" i="13"/>
  <c r="AY90" i="13"/>
  <c r="AY86" i="13"/>
  <c r="AY82" i="13"/>
  <c r="AY78" i="13"/>
  <c r="AY74" i="13"/>
  <c r="AY116" i="13"/>
  <c r="AY112" i="13"/>
  <c r="AY102" i="13"/>
  <c r="AY93" i="13"/>
  <c r="AY88" i="13"/>
  <c r="AY111" i="13"/>
  <c r="AY87" i="13"/>
  <c r="AY84" i="13"/>
  <c r="AY79" i="13"/>
  <c r="AY107" i="13"/>
  <c r="AY100" i="13"/>
  <c r="AY85" i="13"/>
  <c r="AY80" i="13"/>
  <c r="AY73" i="13"/>
  <c r="AY69" i="13"/>
  <c r="AY65" i="13"/>
  <c r="AY104" i="13"/>
  <c r="AY99" i="13"/>
  <c r="AY95" i="13"/>
  <c r="AY81" i="13"/>
  <c r="AY75" i="13"/>
  <c r="AY70" i="13"/>
  <c r="AY66" i="13"/>
  <c r="AY63" i="13"/>
  <c r="AY58" i="13"/>
  <c r="AY54" i="13"/>
  <c r="AY50" i="13"/>
  <c r="AY92" i="13"/>
  <c r="AY72" i="13"/>
  <c r="AY57" i="13"/>
  <c r="AY52" i="13"/>
  <c r="AY115" i="13"/>
  <c r="AY110" i="13"/>
  <c r="AY106" i="13"/>
  <c r="AY71" i="13"/>
  <c r="AY62" i="13"/>
  <c r="AY56" i="13"/>
  <c r="AY51" i="13"/>
  <c r="AY45" i="13"/>
  <c r="AY41" i="13"/>
  <c r="AY34" i="13"/>
  <c r="AY97" i="13"/>
  <c r="AY89" i="13"/>
  <c r="AY83" i="13"/>
  <c r="AY68" i="13"/>
  <c r="AY67" i="13"/>
  <c r="AY64" i="13"/>
  <c r="AY47" i="13"/>
  <c r="AY42" i="13"/>
  <c r="AY37" i="13"/>
  <c r="AY30" i="13"/>
  <c r="AY26" i="13"/>
  <c r="AY22" i="13"/>
  <c r="AY18" i="13"/>
  <c r="AY15" i="13"/>
  <c r="AY12" i="13"/>
  <c r="AY8" i="13"/>
  <c r="AY48" i="13"/>
  <c r="AY43" i="13"/>
  <c r="AY38" i="13"/>
  <c r="AY27" i="13"/>
  <c r="AY19" i="13"/>
  <c r="AY96" i="13"/>
  <c r="AY91" i="13"/>
  <c r="AY77" i="13"/>
  <c r="AY55" i="13"/>
  <c r="AY53" i="13"/>
  <c r="AY46" i="13"/>
  <c r="AY40" i="13"/>
  <c r="AY36" i="13"/>
  <c r="AY33" i="13"/>
  <c r="AY29" i="13"/>
  <c r="AY25" i="13"/>
  <c r="AY21" i="13"/>
  <c r="AY11" i="13"/>
  <c r="AY7" i="13"/>
  <c r="AZ5" i="13"/>
  <c r="AZ59" i="13" s="1"/>
  <c r="AY31" i="13"/>
  <c r="AY23" i="13"/>
  <c r="AY16" i="13"/>
  <c r="AY13" i="13"/>
  <c r="AY9" i="13"/>
  <c r="AY28" i="13"/>
  <c r="AY14" i="13"/>
  <c r="AY20" i="13"/>
  <c r="AY76" i="13"/>
  <c r="AY44" i="13"/>
  <c r="AY24" i="13"/>
  <c r="AY10" i="13"/>
  <c r="AY60" i="13"/>
  <c r="AY49" i="13"/>
  <c r="AY39" i="13"/>
  <c r="AY35" i="13"/>
  <c r="AY32" i="13"/>
  <c r="AY17" i="13"/>
  <c r="AY61" i="13"/>
  <c r="AX120" i="13"/>
  <c r="AZ118" i="12"/>
  <c r="AZ114" i="12"/>
  <c r="AZ110" i="12"/>
  <c r="AZ106" i="12"/>
  <c r="AZ117" i="12"/>
  <c r="AZ113" i="12"/>
  <c r="AZ109" i="12"/>
  <c r="AZ105" i="12"/>
  <c r="AZ101" i="12"/>
  <c r="AZ103" i="12"/>
  <c r="AZ120" i="12"/>
  <c r="AZ115" i="12"/>
  <c r="AZ112" i="12"/>
  <c r="AZ107" i="12"/>
  <c r="AZ104" i="12"/>
  <c r="AZ100" i="12"/>
  <c r="AZ96" i="12"/>
  <c r="AZ92" i="12"/>
  <c r="AZ108" i="12"/>
  <c r="AZ102" i="12"/>
  <c r="AZ97" i="12"/>
  <c r="AZ95" i="12"/>
  <c r="AZ91" i="12"/>
  <c r="AZ87" i="12"/>
  <c r="AZ119" i="12"/>
  <c r="AZ99" i="12"/>
  <c r="AZ94" i="12"/>
  <c r="AZ90" i="12"/>
  <c r="AZ86" i="12"/>
  <c r="AZ82" i="12"/>
  <c r="AZ78" i="12"/>
  <c r="AZ74" i="12"/>
  <c r="AZ88" i="12"/>
  <c r="AZ85" i="12"/>
  <c r="AZ80" i="12"/>
  <c r="AZ71" i="12"/>
  <c r="AZ70" i="12"/>
  <c r="AZ66" i="12"/>
  <c r="AZ62" i="12"/>
  <c r="AZ116" i="12"/>
  <c r="AZ75" i="12"/>
  <c r="AZ73" i="12"/>
  <c r="AZ69" i="12"/>
  <c r="AZ65" i="12"/>
  <c r="AZ61" i="12"/>
  <c r="AZ57" i="12"/>
  <c r="AZ53" i="12"/>
  <c r="AZ49" i="12"/>
  <c r="AZ81" i="12"/>
  <c r="AZ68" i="12"/>
  <c r="AZ63" i="12"/>
  <c r="AZ54" i="12"/>
  <c r="AZ52" i="12"/>
  <c r="AZ45" i="12"/>
  <c r="AZ41" i="12"/>
  <c r="AZ37" i="12"/>
  <c r="AZ33" i="12"/>
  <c r="AZ83" i="12"/>
  <c r="AZ77" i="12"/>
  <c r="AZ76" i="12"/>
  <c r="AZ58" i="12"/>
  <c r="AZ56" i="12"/>
  <c r="AZ51" i="12"/>
  <c r="AZ48" i="12"/>
  <c r="AZ44" i="12"/>
  <c r="AZ40" i="12"/>
  <c r="AZ36" i="12"/>
  <c r="AZ32" i="12"/>
  <c r="AZ28" i="12"/>
  <c r="AZ24" i="12"/>
  <c r="AZ89" i="12"/>
  <c r="AZ55" i="12"/>
  <c r="AZ50" i="12"/>
  <c r="AZ46" i="12"/>
  <c r="AZ43" i="12"/>
  <c r="AZ38" i="12"/>
  <c r="AZ35" i="12"/>
  <c r="AZ30" i="12"/>
  <c r="AZ111" i="12"/>
  <c r="AZ64" i="12"/>
  <c r="AZ31" i="12"/>
  <c r="AZ26" i="12"/>
  <c r="AZ21" i="12"/>
  <c r="AZ17" i="12"/>
  <c r="AZ13" i="12"/>
  <c r="AZ10" i="12"/>
  <c r="AZ79" i="12"/>
  <c r="AZ59" i="12"/>
  <c r="AZ47" i="12"/>
  <c r="AZ34" i="12"/>
  <c r="AZ19" i="12"/>
  <c r="AZ11" i="12"/>
  <c r="AZ7" i="12"/>
  <c r="AZ98" i="12"/>
  <c r="AZ84" i="12"/>
  <c r="AZ27" i="12"/>
  <c r="AZ18" i="12"/>
  <c r="AZ60" i="12"/>
  <c r="AZ14" i="12"/>
  <c r="AZ12" i="12"/>
  <c r="AZ67" i="12"/>
  <c r="AZ29" i="12"/>
  <c r="AZ23" i="12"/>
  <c r="AZ22" i="12"/>
  <c r="AZ20" i="12"/>
  <c r="AZ15" i="12"/>
  <c r="AZ8" i="12"/>
  <c r="AZ42" i="12"/>
  <c r="AZ39" i="12"/>
  <c r="AZ16" i="12"/>
  <c r="AZ9" i="12"/>
  <c r="AZ93" i="12"/>
  <c r="AZ72" i="12"/>
  <c r="AZ25" i="12"/>
  <c r="AY122" i="12"/>
  <c r="AX123" i="11"/>
  <c r="AY121" i="11"/>
  <c r="AY117" i="11"/>
  <c r="AY113" i="11"/>
  <c r="AY109" i="11"/>
  <c r="AY105" i="11"/>
  <c r="AY120" i="11"/>
  <c r="AY115" i="11"/>
  <c r="AY110" i="11"/>
  <c r="AY104" i="11"/>
  <c r="AY100" i="11"/>
  <c r="AY116" i="11"/>
  <c r="AY111" i="11"/>
  <c r="AY106" i="11"/>
  <c r="AY101" i="11"/>
  <c r="AY97" i="11"/>
  <c r="AY93" i="11"/>
  <c r="AY89" i="11"/>
  <c r="AY85" i="11"/>
  <c r="AY92" i="11"/>
  <c r="AY87" i="11"/>
  <c r="AY81" i="11"/>
  <c r="AY77" i="11"/>
  <c r="AY73" i="11"/>
  <c r="AY69" i="11"/>
  <c r="AY119" i="11"/>
  <c r="AY118" i="11"/>
  <c r="AY108" i="11"/>
  <c r="AY107" i="11"/>
  <c r="AY98" i="11"/>
  <c r="AY94" i="11"/>
  <c r="AY88" i="11"/>
  <c r="AY82" i="11"/>
  <c r="AY78" i="11"/>
  <c r="AY74" i="11"/>
  <c r="AY70" i="11"/>
  <c r="AY66" i="11"/>
  <c r="AY62" i="11"/>
  <c r="AY114" i="11"/>
  <c r="AY83" i="11"/>
  <c r="AY75" i="11"/>
  <c r="AY67" i="11"/>
  <c r="AY58" i="11"/>
  <c r="AY54" i="11"/>
  <c r="AY50" i="11"/>
  <c r="AY46" i="11"/>
  <c r="AY91" i="11"/>
  <c r="AY90" i="11"/>
  <c r="AY76" i="11"/>
  <c r="AY68" i="11"/>
  <c r="AY63" i="11"/>
  <c r="AY59" i="11"/>
  <c r="AY55" i="11"/>
  <c r="AY51" i="11"/>
  <c r="AY47" i="11"/>
  <c r="AY112" i="11"/>
  <c r="AY84" i="11"/>
  <c r="AY80" i="11"/>
  <c r="AY79" i="11"/>
  <c r="AY57" i="11"/>
  <c r="AY49" i="11"/>
  <c r="AY43" i="11"/>
  <c r="AY40" i="11"/>
  <c r="AY36" i="11"/>
  <c r="AY32" i="11"/>
  <c r="AY28" i="11"/>
  <c r="AY24" i="11"/>
  <c r="AY20" i="11"/>
  <c r="AY16" i="11"/>
  <c r="AY12" i="11"/>
  <c r="AY8" i="11"/>
  <c r="AY71" i="11"/>
  <c r="AY65" i="11"/>
  <c r="AY64" i="11"/>
  <c r="AY53" i="11"/>
  <c r="AY45" i="11"/>
  <c r="AY38" i="11"/>
  <c r="AY30" i="11"/>
  <c r="AY26" i="11"/>
  <c r="AY18" i="11"/>
  <c r="AY102" i="11"/>
  <c r="AY99" i="11"/>
  <c r="AY95" i="11"/>
  <c r="AY60" i="11"/>
  <c r="AY52" i="11"/>
  <c r="AY44" i="11"/>
  <c r="AY41" i="11"/>
  <c r="AY37" i="11"/>
  <c r="AY33" i="11"/>
  <c r="AY29" i="11"/>
  <c r="AY25" i="11"/>
  <c r="AY21" i="11"/>
  <c r="AY17" i="11"/>
  <c r="AY13" i="11"/>
  <c r="AY9" i="11"/>
  <c r="AY96" i="11"/>
  <c r="AY86" i="11"/>
  <c r="AY72" i="11"/>
  <c r="AY61" i="11"/>
  <c r="AY42" i="11"/>
  <c r="AY34" i="11"/>
  <c r="AY22" i="11"/>
  <c r="AY103" i="11"/>
  <c r="AY39" i="11"/>
  <c r="AY31" i="11"/>
  <c r="AY23" i="11"/>
  <c r="AY7" i="11"/>
  <c r="AZ5" i="11"/>
  <c r="AY27" i="11"/>
  <c r="AY15" i="11"/>
  <c r="AY10" i="11"/>
  <c r="AY48" i="11"/>
  <c r="AY56" i="11"/>
  <c r="AY14" i="11"/>
  <c r="AY35" i="11"/>
  <c r="AY19" i="11"/>
  <c r="AY11" i="11"/>
  <c r="AY122" i="10"/>
  <c r="AY118" i="10"/>
  <c r="AY114" i="10"/>
  <c r="AY123" i="10"/>
  <c r="AY119" i="10"/>
  <c r="AY115" i="10"/>
  <c r="AY111" i="10"/>
  <c r="AY107" i="10"/>
  <c r="AY117" i="10"/>
  <c r="AY108" i="10"/>
  <c r="AY103" i="10"/>
  <c r="AY99" i="10"/>
  <c r="AY116" i="10"/>
  <c r="AY106" i="10"/>
  <c r="AY102" i="10"/>
  <c r="AY98" i="10"/>
  <c r="AY101" i="10"/>
  <c r="AY96" i="10"/>
  <c r="AY95" i="10"/>
  <c r="AY91" i="10"/>
  <c r="AY87" i="10"/>
  <c r="AY113" i="10"/>
  <c r="AY112" i="10"/>
  <c r="AY105" i="10"/>
  <c r="AY104" i="10"/>
  <c r="AY97" i="10"/>
  <c r="AY92" i="10"/>
  <c r="AY88" i="10"/>
  <c r="AY84" i="10"/>
  <c r="AY80" i="10"/>
  <c r="AY76" i="10"/>
  <c r="AY72" i="10"/>
  <c r="AY109" i="10"/>
  <c r="AY93" i="10"/>
  <c r="AY85" i="10"/>
  <c r="AY79" i="10"/>
  <c r="AY74" i="10"/>
  <c r="AY71" i="10"/>
  <c r="AY67" i="10"/>
  <c r="AY63" i="10"/>
  <c r="AY59" i="10"/>
  <c r="AY55" i="10"/>
  <c r="AY121" i="10"/>
  <c r="AY100" i="10"/>
  <c r="AY90" i="10"/>
  <c r="AY83" i="10"/>
  <c r="AY78" i="10"/>
  <c r="AY73" i="10"/>
  <c r="AY70" i="10"/>
  <c r="AY66" i="10"/>
  <c r="AY62" i="10"/>
  <c r="AY58" i="10"/>
  <c r="AY54" i="10"/>
  <c r="AY110" i="10"/>
  <c r="AY69" i="10"/>
  <c r="AY61" i="10"/>
  <c r="AY52" i="10"/>
  <c r="AY48" i="10"/>
  <c r="AY86" i="10"/>
  <c r="AY82" i="10"/>
  <c r="AY81" i="10"/>
  <c r="AY64" i="10"/>
  <c r="AY56" i="10"/>
  <c r="AY53" i="10"/>
  <c r="AY49" i="10"/>
  <c r="AY45" i="10"/>
  <c r="AY41" i="10"/>
  <c r="AY37" i="10"/>
  <c r="AY33" i="10"/>
  <c r="AY94" i="10"/>
  <c r="AY65" i="10"/>
  <c r="AY60" i="10"/>
  <c r="AY46" i="10"/>
  <c r="AY40" i="10"/>
  <c r="AY35" i="10"/>
  <c r="AY30" i="10"/>
  <c r="AY24" i="10"/>
  <c r="AY20" i="10"/>
  <c r="AY16" i="10"/>
  <c r="AY12" i="10"/>
  <c r="AY89" i="10"/>
  <c r="AY75" i="10"/>
  <c r="AY44" i="10"/>
  <c r="AY39" i="10"/>
  <c r="AY34" i="10"/>
  <c r="AY29" i="10"/>
  <c r="AY23" i="10"/>
  <c r="AY19" i="10"/>
  <c r="AY15" i="10"/>
  <c r="AY68" i="10"/>
  <c r="AY28" i="10"/>
  <c r="AY18" i="10"/>
  <c r="AY13" i="10"/>
  <c r="AY11" i="10"/>
  <c r="AY7" i="10"/>
  <c r="AZ5" i="10"/>
  <c r="AY77" i="10"/>
  <c r="AY43" i="10"/>
  <c r="AY32" i="10"/>
  <c r="AY38" i="10"/>
  <c r="AY36" i="10"/>
  <c r="AY22" i="10"/>
  <c r="AY9" i="10"/>
  <c r="AY120" i="10"/>
  <c r="AY57" i="10"/>
  <c r="AY47" i="10"/>
  <c r="AY25" i="10"/>
  <c r="AY17" i="10"/>
  <c r="AY10" i="10"/>
  <c r="AY50" i="10"/>
  <c r="AY42" i="10"/>
  <c r="AY31" i="10"/>
  <c r="AY21" i="10"/>
  <c r="AY8" i="10"/>
  <c r="AY51" i="10"/>
  <c r="AY14" i="10"/>
  <c r="AX125" i="10"/>
  <c r="AX124" i="9"/>
  <c r="AY121" i="9"/>
  <c r="AY117" i="9"/>
  <c r="AY113" i="9"/>
  <c r="AY109" i="9"/>
  <c r="AY105" i="9"/>
  <c r="AY120" i="9"/>
  <c r="AY116" i="9"/>
  <c r="AY112" i="9"/>
  <c r="AY122" i="9"/>
  <c r="AY114" i="9"/>
  <c r="AY110" i="9"/>
  <c r="AY115" i="9"/>
  <c r="AY111" i="9"/>
  <c r="AY106" i="9"/>
  <c r="AY101" i="9"/>
  <c r="AY97" i="9"/>
  <c r="AY104" i="9"/>
  <c r="AY103" i="9"/>
  <c r="AY100" i="9"/>
  <c r="AY95" i="9"/>
  <c r="AY91" i="9"/>
  <c r="AY87" i="9"/>
  <c r="AY99" i="9"/>
  <c r="AY94" i="9"/>
  <c r="AY90" i="9"/>
  <c r="AY88" i="9"/>
  <c r="AY86" i="9"/>
  <c r="AY119" i="9"/>
  <c r="AY102" i="9"/>
  <c r="AY89" i="9"/>
  <c r="AY82" i="9"/>
  <c r="AY78" i="9"/>
  <c r="AY73" i="9"/>
  <c r="AY69" i="9"/>
  <c r="AY65" i="9"/>
  <c r="AY61" i="9"/>
  <c r="AY57" i="9"/>
  <c r="AY118" i="9"/>
  <c r="AY108" i="9"/>
  <c r="AY98" i="9"/>
  <c r="AY93" i="9"/>
  <c r="AY92" i="9"/>
  <c r="AY77" i="9"/>
  <c r="AY71" i="9"/>
  <c r="AY66" i="9"/>
  <c r="AY60" i="9"/>
  <c r="AY55" i="9"/>
  <c r="AY51" i="9"/>
  <c r="AY47" i="9"/>
  <c r="AY43" i="9"/>
  <c r="AY85" i="9"/>
  <c r="AY83" i="9"/>
  <c r="AY79" i="9"/>
  <c r="AY72" i="9"/>
  <c r="AY67" i="9"/>
  <c r="AY62" i="9"/>
  <c r="AY56" i="9"/>
  <c r="AY52" i="9"/>
  <c r="AY48" i="9"/>
  <c r="AY44" i="9"/>
  <c r="AY40" i="9"/>
  <c r="AY36" i="9"/>
  <c r="AY32" i="9"/>
  <c r="AY28" i="9"/>
  <c r="AY96" i="9"/>
  <c r="AY54" i="9"/>
  <c r="AY50" i="9"/>
  <c r="AY42" i="9"/>
  <c r="AY39" i="9"/>
  <c r="AY34" i="9"/>
  <c r="AY29" i="9"/>
  <c r="AY25" i="9"/>
  <c r="AY21" i="9"/>
  <c r="AY17" i="9"/>
  <c r="AY107" i="9"/>
  <c r="AY81" i="9"/>
  <c r="AY80" i="9"/>
  <c r="AY59" i="9"/>
  <c r="AY58" i="9"/>
  <c r="AY49" i="9"/>
  <c r="AY41" i="9"/>
  <c r="AY38" i="9"/>
  <c r="AY33" i="9"/>
  <c r="AY27" i="9"/>
  <c r="AY24" i="9"/>
  <c r="AY20" i="9"/>
  <c r="AY84" i="9"/>
  <c r="AY76" i="9"/>
  <c r="AY53" i="9"/>
  <c r="AY26" i="9"/>
  <c r="AY23" i="9"/>
  <c r="AY15" i="9"/>
  <c r="AY11" i="9"/>
  <c r="AY7" i="9"/>
  <c r="AZ5" i="9"/>
  <c r="AZ75" i="9" s="1"/>
  <c r="AY45" i="9"/>
  <c r="AY31" i="9"/>
  <c r="AY30" i="9"/>
  <c r="AY19" i="9"/>
  <c r="AY9" i="9"/>
  <c r="AY63" i="9"/>
  <c r="AY37" i="9"/>
  <c r="AY35" i="9"/>
  <c r="AY14" i="9"/>
  <c r="AY74" i="9"/>
  <c r="AY70" i="9"/>
  <c r="AY18" i="9"/>
  <c r="AY16" i="9"/>
  <c r="AY12" i="9"/>
  <c r="AY8" i="9"/>
  <c r="AY64" i="9"/>
  <c r="AY46" i="9"/>
  <c r="AY13" i="9"/>
  <c r="AY68" i="9"/>
  <c r="AY22" i="9"/>
  <c r="AY10" i="9"/>
  <c r="AY121" i="8"/>
  <c r="AY117" i="8"/>
  <c r="AY113" i="8"/>
  <c r="AY109" i="8"/>
  <c r="AY105" i="8"/>
  <c r="AY120" i="8"/>
  <c r="AY116" i="8"/>
  <c r="AY122" i="8"/>
  <c r="AY114" i="8"/>
  <c r="AY108" i="8"/>
  <c r="AY115" i="8"/>
  <c r="AY110" i="8"/>
  <c r="AY104" i="8"/>
  <c r="AY100" i="8"/>
  <c r="AY96" i="8"/>
  <c r="AY107" i="8"/>
  <c r="AY106" i="8"/>
  <c r="AY99" i="8"/>
  <c r="AY98" i="8"/>
  <c r="AY91" i="8"/>
  <c r="AY87" i="8"/>
  <c r="AY111" i="8"/>
  <c r="AY92" i="8"/>
  <c r="AY84" i="8"/>
  <c r="AY80" i="8"/>
  <c r="AY76" i="8"/>
  <c r="AY72" i="8"/>
  <c r="AY103" i="8"/>
  <c r="AY90" i="8"/>
  <c r="AY83" i="8"/>
  <c r="AY79" i="8"/>
  <c r="AY75" i="8"/>
  <c r="AY71" i="8"/>
  <c r="AY67" i="8"/>
  <c r="AY63" i="8"/>
  <c r="AY59" i="8"/>
  <c r="AY102" i="8"/>
  <c r="AY95" i="8"/>
  <c r="AY94" i="8"/>
  <c r="AY93" i="8"/>
  <c r="AY85" i="8"/>
  <c r="AY77" i="8"/>
  <c r="AY65" i="8"/>
  <c r="AY60" i="8"/>
  <c r="AY57" i="8"/>
  <c r="AY53" i="8"/>
  <c r="AY49" i="8"/>
  <c r="AY45" i="8"/>
  <c r="AY41" i="8"/>
  <c r="AY119" i="8"/>
  <c r="AY118" i="8"/>
  <c r="AY82" i="8"/>
  <c r="AY74" i="8"/>
  <c r="AY69" i="8"/>
  <c r="AY64" i="8"/>
  <c r="AY58" i="8"/>
  <c r="AY56" i="8"/>
  <c r="AY52" i="8"/>
  <c r="AY48" i="8"/>
  <c r="AY44" i="8"/>
  <c r="AY40" i="8"/>
  <c r="AY36" i="8"/>
  <c r="AY32" i="8"/>
  <c r="AY28" i="8"/>
  <c r="AY97" i="8"/>
  <c r="AY68" i="8"/>
  <c r="AY66" i="8"/>
  <c r="AY51" i="8"/>
  <c r="AY43" i="8"/>
  <c r="AY39" i="8"/>
  <c r="AY34" i="8"/>
  <c r="AY29" i="8"/>
  <c r="AY24" i="8"/>
  <c r="AY20" i="8"/>
  <c r="AY15" i="8"/>
  <c r="AY11" i="8"/>
  <c r="AY7" i="8"/>
  <c r="AZ5" i="8"/>
  <c r="AZ19" i="8" s="1"/>
  <c r="AY86" i="8"/>
  <c r="AY81" i="8"/>
  <c r="AY70" i="8"/>
  <c r="AY54" i="8"/>
  <c r="AY46" i="8"/>
  <c r="AY35" i="8"/>
  <c r="AY30" i="8"/>
  <c r="AY101" i="8"/>
  <c r="AY89" i="8"/>
  <c r="AY78" i="8"/>
  <c r="AY73" i="8"/>
  <c r="AY62" i="8"/>
  <c r="AY61" i="8"/>
  <c r="AY50" i="8"/>
  <c r="AY42" i="8"/>
  <c r="AY38" i="8"/>
  <c r="AY33" i="8"/>
  <c r="AY27" i="8"/>
  <c r="AY23" i="8"/>
  <c r="AY18" i="8"/>
  <c r="AY112" i="8"/>
  <c r="AY55" i="8"/>
  <c r="AY21" i="8"/>
  <c r="AY13" i="8"/>
  <c r="AY8" i="8"/>
  <c r="AY37" i="8"/>
  <c r="AY25" i="8"/>
  <c r="AY16" i="8"/>
  <c r="AY10" i="8"/>
  <c r="AY31" i="8"/>
  <c r="AY22" i="8"/>
  <c r="AY14" i="8"/>
  <c r="AY9" i="8"/>
  <c r="AY88" i="8"/>
  <c r="AY47" i="8"/>
  <c r="AY17" i="8"/>
  <c r="AY12" i="8"/>
  <c r="AY26" i="8"/>
  <c r="AX124" i="8"/>
  <c r="AX124" i="7"/>
  <c r="AY121" i="7"/>
  <c r="AY117" i="7"/>
  <c r="AY113" i="7"/>
  <c r="AY109" i="7"/>
  <c r="AY122" i="7"/>
  <c r="AY118" i="7"/>
  <c r="AY114" i="7"/>
  <c r="AY110" i="7"/>
  <c r="AY106" i="7"/>
  <c r="AY116" i="7"/>
  <c r="AY108" i="7"/>
  <c r="AY105" i="7"/>
  <c r="AY101" i="7"/>
  <c r="AY97" i="7"/>
  <c r="AY119" i="7"/>
  <c r="AY111" i="7"/>
  <c r="AY107" i="7"/>
  <c r="AY102" i="7"/>
  <c r="AY98" i="7"/>
  <c r="AY94" i="7"/>
  <c r="AY90" i="7"/>
  <c r="AY86" i="7"/>
  <c r="AY99" i="7"/>
  <c r="AY89" i="7"/>
  <c r="AY84" i="7"/>
  <c r="AY80" i="7"/>
  <c r="AY76" i="7"/>
  <c r="AY72" i="7"/>
  <c r="AY112" i="7"/>
  <c r="AY100" i="7"/>
  <c r="AY91" i="7"/>
  <c r="AY85" i="7"/>
  <c r="AY81" i="7"/>
  <c r="AY77" i="7"/>
  <c r="AY73" i="7"/>
  <c r="AY69" i="7"/>
  <c r="AY65" i="7"/>
  <c r="AY61" i="7"/>
  <c r="AY120" i="7"/>
  <c r="AY103" i="7"/>
  <c r="AY96" i="7"/>
  <c r="AY95" i="7"/>
  <c r="AY93" i="7"/>
  <c r="AY92" i="7"/>
  <c r="AY79" i="7"/>
  <c r="AY68" i="7"/>
  <c r="AY63" i="7"/>
  <c r="AY59" i="7"/>
  <c r="AY55" i="7"/>
  <c r="AY115" i="7"/>
  <c r="AY104" i="7"/>
  <c r="AY78" i="7"/>
  <c r="AY67" i="7"/>
  <c r="AY75" i="7"/>
  <c r="AY74" i="7"/>
  <c r="AY87" i="7"/>
  <c r="AY83" i="7"/>
  <c r="AY82" i="7"/>
  <c r="AY60" i="7"/>
  <c r="AY57" i="7"/>
  <c r="AY52" i="7"/>
  <c r="AY71" i="7"/>
  <c r="AY70" i="7"/>
  <c r="AY54" i="7"/>
  <c r="AY50" i="7"/>
  <c r="AY46" i="7"/>
  <c r="AY42" i="7"/>
  <c r="AY38" i="7"/>
  <c r="AY34" i="7"/>
  <c r="AY30" i="7"/>
  <c r="AY25" i="7"/>
  <c r="AY66" i="7"/>
  <c r="AY64" i="7"/>
  <c r="AY56" i="7"/>
  <c r="AY51" i="7"/>
  <c r="AY47" i="7"/>
  <c r="AY43" i="7"/>
  <c r="AY39" i="7"/>
  <c r="AY35" i="7"/>
  <c r="AY31" i="7"/>
  <c r="AY26" i="7"/>
  <c r="AY22" i="7"/>
  <c r="AY18" i="7"/>
  <c r="AY88" i="7"/>
  <c r="AY62" i="7"/>
  <c r="AY49" i="7"/>
  <c r="AY41" i="7"/>
  <c r="AY33" i="7"/>
  <c r="AY24" i="7"/>
  <c r="AY14" i="7"/>
  <c r="AY10" i="7"/>
  <c r="AY58" i="7"/>
  <c r="AY45" i="7"/>
  <c r="AY37" i="7"/>
  <c r="AY16" i="7"/>
  <c r="AY12" i="7"/>
  <c r="AY8" i="7"/>
  <c r="AY17" i="7"/>
  <c r="AY53" i="7"/>
  <c r="AY44" i="7"/>
  <c r="AY36" i="7"/>
  <c r="AY27" i="7"/>
  <c r="AY19" i="7"/>
  <c r="AY15" i="7"/>
  <c r="AY11" i="7"/>
  <c r="AY7" i="7"/>
  <c r="AZ5" i="7"/>
  <c r="AZ29" i="7" s="1"/>
  <c r="AY28" i="7"/>
  <c r="AY20" i="7"/>
  <c r="AY48" i="7"/>
  <c r="AY40" i="7"/>
  <c r="AY32" i="7"/>
  <c r="AY23" i="7"/>
  <c r="AY21" i="7"/>
  <c r="AY13" i="7"/>
  <c r="AY9" i="7"/>
  <c r="BB122" i="6"/>
  <c r="BB118" i="6"/>
  <c r="BB114" i="6"/>
  <c r="BB110" i="6"/>
  <c r="BB119" i="6"/>
  <c r="BB115" i="6"/>
  <c r="BB111" i="6"/>
  <c r="BB107" i="6"/>
  <c r="BB103" i="6"/>
  <c r="BB101" i="6"/>
  <c r="BB97" i="6"/>
  <c r="BB117" i="6"/>
  <c r="BB116" i="6"/>
  <c r="BB108" i="6"/>
  <c r="BB102" i="6"/>
  <c r="BB98" i="6"/>
  <c r="BB94" i="6"/>
  <c r="BB90" i="6"/>
  <c r="BB86" i="6"/>
  <c r="BB82" i="6"/>
  <c r="BB120" i="6"/>
  <c r="BB100" i="6"/>
  <c r="BB99" i="6"/>
  <c r="BB89" i="6"/>
  <c r="BB88" i="6"/>
  <c r="BB83" i="6"/>
  <c r="BB113" i="6"/>
  <c r="BB104" i="6"/>
  <c r="BB93" i="6"/>
  <c r="BB92" i="6"/>
  <c r="BB87" i="6"/>
  <c r="BB81" i="6"/>
  <c r="BB112" i="6"/>
  <c r="BB95" i="6"/>
  <c r="BB91" i="6"/>
  <c r="BB80" i="6"/>
  <c r="BB76" i="6"/>
  <c r="BB72" i="6"/>
  <c r="BB68" i="6"/>
  <c r="BB64" i="6"/>
  <c r="BB121" i="6"/>
  <c r="BB109" i="6"/>
  <c r="BB105" i="6"/>
  <c r="BB96" i="6"/>
  <c r="BB85" i="6"/>
  <c r="BB84" i="6"/>
  <c r="BB77" i="6"/>
  <c r="BB73" i="6"/>
  <c r="BB69" i="6"/>
  <c r="BB65" i="6"/>
  <c r="BB61" i="6"/>
  <c r="BB57" i="6"/>
  <c r="BB53" i="6"/>
  <c r="BB106" i="6"/>
  <c r="BB75" i="6"/>
  <c r="BB74" i="6"/>
  <c r="BB67" i="6"/>
  <c r="BB66" i="6"/>
  <c r="BB60" i="6"/>
  <c r="BB59" i="6"/>
  <c r="BB54" i="6"/>
  <c r="BB47" i="6"/>
  <c r="BB43" i="6"/>
  <c r="BB39" i="6"/>
  <c r="BB63" i="6"/>
  <c r="BB58" i="6"/>
  <c r="BB46" i="6"/>
  <c r="BB42" i="6"/>
  <c r="BB38" i="6"/>
  <c r="BB34" i="6"/>
  <c r="BB78" i="6"/>
  <c r="BB56" i="6"/>
  <c r="BB55" i="6"/>
  <c r="BB52" i="6"/>
  <c r="BB49" i="6"/>
  <c r="BB48" i="6"/>
  <c r="BB41" i="6"/>
  <c r="BB40" i="6"/>
  <c r="BB31" i="6"/>
  <c r="BB27" i="6"/>
  <c r="BB23" i="6"/>
  <c r="BB18" i="6"/>
  <c r="BB14" i="6"/>
  <c r="BB79" i="6"/>
  <c r="BB50" i="6"/>
  <c r="BB33" i="6"/>
  <c r="BB32" i="6"/>
  <c r="BB28" i="6"/>
  <c r="BB24" i="6"/>
  <c r="BB20" i="6"/>
  <c r="BB15" i="6"/>
  <c r="BB11" i="6"/>
  <c r="BB7" i="6"/>
  <c r="BC5" i="6"/>
  <c r="BC19" i="6" s="1"/>
  <c r="BB37" i="6"/>
  <c r="BB8" i="6"/>
  <c r="BB62" i="6"/>
  <c r="BB44" i="6"/>
  <c r="BB35" i="6"/>
  <c r="BB30" i="6"/>
  <c r="BB29" i="6"/>
  <c r="BB22" i="6"/>
  <c r="BB21" i="6"/>
  <c r="BB16" i="6"/>
  <c r="BB12" i="6"/>
  <c r="BB10" i="6"/>
  <c r="BB9" i="6"/>
  <c r="BB45" i="6"/>
  <c r="BB17" i="6"/>
  <c r="BB13" i="6"/>
  <c r="BB71" i="6"/>
  <c r="BB70" i="6"/>
  <c r="BB51" i="6"/>
  <c r="BB36" i="6"/>
  <c r="BB26" i="6"/>
  <c r="BB25" i="6"/>
  <c r="BA124" i="6"/>
  <c r="AY124" i="5"/>
  <c r="AZ120" i="5"/>
  <c r="AZ116" i="5"/>
  <c r="AZ112" i="5"/>
  <c r="AZ108" i="5"/>
  <c r="AZ104" i="5"/>
  <c r="AZ121" i="5"/>
  <c r="AZ117" i="5"/>
  <c r="AZ113" i="5"/>
  <c r="AZ109" i="5"/>
  <c r="AZ105" i="5"/>
  <c r="AZ99" i="5"/>
  <c r="AZ95" i="5"/>
  <c r="AZ118" i="5"/>
  <c r="AZ115" i="5"/>
  <c r="AZ110" i="5"/>
  <c r="AZ107" i="5"/>
  <c r="AZ100" i="5"/>
  <c r="AZ96" i="5"/>
  <c r="AZ114" i="5"/>
  <c r="AZ90" i="5"/>
  <c r="AZ86" i="5"/>
  <c r="AZ82" i="5"/>
  <c r="AZ78" i="5"/>
  <c r="AZ74" i="5"/>
  <c r="AZ70" i="5"/>
  <c r="AZ119" i="5"/>
  <c r="AZ103" i="5"/>
  <c r="AZ101" i="5"/>
  <c r="AZ98" i="5"/>
  <c r="AZ94" i="5"/>
  <c r="AZ91" i="5"/>
  <c r="AZ87" i="5"/>
  <c r="AZ83" i="5"/>
  <c r="AZ79" i="5"/>
  <c r="AZ75" i="5"/>
  <c r="AZ71" i="5"/>
  <c r="AZ67" i="5"/>
  <c r="AZ63" i="5"/>
  <c r="AZ122" i="5"/>
  <c r="AZ111" i="5"/>
  <c r="AZ93" i="5"/>
  <c r="AZ92" i="5"/>
  <c r="AZ89" i="5"/>
  <c r="AZ84" i="5"/>
  <c r="AZ81" i="5"/>
  <c r="AZ76" i="5"/>
  <c r="AZ73" i="5"/>
  <c r="AZ68" i="5"/>
  <c r="AZ59" i="5"/>
  <c r="AZ54" i="5"/>
  <c r="AZ50" i="5"/>
  <c r="AZ46" i="5"/>
  <c r="AZ42" i="5"/>
  <c r="AZ65" i="5"/>
  <c r="AZ60" i="5"/>
  <c r="AZ55" i="5"/>
  <c r="AZ51" i="5"/>
  <c r="AZ47" i="5"/>
  <c r="AZ43" i="5"/>
  <c r="AZ39" i="5"/>
  <c r="AZ40" i="5"/>
  <c r="AZ38" i="5"/>
  <c r="AZ35" i="5"/>
  <c r="AZ31" i="5"/>
  <c r="AZ27" i="5"/>
  <c r="AZ23" i="5"/>
  <c r="AZ19" i="5"/>
  <c r="AZ15" i="5"/>
  <c r="AZ11" i="5"/>
  <c r="AZ7" i="5"/>
  <c r="AZ37" i="5"/>
  <c r="AZ25" i="5"/>
  <c r="AZ106" i="5"/>
  <c r="AZ102" i="5"/>
  <c r="AZ80" i="5"/>
  <c r="AZ77" i="5"/>
  <c r="AZ62" i="5"/>
  <c r="AZ57" i="5"/>
  <c r="AZ53" i="5"/>
  <c r="AZ48" i="5"/>
  <c r="AZ45" i="5"/>
  <c r="AZ36" i="5"/>
  <c r="AZ32" i="5"/>
  <c r="AZ28" i="5"/>
  <c r="AZ24" i="5"/>
  <c r="AZ20" i="5"/>
  <c r="AZ16" i="5"/>
  <c r="AZ12" i="5"/>
  <c r="AZ8" i="5"/>
  <c r="AZ66" i="5"/>
  <c r="AZ33" i="5"/>
  <c r="AZ29" i="5"/>
  <c r="AZ52" i="5"/>
  <c r="AZ22" i="5"/>
  <c r="AZ17" i="5"/>
  <c r="AZ14" i="5"/>
  <c r="AZ9" i="5"/>
  <c r="AZ58" i="5"/>
  <c r="AZ41" i="5"/>
  <c r="AZ34" i="5"/>
  <c r="AZ26" i="5"/>
  <c r="AZ72" i="5"/>
  <c r="AZ69" i="5"/>
  <c r="AZ49" i="5"/>
  <c r="AZ30" i="5"/>
  <c r="AZ97" i="5"/>
  <c r="AZ88" i="5"/>
  <c r="AZ85" i="5"/>
  <c r="AZ64" i="5"/>
  <c r="AZ61" i="5"/>
  <c r="AZ44" i="5"/>
  <c r="AZ21" i="5"/>
  <c r="AZ18" i="5"/>
  <c r="AZ13" i="5"/>
  <c r="AZ10" i="5"/>
  <c r="AY120" i="4"/>
  <c r="AY116" i="4"/>
  <c r="AY112" i="4"/>
  <c r="AY108" i="4"/>
  <c r="AY104" i="4"/>
  <c r="AY121" i="4"/>
  <c r="AY117" i="4"/>
  <c r="AY113" i="4"/>
  <c r="AY109" i="4"/>
  <c r="AY105" i="4"/>
  <c r="AY114" i="4"/>
  <c r="AY106" i="4"/>
  <c r="AY98" i="4"/>
  <c r="AY94" i="4"/>
  <c r="AY115" i="4"/>
  <c r="AY107" i="4"/>
  <c r="AY99" i="4"/>
  <c r="AY95" i="4"/>
  <c r="AY91" i="4"/>
  <c r="AY119" i="4"/>
  <c r="AY118" i="4"/>
  <c r="AY103" i="4"/>
  <c r="AY102" i="4"/>
  <c r="AY101" i="4"/>
  <c r="AY93" i="4"/>
  <c r="AY100" i="4"/>
  <c r="AY92" i="4"/>
  <c r="AY87" i="4"/>
  <c r="AY83" i="4"/>
  <c r="AY110" i="4"/>
  <c r="AY90" i="4"/>
  <c r="AY89" i="4"/>
  <c r="AY84" i="4"/>
  <c r="AY80" i="4"/>
  <c r="AY76" i="4"/>
  <c r="AY72" i="4"/>
  <c r="AY68" i="4"/>
  <c r="AY64" i="4"/>
  <c r="AY60" i="4"/>
  <c r="AY56" i="4"/>
  <c r="AY88" i="4"/>
  <c r="AY82" i="4"/>
  <c r="AY79" i="4"/>
  <c r="AY75" i="4"/>
  <c r="AY71" i="4"/>
  <c r="AY67" i="4"/>
  <c r="AY63" i="4"/>
  <c r="AY59" i="4"/>
  <c r="AY55" i="4"/>
  <c r="AY77" i="4"/>
  <c r="AY69" i="4"/>
  <c r="AY61" i="4"/>
  <c r="AY50" i="4"/>
  <c r="AY46" i="4"/>
  <c r="AY42" i="4"/>
  <c r="AY38" i="4"/>
  <c r="AY34" i="4"/>
  <c r="AY111" i="4"/>
  <c r="AY96" i="4"/>
  <c r="AY86" i="4"/>
  <c r="AY85" i="4"/>
  <c r="AY78" i="4"/>
  <c r="AY74" i="4"/>
  <c r="AY57" i="4"/>
  <c r="AY97" i="4"/>
  <c r="AY70" i="4"/>
  <c r="AY66" i="4"/>
  <c r="AY53" i="4"/>
  <c r="AY51" i="4"/>
  <c r="AY45" i="4"/>
  <c r="AY40" i="4"/>
  <c r="AY35" i="4"/>
  <c r="AY31" i="4"/>
  <c r="AY27" i="4"/>
  <c r="AY23" i="4"/>
  <c r="AY29" i="4"/>
  <c r="AY24" i="4"/>
  <c r="AY19" i="4"/>
  <c r="AY15" i="4"/>
  <c r="AY11" i="4"/>
  <c r="AY7" i="4"/>
  <c r="AZ5" i="4"/>
  <c r="AY73" i="4"/>
  <c r="AY47" i="4"/>
  <c r="AY44" i="4"/>
  <c r="AY43" i="4"/>
  <c r="AY41" i="4"/>
  <c r="AY36" i="4"/>
  <c r="AY33" i="4"/>
  <c r="AY32" i="4"/>
  <c r="AY30" i="4"/>
  <c r="AY25" i="4"/>
  <c r="AY20" i="4"/>
  <c r="AY16" i="4"/>
  <c r="AY12" i="4"/>
  <c r="AY8" i="4"/>
  <c r="AY81" i="4"/>
  <c r="AY58" i="4"/>
  <c r="AY54" i="4"/>
  <c r="AY52" i="4"/>
  <c r="AY49" i="4"/>
  <c r="AY48" i="4"/>
  <c r="AY37" i="4"/>
  <c r="AY26" i="4"/>
  <c r="AY21" i="4"/>
  <c r="AY17" i="4"/>
  <c r="AY13" i="4"/>
  <c r="AY28" i="4"/>
  <c r="AY18" i="4"/>
  <c r="AY65" i="4"/>
  <c r="AY9" i="4"/>
  <c r="AY62" i="4"/>
  <c r="AY10" i="4"/>
  <c r="AY39" i="4"/>
  <c r="AY22" i="4"/>
  <c r="AY14" i="4"/>
  <c r="AZ120" i="3"/>
  <c r="AZ116" i="3"/>
  <c r="AZ112" i="3"/>
  <c r="AZ108" i="3"/>
  <c r="AZ104" i="3"/>
  <c r="AZ121" i="3"/>
  <c r="AZ117" i="3"/>
  <c r="AZ113" i="3"/>
  <c r="AZ109" i="3"/>
  <c r="AZ105" i="3"/>
  <c r="AZ122" i="3"/>
  <c r="AZ119" i="3"/>
  <c r="AZ114" i="3"/>
  <c r="AZ111" i="3"/>
  <c r="AZ106" i="3"/>
  <c r="AZ103" i="3"/>
  <c r="AZ100" i="3"/>
  <c r="AZ96" i="3"/>
  <c r="AZ98" i="3"/>
  <c r="AZ90" i="3"/>
  <c r="AZ86" i="3"/>
  <c r="AZ118" i="3"/>
  <c r="AZ115" i="3"/>
  <c r="AZ101" i="3"/>
  <c r="AZ99" i="3"/>
  <c r="AZ94" i="3"/>
  <c r="AZ91" i="3"/>
  <c r="AZ87" i="3"/>
  <c r="AZ83" i="3"/>
  <c r="AZ102" i="3"/>
  <c r="AZ97" i="3"/>
  <c r="AZ88" i="3"/>
  <c r="AZ85" i="3"/>
  <c r="AZ107" i="3"/>
  <c r="AZ95" i="3"/>
  <c r="AZ78" i="3"/>
  <c r="AZ74" i="3"/>
  <c r="AZ70" i="3"/>
  <c r="AZ66" i="3"/>
  <c r="AZ62" i="3"/>
  <c r="AZ58" i="3"/>
  <c r="AZ54" i="3"/>
  <c r="AZ110" i="3"/>
  <c r="AZ92" i="3"/>
  <c r="AZ89" i="3"/>
  <c r="AZ76" i="3"/>
  <c r="AZ67" i="3"/>
  <c r="AZ65" i="3"/>
  <c r="AZ60" i="3"/>
  <c r="AZ50" i="3"/>
  <c r="AZ46" i="3"/>
  <c r="AZ42" i="3"/>
  <c r="AZ68" i="3"/>
  <c r="AZ64" i="3"/>
  <c r="AZ61" i="3"/>
  <c r="AZ57" i="3"/>
  <c r="AZ56" i="3"/>
  <c r="AZ53" i="3"/>
  <c r="AZ51" i="3"/>
  <c r="AZ49" i="3"/>
  <c r="AZ44" i="3"/>
  <c r="AZ37" i="3"/>
  <c r="AZ32" i="3"/>
  <c r="AZ28" i="3"/>
  <c r="AZ24" i="3"/>
  <c r="AZ20" i="3"/>
  <c r="AZ16" i="3"/>
  <c r="AZ12" i="3"/>
  <c r="AZ8" i="3"/>
  <c r="AZ75" i="3"/>
  <c r="AZ71" i="3"/>
  <c r="AZ52" i="3"/>
  <c r="AZ43" i="3"/>
  <c r="AZ93" i="3"/>
  <c r="AZ84" i="3"/>
  <c r="AZ82" i="3"/>
  <c r="AZ80" i="3"/>
  <c r="AZ79" i="3"/>
  <c r="AZ77" i="3"/>
  <c r="AZ73" i="3"/>
  <c r="AZ72" i="3"/>
  <c r="AZ69" i="3"/>
  <c r="AZ59" i="3"/>
  <c r="AZ55" i="3"/>
  <c r="AZ47" i="3"/>
  <c r="AZ45" i="3"/>
  <c r="AZ40" i="3"/>
  <c r="AZ38" i="3"/>
  <c r="AZ34" i="3"/>
  <c r="AZ29" i="3"/>
  <c r="AZ25" i="3"/>
  <c r="AZ21" i="3"/>
  <c r="AZ17" i="3"/>
  <c r="AZ13" i="3"/>
  <c r="AZ9" i="3"/>
  <c r="AZ81" i="3"/>
  <c r="AZ63" i="3"/>
  <c r="AZ39" i="3"/>
  <c r="AZ10" i="3"/>
  <c r="AZ41" i="3"/>
  <c r="AZ22" i="3"/>
  <c r="AZ11" i="3"/>
  <c r="AZ7" i="3"/>
  <c r="AZ48" i="3"/>
  <c r="AZ35" i="3"/>
  <c r="AZ31" i="3"/>
  <c r="AZ26" i="3"/>
  <c r="AZ23" i="3"/>
  <c r="AZ18" i="3"/>
  <c r="AZ15" i="3"/>
  <c r="AZ36" i="3"/>
  <c r="AZ30" i="3"/>
  <c r="AZ27" i="3"/>
  <c r="AZ19" i="3"/>
  <c r="AZ14" i="3"/>
  <c r="AY124" i="3"/>
  <c r="AX124" i="2" l="1"/>
  <c r="D57" i="1" s="1"/>
  <c r="AZ124" i="6"/>
  <c r="H59" i="1" s="1"/>
  <c r="AZ26" i="10"/>
  <c r="AZ27" i="10"/>
  <c r="AZ5" i="2"/>
  <c r="AY40" i="2"/>
  <c r="AY7" i="2"/>
  <c r="AY121" i="2"/>
  <c r="AY119" i="2"/>
  <c r="AY117" i="2"/>
  <c r="AY115" i="2"/>
  <c r="AY113" i="2"/>
  <c r="AY111" i="2"/>
  <c r="AY109" i="2"/>
  <c r="AY107" i="2"/>
  <c r="AY105" i="2"/>
  <c r="AY103" i="2"/>
  <c r="AY101" i="2"/>
  <c r="AY99" i="2"/>
  <c r="AY97" i="2"/>
  <c r="AY95" i="2"/>
  <c r="AY93" i="2"/>
  <c r="AY91" i="2"/>
  <c r="AY89" i="2"/>
  <c r="AY87" i="2"/>
  <c r="AY85" i="2"/>
  <c r="AY83" i="2"/>
  <c r="AY81" i="2"/>
  <c r="AY79" i="2"/>
  <c r="AY77" i="2"/>
  <c r="AY75" i="2"/>
  <c r="AY73" i="2"/>
  <c r="AY71" i="2"/>
  <c r="AY69" i="2"/>
  <c r="AY67" i="2"/>
  <c r="AY65" i="2"/>
  <c r="AY63" i="2"/>
  <c r="AY61" i="2"/>
  <c r="AY59" i="2"/>
  <c r="AY57" i="2"/>
  <c r="AY55" i="2"/>
  <c r="AY53" i="2"/>
  <c r="AY8" i="2"/>
  <c r="AY122" i="2"/>
  <c r="AY120" i="2"/>
  <c r="AY118" i="2"/>
  <c r="AY116" i="2"/>
  <c r="AY114" i="2"/>
  <c r="AY112" i="2"/>
  <c r="AY51" i="2"/>
  <c r="AY49" i="2"/>
  <c r="AY47" i="2"/>
  <c r="AY45" i="2"/>
  <c r="AY43" i="2"/>
  <c r="AY41" i="2"/>
  <c r="AY38" i="2"/>
  <c r="AY36" i="2"/>
  <c r="AY34" i="2"/>
  <c r="AY32" i="2"/>
  <c r="AY30" i="2"/>
  <c r="AY28" i="2"/>
  <c r="AY26" i="2"/>
  <c r="AY22" i="2"/>
  <c r="AY18" i="2"/>
  <c r="AY14" i="2"/>
  <c r="AY10" i="2"/>
  <c r="AY108" i="2"/>
  <c r="AY104" i="2"/>
  <c r="AY9" i="2"/>
  <c r="AY24" i="2"/>
  <c r="AY16" i="2"/>
  <c r="AY106" i="2"/>
  <c r="AY102" i="2"/>
  <c r="AY96" i="2"/>
  <c r="AY94" i="2"/>
  <c r="AY20" i="2"/>
  <c r="AY12" i="2"/>
  <c r="AY110" i="2"/>
  <c r="AY100" i="2"/>
  <c r="AY98" i="2"/>
  <c r="AY92" i="2"/>
  <c r="AY88" i="2"/>
  <c r="AY84" i="2"/>
  <c r="AY80" i="2"/>
  <c r="AY76" i="2"/>
  <c r="AY72" i="2"/>
  <c r="AY68" i="2"/>
  <c r="AY64" i="2"/>
  <c r="AY60" i="2"/>
  <c r="AY56" i="2"/>
  <c r="AY52" i="2"/>
  <c r="AY48" i="2"/>
  <c r="AY44" i="2"/>
  <c r="AY39" i="2"/>
  <c r="AY35" i="2"/>
  <c r="AY31" i="2"/>
  <c r="AY27" i="2"/>
  <c r="AY23" i="2"/>
  <c r="AY19" i="2"/>
  <c r="AY15" i="2"/>
  <c r="AY90" i="2"/>
  <c r="AY86" i="2"/>
  <c r="AY82" i="2"/>
  <c r="AY78" i="2"/>
  <c r="AY74" i="2"/>
  <c r="AY70" i="2"/>
  <c r="AY66" i="2"/>
  <c r="AY62" i="2"/>
  <c r="AY58" i="2"/>
  <c r="AY54" i="2"/>
  <c r="AY50" i="2"/>
  <c r="AY46" i="2"/>
  <c r="AY42" i="2"/>
  <c r="AY37" i="2"/>
  <c r="AY33" i="2"/>
  <c r="AY29" i="2"/>
  <c r="AY25" i="2"/>
  <c r="AY21" i="2"/>
  <c r="AY17" i="2"/>
  <c r="AY13" i="2"/>
  <c r="AY11" i="2"/>
  <c r="P56" i="1"/>
  <c r="O57" i="1"/>
  <c r="N58" i="1"/>
  <c r="M57" i="1"/>
  <c r="L57" i="1"/>
  <c r="K57" i="1"/>
  <c r="J57" i="1"/>
  <c r="I57" i="1"/>
  <c r="H60" i="1"/>
  <c r="G58" i="1"/>
  <c r="F57" i="1"/>
  <c r="E58" i="1"/>
  <c r="AZ116" i="13"/>
  <c r="AZ112" i="13"/>
  <c r="AZ108" i="13"/>
  <c r="AZ104" i="13"/>
  <c r="AZ100" i="13"/>
  <c r="AZ117" i="13"/>
  <c r="AZ109" i="13"/>
  <c r="AZ107" i="13"/>
  <c r="AZ102" i="13"/>
  <c r="AZ97" i="13"/>
  <c r="AZ93" i="13"/>
  <c r="AZ89" i="13"/>
  <c r="AZ85" i="13"/>
  <c r="AZ81" i="13"/>
  <c r="AZ77" i="13"/>
  <c r="AZ73" i="13"/>
  <c r="AZ114" i="13"/>
  <c r="AZ111" i="13"/>
  <c r="AZ101" i="13"/>
  <c r="AZ94" i="13"/>
  <c r="AZ92" i="13"/>
  <c r="AZ87" i="13"/>
  <c r="AZ115" i="13"/>
  <c r="AZ113" i="13"/>
  <c r="AZ106" i="13"/>
  <c r="AZ103" i="13"/>
  <c r="AZ99" i="13"/>
  <c r="AZ96" i="13"/>
  <c r="AZ86" i="13"/>
  <c r="AZ83" i="13"/>
  <c r="AZ98" i="13"/>
  <c r="AZ74" i="13"/>
  <c r="AZ72" i="13"/>
  <c r="AZ68" i="13"/>
  <c r="AZ90" i="13"/>
  <c r="AZ84" i="13"/>
  <c r="AZ80" i="13"/>
  <c r="AZ79" i="13"/>
  <c r="AZ69" i="13"/>
  <c r="AZ65" i="13"/>
  <c r="AZ62" i="13"/>
  <c r="AZ57" i="13"/>
  <c r="AZ53" i="13"/>
  <c r="AZ49" i="13"/>
  <c r="AZ118" i="13"/>
  <c r="AZ110" i="13"/>
  <c r="AZ71" i="13"/>
  <c r="AZ66" i="13"/>
  <c r="AZ58" i="13"/>
  <c r="AZ56" i="13"/>
  <c r="AZ51" i="13"/>
  <c r="AZ91" i="13"/>
  <c r="AZ76" i="13"/>
  <c r="AZ75" i="13"/>
  <c r="AZ63" i="13"/>
  <c r="AZ61" i="13"/>
  <c r="AZ55" i="13"/>
  <c r="AZ48" i="13"/>
  <c r="AZ44" i="13"/>
  <c r="AZ40" i="13"/>
  <c r="AZ37" i="13"/>
  <c r="AZ78" i="13"/>
  <c r="AZ52" i="13"/>
  <c r="AZ46" i="13"/>
  <c r="AZ36" i="13"/>
  <c r="AZ33" i="13"/>
  <c r="AZ29" i="13"/>
  <c r="AZ25" i="13"/>
  <c r="AZ21" i="13"/>
  <c r="AZ11" i="13"/>
  <c r="AZ7" i="13"/>
  <c r="AZ42" i="13"/>
  <c r="AZ30" i="13"/>
  <c r="AZ26" i="13"/>
  <c r="AZ22" i="13"/>
  <c r="AZ18" i="13"/>
  <c r="AZ15" i="13"/>
  <c r="AZ12" i="13"/>
  <c r="AZ8" i="13"/>
  <c r="AZ105" i="13"/>
  <c r="AZ88" i="13"/>
  <c r="AZ60" i="13"/>
  <c r="AZ54" i="13"/>
  <c r="AZ41" i="13"/>
  <c r="AZ39" i="13"/>
  <c r="AZ35" i="13"/>
  <c r="AZ32" i="13"/>
  <c r="AZ28" i="13"/>
  <c r="AZ24" i="13"/>
  <c r="AZ20" i="13"/>
  <c r="AZ17" i="13"/>
  <c r="AZ14" i="13"/>
  <c r="AZ10" i="13"/>
  <c r="AZ95" i="13"/>
  <c r="AZ67" i="13"/>
  <c r="AZ64" i="13"/>
  <c r="AZ50" i="13"/>
  <c r="AZ47" i="13"/>
  <c r="AZ34" i="13"/>
  <c r="AZ70" i="13"/>
  <c r="AZ31" i="13"/>
  <c r="AZ16" i="13"/>
  <c r="AZ9" i="13"/>
  <c r="AZ27" i="13"/>
  <c r="AZ82" i="13"/>
  <c r="AZ45" i="13"/>
  <c r="AZ43" i="13"/>
  <c r="AZ19" i="13"/>
  <c r="AZ23" i="13"/>
  <c r="AZ38" i="13"/>
  <c r="AZ13" i="13"/>
  <c r="AY120" i="13"/>
  <c r="BA117" i="12"/>
  <c r="BA113" i="12"/>
  <c r="BA109" i="12"/>
  <c r="BA105" i="12"/>
  <c r="BA120" i="12"/>
  <c r="BA116" i="12"/>
  <c r="BA112" i="12"/>
  <c r="BA108" i="12"/>
  <c r="BA104" i="12"/>
  <c r="BA119" i="12"/>
  <c r="BA111" i="12"/>
  <c r="BA114" i="12"/>
  <c r="BA106" i="12"/>
  <c r="BA103" i="12"/>
  <c r="BA99" i="12"/>
  <c r="BA95" i="12"/>
  <c r="BA118" i="12"/>
  <c r="BA100" i="12"/>
  <c r="BA94" i="12"/>
  <c r="BA90" i="12"/>
  <c r="BA86" i="12"/>
  <c r="BA115" i="12"/>
  <c r="BA98" i="12"/>
  <c r="BA89" i="12"/>
  <c r="BA85" i="12"/>
  <c r="BA81" i="12"/>
  <c r="BA77" i="12"/>
  <c r="BA73" i="12"/>
  <c r="BA96" i="12"/>
  <c r="BA87" i="12"/>
  <c r="BA75" i="12"/>
  <c r="BA74" i="12"/>
  <c r="BA69" i="12"/>
  <c r="BA65" i="12"/>
  <c r="BA110" i="12"/>
  <c r="BA107" i="12"/>
  <c r="BA102" i="12"/>
  <c r="BA101" i="12"/>
  <c r="BA84" i="12"/>
  <c r="BA79" i="12"/>
  <c r="BA78" i="12"/>
  <c r="BA72" i="12"/>
  <c r="BA68" i="12"/>
  <c r="BA64" i="12"/>
  <c r="BA60" i="12"/>
  <c r="BA56" i="12"/>
  <c r="BA52" i="12"/>
  <c r="BA91" i="12"/>
  <c r="BA83" i="12"/>
  <c r="BA82" i="12"/>
  <c r="BA76" i="12"/>
  <c r="BA70" i="12"/>
  <c r="BA62" i="12"/>
  <c r="BA58" i="12"/>
  <c r="BA57" i="12"/>
  <c r="BA51" i="12"/>
  <c r="BA48" i="12"/>
  <c r="BA44" i="12"/>
  <c r="BA40" i="12"/>
  <c r="BA36" i="12"/>
  <c r="BA32" i="12"/>
  <c r="BA97" i="12"/>
  <c r="BA92" i="12"/>
  <c r="BA88" i="12"/>
  <c r="BA80" i="12"/>
  <c r="BA67" i="12"/>
  <c r="BA61" i="12"/>
  <c r="BA55" i="12"/>
  <c r="BA47" i="12"/>
  <c r="BA43" i="12"/>
  <c r="BA39" i="12"/>
  <c r="BA35" i="12"/>
  <c r="BA31" i="12"/>
  <c r="BA27" i="12"/>
  <c r="BA23" i="12"/>
  <c r="BA71" i="12"/>
  <c r="BA54" i="12"/>
  <c r="BA45" i="12"/>
  <c r="BA37" i="12"/>
  <c r="BA25" i="12"/>
  <c r="BA24" i="12"/>
  <c r="BA50" i="12"/>
  <c r="BA49" i="12"/>
  <c r="BA46" i="12"/>
  <c r="BA38" i="12"/>
  <c r="BA30" i="12"/>
  <c r="BA20" i="12"/>
  <c r="BA16" i="12"/>
  <c r="BA12" i="12"/>
  <c r="BA93" i="12"/>
  <c r="BA14" i="12"/>
  <c r="BA13" i="12"/>
  <c r="BA29" i="12"/>
  <c r="BA28" i="12"/>
  <c r="BA8" i="12"/>
  <c r="BA42" i="12"/>
  <c r="BA33" i="12"/>
  <c r="BA18" i="12"/>
  <c r="BA17" i="12"/>
  <c r="BA59" i="12"/>
  <c r="BA41" i="12"/>
  <c r="BA34" i="12"/>
  <c r="BA26" i="12"/>
  <c r="BA19" i="12"/>
  <c r="BA11" i="12"/>
  <c r="BA10" i="12"/>
  <c r="BA7" i="12"/>
  <c r="BB5" i="12"/>
  <c r="BA53" i="12"/>
  <c r="BA22" i="12"/>
  <c r="BA21" i="12"/>
  <c r="BA15" i="12"/>
  <c r="BA66" i="12"/>
  <c r="BA63" i="12"/>
  <c r="BA9" i="12"/>
  <c r="AZ122" i="12"/>
  <c r="AY123" i="11"/>
  <c r="AZ120" i="11"/>
  <c r="AZ116" i="11"/>
  <c r="AZ112" i="11"/>
  <c r="AZ108" i="11"/>
  <c r="AZ104" i="11"/>
  <c r="AZ121" i="11"/>
  <c r="AZ119" i="11"/>
  <c r="AZ114" i="11"/>
  <c r="AZ105" i="11"/>
  <c r="AZ103" i="11"/>
  <c r="AZ99" i="11"/>
  <c r="AZ117" i="11"/>
  <c r="AZ115" i="11"/>
  <c r="AZ110" i="11"/>
  <c r="AZ100" i="11"/>
  <c r="AZ96" i="11"/>
  <c r="AZ92" i="11"/>
  <c r="AZ88" i="11"/>
  <c r="AZ84" i="11"/>
  <c r="AZ109" i="11"/>
  <c r="AZ102" i="11"/>
  <c r="AZ97" i="11"/>
  <c r="AZ93" i="11"/>
  <c r="AZ91" i="11"/>
  <c r="AZ86" i="11"/>
  <c r="AZ80" i="11"/>
  <c r="AZ76" i="11"/>
  <c r="AZ72" i="11"/>
  <c r="AZ68" i="11"/>
  <c r="AZ89" i="11"/>
  <c r="AZ87" i="11"/>
  <c r="AZ81" i="11"/>
  <c r="AZ77" i="11"/>
  <c r="AZ73" i="11"/>
  <c r="AZ69" i="11"/>
  <c r="AZ65" i="11"/>
  <c r="AZ111" i="11"/>
  <c r="AZ106" i="11"/>
  <c r="AZ101" i="11"/>
  <c r="AZ98" i="11"/>
  <c r="AZ95" i="11"/>
  <c r="AZ94" i="11"/>
  <c r="AZ62" i="11"/>
  <c r="AZ61" i="11"/>
  <c r="AZ57" i="11"/>
  <c r="AZ53" i="11"/>
  <c r="AZ49" i="11"/>
  <c r="AZ45" i="11"/>
  <c r="AZ113" i="11"/>
  <c r="AZ83" i="11"/>
  <c r="AZ78" i="11"/>
  <c r="AZ75" i="11"/>
  <c r="AZ70" i="11"/>
  <c r="AZ67" i="11"/>
  <c r="AZ58" i="11"/>
  <c r="AZ54" i="11"/>
  <c r="AZ50" i="11"/>
  <c r="AZ46" i="11"/>
  <c r="AZ107" i="11"/>
  <c r="AZ90" i="11"/>
  <c r="AZ74" i="11"/>
  <c r="AZ59" i="11"/>
  <c r="AZ56" i="11"/>
  <c r="AZ51" i="11"/>
  <c r="AZ48" i="11"/>
  <c r="AZ39" i="11"/>
  <c r="AZ35" i="11"/>
  <c r="AZ31" i="11"/>
  <c r="AZ27" i="11"/>
  <c r="AZ23" i="11"/>
  <c r="AZ19" i="11"/>
  <c r="AZ15" i="11"/>
  <c r="AZ11" i="11"/>
  <c r="AZ7" i="11"/>
  <c r="AZ118" i="11"/>
  <c r="AZ82" i="11"/>
  <c r="AZ47" i="11"/>
  <c r="AZ41" i="11"/>
  <c r="AZ21" i="11"/>
  <c r="AZ79" i="11"/>
  <c r="AZ66" i="11"/>
  <c r="AZ43" i="11"/>
  <c r="AZ40" i="11"/>
  <c r="AZ36" i="11"/>
  <c r="AZ32" i="11"/>
  <c r="AZ28" i="11"/>
  <c r="AZ24" i="11"/>
  <c r="AZ20" i="11"/>
  <c r="AZ16" i="11"/>
  <c r="AZ12" i="11"/>
  <c r="AZ8" i="11"/>
  <c r="AZ60" i="11"/>
  <c r="AZ55" i="11"/>
  <c r="AZ52" i="11"/>
  <c r="AZ44" i="11"/>
  <c r="AZ37" i="11"/>
  <c r="AZ33" i="11"/>
  <c r="AZ29" i="11"/>
  <c r="AZ25" i="11"/>
  <c r="AZ63" i="11"/>
  <c r="AZ13" i="11"/>
  <c r="AZ30" i="11"/>
  <c r="AZ22" i="11"/>
  <c r="AZ71" i="11"/>
  <c r="AZ42" i="11"/>
  <c r="AZ34" i="11"/>
  <c r="AZ26" i="11"/>
  <c r="AZ18" i="11"/>
  <c r="AZ9" i="11"/>
  <c r="AZ64" i="11"/>
  <c r="AZ17" i="11"/>
  <c r="AZ14" i="11"/>
  <c r="AZ85" i="11"/>
  <c r="AZ38" i="11"/>
  <c r="AZ10" i="11"/>
  <c r="AY125" i="10"/>
  <c r="AZ121" i="10"/>
  <c r="AZ117" i="10"/>
  <c r="AZ113" i="10"/>
  <c r="AZ122" i="10"/>
  <c r="AZ118" i="10"/>
  <c r="AZ114" i="10"/>
  <c r="AZ110" i="10"/>
  <c r="AZ106" i="10"/>
  <c r="AZ119" i="10"/>
  <c r="AZ116" i="10"/>
  <c r="AZ111" i="10"/>
  <c r="AZ102" i="10"/>
  <c r="AZ107" i="10"/>
  <c r="AZ105" i="10"/>
  <c r="AZ101" i="10"/>
  <c r="AZ97" i="10"/>
  <c r="AZ120" i="10"/>
  <c r="AZ109" i="10"/>
  <c r="AZ108" i="10"/>
  <c r="AZ103" i="10"/>
  <c r="AZ100" i="10"/>
  <c r="AZ94" i="10"/>
  <c r="AZ90" i="10"/>
  <c r="AZ86" i="10"/>
  <c r="AZ123" i="10"/>
  <c r="AZ98" i="10"/>
  <c r="AZ96" i="10"/>
  <c r="AZ95" i="10"/>
  <c r="AZ91" i="10"/>
  <c r="AZ87" i="10"/>
  <c r="AZ83" i="10"/>
  <c r="AZ79" i="10"/>
  <c r="AZ75" i="10"/>
  <c r="AZ80" i="10"/>
  <c r="AZ78" i="10"/>
  <c r="AZ73" i="10"/>
  <c r="AZ70" i="10"/>
  <c r="AZ66" i="10"/>
  <c r="AZ62" i="10"/>
  <c r="AZ58" i="10"/>
  <c r="AZ54" i="10"/>
  <c r="AZ104" i="10"/>
  <c r="AZ99" i="10"/>
  <c r="AZ92" i="10"/>
  <c r="AZ89" i="10"/>
  <c r="AZ84" i="10"/>
  <c r="AZ82" i="10"/>
  <c r="AZ77" i="10"/>
  <c r="AZ69" i="10"/>
  <c r="AZ65" i="10"/>
  <c r="AZ61" i="10"/>
  <c r="AZ57" i="10"/>
  <c r="AZ53" i="10"/>
  <c r="AZ85" i="10"/>
  <c r="AZ72" i="10"/>
  <c r="AZ71" i="10"/>
  <c r="AZ68" i="10"/>
  <c r="AZ63" i="10"/>
  <c r="AZ60" i="10"/>
  <c r="AZ55" i="10"/>
  <c r="AZ51" i="10"/>
  <c r="AZ47" i="10"/>
  <c r="AZ93" i="10"/>
  <c r="AZ52" i="10"/>
  <c r="AZ48" i="10"/>
  <c r="AZ44" i="10"/>
  <c r="AZ40" i="10"/>
  <c r="AZ36" i="10"/>
  <c r="AZ32" i="10"/>
  <c r="AZ115" i="10"/>
  <c r="AZ59" i="10"/>
  <c r="AZ56" i="10"/>
  <c r="AZ41" i="10"/>
  <c r="AZ39" i="10"/>
  <c r="AZ34" i="10"/>
  <c r="AZ29" i="10"/>
  <c r="AZ23" i="10"/>
  <c r="AZ19" i="10"/>
  <c r="AZ15" i="10"/>
  <c r="AZ81" i="10"/>
  <c r="AZ50" i="10"/>
  <c r="AZ45" i="10"/>
  <c r="AZ43" i="10"/>
  <c r="AZ38" i="10"/>
  <c r="AZ28" i="10"/>
  <c r="AZ22" i="10"/>
  <c r="AZ18" i="10"/>
  <c r="AZ14" i="10"/>
  <c r="AZ64" i="10"/>
  <c r="AZ46" i="10"/>
  <c r="AZ33" i="10"/>
  <c r="AZ30" i="10"/>
  <c r="AZ25" i="10"/>
  <c r="AZ20" i="10"/>
  <c r="AZ17" i="10"/>
  <c r="AZ10" i="10"/>
  <c r="AZ74" i="10"/>
  <c r="AZ49" i="10"/>
  <c r="AZ13" i="10"/>
  <c r="AZ11" i="10"/>
  <c r="AZ42" i="10"/>
  <c r="AZ37" i="10"/>
  <c r="AZ31" i="10"/>
  <c r="AZ8" i="10"/>
  <c r="AZ35" i="10"/>
  <c r="AZ12" i="10"/>
  <c r="AZ9" i="10"/>
  <c r="AZ88" i="10"/>
  <c r="AZ76" i="10"/>
  <c r="AZ7" i="10"/>
  <c r="AZ112" i="10"/>
  <c r="AZ67" i="10"/>
  <c r="AZ24" i="10"/>
  <c r="AZ21" i="10"/>
  <c r="AZ16" i="10"/>
  <c r="AZ120" i="9"/>
  <c r="AZ116" i="9"/>
  <c r="AZ112" i="9"/>
  <c r="AZ108" i="9"/>
  <c r="AZ104" i="9"/>
  <c r="AZ119" i="9"/>
  <c r="AZ115" i="9"/>
  <c r="AZ122" i="9"/>
  <c r="AZ117" i="9"/>
  <c r="AZ114" i="9"/>
  <c r="AZ110" i="9"/>
  <c r="AZ100" i="9"/>
  <c r="AZ96" i="9"/>
  <c r="AZ111" i="9"/>
  <c r="AZ101" i="9"/>
  <c r="AZ99" i="9"/>
  <c r="AZ94" i="9"/>
  <c r="AZ90" i="9"/>
  <c r="AZ86" i="9"/>
  <c r="AZ121" i="9"/>
  <c r="AZ107" i="9"/>
  <c r="AZ98" i="9"/>
  <c r="AZ93" i="9"/>
  <c r="AZ89" i="9"/>
  <c r="AZ106" i="9"/>
  <c r="AZ85" i="9"/>
  <c r="AZ84" i="9"/>
  <c r="AZ113" i="9"/>
  <c r="AZ109" i="9"/>
  <c r="AZ105" i="9"/>
  <c r="AZ91" i="9"/>
  <c r="AZ88" i="9"/>
  <c r="AZ81" i="9"/>
  <c r="AZ77" i="9"/>
  <c r="AZ72" i="9"/>
  <c r="AZ68" i="9"/>
  <c r="AZ64" i="9"/>
  <c r="AZ60" i="9"/>
  <c r="AZ56" i="9"/>
  <c r="AZ95" i="9"/>
  <c r="AZ87" i="9"/>
  <c r="AZ82" i="9"/>
  <c r="AZ78" i="9"/>
  <c r="AZ76" i="9"/>
  <c r="AZ70" i="9"/>
  <c r="AZ61" i="9"/>
  <c r="AZ59" i="9"/>
  <c r="AZ54" i="9"/>
  <c r="AZ50" i="9"/>
  <c r="AZ46" i="9"/>
  <c r="AZ42" i="9"/>
  <c r="AZ118" i="9"/>
  <c r="AZ97" i="9"/>
  <c r="AZ92" i="9"/>
  <c r="AZ73" i="9"/>
  <c r="AZ71" i="9"/>
  <c r="AZ66" i="9"/>
  <c r="AZ57" i="9"/>
  <c r="AZ55" i="9"/>
  <c r="AZ51" i="9"/>
  <c r="AZ47" i="9"/>
  <c r="AZ43" i="9"/>
  <c r="AZ39" i="9"/>
  <c r="AZ35" i="9"/>
  <c r="AZ31" i="9"/>
  <c r="AZ27" i="9"/>
  <c r="AZ83" i="9"/>
  <c r="AZ80" i="9"/>
  <c r="AZ79" i="9"/>
  <c r="AZ65" i="9"/>
  <c r="AZ58" i="9"/>
  <c r="AZ52" i="9"/>
  <c r="AZ49" i="9"/>
  <c r="AZ44" i="9"/>
  <c r="AZ41" i="9"/>
  <c r="AZ38" i="9"/>
  <c r="AZ33" i="9"/>
  <c r="AZ24" i="9"/>
  <c r="AZ20" i="9"/>
  <c r="AZ16" i="9"/>
  <c r="AZ103" i="9"/>
  <c r="AZ67" i="9"/>
  <c r="AZ37" i="9"/>
  <c r="AZ28" i="9"/>
  <c r="AZ26" i="9"/>
  <c r="AZ23" i="9"/>
  <c r="AZ19" i="9"/>
  <c r="AZ102" i="9"/>
  <c r="AZ69" i="9"/>
  <c r="AZ63" i="9"/>
  <c r="AZ48" i="9"/>
  <c r="AZ34" i="9"/>
  <c r="AZ25" i="9"/>
  <c r="AZ22" i="9"/>
  <c r="AZ17" i="9"/>
  <c r="AZ14" i="9"/>
  <c r="AZ10" i="9"/>
  <c r="AZ21" i="9"/>
  <c r="AZ18" i="9"/>
  <c r="AZ12" i="9"/>
  <c r="AZ8" i="9"/>
  <c r="AZ45" i="9"/>
  <c r="AZ36" i="9"/>
  <c r="AZ9" i="9"/>
  <c r="AZ62" i="9"/>
  <c r="AZ53" i="9"/>
  <c r="AZ32" i="9"/>
  <c r="AZ15" i="9"/>
  <c r="AZ11" i="9"/>
  <c r="AZ7" i="9"/>
  <c r="AZ74" i="9"/>
  <c r="AZ40" i="9"/>
  <c r="AZ30" i="9"/>
  <c r="AZ29" i="9"/>
  <c r="AZ13" i="9"/>
  <c r="AY124" i="9"/>
  <c r="AZ120" i="8"/>
  <c r="AZ116" i="8"/>
  <c r="AZ112" i="8"/>
  <c r="AZ108" i="8"/>
  <c r="AZ104" i="8"/>
  <c r="AZ119" i="8"/>
  <c r="AZ115" i="8"/>
  <c r="AZ109" i="8"/>
  <c r="AZ107" i="8"/>
  <c r="AZ122" i="8"/>
  <c r="AZ117" i="8"/>
  <c r="AZ114" i="8"/>
  <c r="AZ105" i="8"/>
  <c r="AZ103" i="8"/>
  <c r="AZ99" i="8"/>
  <c r="AZ95" i="8"/>
  <c r="AZ100" i="8"/>
  <c r="AZ98" i="8"/>
  <c r="AZ121" i="8"/>
  <c r="AZ111" i="8"/>
  <c r="AZ110" i="8"/>
  <c r="AZ102" i="8"/>
  <c r="AZ97" i="8"/>
  <c r="AZ94" i="8"/>
  <c r="AZ90" i="8"/>
  <c r="AZ87" i="8"/>
  <c r="AZ83" i="8"/>
  <c r="AZ79" i="8"/>
  <c r="AZ75" i="8"/>
  <c r="AZ71" i="8"/>
  <c r="AZ118" i="8"/>
  <c r="AZ106" i="8"/>
  <c r="AZ91" i="8"/>
  <c r="AZ89" i="8"/>
  <c r="AZ86" i="8"/>
  <c r="AZ82" i="8"/>
  <c r="AZ78" i="8"/>
  <c r="AZ74" i="8"/>
  <c r="AZ70" i="8"/>
  <c r="AZ66" i="8"/>
  <c r="AZ62" i="8"/>
  <c r="AZ58" i="8"/>
  <c r="AZ69" i="8"/>
  <c r="AZ64" i="8"/>
  <c r="AZ56" i="8"/>
  <c r="AZ52" i="8"/>
  <c r="AZ48" i="8"/>
  <c r="AZ44" i="8"/>
  <c r="AZ88" i="8"/>
  <c r="AZ84" i="8"/>
  <c r="AZ81" i="8"/>
  <c r="AZ76" i="8"/>
  <c r="AZ73" i="8"/>
  <c r="AZ68" i="8"/>
  <c r="AZ59" i="8"/>
  <c r="AZ55" i="8"/>
  <c r="AZ51" i="8"/>
  <c r="AZ47" i="8"/>
  <c r="AZ43" i="8"/>
  <c r="AZ39" i="8"/>
  <c r="AZ35" i="8"/>
  <c r="AZ31" i="8"/>
  <c r="AZ101" i="8"/>
  <c r="AZ92" i="8"/>
  <c r="AZ67" i="8"/>
  <c r="AZ61" i="8"/>
  <c r="AZ60" i="8"/>
  <c r="AZ53" i="8"/>
  <c r="AZ50" i="8"/>
  <c r="AZ45" i="8"/>
  <c r="AZ42" i="8"/>
  <c r="AZ40" i="8"/>
  <c r="AZ38" i="8"/>
  <c r="AZ33" i="8"/>
  <c r="AZ27" i="8"/>
  <c r="AZ23" i="8"/>
  <c r="AZ18" i="8"/>
  <c r="AZ14" i="8"/>
  <c r="AZ10" i="8"/>
  <c r="AZ113" i="8"/>
  <c r="AZ96" i="8"/>
  <c r="AZ80" i="8"/>
  <c r="AZ77" i="8"/>
  <c r="AZ65" i="8"/>
  <c r="AZ36" i="8"/>
  <c r="AZ34" i="8"/>
  <c r="AZ93" i="8"/>
  <c r="AZ85" i="8"/>
  <c r="AZ72" i="8"/>
  <c r="AZ37" i="8"/>
  <c r="AZ28" i="8"/>
  <c r="AZ26" i="8"/>
  <c r="AZ22" i="8"/>
  <c r="AZ17" i="8"/>
  <c r="AZ57" i="8"/>
  <c r="AZ46" i="8"/>
  <c r="AZ12" i="8"/>
  <c r="AZ63" i="8"/>
  <c r="AZ54" i="8"/>
  <c r="AZ24" i="8"/>
  <c r="AZ21" i="8"/>
  <c r="AZ15" i="8"/>
  <c r="AZ13" i="8"/>
  <c r="AZ8" i="8"/>
  <c r="AZ41" i="8"/>
  <c r="AZ11" i="8"/>
  <c r="AZ9" i="8"/>
  <c r="AZ49" i="8"/>
  <c r="AZ32" i="8"/>
  <c r="AZ30" i="8"/>
  <c r="AZ20" i="8"/>
  <c r="AZ7" i="8"/>
  <c r="AZ25" i="8"/>
  <c r="AZ29" i="8"/>
  <c r="AZ16" i="8"/>
  <c r="AY124" i="8"/>
  <c r="AY124" i="7"/>
  <c r="AZ120" i="7"/>
  <c r="AZ116" i="7"/>
  <c r="AZ112" i="7"/>
  <c r="AZ108" i="7"/>
  <c r="AZ121" i="7"/>
  <c r="AZ117" i="7"/>
  <c r="AZ113" i="7"/>
  <c r="AZ109" i="7"/>
  <c r="AZ105" i="7"/>
  <c r="AZ118" i="7"/>
  <c r="AZ115" i="7"/>
  <c r="AZ110" i="7"/>
  <c r="AZ106" i="7"/>
  <c r="AZ104" i="7"/>
  <c r="AZ100" i="7"/>
  <c r="AZ96" i="7"/>
  <c r="AZ101" i="7"/>
  <c r="AZ97" i="7"/>
  <c r="AZ93" i="7"/>
  <c r="AZ89" i="7"/>
  <c r="AZ85" i="7"/>
  <c r="AZ90" i="7"/>
  <c r="AZ88" i="7"/>
  <c r="AZ83" i="7"/>
  <c r="AZ79" i="7"/>
  <c r="AZ75" i="7"/>
  <c r="AZ122" i="7"/>
  <c r="AZ119" i="7"/>
  <c r="AZ107" i="7"/>
  <c r="AZ102" i="7"/>
  <c r="AZ99" i="7"/>
  <c r="AZ94" i="7"/>
  <c r="AZ86" i="7"/>
  <c r="AZ84" i="7"/>
  <c r="AZ80" i="7"/>
  <c r="AZ76" i="7"/>
  <c r="AZ72" i="7"/>
  <c r="AZ68" i="7"/>
  <c r="AZ64" i="7"/>
  <c r="AZ60" i="7"/>
  <c r="AZ81" i="7"/>
  <c r="AZ78" i="7"/>
  <c r="AZ73" i="7"/>
  <c r="AZ69" i="7"/>
  <c r="AZ67" i="7"/>
  <c r="AZ62" i="7"/>
  <c r="AZ58" i="7"/>
  <c r="AZ54" i="7"/>
  <c r="AZ111" i="7"/>
  <c r="AZ87" i="7"/>
  <c r="AZ71" i="7"/>
  <c r="AZ66" i="7"/>
  <c r="AZ114" i="7"/>
  <c r="AZ98" i="7"/>
  <c r="AZ91" i="7"/>
  <c r="AZ77" i="7"/>
  <c r="AZ63" i="7"/>
  <c r="AZ56" i="7"/>
  <c r="AZ51" i="7"/>
  <c r="AZ57" i="7"/>
  <c r="AZ49" i="7"/>
  <c r="AZ45" i="7"/>
  <c r="AZ41" i="7"/>
  <c r="AZ37" i="7"/>
  <c r="AZ33" i="7"/>
  <c r="AZ28" i="7"/>
  <c r="AZ24" i="7"/>
  <c r="AZ92" i="7"/>
  <c r="AZ70" i="7"/>
  <c r="AZ55" i="7"/>
  <c r="AZ52" i="7"/>
  <c r="AZ50" i="7"/>
  <c r="AZ46" i="7"/>
  <c r="AZ42" i="7"/>
  <c r="AZ38" i="7"/>
  <c r="AZ34" i="7"/>
  <c r="AZ30" i="7"/>
  <c r="AZ25" i="7"/>
  <c r="AZ21" i="7"/>
  <c r="AZ82" i="7"/>
  <c r="AZ103" i="7"/>
  <c r="AZ48" i="7"/>
  <c r="AZ43" i="7"/>
  <c r="AZ40" i="7"/>
  <c r="AZ35" i="7"/>
  <c r="AZ32" i="7"/>
  <c r="AZ26" i="7"/>
  <c r="AZ23" i="7"/>
  <c r="AZ18" i="7"/>
  <c r="AZ17" i="7"/>
  <c r="AZ13" i="7"/>
  <c r="AZ9" i="7"/>
  <c r="AZ65" i="7"/>
  <c r="AZ61" i="7"/>
  <c r="AZ39" i="7"/>
  <c r="AZ31" i="7"/>
  <c r="AZ19" i="7"/>
  <c r="AZ15" i="7"/>
  <c r="AZ11" i="7"/>
  <c r="AZ20" i="7"/>
  <c r="AZ8" i="7"/>
  <c r="AZ14" i="7"/>
  <c r="AZ10" i="7"/>
  <c r="AZ59" i="7"/>
  <c r="AZ53" i="7"/>
  <c r="AZ47" i="7"/>
  <c r="AZ44" i="7"/>
  <c r="AZ36" i="7"/>
  <c r="AZ27" i="7"/>
  <c r="AZ22" i="7"/>
  <c r="AZ7" i="7"/>
  <c r="AZ95" i="7"/>
  <c r="AZ74" i="7"/>
  <c r="AZ16" i="7"/>
  <c r="AZ12" i="7"/>
  <c r="BC121" i="6"/>
  <c r="BC117" i="6"/>
  <c r="BC113" i="6"/>
  <c r="BC122" i="6"/>
  <c r="BC118" i="6"/>
  <c r="BC114" i="6"/>
  <c r="BC110" i="6"/>
  <c r="BC106" i="6"/>
  <c r="BC120" i="6"/>
  <c r="BC112" i="6"/>
  <c r="BC105" i="6"/>
  <c r="BC100" i="6"/>
  <c r="BC96" i="6"/>
  <c r="BC115" i="6"/>
  <c r="BC107" i="6"/>
  <c r="BC101" i="6"/>
  <c r="BC97" i="6"/>
  <c r="BC93" i="6"/>
  <c r="BC89" i="6"/>
  <c r="BC85" i="6"/>
  <c r="BC111" i="6"/>
  <c r="BC104" i="6"/>
  <c r="BC98" i="6"/>
  <c r="BC92" i="6"/>
  <c r="BC87" i="6"/>
  <c r="BC82" i="6"/>
  <c r="BC109" i="6"/>
  <c r="BC95" i="6"/>
  <c r="BC91" i="6"/>
  <c r="BC86" i="6"/>
  <c r="BC108" i="6"/>
  <c r="BC103" i="6"/>
  <c r="BC102" i="6"/>
  <c r="BC99" i="6"/>
  <c r="BC83" i="6"/>
  <c r="BC79" i="6"/>
  <c r="BC75" i="6"/>
  <c r="BC71" i="6"/>
  <c r="BC67" i="6"/>
  <c r="BC119" i="6"/>
  <c r="BC80" i="6"/>
  <c r="BC76" i="6"/>
  <c r="BC72" i="6"/>
  <c r="BC68" i="6"/>
  <c r="BC64" i="6"/>
  <c r="BC60" i="6"/>
  <c r="BC56" i="6"/>
  <c r="BC52" i="6"/>
  <c r="BC94" i="6"/>
  <c r="BC90" i="6"/>
  <c r="BC84" i="6"/>
  <c r="BC73" i="6"/>
  <c r="BC65" i="6"/>
  <c r="BC63" i="6"/>
  <c r="BC58" i="6"/>
  <c r="BC53" i="6"/>
  <c r="BC46" i="6"/>
  <c r="BC42" i="6"/>
  <c r="BC38" i="6"/>
  <c r="BC78" i="6"/>
  <c r="BC70" i="6"/>
  <c r="BC62" i="6"/>
  <c r="BC57" i="6"/>
  <c r="BC51" i="6"/>
  <c r="BC49" i="6"/>
  <c r="BC45" i="6"/>
  <c r="BC41" i="6"/>
  <c r="BC37" i="6"/>
  <c r="BC33" i="6"/>
  <c r="BC69" i="6"/>
  <c r="BC66" i="6"/>
  <c r="BC47" i="6"/>
  <c r="BC39" i="6"/>
  <c r="BC35" i="6"/>
  <c r="BC30" i="6"/>
  <c r="BC26" i="6"/>
  <c r="BC22" i="6"/>
  <c r="BC17" i="6"/>
  <c r="BC13" i="6"/>
  <c r="BC59" i="6"/>
  <c r="BC55" i="6"/>
  <c r="BC48" i="6"/>
  <c r="BC40" i="6"/>
  <c r="BC31" i="6"/>
  <c r="BC27" i="6"/>
  <c r="BC23" i="6"/>
  <c r="BC18" i="6"/>
  <c r="BC14" i="6"/>
  <c r="BC10" i="6"/>
  <c r="BC61" i="6"/>
  <c r="BC43" i="6"/>
  <c r="BC36" i="6"/>
  <c r="BC34" i="6"/>
  <c r="BC25" i="6"/>
  <c r="BC7" i="6"/>
  <c r="BC116" i="6"/>
  <c r="BC81" i="6"/>
  <c r="BC74" i="6"/>
  <c r="BC54" i="6"/>
  <c r="BC28" i="6"/>
  <c r="BC20" i="6"/>
  <c r="BC15" i="6"/>
  <c r="BC11" i="6"/>
  <c r="BC8" i="6"/>
  <c r="BC77" i="6"/>
  <c r="BC50" i="6"/>
  <c r="BC44" i="6"/>
  <c r="BC29" i="6"/>
  <c r="BC21" i="6"/>
  <c r="BC16" i="6"/>
  <c r="BC12" i="6"/>
  <c r="BC9" i="6"/>
  <c r="BC88" i="6"/>
  <c r="BC32" i="6"/>
  <c r="BC24" i="6"/>
  <c r="BD5" i="6"/>
  <c r="BD19" i="6" s="1"/>
  <c r="BB124" i="6"/>
  <c r="AZ124" i="5"/>
  <c r="BA119" i="5"/>
  <c r="BA115" i="5"/>
  <c r="BA111" i="5"/>
  <c r="BA107" i="5"/>
  <c r="BA103" i="5"/>
  <c r="BA120" i="5"/>
  <c r="BA116" i="5"/>
  <c r="BA112" i="5"/>
  <c r="BA108" i="5"/>
  <c r="BA104" i="5"/>
  <c r="BA122" i="5"/>
  <c r="BA114" i="5"/>
  <c r="BA106" i="5"/>
  <c r="BA102" i="5"/>
  <c r="BA98" i="5"/>
  <c r="BA117" i="5"/>
  <c r="BA109" i="5"/>
  <c r="BA99" i="5"/>
  <c r="BA95" i="5"/>
  <c r="BA110" i="5"/>
  <c r="BA97" i="5"/>
  <c r="BA93" i="5"/>
  <c r="BA89" i="5"/>
  <c r="BA85" i="5"/>
  <c r="BA81" i="5"/>
  <c r="BA77" i="5"/>
  <c r="BA73" i="5"/>
  <c r="BA69" i="5"/>
  <c r="BA113" i="5"/>
  <c r="BA100" i="5"/>
  <c r="BA90" i="5"/>
  <c r="BA86" i="5"/>
  <c r="BA82" i="5"/>
  <c r="BA78" i="5"/>
  <c r="BA74" i="5"/>
  <c r="BA70" i="5"/>
  <c r="BA66" i="5"/>
  <c r="BA62" i="5"/>
  <c r="BA105" i="5"/>
  <c r="BA101" i="5"/>
  <c r="BA91" i="5"/>
  <c r="BA83" i="5"/>
  <c r="BA75" i="5"/>
  <c r="BA67" i="5"/>
  <c r="BA64" i="5"/>
  <c r="BA63" i="5"/>
  <c r="BA58" i="5"/>
  <c r="BA53" i="5"/>
  <c r="BA49" i="5"/>
  <c r="BA45" i="5"/>
  <c r="BA41" i="5"/>
  <c r="BA92" i="5"/>
  <c r="BA84" i="5"/>
  <c r="BA76" i="5"/>
  <c r="BA68" i="5"/>
  <c r="BA59" i="5"/>
  <c r="BA54" i="5"/>
  <c r="BA50" i="5"/>
  <c r="BA46" i="5"/>
  <c r="BA42" i="5"/>
  <c r="BA38" i="5"/>
  <c r="BA88" i="5"/>
  <c r="BA79" i="5"/>
  <c r="BA72" i="5"/>
  <c r="BA61" i="5"/>
  <c r="BA52" i="5"/>
  <c r="BA44" i="5"/>
  <c r="BA34" i="5"/>
  <c r="BA30" i="5"/>
  <c r="BA26" i="5"/>
  <c r="BA22" i="5"/>
  <c r="BA18" i="5"/>
  <c r="BA14" i="5"/>
  <c r="BA10" i="5"/>
  <c r="BA118" i="5"/>
  <c r="BA32" i="5"/>
  <c r="BA28" i="5"/>
  <c r="BA96" i="5"/>
  <c r="BA94" i="5"/>
  <c r="BA65" i="5"/>
  <c r="BA55" i="5"/>
  <c r="BA47" i="5"/>
  <c r="BA40" i="5"/>
  <c r="BA39" i="5"/>
  <c r="BA35" i="5"/>
  <c r="BA31" i="5"/>
  <c r="BA27" i="5"/>
  <c r="BA23" i="5"/>
  <c r="BA19" i="5"/>
  <c r="BA15" i="5"/>
  <c r="BA11" i="5"/>
  <c r="BA7" i="5"/>
  <c r="BB5" i="5"/>
  <c r="BB56" i="5" s="1"/>
  <c r="BA87" i="5"/>
  <c r="BA80" i="5"/>
  <c r="BA71" i="5"/>
  <c r="BA57" i="5"/>
  <c r="BA48" i="5"/>
  <c r="BA36" i="5"/>
  <c r="BA121" i="5"/>
  <c r="BA60" i="5"/>
  <c r="BA43" i="5"/>
  <c r="BA37" i="5"/>
  <c r="BA29" i="5"/>
  <c r="BA24" i="5"/>
  <c r="BA16" i="5"/>
  <c r="BA8" i="5"/>
  <c r="BA21" i="5"/>
  <c r="BA13" i="5"/>
  <c r="BA17" i="5"/>
  <c r="BA9" i="5"/>
  <c r="BA51" i="5"/>
  <c r="BA33" i="5"/>
  <c r="BA25" i="5"/>
  <c r="BA20" i="5"/>
  <c r="BA12" i="5"/>
  <c r="AZ119" i="4"/>
  <c r="AZ115" i="4"/>
  <c r="AZ111" i="4"/>
  <c r="AZ107" i="4"/>
  <c r="AZ103" i="4"/>
  <c r="AZ120" i="4"/>
  <c r="AZ116" i="4"/>
  <c r="AZ112" i="4"/>
  <c r="AZ108" i="4"/>
  <c r="AZ104" i="4"/>
  <c r="AZ101" i="4"/>
  <c r="AZ97" i="4"/>
  <c r="AZ93" i="4"/>
  <c r="AZ117" i="4"/>
  <c r="AZ114" i="4"/>
  <c r="AZ109" i="4"/>
  <c r="AZ106" i="4"/>
  <c r="AZ98" i="4"/>
  <c r="AZ94" i="4"/>
  <c r="AZ90" i="4"/>
  <c r="AZ113" i="4"/>
  <c r="AZ100" i="4"/>
  <c r="AZ95" i="4"/>
  <c r="AZ110" i="4"/>
  <c r="AZ86" i="4"/>
  <c r="AZ82" i="4"/>
  <c r="AZ105" i="4"/>
  <c r="AZ99" i="4"/>
  <c r="AZ88" i="4"/>
  <c r="AZ79" i="4"/>
  <c r="AZ75" i="4"/>
  <c r="AZ71" i="4"/>
  <c r="AZ67" i="4"/>
  <c r="AZ63" i="4"/>
  <c r="AZ59" i="4"/>
  <c r="AZ55" i="4"/>
  <c r="AZ118" i="4"/>
  <c r="AZ96" i="4"/>
  <c r="AZ92" i="4"/>
  <c r="AZ83" i="4"/>
  <c r="AZ81" i="4"/>
  <c r="AZ78" i="4"/>
  <c r="AZ74" i="4"/>
  <c r="AZ70" i="4"/>
  <c r="AZ66" i="4"/>
  <c r="AZ62" i="4"/>
  <c r="AZ58" i="4"/>
  <c r="AZ54" i="4"/>
  <c r="AZ87" i="4"/>
  <c r="AZ49" i="4"/>
  <c r="AZ45" i="4"/>
  <c r="AZ41" i="4"/>
  <c r="AZ37" i="4"/>
  <c r="AZ33" i="4"/>
  <c r="AZ91" i="4"/>
  <c r="AZ77" i="4"/>
  <c r="AZ65" i="4"/>
  <c r="AZ64" i="4"/>
  <c r="AZ60" i="4"/>
  <c r="AZ89" i="4"/>
  <c r="AZ85" i="4"/>
  <c r="AZ84" i="4"/>
  <c r="AZ69" i="4"/>
  <c r="AZ57" i="4"/>
  <c r="AZ56" i="4"/>
  <c r="AZ46" i="4"/>
  <c r="AZ44" i="4"/>
  <c r="AZ39" i="4"/>
  <c r="AZ30" i="4"/>
  <c r="AZ26" i="4"/>
  <c r="AZ22" i="4"/>
  <c r="AZ80" i="4"/>
  <c r="AZ76" i="4"/>
  <c r="AZ50" i="4"/>
  <c r="AZ42" i="4"/>
  <c r="AZ28" i="4"/>
  <c r="AZ18" i="4"/>
  <c r="AZ14" i="4"/>
  <c r="AZ10" i="4"/>
  <c r="AZ31" i="4"/>
  <c r="AZ29" i="4"/>
  <c r="AZ24" i="4"/>
  <c r="AZ19" i="4"/>
  <c r="AZ15" i="4"/>
  <c r="AZ11" i="4"/>
  <c r="AZ7" i="4"/>
  <c r="AZ102" i="4"/>
  <c r="AZ73" i="4"/>
  <c r="AZ68" i="4"/>
  <c r="AZ47" i="4"/>
  <c r="AZ43" i="4"/>
  <c r="AZ40" i="4"/>
  <c r="AZ36" i="4"/>
  <c r="AZ35" i="4"/>
  <c r="AZ32" i="4"/>
  <c r="AZ27" i="4"/>
  <c r="AZ25" i="4"/>
  <c r="AZ20" i="4"/>
  <c r="AZ16" i="4"/>
  <c r="AZ12" i="4"/>
  <c r="AZ121" i="4"/>
  <c r="AZ72" i="4"/>
  <c r="AZ53" i="4"/>
  <c r="AZ52" i="4"/>
  <c r="AZ48" i="4"/>
  <c r="AZ38" i="4"/>
  <c r="AZ21" i="4"/>
  <c r="AZ8" i="4"/>
  <c r="AZ23" i="4"/>
  <c r="AZ13" i="4"/>
  <c r="AZ9" i="4"/>
  <c r="AZ61" i="4"/>
  <c r="AZ51" i="4"/>
  <c r="AZ34" i="4"/>
  <c r="AZ17" i="4"/>
  <c r="AY123" i="4"/>
  <c r="BA119" i="3"/>
  <c r="BA115" i="3"/>
  <c r="BA111" i="3"/>
  <c r="BA107" i="3"/>
  <c r="BA103" i="3"/>
  <c r="BA120" i="3"/>
  <c r="BA116" i="3"/>
  <c r="BA112" i="3"/>
  <c r="BA108" i="3"/>
  <c r="BA104" i="3"/>
  <c r="BA122" i="3"/>
  <c r="BA114" i="3"/>
  <c r="BA106" i="3"/>
  <c r="BA121" i="3"/>
  <c r="BA113" i="3"/>
  <c r="BA105" i="3"/>
  <c r="BA99" i="3"/>
  <c r="BA95" i="3"/>
  <c r="BA117" i="3"/>
  <c r="BA110" i="3"/>
  <c r="BA102" i="3"/>
  <c r="BA93" i="3"/>
  <c r="BA89" i="3"/>
  <c r="BA85" i="3"/>
  <c r="BA98" i="3"/>
  <c r="BA90" i="3"/>
  <c r="BA86" i="3"/>
  <c r="BA82" i="3"/>
  <c r="BA109" i="3"/>
  <c r="BA101" i="3"/>
  <c r="BA94" i="3"/>
  <c r="BA87" i="3"/>
  <c r="BA84" i="3"/>
  <c r="BA83" i="3"/>
  <c r="BA80" i="3"/>
  <c r="BA97" i="3"/>
  <c r="BA96" i="3"/>
  <c r="BA88" i="3"/>
  <c r="BA77" i="3"/>
  <c r="BA73" i="3"/>
  <c r="BA69" i="3"/>
  <c r="BA65" i="3"/>
  <c r="BA61" i="3"/>
  <c r="BA57" i="3"/>
  <c r="BA53" i="3"/>
  <c r="BA71" i="3"/>
  <c r="BA70" i="3"/>
  <c r="BA64" i="3"/>
  <c r="BA55" i="3"/>
  <c r="BA54" i="3"/>
  <c r="BA49" i="3"/>
  <c r="BA45" i="3"/>
  <c r="BA41" i="3"/>
  <c r="BA92" i="3"/>
  <c r="BA67" i="3"/>
  <c r="BA62" i="3"/>
  <c r="BA48" i="3"/>
  <c r="BA39" i="3"/>
  <c r="BA36" i="3"/>
  <c r="BA31" i="3"/>
  <c r="BA27" i="3"/>
  <c r="BA23" i="3"/>
  <c r="BA19" i="3"/>
  <c r="BA15" i="3"/>
  <c r="BA11" i="3"/>
  <c r="BA7" i="3"/>
  <c r="BB5" i="3"/>
  <c r="BB33" i="3" s="1"/>
  <c r="BA118" i="3"/>
  <c r="BA100" i="3"/>
  <c r="BA79" i="3"/>
  <c r="BA72" i="3"/>
  <c r="BA59" i="3"/>
  <c r="BA47" i="3"/>
  <c r="BA46" i="3"/>
  <c r="BA78" i="3"/>
  <c r="BA68" i="3"/>
  <c r="BA58" i="3"/>
  <c r="BA56" i="3"/>
  <c r="BA51" i="3"/>
  <c r="BA50" i="3"/>
  <c r="BA44" i="3"/>
  <c r="BA37" i="3"/>
  <c r="BA32" i="3"/>
  <c r="BA28" i="3"/>
  <c r="BA24" i="3"/>
  <c r="BA20" i="3"/>
  <c r="BA16" i="3"/>
  <c r="BA12" i="3"/>
  <c r="BA8" i="3"/>
  <c r="BA74" i="3"/>
  <c r="BA66" i="3"/>
  <c r="BA60" i="3"/>
  <c r="BA81" i="3"/>
  <c r="BA30" i="3"/>
  <c r="BA22" i="3"/>
  <c r="BA14" i="3"/>
  <c r="BA9" i="3"/>
  <c r="BA91" i="3"/>
  <c r="BA63" i="3"/>
  <c r="BA43" i="3"/>
  <c r="BA40" i="3"/>
  <c r="BA35" i="3"/>
  <c r="BA18" i="3"/>
  <c r="BA76" i="3"/>
  <c r="BA52" i="3"/>
  <c r="BA42" i="3"/>
  <c r="BA29" i="3"/>
  <c r="BA21" i="3"/>
  <c r="BA13" i="3"/>
  <c r="BA34" i="3"/>
  <c r="BA25" i="3"/>
  <c r="BA17" i="3"/>
  <c r="BA10" i="3"/>
  <c r="BA75" i="3"/>
  <c r="BA26" i="3"/>
  <c r="BA38" i="3"/>
  <c r="AZ124" i="3"/>
  <c r="AY124" i="2" l="1"/>
  <c r="D58" i="1" s="1"/>
  <c r="BB5" i="2"/>
  <c r="AZ40" i="2"/>
  <c r="AZ122" i="2"/>
  <c r="AZ120" i="2"/>
  <c r="AZ118" i="2"/>
  <c r="AZ116" i="2"/>
  <c r="AZ114" i="2"/>
  <c r="AZ112" i="2"/>
  <c r="AZ110" i="2"/>
  <c r="AZ108" i="2"/>
  <c r="AZ106" i="2"/>
  <c r="AZ104" i="2"/>
  <c r="AZ102" i="2"/>
  <c r="AZ100" i="2"/>
  <c r="AZ98" i="2"/>
  <c r="AZ96" i="2"/>
  <c r="AZ94" i="2"/>
  <c r="AZ92" i="2"/>
  <c r="AZ90" i="2"/>
  <c r="AZ88" i="2"/>
  <c r="AZ86" i="2"/>
  <c r="AZ84" i="2"/>
  <c r="AZ82" i="2"/>
  <c r="AZ80" i="2"/>
  <c r="AZ78" i="2"/>
  <c r="AZ76" i="2"/>
  <c r="AZ74" i="2"/>
  <c r="AZ72" i="2"/>
  <c r="AZ70" i="2"/>
  <c r="AZ68" i="2"/>
  <c r="AZ66" i="2"/>
  <c r="AZ64" i="2"/>
  <c r="AZ62" i="2"/>
  <c r="AZ60" i="2"/>
  <c r="AZ58" i="2"/>
  <c r="AZ56" i="2"/>
  <c r="AZ54" i="2"/>
  <c r="AZ52" i="2"/>
  <c r="AZ50" i="2"/>
  <c r="AZ48" i="2"/>
  <c r="AZ46" i="2"/>
  <c r="AZ44" i="2"/>
  <c r="AZ42" i="2"/>
  <c r="AZ39" i="2"/>
  <c r="AZ37" i="2"/>
  <c r="AZ35" i="2"/>
  <c r="AZ33" i="2"/>
  <c r="AZ31" i="2"/>
  <c r="AZ29" i="2"/>
  <c r="AZ27" i="2"/>
  <c r="AZ25" i="2"/>
  <c r="AZ23" i="2"/>
  <c r="AZ21" i="2"/>
  <c r="AZ19" i="2"/>
  <c r="AZ17" i="2"/>
  <c r="AZ15" i="2"/>
  <c r="AZ13" i="2"/>
  <c r="AZ11" i="2"/>
  <c r="AZ9" i="2"/>
  <c r="AZ109" i="2"/>
  <c r="AZ107" i="2"/>
  <c r="AZ105" i="2"/>
  <c r="AZ103" i="2"/>
  <c r="AZ7" i="2"/>
  <c r="AZ121" i="2"/>
  <c r="AZ119" i="2"/>
  <c r="AZ117" i="2"/>
  <c r="AZ115" i="2"/>
  <c r="AZ113" i="2"/>
  <c r="AZ111" i="2"/>
  <c r="AZ101" i="2"/>
  <c r="AZ99" i="2"/>
  <c r="AZ97" i="2"/>
  <c r="AZ95" i="2"/>
  <c r="AZ93" i="2"/>
  <c r="AZ91" i="2"/>
  <c r="AZ89" i="2"/>
  <c r="AZ87" i="2"/>
  <c r="AZ85" i="2"/>
  <c r="AZ83" i="2"/>
  <c r="AZ81" i="2"/>
  <c r="AZ79" i="2"/>
  <c r="AZ77" i="2"/>
  <c r="AZ75" i="2"/>
  <c r="AZ73" i="2"/>
  <c r="AZ71" i="2"/>
  <c r="AZ69" i="2"/>
  <c r="AZ67" i="2"/>
  <c r="AZ65" i="2"/>
  <c r="AZ63" i="2"/>
  <c r="AZ61" i="2"/>
  <c r="AZ59" i="2"/>
  <c r="AZ57" i="2"/>
  <c r="AZ55" i="2"/>
  <c r="AZ53" i="2"/>
  <c r="AZ51" i="2"/>
  <c r="AZ49" i="2"/>
  <c r="AZ47" i="2"/>
  <c r="AZ45" i="2"/>
  <c r="AZ43" i="2"/>
  <c r="AZ41" i="2"/>
  <c r="AZ38" i="2"/>
  <c r="AZ36" i="2"/>
  <c r="AZ34" i="2"/>
  <c r="AZ32" i="2"/>
  <c r="AZ30" i="2"/>
  <c r="AZ28" i="2"/>
  <c r="AZ26" i="2"/>
  <c r="AZ24" i="2"/>
  <c r="AZ22" i="2"/>
  <c r="AZ20" i="2"/>
  <c r="AZ18" i="2"/>
  <c r="AZ16" i="2"/>
  <c r="AZ14" i="2"/>
  <c r="AZ12" i="2"/>
  <c r="AZ10" i="2"/>
  <c r="AZ8" i="2"/>
  <c r="P57" i="1"/>
  <c r="O58" i="1"/>
  <c r="N59" i="1"/>
  <c r="M58" i="1"/>
  <c r="L58" i="1"/>
  <c r="K58" i="1"/>
  <c r="J58" i="1"/>
  <c r="I58" i="1"/>
  <c r="H61" i="1"/>
  <c r="G59" i="1"/>
  <c r="F58" i="1"/>
  <c r="E59" i="1"/>
  <c r="BA115" i="13"/>
  <c r="BA111" i="13"/>
  <c r="BA107" i="13"/>
  <c r="BA103" i="13"/>
  <c r="BA99" i="13"/>
  <c r="BA116" i="13"/>
  <c r="BA118" i="13"/>
  <c r="BA113" i="13"/>
  <c r="BA112" i="13"/>
  <c r="BA106" i="13"/>
  <c r="BA96" i="13"/>
  <c r="BA92" i="13"/>
  <c r="BA88" i="13"/>
  <c r="BA84" i="13"/>
  <c r="BA80" i="13"/>
  <c r="BA76" i="13"/>
  <c r="BA72" i="13"/>
  <c r="BA117" i="13"/>
  <c r="BA110" i="13"/>
  <c r="BA100" i="13"/>
  <c r="BA98" i="13"/>
  <c r="BA97" i="13"/>
  <c r="BA91" i="13"/>
  <c r="BA114" i="13"/>
  <c r="BA101" i="13"/>
  <c r="BA104" i="13"/>
  <c r="BA95" i="13"/>
  <c r="BA78" i="13"/>
  <c r="BA86" i="13"/>
  <c r="BA77" i="13"/>
  <c r="BA71" i="13"/>
  <c r="BA67" i="13"/>
  <c r="BA109" i="13"/>
  <c r="BA108" i="13"/>
  <c r="BA93" i="13"/>
  <c r="BA87" i="13"/>
  <c r="BA85" i="13"/>
  <c r="BA74" i="13"/>
  <c r="BA73" i="13"/>
  <c r="BA68" i="13"/>
  <c r="BA64" i="13"/>
  <c r="BA61" i="13"/>
  <c r="BA56" i="13"/>
  <c r="BA52" i="13"/>
  <c r="BA75" i="13"/>
  <c r="BA65" i="13"/>
  <c r="BA63" i="13"/>
  <c r="BA62" i="13"/>
  <c r="BA55" i="13"/>
  <c r="BA94" i="13"/>
  <c r="BA90" i="13"/>
  <c r="BA89" i="13"/>
  <c r="BA83" i="13"/>
  <c r="BA82" i="13"/>
  <c r="BA79" i="13"/>
  <c r="BA70" i="13"/>
  <c r="BA60" i="13"/>
  <c r="BA50" i="13"/>
  <c r="BA49" i="13"/>
  <c r="BA47" i="13"/>
  <c r="BA43" i="13"/>
  <c r="BA39" i="13"/>
  <c r="BA36" i="13"/>
  <c r="BA105" i="13"/>
  <c r="BA102" i="13"/>
  <c r="BA81" i="13"/>
  <c r="BA54" i="13"/>
  <c r="BA53" i="13"/>
  <c r="BA41" i="13"/>
  <c r="BA40" i="13"/>
  <c r="BA35" i="13"/>
  <c r="BA32" i="13"/>
  <c r="BA28" i="13"/>
  <c r="BA24" i="13"/>
  <c r="BA20" i="13"/>
  <c r="BA17" i="13"/>
  <c r="BA14" i="13"/>
  <c r="BA10" i="13"/>
  <c r="BA33" i="13"/>
  <c r="BA7" i="13"/>
  <c r="BB5" i="13"/>
  <c r="BB59" i="13" s="1"/>
  <c r="BA69" i="13"/>
  <c r="BA58" i="13"/>
  <c r="BA51" i="13"/>
  <c r="BA45" i="13"/>
  <c r="BA44" i="13"/>
  <c r="BA38" i="13"/>
  <c r="BA31" i="13"/>
  <c r="BA27" i="13"/>
  <c r="BA23" i="13"/>
  <c r="BA19" i="13"/>
  <c r="BA16" i="13"/>
  <c r="BA13" i="13"/>
  <c r="BA9" i="13"/>
  <c r="BA46" i="13"/>
  <c r="BA37" i="13"/>
  <c r="BA29" i="13"/>
  <c r="BA25" i="13"/>
  <c r="BA21" i="13"/>
  <c r="BA11" i="13"/>
  <c r="BA57" i="13"/>
  <c r="BA48" i="13"/>
  <c r="BA42" i="13"/>
  <c r="BA30" i="13"/>
  <c r="BA15" i="13"/>
  <c r="BA66" i="13"/>
  <c r="BA22" i="13"/>
  <c r="BA34" i="13"/>
  <c r="BA26" i="13"/>
  <c r="BA18" i="13"/>
  <c r="BA8" i="13"/>
  <c r="BA12" i="13"/>
  <c r="AZ120" i="13"/>
  <c r="BB120" i="12"/>
  <c r="BB116" i="12"/>
  <c r="BB112" i="12"/>
  <c r="BB108" i="12"/>
  <c r="BB119" i="12"/>
  <c r="BB115" i="12"/>
  <c r="BB111" i="12"/>
  <c r="BB107" i="12"/>
  <c r="BB103" i="12"/>
  <c r="BB118" i="12"/>
  <c r="BB117" i="12"/>
  <c r="BB110" i="12"/>
  <c r="BB109" i="12"/>
  <c r="BB98" i="12"/>
  <c r="BB94" i="12"/>
  <c r="BB106" i="12"/>
  <c r="BB99" i="12"/>
  <c r="BB89" i="12"/>
  <c r="BB85" i="12"/>
  <c r="BB105" i="12"/>
  <c r="BB101" i="12"/>
  <c r="BB93" i="12"/>
  <c r="BB92" i="12"/>
  <c r="BB88" i="12"/>
  <c r="BB84" i="12"/>
  <c r="BB80" i="12"/>
  <c r="BB76" i="12"/>
  <c r="BB72" i="12"/>
  <c r="BB114" i="12"/>
  <c r="BB104" i="12"/>
  <c r="BB102" i="12"/>
  <c r="BB79" i="12"/>
  <c r="BB78" i="12"/>
  <c r="BB73" i="12"/>
  <c r="BB68" i="12"/>
  <c r="BB64" i="12"/>
  <c r="BB95" i="12"/>
  <c r="BB91" i="12"/>
  <c r="BB90" i="12"/>
  <c r="BB83" i="12"/>
  <c r="BB82" i="12"/>
  <c r="BB77" i="12"/>
  <c r="BB67" i="12"/>
  <c r="BB63" i="12"/>
  <c r="BB59" i="12"/>
  <c r="BB55" i="12"/>
  <c r="BB51" i="12"/>
  <c r="BB97" i="12"/>
  <c r="BB61" i="12"/>
  <c r="BB56" i="12"/>
  <c r="BB47" i="12"/>
  <c r="BB43" i="12"/>
  <c r="BB39" i="12"/>
  <c r="BB35" i="12"/>
  <c r="BB66" i="12"/>
  <c r="BB65" i="12"/>
  <c r="BB60" i="12"/>
  <c r="BB50" i="12"/>
  <c r="BB49" i="12"/>
  <c r="BB46" i="12"/>
  <c r="BB42" i="12"/>
  <c r="BB38" i="12"/>
  <c r="BB34" i="12"/>
  <c r="BB30" i="12"/>
  <c r="BB26" i="12"/>
  <c r="BB96" i="12"/>
  <c r="BB53" i="12"/>
  <c r="BB29" i="12"/>
  <c r="BB28" i="12"/>
  <c r="BB100" i="12"/>
  <c r="BB87" i="12"/>
  <c r="BB81" i="12"/>
  <c r="BB71" i="12"/>
  <c r="BB62" i="12"/>
  <c r="BB58" i="12"/>
  <c r="BB57" i="12"/>
  <c r="BB54" i="12"/>
  <c r="BB45" i="12"/>
  <c r="BB44" i="12"/>
  <c r="BB37" i="12"/>
  <c r="BB36" i="12"/>
  <c r="BB25" i="12"/>
  <c r="BB24" i="12"/>
  <c r="BB19" i="12"/>
  <c r="BB15" i="12"/>
  <c r="BB70" i="12"/>
  <c r="BB33" i="12"/>
  <c r="BB18" i="12"/>
  <c r="BB17" i="12"/>
  <c r="BB12" i="12"/>
  <c r="BB9" i="12"/>
  <c r="BB113" i="12"/>
  <c r="BB41" i="12"/>
  <c r="BC5" i="12"/>
  <c r="BB48" i="12"/>
  <c r="BB31" i="12"/>
  <c r="BB22" i="12"/>
  <c r="BB21" i="12"/>
  <c r="BB86" i="12"/>
  <c r="BB75" i="12"/>
  <c r="BB74" i="12"/>
  <c r="BB69" i="12"/>
  <c r="BB52" i="12"/>
  <c r="BB40" i="12"/>
  <c r="BB14" i="12"/>
  <c r="BB13" i="12"/>
  <c r="BB23" i="12"/>
  <c r="BB20" i="12"/>
  <c r="BB11" i="12"/>
  <c r="BB10" i="12"/>
  <c r="BB7" i="12"/>
  <c r="BB32" i="12"/>
  <c r="BB27" i="12"/>
  <c r="BB16" i="12"/>
  <c r="BB8" i="12"/>
  <c r="BA122" i="12"/>
  <c r="AZ123" i="11"/>
  <c r="BA119" i="11"/>
  <c r="BA115" i="11"/>
  <c r="BA111" i="11"/>
  <c r="BA107" i="11"/>
  <c r="BA103" i="11"/>
  <c r="BA118" i="11"/>
  <c r="BA109" i="11"/>
  <c r="BA108" i="11"/>
  <c r="BA102" i="11"/>
  <c r="BA98" i="11"/>
  <c r="BA121" i="11"/>
  <c r="BA120" i="11"/>
  <c r="BA114" i="11"/>
  <c r="BA105" i="11"/>
  <c r="BA104" i="11"/>
  <c r="BA99" i="11"/>
  <c r="BA95" i="11"/>
  <c r="BA91" i="11"/>
  <c r="BA87" i="11"/>
  <c r="BA96" i="11"/>
  <c r="BA90" i="11"/>
  <c r="BA83" i="11"/>
  <c r="BA79" i="11"/>
  <c r="BA75" i="11"/>
  <c r="BA71" i="11"/>
  <c r="BA116" i="11"/>
  <c r="BA97" i="11"/>
  <c r="BA93" i="11"/>
  <c r="BA92" i="11"/>
  <c r="BA86" i="11"/>
  <c r="BA80" i="11"/>
  <c r="BA76" i="11"/>
  <c r="BA72" i="11"/>
  <c r="BA68" i="11"/>
  <c r="BA64" i="11"/>
  <c r="BA82" i="11"/>
  <c r="BA74" i="11"/>
  <c r="BA66" i="11"/>
  <c r="BA65" i="11"/>
  <c r="BA60" i="11"/>
  <c r="BA56" i="11"/>
  <c r="BA52" i="11"/>
  <c r="BA48" i="11"/>
  <c r="BA44" i="11"/>
  <c r="BA106" i="11"/>
  <c r="BA101" i="11"/>
  <c r="BA94" i="11"/>
  <c r="BA88" i="11"/>
  <c r="BA77" i="11"/>
  <c r="BA69" i="11"/>
  <c r="BA62" i="11"/>
  <c r="BA61" i="11"/>
  <c r="BA57" i="11"/>
  <c r="BA53" i="11"/>
  <c r="BA49" i="11"/>
  <c r="BA45" i="11"/>
  <c r="BA100" i="11"/>
  <c r="BA85" i="11"/>
  <c r="BA70" i="11"/>
  <c r="BA63" i="11"/>
  <c r="BA58" i="11"/>
  <c r="BA50" i="11"/>
  <c r="BA42" i="11"/>
  <c r="BA38" i="11"/>
  <c r="BA34" i="11"/>
  <c r="BA30" i="11"/>
  <c r="BA26" i="11"/>
  <c r="BA22" i="11"/>
  <c r="BA18" i="11"/>
  <c r="BA14" i="11"/>
  <c r="BA10" i="11"/>
  <c r="BA113" i="11"/>
  <c r="BA54" i="11"/>
  <c r="BA36" i="11"/>
  <c r="BA32" i="11"/>
  <c r="BA28" i="11"/>
  <c r="BA117" i="11"/>
  <c r="BA112" i="11"/>
  <c r="BA89" i="11"/>
  <c r="BA84" i="11"/>
  <c r="BA73" i="11"/>
  <c r="BA59" i="11"/>
  <c r="BA51" i="11"/>
  <c r="BA39" i="11"/>
  <c r="BA35" i="11"/>
  <c r="BA31" i="11"/>
  <c r="BA27" i="11"/>
  <c r="BA23" i="11"/>
  <c r="BA19" i="11"/>
  <c r="BA15" i="11"/>
  <c r="BA11" i="11"/>
  <c r="BA7" i="11"/>
  <c r="BB5" i="11"/>
  <c r="BA78" i="11"/>
  <c r="BA46" i="11"/>
  <c r="BA43" i="11"/>
  <c r="BA40" i="11"/>
  <c r="BA24" i="11"/>
  <c r="BA20" i="11"/>
  <c r="BA47" i="11"/>
  <c r="BA41" i="11"/>
  <c r="BA33" i="11"/>
  <c r="BA25" i="11"/>
  <c r="BA12" i="11"/>
  <c r="BA55" i="11"/>
  <c r="BA21" i="11"/>
  <c r="BA110" i="11"/>
  <c r="BA67" i="11"/>
  <c r="BA13" i="11"/>
  <c r="BA8" i="11"/>
  <c r="BA37" i="11"/>
  <c r="BA29" i="11"/>
  <c r="BA16" i="11"/>
  <c r="BA9" i="11"/>
  <c r="BA81" i="11"/>
  <c r="BA17" i="11"/>
  <c r="BA120" i="10"/>
  <c r="BA116" i="10"/>
  <c r="BA112" i="10"/>
  <c r="BA121" i="10"/>
  <c r="BA117" i="10"/>
  <c r="BA113" i="10"/>
  <c r="BA109" i="10"/>
  <c r="BA105" i="10"/>
  <c r="BA118" i="10"/>
  <c r="BA107" i="10"/>
  <c r="BA106" i="10"/>
  <c r="BA101" i="10"/>
  <c r="BA123" i="10"/>
  <c r="BA115" i="10"/>
  <c r="BA110" i="10"/>
  <c r="BA104" i="10"/>
  <c r="BA100" i="10"/>
  <c r="BA96" i="10"/>
  <c r="BA114" i="10"/>
  <c r="BA102" i="10"/>
  <c r="BA93" i="10"/>
  <c r="BA89" i="10"/>
  <c r="BA119" i="10"/>
  <c r="BA108" i="10"/>
  <c r="BA103" i="10"/>
  <c r="BA94" i="10"/>
  <c r="BA90" i="10"/>
  <c r="BA86" i="10"/>
  <c r="BA82" i="10"/>
  <c r="BA78" i="10"/>
  <c r="BA74" i="10"/>
  <c r="BA99" i="10"/>
  <c r="BA92" i="10"/>
  <c r="BA84" i="10"/>
  <c r="BA83" i="10"/>
  <c r="BA77" i="10"/>
  <c r="BA69" i="10"/>
  <c r="BA65" i="10"/>
  <c r="BA61" i="10"/>
  <c r="BA57" i="10"/>
  <c r="BA91" i="10"/>
  <c r="BA81" i="10"/>
  <c r="BA72" i="10"/>
  <c r="BA68" i="10"/>
  <c r="BA64" i="10"/>
  <c r="BA60" i="10"/>
  <c r="BA56" i="10"/>
  <c r="BA52" i="10"/>
  <c r="BA122" i="10"/>
  <c r="BA95" i="10"/>
  <c r="BA88" i="10"/>
  <c r="BA70" i="10"/>
  <c r="BA62" i="10"/>
  <c r="BA54" i="10"/>
  <c r="BA50" i="10"/>
  <c r="BA85" i="10"/>
  <c r="BA79" i="10"/>
  <c r="BA71" i="10"/>
  <c r="BA63" i="10"/>
  <c r="BA55" i="10"/>
  <c r="BA51" i="10"/>
  <c r="BA47" i="10"/>
  <c r="BA43" i="10"/>
  <c r="BA39" i="10"/>
  <c r="BA35" i="10"/>
  <c r="BA31" i="10"/>
  <c r="BA111" i="10"/>
  <c r="BA97" i="10"/>
  <c r="BA80" i="10"/>
  <c r="BA75" i="10"/>
  <c r="BA73" i="10"/>
  <c r="BA53" i="10"/>
  <c r="BA45" i="10"/>
  <c r="BA44" i="10"/>
  <c r="BA38" i="10"/>
  <c r="BA28" i="10"/>
  <c r="BA22" i="10"/>
  <c r="BA18" i="10"/>
  <c r="BA14" i="10"/>
  <c r="BA76" i="10"/>
  <c r="BA67" i="10"/>
  <c r="BA58" i="10"/>
  <c r="BA42" i="10"/>
  <c r="BA33" i="10"/>
  <c r="BA32" i="10"/>
  <c r="BA25" i="10"/>
  <c r="BA21" i="10"/>
  <c r="BA17" i="10"/>
  <c r="BA48" i="10"/>
  <c r="BA29" i="10"/>
  <c r="BA19" i="10"/>
  <c r="BA12" i="10"/>
  <c r="BA9" i="10"/>
  <c r="BA87" i="10"/>
  <c r="BA46" i="10"/>
  <c r="BA30" i="10"/>
  <c r="BA49" i="10"/>
  <c r="BA41" i="10"/>
  <c r="BA34" i="10"/>
  <c r="BA98" i="10"/>
  <c r="BA66" i="10"/>
  <c r="BA59" i="10"/>
  <c r="BA37" i="10"/>
  <c r="BA36" i="10"/>
  <c r="BA24" i="10"/>
  <c r="BA16" i="10"/>
  <c r="BA8" i="10"/>
  <c r="BA40" i="10"/>
  <c r="BA20" i="10"/>
  <c r="BA10" i="10"/>
  <c r="BA23" i="10"/>
  <c r="BA15" i="10"/>
  <c r="BA13" i="10"/>
  <c r="BA11" i="10"/>
  <c r="BA7" i="10"/>
  <c r="BB5" i="10"/>
  <c r="AZ125" i="10"/>
  <c r="BA119" i="9"/>
  <c r="BA115" i="9"/>
  <c r="BA111" i="9"/>
  <c r="BA107" i="9"/>
  <c r="BA103" i="9"/>
  <c r="BA122" i="9"/>
  <c r="BA118" i="9"/>
  <c r="BA114" i="9"/>
  <c r="BA121" i="9"/>
  <c r="BA113" i="9"/>
  <c r="BA109" i="9"/>
  <c r="BA108" i="9"/>
  <c r="BA116" i="9"/>
  <c r="BA105" i="9"/>
  <c r="BA104" i="9"/>
  <c r="BA99" i="9"/>
  <c r="BA95" i="9"/>
  <c r="BA120" i="9"/>
  <c r="BA98" i="9"/>
  <c r="BA93" i="9"/>
  <c r="BA89" i="9"/>
  <c r="BA85" i="9"/>
  <c r="BA117" i="9"/>
  <c r="BA110" i="9"/>
  <c r="BA102" i="9"/>
  <c r="BA92" i="9"/>
  <c r="BA88" i="9"/>
  <c r="BA87" i="9"/>
  <c r="BA83" i="9"/>
  <c r="BA106" i="9"/>
  <c r="BA100" i="9"/>
  <c r="BA90" i="9"/>
  <c r="BA86" i="9"/>
  <c r="BA84" i="9"/>
  <c r="BA80" i="9"/>
  <c r="BA76" i="9"/>
  <c r="BA71" i="9"/>
  <c r="BA67" i="9"/>
  <c r="BA63" i="9"/>
  <c r="BA59" i="9"/>
  <c r="BA55" i="9"/>
  <c r="BA81" i="9"/>
  <c r="BA74" i="9"/>
  <c r="BA65" i="9"/>
  <c r="BA64" i="9"/>
  <c r="BA58" i="9"/>
  <c r="BA53" i="9"/>
  <c r="BA49" i="9"/>
  <c r="BA45" i="9"/>
  <c r="BA41" i="9"/>
  <c r="BA82" i="9"/>
  <c r="BA78" i="9"/>
  <c r="BA77" i="9"/>
  <c r="BA70" i="9"/>
  <c r="BA61" i="9"/>
  <c r="BA60" i="9"/>
  <c r="BA54" i="9"/>
  <c r="BA50" i="9"/>
  <c r="BA46" i="9"/>
  <c r="BA42" i="9"/>
  <c r="BA38" i="9"/>
  <c r="BA34" i="9"/>
  <c r="BA30" i="9"/>
  <c r="BA26" i="9"/>
  <c r="BA57" i="9"/>
  <c r="BA51" i="9"/>
  <c r="BA43" i="9"/>
  <c r="BA37" i="9"/>
  <c r="BA28" i="9"/>
  <c r="BA27" i="9"/>
  <c r="BA23" i="9"/>
  <c r="BA19" i="9"/>
  <c r="BA15" i="9"/>
  <c r="BA94" i="9"/>
  <c r="BA91" i="9"/>
  <c r="BA69" i="9"/>
  <c r="BA68" i="9"/>
  <c r="BA62" i="9"/>
  <c r="BA56" i="9"/>
  <c r="BA48" i="9"/>
  <c r="BA40" i="9"/>
  <c r="BA32" i="9"/>
  <c r="BA31" i="9"/>
  <c r="BA22" i="9"/>
  <c r="BA18" i="9"/>
  <c r="BA44" i="9"/>
  <c r="BA36" i="9"/>
  <c r="BA35" i="9"/>
  <c r="BA29" i="9"/>
  <c r="BA24" i="9"/>
  <c r="BA13" i="9"/>
  <c r="BA9" i="9"/>
  <c r="BA101" i="9"/>
  <c r="BA72" i="9"/>
  <c r="BA66" i="9"/>
  <c r="BA52" i="9"/>
  <c r="BA16" i="9"/>
  <c r="BA11" i="9"/>
  <c r="BB5" i="9"/>
  <c r="BB75" i="9" s="1"/>
  <c r="BA33" i="9"/>
  <c r="BA21" i="9"/>
  <c r="BA12" i="9"/>
  <c r="BA96" i="9"/>
  <c r="BA79" i="9"/>
  <c r="BA47" i="9"/>
  <c r="BA25" i="9"/>
  <c r="BA17" i="9"/>
  <c r="BA14" i="9"/>
  <c r="BA10" i="9"/>
  <c r="BA112" i="9"/>
  <c r="BA39" i="9"/>
  <c r="BA20" i="9"/>
  <c r="BA7" i="9"/>
  <c r="BA97" i="9"/>
  <c r="BA73" i="9"/>
  <c r="BA8" i="9"/>
  <c r="AZ124" i="9"/>
  <c r="BA119" i="8"/>
  <c r="BA115" i="8"/>
  <c r="BA111" i="8"/>
  <c r="BA107" i="8"/>
  <c r="BA103" i="8"/>
  <c r="BA122" i="8"/>
  <c r="BA118" i="8"/>
  <c r="BA114" i="8"/>
  <c r="BA121" i="8"/>
  <c r="BA113" i="8"/>
  <c r="BA112" i="8"/>
  <c r="BA106" i="8"/>
  <c r="BA116" i="8"/>
  <c r="BA109" i="8"/>
  <c r="BA108" i="8"/>
  <c r="BA102" i="8"/>
  <c r="BA98" i="8"/>
  <c r="BA120" i="8"/>
  <c r="BA110" i="8"/>
  <c r="BA104" i="8"/>
  <c r="BA97" i="8"/>
  <c r="BA117" i="8"/>
  <c r="BA101" i="8"/>
  <c r="BA93" i="8"/>
  <c r="BA89" i="8"/>
  <c r="BA91" i="8"/>
  <c r="BA90" i="8"/>
  <c r="BA86" i="8"/>
  <c r="BA82" i="8"/>
  <c r="BA78" i="8"/>
  <c r="BA74" i="8"/>
  <c r="BA70" i="8"/>
  <c r="BA96" i="8"/>
  <c r="BA94" i="8"/>
  <c r="BA88" i="8"/>
  <c r="BA85" i="8"/>
  <c r="BA81" i="8"/>
  <c r="BA77" i="8"/>
  <c r="BA73" i="8"/>
  <c r="BA69" i="8"/>
  <c r="BA65" i="8"/>
  <c r="BA61" i="8"/>
  <c r="BA105" i="8"/>
  <c r="BA84" i="8"/>
  <c r="BA76" i="8"/>
  <c r="BA68" i="8"/>
  <c r="BA59" i="8"/>
  <c r="BA58" i="8"/>
  <c r="BA55" i="8"/>
  <c r="BA51" i="8"/>
  <c r="BA47" i="8"/>
  <c r="BA43" i="8"/>
  <c r="BA100" i="8"/>
  <c r="BA87" i="8"/>
  <c r="BA83" i="8"/>
  <c r="BA75" i="8"/>
  <c r="BA63" i="8"/>
  <c r="BA62" i="8"/>
  <c r="BA54" i="8"/>
  <c r="BA50" i="8"/>
  <c r="BA46" i="8"/>
  <c r="BA42" i="8"/>
  <c r="BA38" i="8"/>
  <c r="BA34" i="8"/>
  <c r="BA30" i="8"/>
  <c r="BA79" i="8"/>
  <c r="BA72" i="8"/>
  <c r="BA64" i="8"/>
  <c r="BA52" i="8"/>
  <c r="BA44" i="8"/>
  <c r="BA37" i="8"/>
  <c r="BA28" i="8"/>
  <c r="BA26" i="8"/>
  <c r="BA22" i="8"/>
  <c r="BA17" i="8"/>
  <c r="BA13" i="8"/>
  <c r="BA9" i="8"/>
  <c r="BA95" i="8"/>
  <c r="BA92" i="8"/>
  <c r="BA67" i="8"/>
  <c r="BA66" i="8"/>
  <c r="BA60" i="8"/>
  <c r="BA53" i="8"/>
  <c r="BA45" i="8"/>
  <c r="BA40" i="8"/>
  <c r="BA39" i="8"/>
  <c r="BA33" i="8"/>
  <c r="BA57" i="8"/>
  <c r="BA49" i="8"/>
  <c r="BA41" i="8"/>
  <c r="BA32" i="8"/>
  <c r="BA31" i="8"/>
  <c r="BA25" i="8"/>
  <c r="BA21" i="8"/>
  <c r="BA16" i="8"/>
  <c r="BA80" i="8"/>
  <c r="BA36" i="8"/>
  <c r="BA29" i="8"/>
  <c r="BA20" i="8"/>
  <c r="BA7" i="8"/>
  <c r="BA14" i="8"/>
  <c r="BA71" i="8"/>
  <c r="BA48" i="8"/>
  <c r="BA23" i="8"/>
  <c r="BA12" i="8"/>
  <c r="BB5" i="8"/>
  <c r="BB19" i="8" s="1"/>
  <c r="BA56" i="8"/>
  <c r="BA35" i="8"/>
  <c r="BA24" i="8"/>
  <c r="BA15" i="8"/>
  <c r="BA8" i="8"/>
  <c r="BA99" i="8"/>
  <c r="BA27" i="8"/>
  <c r="BA10" i="8"/>
  <c r="BA18" i="8"/>
  <c r="BA11" i="8"/>
  <c r="AZ124" i="8"/>
  <c r="BA119" i="7"/>
  <c r="BA115" i="7"/>
  <c r="BA111" i="7"/>
  <c r="BA120" i="7"/>
  <c r="BA116" i="7"/>
  <c r="BA112" i="7"/>
  <c r="BA108" i="7"/>
  <c r="BA104" i="7"/>
  <c r="BA117" i="7"/>
  <c r="BA109" i="7"/>
  <c r="BA103" i="7"/>
  <c r="BA99" i="7"/>
  <c r="BA95" i="7"/>
  <c r="BA118" i="7"/>
  <c r="BA110" i="7"/>
  <c r="BA106" i="7"/>
  <c r="BA105" i="7"/>
  <c r="BA100" i="7"/>
  <c r="BA96" i="7"/>
  <c r="BA92" i="7"/>
  <c r="BA88" i="7"/>
  <c r="BA121" i="7"/>
  <c r="BA114" i="7"/>
  <c r="BA98" i="7"/>
  <c r="BA93" i="7"/>
  <c r="BA87" i="7"/>
  <c r="BA82" i="7"/>
  <c r="BA78" i="7"/>
  <c r="BA74" i="7"/>
  <c r="BA101" i="7"/>
  <c r="BA90" i="7"/>
  <c r="BA89" i="7"/>
  <c r="BA83" i="7"/>
  <c r="BA79" i="7"/>
  <c r="BA75" i="7"/>
  <c r="BA71" i="7"/>
  <c r="BA67" i="7"/>
  <c r="BA63" i="7"/>
  <c r="BA122" i="7"/>
  <c r="BA107" i="7"/>
  <c r="BA102" i="7"/>
  <c r="BA80" i="7"/>
  <c r="BA72" i="7"/>
  <c r="BA66" i="7"/>
  <c r="BA57" i="7"/>
  <c r="BA97" i="7"/>
  <c r="BA86" i="7"/>
  <c r="BA77" i="7"/>
  <c r="BA70" i="7"/>
  <c r="BA113" i="7"/>
  <c r="BA81" i="7"/>
  <c r="BA85" i="7"/>
  <c r="BA73" i="7"/>
  <c r="BA64" i="7"/>
  <c r="BA50" i="7"/>
  <c r="BA91" i="7"/>
  <c r="BA58" i="7"/>
  <c r="BA53" i="7"/>
  <c r="BA48" i="7"/>
  <c r="BA44" i="7"/>
  <c r="BA40" i="7"/>
  <c r="BA36" i="7"/>
  <c r="BA32" i="7"/>
  <c r="BA27" i="7"/>
  <c r="BA23" i="7"/>
  <c r="BA69" i="7"/>
  <c r="BA54" i="7"/>
  <c r="BA49" i="7"/>
  <c r="BA45" i="7"/>
  <c r="BA41" i="7"/>
  <c r="BA37" i="7"/>
  <c r="BA33" i="7"/>
  <c r="BA28" i="7"/>
  <c r="BA24" i="7"/>
  <c r="BA20" i="7"/>
  <c r="BA84" i="7"/>
  <c r="BA56" i="7"/>
  <c r="BA42" i="7"/>
  <c r="BA34" i="7"/>
  <c r="BA25" i="7"/>
  <c r="BA21" i="7"/>
  <c r="BA16" i="7"/>
  <c r="BA12" i="7"/>
  <c r="BA8" i="7"/>
  <c r="BA94" i="7"/>
  <c r="BA22" i="7"/>
  <c r="BA11" i="7"/>
  <c r="BB5" i="7"/>
  <c r="BB29" i="7" s="1"/>
  <c r="BA62" i="7"/>
  <c r="BA51" i="7"/>
  <c r="BA43" i="7"/>
  <c r="BA35" i="7"/>
  <c r="BA26" i="7"/>
  <c r="BA18" i="7"/>
  <c r="BA17" i="7"/>
  <c r="BA13" i="7"/>
  <c r="BA9" i="7"/>
  <c r="BA52" i="7"/>
  <c r="BA46" i="7"/>
  <c r="BA38" i="7"/>
  <c r="BA30" i="7"/>
  <c r="BA14" i="7"/>
  <c r="BA10" i="7"/>
  <c r="BA76" i="7"/>
  <c r="BA68" i="7"/>
  <c r="BA65" i="7"/>
  <c r="BA61" i="7"/>
  <c r="BA60" i="7"/>
  <c r="BA59" i="7"/>
  <c r="BA55" i="7"/>
  <c r="BA47" i="7"/>
  <c r="BA39" i="7"/>
  <c r="BA31" i="7"/>
  <c r="BA19" i="7"/>
  <c r="BA15" i="7"/>
  <c r="BA7" i="7"/>
  <c r="AZ124" i="7"/>
  <c r="BC124" i="6"/>
  <c r="BD120" i="6"/>
  <c r="BD116" i="6"/>
  <c r="BD112" i="6"/>
  <c r="BD121" i="6"/>
  <c r="BD117" i="6"/>
  <c r="BD113" i="6"/>
  <c r="BD109" i="6"/>
  <c r="BD105" i="6"/>
  <c r="BD122" i="6"/>
  <c r="BD119" i="6"/>
  <c r="BD114" i="6"/>
  <c r="BD111" i="6"/>
  <c r="BD106" i="6"/>
  <c r="BD104" i="6"/>
  <c r="BD99" i="6"/>
  <c r="BD95" i="6"/>
  <c r="BD100" i="6"/>
  <c r="BD96" i="6"/>
  <c r="BD92" i="6"/>
  <c r="BD88" i="6"/>
  <c r="BD84" i="6"/>
  <c r="BD118" i="6"/>
  <c r="BD115" i="6"/>
  <c r="BD93" i="6"/>
  <c r="BD91" i="6"/>
  <c r="BD86" i="6"/>
  <c r="BD103" i="6"/>
  <c r="BD102" i="6"/>
  <c r="BD97" i="6"/>
  <c r="BD94" i="6"/>
  <c r="BD90" i="6"/>
  <c r="BD81" i="6"/>
  <c r="BD78" i="6"/>
  <c r="BD74" i="6"/>
  <c r="BD70" i="6"/>
  <c r="BD66" i="6"/>
  <c r="BD110" i="6"/>
  <c r="BD108" i="6"/>
  <c r="BD89" i="6"/>
  <c r="BD83" i="6"/>
  <c r="BD82" i="6"/>
  <c r="BD79" i="6"/>
  <c r="BD75" i="6"/>
  <c r="BD71" i="6"/>
  <c r="BD67" i="6"/>
  <c r="BD63" i="6"/>
  <c r="BD59" i="6"/>
  <c r="BD55" i="6"/>
  <c r="BD51" i="6"/>
  <c r="BD101" i="6"/>
  <c r="BD98" i="6"/>
  <c r="BD87" i="6"/>
  <c r="BD85" i="6"/>
  <c r="BD62" i="6"/>
  <c r="BD57" i="6"/>
  <c r="BD49" i="6"/>
  <c r="BD45" i="6"/>
  <c r="BD41" i="6"/>
  <c r="BD37" i="6"/>
  <c r="BD80" i="6"/>
  <c r="BD77" i="6"/>
  <c r="BD72" i="6"/>
  <c r="BD69" i="6"/>
  <c r="BD64" i="6"/>
  <c r="BD61" i="6"/>
  <c r="BD52" i="6"/>
  <c r="BD50" i="6"/>
  <c r="BD48" i="6"/>
  <c r="BD44" i="6"/>
  <c r="BD40" i="6"/>
  <c r="BD36" i="6"/>
  <c r="BD32" i="6"/>
  <c r="BD76" i="6"/>
  <c r="BD73" i="6"/>
  <c r="BD60" i="6"/>
  <c r="BD54" i="6"/>
  <c r="BD53" i="6"/>
  <c r="BD34" i="6"/>
  <c r="BD29" i="6"/>
  <c r="BD25" i="6"/>
  <c r="BD21" i="6"/>
  <c r="BD16" i="6"/>
  <c r="BD12" i="6"/>
  <c r="BD56" i="6"/>
  <c r="BD47" i="6"/>
  <c r="BD42" i="6"/>
  <c r="BD39" i="6"/>
  <c r="BD35" i="6"/>
  <c r="BD30" i="6"/>
  <c r="BD26" i="6"/>
  <c r="BD22" i="6"/>
  <c r="BD17" i="6"/>
  <c r="BD13" i="6"/>
  <c r="BD9" i="6"/>
  <c r="BD68" i="6"/>
  <c r="BD65" i="6"/>
  <c r="BD46" i="6"/>
  <c r="BD27" i="6"/>
  <c r="BD24" i="6"/>
  <c r="BE5" i="6"/>
  <c r="BE19" i="6" s="1"/>
  <c r="E19" i="6" s="1"/>
  <c r="BD43" i="6"/>
  <c r="BD7" i="6"/>
  <c r="BD58" i="6"/>
  <c r="BD38" i="6"/>
  <c r="BD33" i="6"/>
  <c r="BD31" i="6"/>
  <c r="BD28" i="6"/>
  <c r="BD23" i="6"/>
  <c r="BD20" i="6"/>
  <c r="BD15" i="6"/>
  <c r="BD11" i="6"/>
  <c r="BD10" i="6"/>
  <c r="BD8" i="6"/>
  <c r="BD107" i="6"/>
  <c r="BD18" i="6"/>
  <c r="BD14" i="6"/>
  <c r="BB122" i="5"/>
  <c r="BB118" i="5"/>
  <c r="BB114" i="5"/>
  <c r="BB110" i="5"/>
  <c r="BB106" i="5"/>
  <c r="BB119" i="5"/>
  <c r="BB115" i="5"/>
  <c r="BB111" i="5"/>
  <c r="BB107" i="5"/>
  <c r="BB103" i="5"/>
  <c r="BB121" i="5"/>
  <c r="BB120" i="5"/>
  <c r="BB113" i="5"/>
  <c r="BB112" i="5"/>
  <c r="BB105" i="5"/>
  <c r="BB104" i="5"/>
  <c r="BB101" i="5"/>
  <c r="BB97" i="5"/>
  <c r="BB102" i="5"/>
  <c r="BB98" i="5"/>
  <c r="BB94" i="5"/>
  <c r="BB116" i="5"/>
  <c r="BB96" i="5"/>
  <c r="BB95" i="5"/>
  <c r="BB92" i="5"/>
  <c r="BB88" i="5"/>
  <c r="BB84" i="5"/>
  <c r="BB80" i="5"/>
  <c r="BB76" i="5"/>
  <c r="BB72" i="5"/>
  <c r="BB68" i="5"/>
  <c r="BB117" i="5"/>
  <c r="BB93" i="5"/>
  <c r="BB89" i="5"/>
  <c r="BB85" i="5"/>
  <c r="BB81" i="5"/>
  <c r="BB77" i="5"/>
  <c r="BB73" i="5"/>
  <c r="BB69" i="5"/>
  <c r="BB65" i="5"/>
  <c r="BB62" i="5"/>
  <c r="BB61" i="5"/>
  <c r="BB57" i="5"/>
  <c r="BB52" i="5"/>
  <c r="BB48" i="5"/>
  <c r="BB44" i="5"/>
  <c r="BB109" i="5"/>
  <c r="BB91" i="5"/>
  <c r="BB90" i="5"/>
  <c r="BB83" i="5"/>
  <c r="BB82" i="5"/>
  <c r="BB75" i="5"/>
  <c r="BB74" i="5"/>
  <c r="BB67" i="5"/>
  <c r="BB64" i="5"/>
  <c r="BB63" i="5"/>
  <c r="BB58" i="5"/>
  <c r="BB53" i="5"/>
  <c r="BB49" i="5"/>
  <c r="BB45" i="5"/>
  <c r="BB41" i="5"/>
  <c r="BB108" i="5"/>
  <c r="BB78" i="5"/>
  <c r="BB60" i="5"/>
  <c r="BB59" i="5"/>
  <c r="BB51" i="5"/>
  <c r="BB50" i="5"/>
  <c r="BB43" i="5"/>
  <c r="BB42" i="5"/>
  <c r="BB37" i="5"/>
  <c r="BB33" i="5"/>
  <c r="BB29" i="5"/>
  <c r="BB25" i="5"/>
  <c r="BB21" i="5"/>
  <c r="BB17" i="5"/>
  <c r="BB13" i="5"/>
  <c r="BB9" i="5"/>
  <c r="BB100" i="5"/>
  <c r="BB27" i="5"/>
  <c r="BB79" i="5"/>
  <c r="BB38" i="5"/>
  <c r="BB34" i="5"/>
  <c r="BB30" i="5"/>
  <c r="BB26" i="5"/>
  <c r="BB22" i="5"/>
  <c r="BB18" i="5"/>
  <c r="BB14" i="5"/>
  <c r="BB10" i="5"/>
  <c r="BB86" i="5"/>
  <c r="BB70" i="5"/>
  <c r="BB55" i="5"/>
  <c r="BB54" i="5"/>
  <c r="BB47" i="5"/>
  <c r="BB46" i="5"/>
  <c r="BB40" i="5"/>
  <c r="BB39" i="5"/>
  <c r="BB35" i="5"/>
  <c r="BB31" i="5"/>
  <c r="BB36" i="5"/>
  <c r="BB28" i="5"/>
  <c r="BB7" i="5"/>
  <c r="BC5" i="5"/>
  <c r="BC56" i="5" s="1"/>
  <c r="BB66" i="5"/>
  <c r="BB20" i="5"/>
  <c r="BB19" i="5"/>
  <c r="BB99" i="5"/>
  <c r="BB71" i="5"/>
  <c r="BB24" i="5"/>
  <c r="BB23" i="5"/>
  <c r="BB16" i="5"/>
  <c r="BB15" i="5"/>
  <c r="BB8" i="5"/>
  <c r="BB87" i="5"/>
  <c r="BB32" i="5"/>
  <c r="BB12" i="5"/>
  <c r="BB11" i="5"/>
  <c r="BA124" i="5"/>
  <c r="AZ123" i="4"/>
  <c r="BA118" i="4"/>
  <c r="BA114" i="4"/>
  <c r="BA110" i="4"/>
  <c r="BA106" i="4"/>
  <c r="BA102" i="4"/>
  <c r="BA119" i="4"/>
  <c r="BA115" i="4"/>
  <c r="BA111" i="4"/>
  <c r="BA107" i="4"/>
  <c r="BA103" i="4"/>
  <c r="BA121" i="4"/>
  <c r="BA113" i="4"/>
  <c r="BA105" i="4"/>
  <c r="BA100" i="4"/>
  <c r="BA96" i="4"/>
  <c r="BA92" i="4"/>
  <c r="BA116" i="4"/>
  <c r="BA108" i="4"/>
  <c r="BA101" i="4"/>
  <c r="BA97" i="4"/>
  <c r="BA93" i="4"/>
  <c r="BA89" i="4"/>
  <c r="BA109" i="4"/>
  <c r="BA94" i="4"/>
  <c r="BA120" i="4"/>
  <c r="BA104" i="4"/>
  <c r="BA99" i="4"/>
  <c r="BA91" i="4"/>
  <c r="BA90" i="4"/>
  <c r="BA85" i="4"/>
  <c r="BA81" i="4"/>
  <c r="BA112" i="4"/>
  <c r="BA95" i="4"/>
  <c r="BA83" i="4"/>
  <c r="BA82" i="4"/>
  <c r="BA78" i="4"/>
  <c r="BA74" i="4"/>
  <c r="BA70" i="4"/>
  <c r="BA66" i="4"/>
  <c r="BA62" i="4"/>
  <c r="BA58" i="4"/>
  <c r="BA54" i="4"/>
  <c r="BA117" i="4"/>
  <c r="BA87" i="4"/>
  <c r="BA86" i="4"/>
  <c r="BA77" i="4"/>
  <c r="BA73" i="4"/>
  <c r="BA69" i="4"/>
  <c r="BA65" i="4"/>
  <c r="BA61" i="4"/>
  <c r="BA57" i="4"/>
  <c r="BA53" i="4"/>
  <c r="BA76" i="4"/>
  <c r="BA68" i="4"/>
  <c r="BA60" i="4"/>
  <c r="BA52" i="4"/>
  <c r="BA48" i="4"/>
  <c r="BA44" i="4"/>
  <c r="BA40" i="4"/>
  <c r="BA36" i="4"/>
  <c r="BA32" i="4"/>
  <c r="BA88" i="4"/>
  <c r="BA72" i="4"/>
  <c r="BA71" i="4"/>
  <c r="BA75" i="4"/>
  <c r="BA64" i="4"/>
  <c r="BA63" i="4"/>
  <c r="BA50" i="4"/>
  <c r="BA49" i="4"/>
  <c r="BA43" i="4"/>
  <c r="BA34" i="4"/>
  <c r="BA33" i="4"/>
  <c r="BA29" i="4"/>
  <c r="BA25" i="4"/>
  <c r="BA98" i="4"/>
  <c r="BA51" i="4"/>
  <c r="BA45" i="4"/>
  <c r="BA39" i="4"/>
  <c r="BA38" i="4"/>
  <c r="BA23" i="4"/>
  <c r="BA22" i="4"/>
  <c r="BA21" i="4"/>
  <c r="BA17" i="4"/>
  <c r="BA13" i="4"/>
  <c r="BA9" i="4"/>
  <c r="BA80" i="4"/>
  <c r="BA67" i="4"/>
  <c r="BA56" i="4"/>
  <c r="BA42" i="4"/>
  <c r="BA28" i="4"/>
  <c r="BA18" i="4"/>
  <c r="BA14" i="4"/>
  <c r="BA10" i="4"/>
  <c r="BA79" i="4"/>
  <c r="BA55" i="4"/>
  <c r="BA46" i="4"/>
  <c r="BA41" i="4"/>
  <c r="BA31" i="4"/>
  <c r="BA30" i="4"/>
  <c r="BA24" i="4"/>
  <c r="BA19" i="4"/>
  <c r="BA15" i="4"/>
  <c r="BA11" i="4"/>
  <c r="BA84" i="4"/>
  <c r="BA35" i="4"/>
  <c r="BA26" i="4"/>
  <c r="BA20" i="4"/>
  <c r="BA7" i="4"/>
  <c r="BA47" i="4"/>
  <c r="BA8" i="4"/>
  <c r="BB5" i="4"/>
  <c r="BA27" i="4"/>
  <c r="BA12" i="4"/>
  <c r="BA59" i="4"/>
  <c r="BA37" i="4"/>
  <c r="BA16" i="4"/>
  <c r="BB122" i="3"/>
  <c r="BB118" i="3"/>
  <c r="BB114" i="3"/>
  <c r="BB110" i="3"/>
  <c r="BB106" i="3"/>
  <c r="BB119" i="3"/>
  <c r="BB115" i="3"/>
  <c r="BB111" i="3"/>
  <c r="BB107" i="3"/>
  <c r="BB103" i="3"/>
  <c r="BB121" i="3"/>
  <c r="BB120" i="3"/>
  <c r="BB113" i="3"/>
  <c r="BB112" i="3"/>
  <c r="BB102" i="3"/>
  <c r="BB98" i="3"/>
  <c r="BB94" i="3"/>
  <c r="BB116" i="3"/>
  <c r="BB105" i="3"/>
  <c r="BB97" i="3"/>
  <c r="BB96" i="3"/>
  <c r="BB92" i="3"/>
  <c r="BB88" i="3"/>
  <c r="BB117" i="3"/>
  <c r="BB93" i="3"/>
  <c r="BB89" i="3"/>
  <c r="BB85" i="3"/>
  <c r="BB81" i="3"/>
  <c r="BB100" i="3"/>
  <c r="BB82" i="3"/>
  <c r="BB79" i="3"/>
  <c r="BB109" i="3"/>
  <c r="BB108" i="3"/>
  <c r="BB101" i="3"/>
  <c r="BB87" i="3"/>
  <c r="BB86" i="3"/>
  <c r="BB84" i="3"/>
  <c r="BB83" i="3"/>
  <c r="BB80" i="3"/>
  <c r="BB76" i="3"/>
  <c r="BB72" i="3"/>
  <c r="BB68" i="3"/>
  <c r="BB64" i="3"/>
  <c r="BB60" i="3"/>
  <c r="BB56" i="3"/>
  <c r="BB99" i="3"/>
  <c r="BB91" i="3"/>
  <c r="BB75" i="3"/>
  <c r="BB74" i="3"/>
  <c r="BB69" i="3"/>
  <c r="BB59" i="3"/>
  <c r="BB58" i="3"/>
  <c r="BB53" i="3"/>
  <c r="BB52" i="3"/>
  <c r="BB48" i="3"/>
  <c r="BB44" i="3"/>
  <c r="BB40" i="3"/>
  <c r="BB104" i="3"/>
  <c r="BB65" i="3"/>
  <c r="BB63" i="3"/>
  <c r="BB54" i="3"/>
  <c r="BB43" i="3"/>
  <c r="BB42" i="3"/>
  <c r="BB35" i="3"/>
  <c r="BB30" i="3"/>
  <c r="BB26" i="3"/>
  <c r="BB22" i="3"/>
  <c r="BB18" i="3"/>
  <c r="BB14" i="3"/>
  <c r="BB10" i="3"/>
  <c r="BB78" i="3"/>
  <c r="BB77" i="3"/>
  <c r="BB55" i="3"/>
  <c r="BB51" i="3"/>
  <c r="BB50" i="3"/>
  <c r="BB45" i="3"/>
  <c r="BB95" i="3"/>
  <c r="BB70" i="3"/>
  <c r="BB67" i="3"/>
  <c r="BB62" i="3"/>
  <c r="BB61" i="3"/>
  <c r="BB57" i="3"/>
  <c r="BB49" i="3"/>
  <c r="BB39" i="3"/>
  <c r="BB36" i="3"/>
  <c r="BB31" i="3"/>
  <c r="BB27" i="3"/>
  <c r="BB23" i="3"/>
  <c r="BB19" i="3"/>
  <c r="BB15" i="3"/>
  <c r="BB11" i="3"/>
  <c r="BB7" i="3"/>
  <c r="BC5" i="3"/>
  <c r="BC33" i="3" s="1"/>
  <c r="BB90" i="3"/>
  <c r="BB73" i="3"/>
  <c r="BB71" i="3"/>
  <c r="BB46" i="3"/>
  <c r="BB41" i="3"/>
  <c r="BB38" i="3"/>
  <c r="BB37" i="3"/>
  <c r="BB29" i="3"/>
  <c r="BB28" i="3"/>
  <c r="BB21" i="3"/>
  <c r="BB20" i="3"/>
  <c r="BB13" i="3"/>
  <c r="BB12" i="3"/>
  <c r="BB8" i="3"/>
  <c r="BB32" i="3"/>
  <c r="BB25" i="3"/>
  <c r="BB9" i="3"/>
  <c r="BB34" i="3"/>
  <c r="BB24" i="3"/>
  <c r="BB17" i="3"/>
  <c r="BB16" i="3"/>
  <c r="BB66" i="3"/>
  <c r="BB47" i="3"/>
  <c r="BA124" i="3"/>
  <c r="BB26" i="10" l="1"/>
  <c r="BB27" i="10"/>
  <c r="BC5" i="2"/>
  <c r="BB40" i="2"/>
  <c r="BB122" i="2"/>
  <c r="BB120" i="2"/>
  <c r="BB118" i="2"/>
  <c r="BB116" i="2"/>
  <c r="BB114" i="2"/>
  <c r="BB112" i="2"/>
  <c r="BB110" i="2"/>
  <c r="BB108" i="2"/>
  <c r="BB106" i="2"/>
  <c r="BB104" i="2"/>
  <c r="BB102" i="2"/>
  <c r="BB100" i="2"/>
  <c r="BB98" i="2"/>
  <c r="BB96" i="2"/>
  <c r="BB94" i="2"/>
  <c r="BB92" i="2"/>
  <c r="BB90" i="2"/>
  <c r="BB88" i="2"/>
  <c r="BB86" i="2"/>
  <c r="BB84" i="2"/>
  <c r="BB82" i="2"/>
  <c r="BB80" i="2"/>
  <c r="BB78" i="2"/>
  <c r="BB76" i="2"/>
  <c r="BB74" i="2"/>
  <c r="BB72" i="2"/>
  <c r="BB70" i="2"/>
  <c r="BB68" i="2"/>
  <c r="BB66" i="2"/>
  <c r="BB64" i="2"/>
  <c r="BB62" i="2"/>
  <c r="BB60" i="2"/>
  <c r="BB58" i="2"/>
  <c r="BB56" i="2"/>
  <c r="BB54" i="2"/>
  <c r="BB7" i="2"/>
  <c r="BB121" i="2"/>
  <c r="BB119" i="2"/>
  <c r="BB117" i="2"/>
  <c r="BB115" i="2"/>
  <c r="BB113" i="2"/>
  <c r="BB111" i="2"/>
  <c r="BB52" i="2"/>
  <c r="BB50" i="2"/>
  <c r="BB48" i="2"/>
  <c r="BB46" i="2"/>
  <c r="BB44" i="2"/>
  <c r="BB42" i="2"/>
  <c r="BB39" i="2"/>
  <c r="BB37" i="2"/>
  <c r="BB35" i="2"/>
  <c r="BB33" i="2"/>
  <c r="BB31" i="2"/>
  <c r="BB29" i="2"/>
  <c r="BB27" i="2"/>
  <c r="BB23" i="2"/>
  <c r="BB19" i="2"/>
  <c r="BB15" i="2"/>
  <c r="BB11" i="2"/>
  <c r="BB109" i="2"/>
  <c r="BB105" i="2"/>
  <c r="BB8" i="2"/>
  <c r="BB21" i="2"/>
  <c r="BB107" i="2"/>
  <c r="BB103" i="2"/>
  <c r="BB101" i="2"/>
  <c r="BB95" i="2"/>
  <c r="BB93" i="2"/>
  <c r="BB91" i="2"/>
  <c r="BB25" i="2"/>
  <c r="BB17" i="2"/>
  <c r="BB13" i="2"/>
  <c r="BB9" i="2"/>
  <c r="BB99" i="2"/>
  <c r="BB97" i="2"/>
  <c r="BB89" i="2"/>
  <c r="BB85" i="2"/>
  <c r="BB81" i="2"/>
  <c r="BB77" i="2"/>
  <c r="BB73" i="2"/>
  <c r="BB69" i="2"/>
  <c r="BB65" i="2"/>
  <c r="BB61" i="2"/>
  <c r="BB57" i="2"/>
  <c r="BB53" i="2"/>
  <c r="BB49" i="2"/>
  <c r="BB45" i="2"/>
  <c r="BB41" i="2"/>
  <c r="BB36" i="2"/>
  <c r="BB32" i="2"/>
  <c r="BB28" i="2"/>
  <c r="BB24" i="2"/>
  <c r="BB20" i="2"/>
  <c r="BB16" i="2"/>
  <c r="BB12" i="2"/>
  <c r="BB87" i="2"/>
  <c r="BB83" i="2"/>
  <c r="BB79" i="2"/>
  <c r="BB75" i="2"/>
  <c r="BB71" i="2"/>
  <c r="BB67" i="2"/>
  <c r="BB63" i="2"/>
  <c r="BB59" i="2"/>
  <c r="BB55" i="2"/>
  <c r="BB51" i="2"/>
  <c r="BB47" i="2"/>
  <c r="BB43" i="2"/>
  <c r="BB38" i="2"/>
  <c r="BB34" i="2"/>
  <c r="BB30" i="2"/>
  <c r="BB26" i="2"/>
  <c r="BB22" i="2"/>
  <c r="BB18" i="2"/>
  <c r="BB14" i="2"/>
  <c r="BB10" i="2"/>
  <c r="AZ124" i="2"/>
  <c r="D59" i="1" s="1"/>
  <c r="P58" i="1"/>
  <c r="O59" i="1"/>
  <c r="N60" i="1"/>
  <c r="M59" i="1"/>
  <c r="L59" i="1"/>
  <c r="K59" i="1"/>
  <c r="J59" i="1"/>
  <c r="I59" i="1"/>
  <c r="H62" i="1"/>
  <c r="G60" i="1"/>
  <c r="F59" i="1"/>
  <c r="E60" i="1"/>
  <c r="BA124" i="9"/>
  <c r="BB118" i="13"/>
  <c r="BB114" i="13"/>
  <c r="BB110" i="13"/>
  <c r="BB106" i="13"/>
  <c r="BB102" i="13"/>
  <c r="BB115" i="13"/>
  <c r="BB117" i="13"/>
  <c r="BB116" i="13"/>
  <c r="BB111" i="13"/>
  <c r="BB101" i="13"/>
  <c r="BB100" i="13"/>
  <c r="BB95" i="13"/>
  <c r="BB91" i="13"/>
  <c r="BB87" i="13"/>
  <c r="BB83" i="13"/>
  <c r="BB79" i="13"/>
  <c r="BB75" i="13"/>
  <c r="BB112" i="13"/>
  <c r="BB109" i="13"/>
  <c r="BB104" i="13"/>
  <c r="BB103" i="13"/>
  <c r="BB99" i="13"/>
  <c r="BB96" i="13"/>
  <c r="BB86" i="13"/>
  <c r="BB113" i="13"/>
  <c r="BB107" i="13"/>
  <c r="BB105" i="13"/>
  <c r="BB97" i="13"/>
  <c r="BB94" i="13"/>
  <c r="BB89" i="13"/>
  <c r="BB88" i="13"/>
  <c r="BB82" i="13"/>
  <c r="BB81" i="13"/>
  <c r="BB76" i="13"/>
  <c r="BB70" i="13"/>
  <c r="BB66" i="13"/>
  <c r="BB98" i="13"/>
  <c r="BB77" i="13"/>
  <c r="BB72" i="13"/>
  <c r="BB71" i="13"/>
  <c r="BB67" i="13"/>
  <c r="BB60" i="13"/>
  <c r="BB55" i="13"/>
  <c r="BB51" i="13"/>
  <c r="BB90" i="13"/>
  <c r="BB61" i="13"/>
  <c r="BB50" i="13"/>
  <c r="BB49" i="13"/>
  <c r="BB85" i="13"/>
  <c r="BB84" i="13"/>
  <c r="BB80" i="13"/>
  <c r="BB78" i="13"/>
  <c r="BB69" i="13"/>
  <c r="BB68" i="13"/>
  <c r="BB64" i="13"/>
  <c r="BB54" i="13"/>
  <c r="BB53" i="13"/>
  <c r="BB46" i="13"/>
  <c r="BB42" i="13"/>
  <c r="BB38" i="13"/>
  <c r="BB35" i="13"/>
  <c r="BB93" i="13"/>
  <c r="BB92" i="13"/>
  <c r="BB63" i="13"/>
  <c r="BB62" i="13"/>
  <c r="BB58" i="13"/>
  <c r="BB45" i="13"/>
  <c r="BB44" i="13"/>
  <c r="BB39" i="13"/>
  <c r="BB31" i="13"/>
  <c r="BB27" i="13"/>
  <c r="BB23" i="13"/>
  <c r="BB19" i="13"/>
  <c r="BB16" i="13"/>
  <c r="BB13" i="13"/>
  <c r="BB9" i="13"/>
  <c r="BB74" i="13"/>
  <c r="BB52" i="13"/>
  <c r="BB40" i="13"/>
  <c r="BB36" i="13"/>
  <c r="BB32" i="13"/>
  <c r="BB17" i="13"/>
  <c r="BB14" i="13"/>
  <c r="BB108" i="13"/>
  <c r="BB57" i="13"/>
  <c r="BB48" i="13"/>
  <c r="BB43" i="13"/>
  <c r="BB34" i="13"/>
  <c r="BB30" i="13"/>
  <c r="BB26" i="13"/>
  <c r="BB22" i="13"/>
  <c r="BB18" i="13"/>
  <c r="BB15" i="13"/>
  <c r="BB12" i="13"/>
  <c r="BB8" i="13"/>
  <c r="BB73" i="13"/>
  <c r="BB65" i="13"/>
  <c r="BB56" i="13"/>
  <c r="BB41" i="13"/>
  <c r="BB28" i="13"/>
  <c r="BB24" i="13"/>
  <c r="BB20" i="13"/>
  <c r="BB10" i="13"/>
  <c r="BB29" i="13"/>
  <c r="BB21" i="13"/>
  <c r="BB47" i="13"/>
  <c r="BB25" i="13"/>
  <c r="BB33" i="13"/>
  <c r="BB7" i="13"/>
  <c r="BB37" i="13"/>
  <c r="BB11" i="13"/>
  <c r="BC5" i="13"/>
  <c r="BC59" i="13" s="1"/>
  <c r="BA120" i="13"/>
  <c r="BC119" i="12"/>
  <c r="BC115" i="12"/>
  <c r="BC111" i="12"/>
  <c r="BC107" i="12"/>
  <c r="BC118" i="12"/>
  <c r="BC114" i="12"/>
  <c r="BC110" i="12"/>
  <c r="BC106" i="12"/>
  <c r="BC102" i="12"/>
  <c r="BC116" i="12"/>
  <c r="BC108" i="12"/>
  <c r="BC117" i="12"/>
  <c r="BC109" i="12"/>
  <c r="BC101" i="12"/>
  <c r="BC97" i="12"/>
  <c r="BC93" i="12"/>
  <c r="BC112" i="12"/>
  <c r="BC105" i="12"/>
  <c r="BC98" i="12"/>
  <c r="BC92" i="12"/>
  <c r="BC88" i="12"/>
  <c r="BC84" i="12"/>
  <c r="BC104" i="12"/>
  <c r="BC96" i="12"/>
  <c r="BC91" i="12"/>
  <c r="BC87" i="12"/>
  <c r="BC83" i="12"/>
  <c r="BC79" i="12"/>
  <c r="BC75" i="12"/>
  <c r="BC71" i="12"/>
  <c r="BC95" i="12"/>
  <c r="BC90" i="12"/>
  <c r="BC82" i="12"/>
  <c r="BC77" i="12"/>
  <c r="BC72" i="12"/>
  <c r="BC67" i="12"/>
  <c r="BC63" i="12"/>
  <c r="BC103" i="12"/>
  <c r="BC100" i="12"/>
  <c r="BC89" i="12"/>
  <c r="BC81" i="12"/>
  <c r="BC76" i="12"/>
  <c r="BC70" i="12"/>
  <c r="BC66" i="12"/>
  <c r="BC62" i="12"/>
  <c r="BC58" i="12"/>
  <c r="BC54" i="12"/>
  <c r="BC50" i="12"/>
  <c r="BC85" i="12"/>
  <c r="BC80" i="12"/>
  <c r="BC65" i="12"/>
  <c r="BC60" i="12"/>
  <c r="BC55" i="12"/>
  <c r="BC49" i="12"/>
  <c r="BC46" i="12"/>
  <c r="BC42" i="12"/>
  <c r="BC38" i="12"/>
  <c r="BC34" i="12"/>
  <c r="BC78" i="12"/>
  <c r="BC74" i="12"/>
  <c r="BC64" i="12"/>
  <c r="BC59" i="12"/>
  <c r="BC53" i="12"/>
  <c r="BC45" i="12"/>
  <c r="BC41" i="12"/>
  <c r="BC37" i="12"/>
  <c r="BC33" i="12"/>
  <c r="BC29" i="12"/>
  <c r="BC25" i="12"/>
  <c r="BC113" i="12"/>
  <c r="BC99" i="12"/>
  <c r="BC94" i="12"/>
  <c r="BC56" i="12"/>
  <c r="BC48" i="12"/>
  <c r="BC40" i="12"/>
  <c r="BC32" i="12"/>
  <c r="BC27" i="12"/>
  <c r="BC68" i="12"/>
  <c r="BC51" i="12"/>
  <c r="BC43" i="12"/>
  <c r="BC35" i="12"/>
  <c r="BC28" i="12"/>
  <c r="BC23" i="12"/>
  <c r="BC22" i="12"/>
  <c r="BC18" i="12"/>
  <c r="BC14" i="12"/>
  <c r="BC11" i="12"/>
  <c r="BC73" i="12"/>
  <c r="BC57" i="12"/>
  <c r="BC31" i="12"/>
  <c r="BC21" i="12"/>
  <c r="BC16" i="12"/>
  <c r="BC8" i="12"/>
  <c r="BC86" i="12"/>
  <c r="BC69" i="12"/>
  <c r="BC61" i="12"/>
  <c r="BC19" i="12"/>
  <c r="BC39" i="12"/>
  <c r="BC36" i="12"/>
  <c r="BC20" i="12"/>
  <c r="BD5" i="12"/>
  <c r="BC47" i="12"/>
  <c r="BC44" i="12"/>
  <c r="BC24" i="12"/>
  <c r="BC17" i="12"/>
  <c r="BC12" i="12"/>
  <c r="BC9" i="12"/>
  <c r="BC52" i="12"/>
  <c r="BC30" i="12"/>
  <c r="BC26" i="12"/>
  <c r="BC13" i="12"/>
  <c r="BC120" i="12"/>
  <c r="BC15" i="12"/>
  <c r="BC10" i="12"/>
  <c r="BC7" i="12"/>
  <c r="BB122" i="12"/>
  <c r="BB118" i="11"/>
  <c r="BB114" i="11"/>
  <c r="BB110" i="11"/>
  <c r="BB106" i="11"/>
  <c r="BB102" i="11"/>
  <c r="BB113" i="11"/>
  <c r="BB112" i="11"/>
  <c r="BB107" i="11"/>
  <c r="BB101" i="11"/>
  <c r="BB97" i="11"/>
  <c r="BB119" i="11"/>
  <c r="BB109" i="11"/>
  <c r="BB108" i="11"/>
  <c r="BB103" i="11"/>
  <c r="BB98" i="11"/>
  <c r="BB94" i="11"/>
  <c r="BB90" i="11"/>
  <c r="BB86" i="11"/>
  <c r="BB115" i="11"/>
  <c r="BB111" i="11"/>
  <c r="BB95" i="11"/>
  <c r="BB85" i="11"/>
  <c r="BB84" i="11"/>
  <c r="BB82" i="11"/>
  <c r="BB78" i="11"/>
  <c r="BB74" i="11"/>
  <c r="BB70" i="11"/>
  <c r="BB105" i="11"/>
  <c r="BB104" i="11"/>
  <c r="BB96" i="11"/>
  <c r="BB91" i="11"/>
  <c r="BB83" i="11"/>
  <c r="BB79" i="11"/>
  <c r="BB75" i="11"/>
  <c r="BB71" i="11"/>
  <c r="BB67" i="11"/>
  <c r="BB63" i="11"/>
  <c r="BB117" i="11"/>
  <c r="BB100" i="11"/>
  <c r="BB87" i="11"/>
  <c r="BB81" i="11"/>
  <c r="BB80" i="11"/>
  <c r="BB73" i="11"/>
  <c r="BB72" i="11"/>
  <c r="BB64" i="11"/>
  <c r="BB59" i="11"/>
  <c r="BB55" i="11"/>
  <c r="BB51" i="11"/>
  <c r="BB47" i="11"/>
  <c r="BB43" i="11"/>
  <c r="BB66" i="11"/>
  <c r="BB65" i="11"/>
  <c r="BB60" i="11"/>
  <c r="BB56" i="11"/>
  <c r="BB52" i="11"/>
  <c r="BB48" i="11"/>
  <c r="BB44" i="11"/>
  <c r="BB93" i="11"/>
  <c r="BB92" i="11"/>
  <c r="BB88" i="11"/>
  <c r="BB76" i="11"/>
  <c r="BB41" i="11"/>
  <c r="BB37" i="11"/>
  <c r="BB33" i="11"/>
  <c r="BB29" i="11"/>
  <c r="BB25" i="11"/>
  <c r="BB21" i="11"/>
  <c r="BB17" i="11"/>
  <c r="BB13" i="11"/>
  <c r="BB9" i="11"/>
  <c r="BB121" i="11"/>
  <c r="BB99" i="11"/>
  <c r="BB35" i="11"/>
  <c r="BB31" i="11"/>
  <c r="BB77" i="11"/>
  <c r="BB58" i="11"/>
  <c r="BB57" i="11"/>
  <c r="BB50" i="11"/>
  <c r="BB49" i="11"/>
  <c r="BB42" i="11"/>
  <c r="BB38" i="11"/>
  <c r="BB34" i="11"/>
  <c r="BB30" i="11"/>
  <c r="BB26" i="11"/>
  <c r="BB22" i="11"/>
  <c r="BB18" i="11"/>
  <c r="BB14" i="11"/>
  <c r="BB10" i="11"/>
  <c r="BB89" i="11"/>
  <c r="BB68" i="11"/>
  <c r="BB62" i="11"/>
  <c r="BB39" i="11"/>
  <c r="BB27" i="11"/>
  <c r="BB23" i="11"/>
  <c r="BB19" i="11"/>
  <c r="BB116" i="11"/>
  <c r="BB53" i="11"/>
  <c r="BB40" i="11"/>
  <c r="BB32" i="11"/>
  <c r="BB24" i="11"/>
  <c r="BB11" i="11"/>
  <c r="BB120" i="11"/>
  <c r="BB45" i="11"/>
  <c r="BB36" i="11"/>
  <c r="BB8" i="11"/>
  <c r="BB16" i="11"/>
  <c r="BB15" i="11"/>
  <c r="BB69" i="11"/>
  <c r="BB46" i="11"/>
  <c r="BB12" i="11"/>
  <c r="BB7" i="11"/>
  <c r="BC5" i="11"/>
  <c r="BB61" i="11"/>
  <c r="BB28" i="11"/>
  <c r="BB20" i="11"/>
  <c r="BB54" i="11"/>
  <c r="BA123" i="11"/>
  <c r="BA125" i="10"/>
  <c r="BB123" i="10"/>
  <c r="BB119" i="10"/>
  <c r="BB115" i="10"/>
  <c r="BB111" i="10"/>
  <c r="BB120" i="10"/>
  <c r="BB116" i="10"/>
  <c r="BB112" i="10"/>
  <c r="BB108" i="10"/>
  <c r="BB104" i="10"/>
  <c r="BB110" i="10"/>
  <c r="BB105" i="10"/>
  <c r="BB100" i="10"/>
  <c r="BB122" i="10"/>
  <c r="BB121" i="10"/>
  <c r="BB114" i="10"/>
  <c r="BB113" i="10"/>
  <c r="BB109" i="10"/>
  <c r="BB103" i="10"/>
  <c r="BB99" i="10"/>
  <c r="BB118" i="10"/>
  <c r="BB92" i="10"/>
  <c r="BB88" i="10"/>
  <c r="BB102" i="10"/>
  <c r="BB101" i="10"/>
  <c r="BB93" i="10"/>
  <c r="BB89" i="10"/>
  <c r="BB85" i="10"/>
  <c r="BB81" i="10"/>
  <c r="BB77" i="10"/>
  <c r="BB73" i="10"/>
  <c r="BB96" i="10"/>
  <c r="BB91" i="10"/>
  <c r="BB90" i="10"/>
  <c r="BB82" i="10"/>
  <c r="BB72" i="10"/>
  <c r="BB68" i="10"/>
  <c r="BB64" i="10"/>
  <c r="BB60" i="10"/>
  <c r="BB56" i="10"/>
  <c r="BB107" i="10"/>
  <c r="BB106" i="10"/>
  <c r="BB98" i="10"/>
  <c r="BB76" i="10"/>
  <c r="BB75" i="10"/>
  <c r="BB71" i="10"/>
  <c r="BB67" i="10"/>
  <c r="BB63" i="10"/>
  <c r="BB59" i="10"/>
  <c r="BB55" i="10"/>
  <c r="BB51" i="10"/>
  <c r="BB117" i="10"/>
  <c r="BB94" i="10"/>
  <c r="BB78" i="10"/>
  <c r="BB74" i="10"/>
  <c r="BB49" i="10"/>
  <c r="BB95" i="10"/>
  <c r="BB70" i="10"/>
  <c r="BB69" i="10"/>
  <c r="BB62" i="10"/>
  <c r="BB61" i="10"/>
  <c r="BB54" i="10"/>
  <c r="BB50" i="10"/>
  <c r="BB46" i="10"/>
  <c r="BB42" i="10"/>
  <c r="BB38" i="10"/>
  <c r="BB34" i="10"/>
  <c r="BB58" i="10"/>
  <c r="BB43" i="10"/>
  <c r="BB33" i="10"/>
  <c r="BB32" i="10"/>
  <c r="BB25" i="10"/>
  <c r="BB21" i="10"/>
  <c r="BB17" i="10"/>
  <c r="BB13" i="10"/>
  <c r="BB87" i="10"/>
  <c r="BB86" i="10"/>
  <c r="BB84" i="10"/>
  <c r="BB83" i="10"/>
  <c r="BB79" i="10"/>
  <c r="BB57" i="10"/>
  <c r="BB52" i="10"/>
  <c r="BB37" i="10"/>
  <c r="BB36" i="10"/>
  <c r="BB31" i="10"/>
  <c r="BB30" i="10"/>
  <c r="BB24" i="10"/>
  <c r="BB20" i="10"/>
  <c r="BB16" i="10"/>
  <c r="BB80" i="10"/>
  <c r="BB66" i="10"/>
  <c r="BB65" i="10"/>
  <c r="BB53" i="10"/>
  <c r="BB47" i="10"/>
  <c r="BB39" i="10"/>
  <c r="BB35" i="10"/>
  <c r="BB8" i="10"/>
  <c r="BB97" i="10"/>
  <c r="BB48" i="10"/>
  <c r="BB29" i="10"/>
  <c r="BB28" i="10"/>
  <c r="BB19" i="10"/>
  <c r="BB18" i="10"/>
  <c r="BB40" i="10"/>
  <c r="BB10" i="10"/>
  <c r="BB45" i="10"/>
  <c r="BB44" i="10"/>
  <c r="BB41" i="10"/>
  <c r="BB23" i="10"/>
  <c r="BB22" i="10"/>
  <c r="BB15" i="10"/>
  <c r="BB14" i="10"/>
  <c r="BB11" i="10"/>
  <c r="BB7" i="10"/>
  <c r="BC5" i="10"/>
  <c r="BB12" i="10"/>
  <c r="BB9" i="10"/>
  <c r="BB122" i="9"/>
  <c r="BB118" i="9"/>
  <c r="BB114" i="9"/>
  <c r="BB110" i="9"/>
  <c r="BB106" i="9"/>
  <c r="BB121" i="9"/>
  <c r="BB117" i="9"/>
  <c r="BB113" i="9"/>
  <c r="BB120" i="9"/>
  <c r="BB119" i="9"/>
  <c r="BB112" i="9"/>
  <c r="BB107" i="9"/>
  <c r="BB109" i="9"/>
  <c r="BB108" i="9"/>
  <c r="BB103" i="9"/>
  <c r="BB102" i="9"/>
  <c r="BB98" i="9"/>
  <c r="BB92" i="9"/>
  <c r="BB88" i="9"/>
  <c r="BB105" i="9"/>
  <c r="BB97" i="9"/>
  <c r="BB96" i="9"/>
  <c r="BB91" i="9"/>
  <c r="BB87" i="9"/>
  <c r="BB116" i="9"/>
  <c r="BB99" i="9"/>
  <c r="BB95" i="9"/>
  <c r="BB94" i="9"/>
  <c r="BB93" i="9"/>
  <c r="BB82" i="9"/>
  <c r="BB115" i="9"/>
  <c r="BB85" i="9"/>
  <c r="BB83" i="9"/>
  <c r="BB79" i="9"/>
  <c r="BB74" i="9"/>
  <c r="BB70" i="9"/>
  <c r="BB66" i="9"/>
  <c r="BB62" i="9"/>
  <c r="BB58" i="9"/>
  <c r="BB54" i="9"/>
  <c r="BB101" i="9"/>
  <c r="BB89" i="9"/>
  <c r="BB80" i="9"/>
  <c r="BB69" i="9"/>
  <c r="BB68" i="9"/>
  <c r="BB63" i="9"/>
  <c r="BB52" i="9"/>
  <c r="BB48" i="9"/>
  <c r="BB44" i="9"/>
  <c r="BB40" i="9"/>
  <c r="BB111" i="9"/>
  <c r="BB90" i="9"/>
  <c r="BB81" i="9"/>
  <c r="BB76" i="9"/>
  <c r="BB65" i="9"/>
  <c r="BB64" i="9"/>
  <c r="BB59" i="9"/>
  <c r="BB53" i="9"/>
  <c r="BB49" i="9"/>
  <c r="BB45" i="9"/>
  <c r="BB41" i="9"/>
  <c r="BB37" i="9"/>
  <c r="BB33" i="9"/>
  <c r="BB29" i="9"/>
  <c r="BB104" i="9"/>
  <c r="BB86" i="9"/>
  <c r="BB71" i="9"/>
  <c r="BB67" i="9"/>
  <c r="BB56" i="9"/>
  <c r="BB32" i="9"/>
  <c r="BB31" i="9"/>
  <c r="BB26" i="9"/>
  <c r="BB22" i="9"/>
  <c r="BB18" i="9"/>
  <c r="BB100" i="9"/>
  <c r="BB84" i="9"/>
  <c r="BB78" i="9"/>
  <c r="BB77" i="9"/>
  <c r="BB73" i="9"/>
  <c r="BB47" i="9"/>
  <c r="BB46" i="9"/>
  <c r="BB36" i="9"/>
  <c r="BB35" i="9"/>
  <c r="BB30" i="9"/>
  <c r="BB25" i="9"/>
  <c r="BB21" i="9"/>
  <c r="BB17" i="9"/>
  <c r="BB61" i="9"/>
  <c r="BB55" i="9"/>
  <c r="BB50" i="9"/>
  <c r="BB12" i="9"/>
  <c r="BB8" i="9"/>
  <c r="BB42" i="9"/>
  <c r="BB28" i="9"/>
  <c r="BB14" i="9"/>
  <c r="BB43" i="9"/>
  <c r="BB39" i="9"/>
  <c r="BB20" i="9"/>
  <c r="BB16" i="9"/>
  <c r="BB7" i="9"/>
  <c r="BC5" i="9"/>
  <c r="BC75" i="9" s="1"/>
  <c r="BB57" i="9"/>
  <c r="BB51" i="9"/>
  <c r="BB38" i="9"/>
  <c r="BB34" i="9"/>
  <c r="BB24" i="9"/>
  <c r="BB23" i="9"/>
  <c r="BB13" i="9"/>
  <c r="BB9" i="9"/>
  <c r="BB27" i="9"/>
  <c r="BB15" i="9"/>
  <c r="BB10" i="9"/>
  <c r="BB72" i="9"/>
  <c r="BB60" i="9"/>
  <c r="BB19" i="9"/>
  <c r="BB11" i="9"/>
  <c r="BB122" i="8"/>
  <c r="BB118" i="8"/>
  <c r="BB114" i="8"/>
  <c r="BB110" i="8"/>
  <c r="BB106" i="8"/>
  <c r="BB121" i="8"/>
  <c r="BB117" i="8"/>
  <c r="BB113" i="8"/>
  <c r="BB120" i="8"/>
  <c r="BB119" i="8"/>
  <c r="BB111" i="8"/>
  <c r="BB112" i="8"/>
  <c r="BB107" i="8"/>
  <c r="BB101" i="8"/>
  <c r="BB97" i="8"/>
  <c r="BB102" i="8"/>
  <c r="BB105" i="8"/>
  <c r="BB96" i="8"/>
  <c r="BB95" i="8"/>
  <c r="BB92" i="8"/>
  <c r="BB88" i="8"/>
  <c r="BB116" i="8"/>
  <c r="BB104" i="8"/>
  <c r="BB103" i="8"/>
  <c r="BB98" i="8"/>
  <c r="BB94" i="8"/>
  <c r="BB89" i="8"/>
  <c r="BB85" i="8"/>
  <c r="BB81" i="8"/>
  <c r="BB77" i="8"/>
  <c r="BB73" i="8"/>
  <c r="BB109" i="8"/>
  <c r="BB108" i="8"/>
  <c r="BB100" i="8"/>
  <c r="BB93" i="8"/>
  <c r="BB84" i="8"/>
  <c r="BB80" i="8"/>
  <c r="BB76" i="8"/>
  <c r="BB72" i="8"/>
  <c r="BB68" i="8"/>
  <c r="BB64" i="8"/>
  <c r="BB60" i="8"/>
  <c r="BB91" i="8"/>
  <c r="BB90" i="8"/>
  <c r="BB87" i="8"/>
  <c r="BB83" i="8"/>
  <c r="BB82" i="8"/>
  <c r="BB75" i="8"/>
  <c r="BB74" i="8"/>
  <c r="BB63" i="8"/>
  <c r="BB62" i="8"/>
  <c r="BB54" i="8"/>
  <c r="BB50" i="8"/>
  <c r="BB46" i="8"/>
  <c r="BB42" i="8"/>
  <c r="BB99" i="8"/>
  <c r="BB67" i="8"/>
  <c r="BB66" i="8"/>
  <c r="BB61" i="8"/>
  <c r="BB57" i="8"/>
  <c r="BB53" i="8"/>
  <c r="BB49" i="8"/>
  <c r="BB45" i="8"/>
  <c r="BB41" i="8"/>
  <c r="BB37" i="8"/>
  <c r="BB33" i="8"/>
  <c r="BB29" i="8"/>
  <c r="BB78" i="8"/>
  <c r="BB32" i="8"/>
  <c r="BB31" i="8"/>
  <c r="BB25" i="8"/>
  <c r="BB21" i="8"/>
  <c r="BB16" i="8"/>
  <c r="BB12" i="8"/>
  <c r="BB8" i="8"/>
  <c r="BB79" i="8"/>
  <c r="BB52" i="8"/>
  <c r="BB51" i="8"/>
  <c r="BB44" i="8"/>
  <c r="BB43" i="8"/>
  <c r="BB38" i="8"/>
  <c r="BB115" i="8"/>
  <c r="BB71" i="8"/>
  <c r="BB59" i="8"/>
  <c r="BB58" i="8"/>
  <c r="BB56" i="8"/>
  <c r="BB55" i="8"/>
  <c r="BB48" i="8"/>
  <c r="BB47" i="8"/>
  <c r="BB36" i="8"/>
  <c r="BB35" i="8"/>
  <c r="BB30" i="8"/>
  <c r="BB24" i="8"/>
  <c r="BB20" i="8"/>
  <c r="BB15" i="8"/>
  <c r="BB86" i="8"/>
  <c r="BB39" i="8"/>
  <c r="BB27" i="8"/>
  <c r="BB26" i="8"/>
  <c r="BB18" i="8"/>
  <c r="BB17" i="8"/>
  <c r="BB11" i="8"/>
  <c r="BB10" i="8"/>
  <c r="BB23" i="8"/>
  <c r="BB13" i="8"/>
  <c r="BB70" i="8"/>
  <c r="BB69" i="8"/>
  <c r="BB34" i="8"/>
  <c r="BB7" i="8"/>
  <c r="BB65" i="8"/>
  <c r="BB28" i="8"/>
  <c r="BB22" i="8"/>
  <c r="BC5" i="8"/>
  <c r="BC19" i="8" s="1"/>
  <c r="BB40" i="8"/>
  <c r="BB14" i="8"/>
  <c r="BB9" i="8"/>
  <c r="BA124" i="8"/>
  <c r="BB122" i="7"/>
  <c r="BB118" i="7"/>
  <c r="BB114" i="7"/>
  <c r="BB110" i="7"/>
  <c r="BB119" i="7"/>
  <c r="BB115" i="7"/>
  <c r="BB111" i="7"/>
  <c r="BB107" i="7"/>
  <c r="BB103" i="7"/>
  <c r="BB102" i="7"/>
  <c r="BB98" i="7"/>
  <c r="BB94" i="7"/>
  <c r="BB117" i="7"/>
  <c r="BB116" i="7"/>
  <c r="BB109" i="7"/>
  <c r="BB108" i="7"/>
  <c r="BB104" i="7"/>
  <c r="BB99" i="7"/>
  <c r="BB95" i="7"/>
  <c r="BB91" i="7"/>
  <c r="BB87" i="7"/>
  <c r="BB120" i="7"/>
  <c r="BB106" i="7"/>
  <c r="BB105" i="7"/>
  <c r="BB97" i="7"/>
  <c r="BB96" i="7"/>
  <c r="BB92" i="7"/>
  <c r="BB81" i="7"/>
  <c r="BB77" i="7"/>
  <c r="BB73" i="7"/>
  <c r="BB121" i="7"/>
  <c r="BB93" i="7"/>
  <c r="BB88" i="7"/>
  <c r="BB82" i="7"/>
  <c r="BB78" i="7"/>
  <c r="BB74" i="7"/>
  <c r="BB70" i="7"/>
  <c r="BB66" i="7"/>
  <c r="BB62" i="7"/>
  <c r="BB90" i="7"/>
  <c r="BB89" i="7"/>
  <c r="BB86" i="7"/>
  <c r="BB71" i="7"/>
  <c r="BB61" i="7"/>
  <c r="BB60" i="7"/>
  <c r="BB56" i="7"/>
  <c r="BB113" i="7"/>
  <c r="BB112" i="7"/>
  <c r="BB101" i="7"/>
  <c r="BB85" i="7"/>
  <c r="BB84" i="7"/>
  <c r="BB83" i="7"/>
  <c r="BB76" i="7"/>
  <c r="BB75" i="7"/>
  <c r="BB65" i="7"/>
  <c r="BB79" i="7"/>
  <c r="BB67" i="7"/>
  <c r="BB55" i="7"/>
  <c r="BB54" i="7"/>
  <c r="BB53" i="7"/>
  <c r="BB80" i="7"/>
  <c r="BB68" i="7"/>
  <c r="BB59" i="7"/>
  <c r="BB47" i="7"/>
  <c r="BB43" i="7"/>
  <c r="BB39" i="7"/>
  <c r="BB35" i="7"/>
  <c r="BB31" i="7"/>
  <c r="BB26" i="7"/>
  <c r="BB22" i="7"/>
  <c r="BB100" i="7"/>
  <c r="BB72" i="7"/>
  <c r="BB58" i="7"/>
  <c r="BB57" i="7"/>
  <c r="BB48" i="7"/>
  <c r="BB44" i="7"/>
  <c r="BB40" i="7"/>
  <c r="BB36" i="7"/>
  <c r="BB32" i="7"/>
  <c r="BB27" i="7"/>
  <c r="BB23" i="7"/>
  <c r="BB19" i="7"/>
  <c r="BB69" i="7"/>
  <c r="BB63" i="7"/>
  <c r="BB50" i="7"/>
  <c r="BB20" i="7"/>
  <c r="BB15" i="7"/>
  <c r="BB11" i="7"/>
  <c r="BB7" i="7"/>
  <c r="BC5" i="7"/>
  <c r="BC29" i="7" s="1"/>
  <c r="BB10" i="7"/>
  <c r="BB49" i="7"/>
  <c r="BB42" i="7"/>
  <c r="BB41" i="7"/>
  <c r="BB34" i="7"/>
  <c r="BB33" i="7"/>
  <c r="BB25" i="7"/>
  <c r="BB24" i="7"/>
  <c r="BB21" i="7"/>
  <c r="BB16" i="7"/>
  <c r="BB12" i="7"/>
  <c r="BB8" i="7"/>
  <c r="BB64" i="7"/>
  <c r="BB51" i="7"/>
  <c r="BB18" i="7"/>
  <c r="BB17" i="7"/>
  <c r="BB13" i="7"/>
  <c r="BB9" i="7"/>
  <c r="BB52" i="7"/>
  <c r="BB46" i="7"/>
  <c r="BB45" i="7"/>
  <c r="BB38" i="7"/>
  <c r="BB37" i="7"/>
  <c r="BB30" i="7"/>
  <c r="BB28" i="7"/>
  <c r="BB14" i="7"/>
  <c r="BA124" i="7"/>
  <c r="BE119" i="6"/>
  <c r="E119" i="6" s="1"/>
  <c r="BE115" i="6"/>
  <c r="E115" i="6" s="1"/>
  <c r="BE111" i="6"/>
  <c r="E111" i="6" s="1"/>
  <c r="BE120" i="6"/>
  <c r="E120" i="6" s="1"/>
  <c r="BE116" i="6"/>
  <c r="E116" i="6" s="1"/>
  <c r="BE112" i="6"/>
  <c r="E112" i="6" s="1"/>
  <c r="BE108" i="6"/>
  <c r="E108" i="6" s="1"/>
  <c r="BE104" i="6"/>
  <c r="E104" i="6" s="1"/>
  <c r="BE121" i="6"/>
  <c r="E121" i="6" s="1"/>
  <c r="BE113" i="6"/>
  <c r="E113" i="6" s="1"/>
  <c r="BE109" i="6"/>
  <c r="E109" i="6" s="1"/>
  <c r="BE103" i="6"/>
  <c r="E103" i="6" s="1"/>
  <c r="BE102" i="6"/>
  <c r="E102" i="6" s="1"/>
  <c r="BE98" i="6"/>
  <c r="E98" i="6" s="1"/>
  <c r="BE94" i="6"/>
  <c r="E94" i="6" s="1"/>
  <c r="BE122" i="6"/>
  <c r="E122" i="6" s="1"/>
  <c r="BE114" i="6"/>
  <c r="E114" i="6" s="1"/>
  <c r="BE106" i="6"/>
  <c r="E106" i="6" s="1"/>
  <c r="BE105" i="6"/>
  <c r="E105" i="6" s="1"/>
  <c r="BE99" i="6"/>
  <c r="E99" i="6" s="1"/>
  <c r="BE95" i="6"/>
  <c r="E95" i="6" s="1"/>
  <c r="BE91" i="6"/>
  <c r="E91" i="6" s="1"/>
  <c r="BE87" i="6"/>
  <c r="E87" i="6" s="1"/>
  <c r="BE83" i="6"/>
  <c r="E83" i="6" s="1"/>
  <c r="BE97" i="6"/>
  <c r="E97" i="6" s="1"/>
  <c r="BE90" i="6"/>
  <c r="E90" i="6" s="1"/>
  <c r="BE110" i="6"/>
  <c r="E110" i="6" s="1"/>
  <c r="BE107" i="6"/>
  <c r="E107" i="6" s="1"/>
  <c r="BE96" i="6"/>
  <c r="E96" i="6" s="1"/>
  <c r="BE85" i="6"/>
  <c r="E85" i="6" s="1"/>
  <c r="BE84" i="6"/>
  <c r="E84" i="6" s="1"/>
  <c r="BE117" i="6"/>
  <c r="E117" i="6" s="1"/>
  <c r="BE93" i="6"/>
  <c r="E93" i="6" s="1"/>
  <c r="BE92" i="6"/>
  <c r="E92" i="6" s="1"/>
  <c r="BE86" i="6"/>
  <c r="E86" i="6" s="1"/>
  <c r="BE77" i="6"/>
  <c r="E77" i="6" s="1"/>
  <c r="BE73" i="6"/>
  <c r="E73" i="6" s="1"/>
  <c r="BE69" i="6"/>
  <c r="E69" i="6" s="1"/>
  <c r="BE65" i="6"/>
  <c r="E65" i="6" s="1"/>
  <c r="BE81" i="6"/>
  <c r="E81" i="6" s="1"/>
  <c r="BE78" i="6"/>
  <c r="E78" i="6" s="1"/>
  <c r="BE74" i="6"/>
  <c r="E74" i="6" s="1"/>
  <c r="BE70" i="6"/>
  <c r="E70" i="6" s="1"/>
  <c r="BE66" i="6"/>
  <c r="E66" i="6" s="1"/>
  <c r="BE62" i="6"/>
  <c r="E62" i="6" s="1"/>
  <c r="BE58" i="6"/>
  <c r="E58" i="6" s="1"/>
  <c r="BE54" i="6"/>
  <c r="E54" i="6" s="1"/>
  <c r="BE50" i="6"/>
  <c r="E50" i="6" s="1"/>
  <c r="BE80" i="6"/>
  <c r="E80" i="6" s="1"/>
  <c r="BE72" i="6"/>
  <c r="E72" i="6" s="1"/>
  <c r="BE64" i="6"/>
  <c r="E64" i="6" s="1"/>
  <c r="BE61" i="6"/>
  <c r="E61" i="6" s="1"/>
  <c r="BE52" i="6"/>
  <c r="E52" i="6" s="1"/>
  <c r="BE51" i="6"/>
  <c r="E51" i="6" s="1"/>
  <c r="BE48" i="6"/>
  <c r="E48" i="6" s="1"/>
  <c r="BE44" i="6"/>
  <c r="E44" i="6" s="1"/>
  <c r="BE40" i="6"/>
  <c r="E40" i="6" s="1"/>
  <c r="BE36" i="6"/>
  <c r="E36" i="6" s="1"/>
  <c r="BE89" i="6"/>
  <c r="E89" i="6" s="1"/>
  <c r="BE88" i="6"/>
  <c r="E88" i="6" s="1"/>
  <c r="BE82" i="6"/>
  <c r="E82" i="6" s="1"/>
  <c r="BE79" i="6"/>
  <c r="E79" i="6" s="1"/>
  <c r="BE71" i="6"/>
  <c r="E71" i="6" s="1"/>
  <c r="BE56" i="6"/>
  <c r="E56" i="6" s="1"/>
  <c r="BE55" i="6"/>
  <c r="E55" i="6" s="1"/>
  <c r="BE47" i="6"/>
  <c r="E47" i="6" s="1"/>
  <c r="BE43" i="6"/>
  <c r="E43" i="6" s="1"/>
  <c r="BE39" i="6"/>
  <c r="E39" i="6" s="1"/>
  <c r="BE35" i="6"/>
  <c r="E35" i="6" s="1"/>
  <c r="BE46" i="6"/>
  <c r="E46" i="6" s="1"/>
  <c r="BE38" i="6"/>
  <c r="E38" i="6" s="1"/>
  <c r="BE28" i="6"/>
  <c r="E28" i="6" s="1"/>
  <c r="BE24" i="6"/>
  <c r="E24" i="6" s="1"/>
  <c r="BE20" i="6"/>
  <c r="E20" i="6" s="1"/>
  <c r="BE15" i="6"/>
  <c r="E15" i="6" s="1"/>
  <c r="BE11" i="6"/>
  <c r="E11" i="6" s="1"/>
  <c r="BE118" i="6"/>
  <c r="E118" i="6" s="1"/>
  <c r="BE101" i="6"/>
  <c r="E101" i="6" s="1"/>
  <c r="BE76" i="6"/>
  <c r="E76" i="6" s="1"/>
  <c r="BE75" i="6"/>
  <c r="E75" i="6" s="1"/>
  <c r="BE60" i="6"/>
  <c r="E60" i="6" s="1"/>
  <c r="BE53" i="6"/>
  <c r="E53" i="6" s="1"/>
  <c r="BE49" i="6"/>
  <c r="E49" i="6" s="1"/>
  <c r="BE41" i="6"/>
  <c r="E41" i="6" s="1"/>
  <c r="BE34" i="6"/>
  <c r="E34" i="6" s="1"/>
  <c r="BE29" i="6"/>
  <c r="E29" i="6" s="1"/>
  <c r="BE25" i="6"/>
  <c r="E25" i="6" s="1"/>
  <c r="BE21" i="6"/>
  <c r="E21" i="6" s="1"/>
  <c r="BE16" i="6"/>
  <c r="E16" i="6" s="1"/>
  <c r="BE12" i="6"/>
  <c r="E12" i="6" s="1"/>
  <c r="BE8" i="6"/>
  <c r="E8" i="6" s="1"/>
  <c r="BE63" i="6"/>
  <c r="E63" i="6" s="1"/>
  <c r="BE32" i="6"/>
  <c r="E32" i="6" s="1"/>
  <c r="BE26" i="6"/>
  <c r="E26" i="6" s="1"/>
  <c r="BE18" i="6"/>
  <c r="E18" i="6" s="1"/>
  <c r="BE14" i="6"/>
  <c r="E14" i="6" s="1"/>
  <c r="BE100" i="6"/>
  <c r="E100" i="6" s="1"/>
  <c r="BE68" i="6"/>
  <c r="E68" i="6" s="1"/>
  <c r="BE37" i="6"/>
  <c r="E37" i="6" s="1"/>
  <c r="BE27" i="6"/>
  <c r="E27" i="6" s="1"/>
  <c r="BE67" i="6"/>
  <c r="E67" i="6" s="1"/>
  <c r="BE57" i="6"/>
  <c r="E57" i="6" s="1"/>
  <c r="BE42" i="6"/>
  <c r="E42" i="6" s="1"/>
  <c r="BE30" i="6"/>
  <c r="E30" i="6" s="1"/>
  <c r="BE22" i="6"/>
  <c r="E22" i="6" s="1"/>
  <c r="BE7" i="6"/>
  <c r="BE59" i="6"/>
  <c r="E59" i="6" s="1"/>
  <c r="BE45" i="6"/>
  <c r="E45" i="6" s="1"/>
  <c r="BE33" i="6"/>
  <c r="E33" i="6" s="1"/>
  <c r="BE31" i="6"/>
  <c r="E31" i="6" s="1"/>
  <c r="BE23" i="6"/>
  <c r="E23" i="6" s="1"/>
  <c r="BE17" i="6"/>
  <c r="E17" i="6" s="1"/>
  <c r="BE13" i="6"/>
  <c r="E13" i="6" s="1"/>
  <c r="BE10" i="6"/>
  <c r="E10" i="6" s="1"/>
  <c r="BE9" i="6"/>
  <c r="E9" i="6" s="1"/>
  <c r="BD124" i="6"/>
  <c r="BC121" i="5"/>
  <c r="BC117" i="5"/>
  <c r="BC113" i="5"/>
  <c r="BC109" i="5"/>
  <c r="BC105" i="5"/>
  <c r="BC122" i="5"/>
  <c r="BC118" i="5"/>
  <c r="BC114" i="5"/>
  <c r="BC110" i="5"/>
  <c r="BC106" i="5"/>
  <c r="BC119" i="5"/>
  <c r="BC111" i="5"/>
  <c r="BC103" i="5"/>
  <c r="BC100" i="5"/>
  <c r="BC96" i="5"/>
  <c r="BC120" i="5"/>
  <c r="BC112" i="5"/>
  <c r="BC104" i="5"/>
  <c r="BC101" i="5"/>
  <c r="BC97" i="5"/>
  <c r="BC93" i="5"/>
  <c r="BC102" i="5"/>
  <c r="BC91" i="5"/>
  <c r="BC87" i="5"/>
  <c r="BC83" i="5"/>
  <c r="BC79" i="5"/>
  <c r="BC75" i="5"/>
  <c r="BC71" i="5"/>
  <c r="BC67" i="5"/>
  <c r="BC116" i="5"/>
  <c r="BC107" i="5"/>
  <c r="BC95" i="5"/>
  <c r="BC92" i="5"/>
  <c r="BC88" i="5"/>
  <c r="BC84" i="5"/>
  <c r="BC80" i="5"/>
  <c r="BC76" i="5"/>
  <c r="BC72" i="5"/>
  <c r="BC68" i="5"/>
  <c r="BC64" i="5"/>
  <c r="BC86" i="5"/>
  <c r="BC78" i="5"/>
  <c r="BC70" i="5"/>
  <c r="BC66" i="5"/>
  <c r="BC60" i="5"/>
  <c r="BC55" i="5"/>
  <c r="BC51" i="5"/>
  <c r="BC47" i="5"/>
  <c r="BC43" i="5"/>
  <c r="BC98" i="5"/>
  <c r="BC89" i="5"/>
  <c r="BC81" i="5"/>
  <c r="BC73" i="5"/>
  <c r="BC62" i="5"/>
  <c r="BC61" i="5"/>
  <c r="BC57" i="5"/>
  <c r="BC52" i="5"/>
  <c r="BC48" i="5"/>
  <c r="BC44" i="5"/>
  <c r="BC40" i="5"/>
  <c r="BC115" i="5"/>
  <c r="BC99" i="5"/>
  <c r="BC85" i="5"/>
  <c r="BC82" i="5"/>
  <c r="BC69" i="5"/>
  <c r="BC58" i="5"/>
  <c r="BC49" i="5"/>
  <c r="BC41" i="5"/>
  <c r="BC36" i="5"/>
  <c r="BC32" i="5"/>
  <c r="BC28" i="5"/>
  <c r="BC24" i="5"/>
  <c r="BC20" i="5"/>
  <c r="BC16" i="5"/>
  <c r="BC12" i="5"/>
  <c r="BC8" i="5"/>
  <c r="BC94" i="5"/>
  <c r="BC90" i="5"/>
  <c r="BC38" i="5"/>
  <c r="BC34" i="5"/>
  <c r="BC30" i="5"/>
  <c r="BC108" i="5"/>
  <c r="BC63" i="5"/>
  <c r="BC59" i="5"/>
  <c r="BC50" i="5"/>
  <c r="BC42" i="5"/>
  <c r="BC37" i="5"/>
  <c r="BC33" i="5"/>
  <c r="BC29" i="5"/>
  <c r="BC25" i="5"/>
  <c r="BC21" i="5"/>
  <c r="BC17" i="5"/>
  <c r="BC13" i="5"/>
  <c r="BC9" i="5"/>
  <c r="BC77" i="5"/>
  <c r="BC74" i="5"/>
  <c r="BC65" i="5"/>
  <c r="BC53" i="5"/>
  <c r="BC45" i="5"/>
  <c r="BC26" i="5"/>
  <c r="BC19" i="5"/>
  <c r="BC11" i="5"/>
  <c r="BC54" i="5"/>
  <c r="BC39" i="5"/>
  <c r="BC31" i="5"/>
  <c r="BC18" i="5"/>
  <c r="BC46" i="5"/>
  <c r="BC35" i="5"/>
  <c r="BC27" i="5"/>
  <c r="BC22" i="5"/>
  <c r="BC14" i="5"/>
  <c r="BC7" i="5"/>
  <c r="BD5" i="5"/>
  <c r="BD56" i="5" s="1"/>
  <c r="BC23" i="5"/>
  <c r="BC15" i="5"/>
  <c r="BC10" i="5"/>
  <c r="BB124" i="5"/>
  <c r="BA123" i="4"/>
  <c r="BB121" i="4"/>
  <c r="BB117" i="4"/>
  <c r="BB113" i="4"/>
  <c r="BB109" i="4"/>
  <c r="BB105" i="4"/>
  <c r="BB118" i="4"/>
  <c r="BB114" i="4"/>
  <c r="BB110" i="4"/>
  <c r="BB106" i="4"/>
  <c r="BB102" i="4"/>
  <c r="BB120" i="4"/>
  <c r="BB119" i="4"/>
  <c r="BB112" i="4"/>
  <c r="BB111" i="4"/>
  <c r="BB104" i="4"/>
  <c r="BB103" i="4"/>
  <c r="BB99" i="4"/>
  <c r="BB95" i="4"/>
  <c r="BB100" i="4"/>
  <c r="BB96" i="4"/>
  <c r="BB92" i="4"/>
  <c r="BB115" i="4"/>
  <c r="BB108" i="4"/>
  <c r="BB98" i="4"/>
  <c r="BB97" i="4"/>
  <c r="BB89" i="4"/>
  <c r="BB88" i="4"/>
  <c r="BB84" i="4"/>
  <c r="BB116" i="4"/>
  <c r="BB101" i="4"/>
  <c r="BB87" i="4"/>
  <c r="BB86" i="4"/>
  <c r="BB81" i="4"/>
  <c r="BB77" i="4"/>
  <c r="BB73" i="4"/>
  <c r="BB69" i="4"/>
  <c r="BB65" i="4"/>
  <c r="BB61" i="4"/>
  <c r="BB57" i="4"/>
  <c r="BB94" i="4"/>
  <c r="BB91" i="4"/>
  <c r="BB85" i="4"/>
  <c r="BB80" i="4"/>
  <c r="BB76" i="4"/>
  <c r="BB72" i="4"/>
  <c r="BB68" i="4"/>
  <c r="BB64" i="4"/>
  <c r="BB60" i="4"/>
  <c r="BB56" i="4"/>
  <c r="BB90" i="4"/>
  <c r="BB75" i="4"/>
  <c r="BB74" i="4"/>
  <c r="BB67" i="4"/>
  <c r="BB66" i="4"/>
  <c r="BB59" i="4"/>
  <c r="BB58" i="4"/>
  <c r="BB53" i="4"/>
  <c r="BB51" i="4"/>
  <c r="BB47" i="4"/>
  <c r="BB43" i="4"/>
  <c r="BB39" i="4"/>
  <c r="BB35" i="4"/>
  <c r="BB83" i="4"/>
  <c r="BB82" i="4"/>
  <c r="BB79" i="4"/>
  <c r="BB107" i="4"/>
  <c r="BB78" i="4"/>
  <c r="BB71" i="4"/>
  <c r="BB48" i="4"/>
  <c r="BB38" i="4"/>
  <c r="BB37" i="4"/>
  <c r="BB32" i="4"/>
  <c r="BB28" i="4"/>
  <c r="BB24" i="4"/>
  <c r="BB62" i="4"/>
  <c r="BB52" i="4"/>
  <c r="BB34" i="4"/>
  <c r="BB27" i="4"/>
  <c r="BB26" i="4"/>
  <c r="BB20" i="4"/>
  <c r="BB16" i="4"/>
  <c r="BB12" i="4"/>
  <c r="BB8" i="4"/>
  <c r="BB93" i="4"/>
  <c r="BB50" i="4"/>
  <c r="BB45" i="4"/>
  <c r="BB23" i="4"/>
  <c r="BB22" i="4"/>
  <c r="BB21" i="4"/>
  <c r="BB17" i="4"/>
  <c r="BB13" i="4"/>
  <c r="BB9" i="4"/>
  <c r="BB70" i="4"/>
  <c r="BB63" i="4"/>
  <c r="BB44" i="4"/>
  <c r="BB42" i="4"/>
  <c r="BB33" i="4"/>
  <c r="BB29" i="4"/>
  <c r="BB18" i="4"/>
  <c r="BB14" i="4"/>
  <c r="BB55" i="4"/>
  <c r="BB41" i="4"/>
  <c r="BB40" i="4"/>
  <c r="BB36" i="4"/>
  <c r="BB19" i="4"/>
  <c r="BB49" i="4"/>
  <c r="BB46" i="4"/>
  <c r="BB31" i="4"/>
  <c r="BB7" i="4"/>
  <c r="BB54" i="4"/>
  <c r="BB30" i="4"/>
  <c r="BB11" i="4"/>
  <c r="BC5" i="4"/>
  <c r="BB25" i="4"/>
  <c r="BB15" i="4"/>
  <c r="BB10" i="4"/>
  <c r="BC121" i="3"/>
  <c r="BC117" i="3"/>
  <c r="BC113" i="3"/>
  <c r="BC109" i="3"/>
  <c r="BC105" i="3"/>
  <c r="BC122" i="3"/>
  <c r="BC118" i="3"/>
  <c r="BC114" i="3"/>
  <c r="BC110" i="3"/>
  <c r="BC106" i="3"/>
  <c r="BC119" i="3"/>
  <c r="BC111" i="3"/>
  <c r="BC116" i="3"/>
  <c r="BC108" i="3"/>
  <c r="BC101" i="3"/>
  <c r="BC97" i="3"/>
  <c r="BC93" i="3"/>
  <c r="BC120" i="3"/>
  <c r="BC107" i="3"/>
  <c r="BC100" i="3"/>
  <c r="BC95" i="3"/>
  <c r="BC91" i="3"/>
  <c r="BC87" i="3"/>
  <c r="BC103" i="3"/>
  <c r="BC102" i="3"/>
  <c r="BC96" i="3"/>
  <c r="BC92" i="3"/>
  <c r="BC88" i="3"/>
  <c r="BC84" i="3"/>
  <c r="BC115" i="3"/>
  <c r="BC90" i="3"/>
  <c r="BC81" i="3"/>
  <c r="BC98" i="3"/>
  <c r="BC94" i="3"/>
  <c r="BC85" i="3"/>
  <c r="BC82" i="3"/>
  <c r="BC79" i="3"/>
  <c r="BC75" i="3"/>
  <c r="BC71" i="3"/>
  <c r="BC67" i="3"/>
  <c r="BC63" i="3"/>
  <c r="BC59" i="3"/>
  <c r="BC55" i="3"/>
  <c r="BC80" i="3"/>
  <c r="BC78" i="3"/>
  <c r="BC73" i="3"/>
  <c r="BC68" i="3"/>
  <c r="BC62" i="3"/>
  <c r="BC57" i="3"/>
  <c r="BC51" i="3"/>
  <c r="BC47" i="3"/>
  <c r="BC43" i="3"/>
  <c r="BC39" i="3"/>
  <c r="BC99" i="3"/>
  <c r="BC83" i="3"/>
  <c r="BC76" i="3"/>
  <c r="BC66" i="3"/>
  <c r="BC52" i="3"/>
  <c r="BC46" i="3"/>
  <c r="BC41" i="3"/>
  <c r="BC38" i="3"/>
  <c r="BC34" i="3"/>
  <c r="BC29" i="3"/>
  <c r="BC25" i="3"/>
  <c r="BC21" i="3"/>
  <c r="BC17" i="3"/>
  <c r="BC13" i="3"/>
  <c r="BC9" i="3"/>
  <c r="BC112" i="3"/>
  <c r="BC58" i="3"/>
  <c r="BC56" i="3"/>
  <c r="BC49" i="3"/>
  <c r="BC44" i="3"/>
  <c r="BC104" i="3"/>
  <c r="BC86" i="3"/>
  <c r="BC65" i="3"/>
  <c r="BC64" i="3"/>
  <c r="BC54" i="3"/>
  <c r="BC53" i="3"/>
  <c r="BC48" i="3"/>
  <c r="BC42" i="3"/>
  <c r="BC35" i="3"/>
  <c r="BC30" i="3"/>
  <c r="BC26" i="3"/>
  <c r="BC22" i="3"/>
  <c r="BC18" i="3"/>
  <c r="BC14" i="3"/>
  <c r="BC10" i="3"/>
  <c r="BC70" i="3"/>
  <c r="BC69" i="3"/>
  <c r="BC61" i="3"/>
  <c r="BC89" i="3"/>
  <c r="BC72" i="3"/>
  <c r="BC45" i="3"/>
  <c r="BC36" i="3"/>
  <c r="BC27" i="3"/>
  <c r="BC19" i="3"/>
  <c r="BC11" i="3"/>
  <c r="BC7" i="3"/>
  <c r="BC50" i="3"/>
  <c r="BC31" i="3"/>
  <c r="BC15" i="3"/>
  <c r="BD5" i="3"/>
  <c r="BD33" i="3" s="1"/>
  <c r="BC74" i="3"/>
  <c r="BC40" i="3"/>
  <c r="BC60" i="3"/>
  <c r="BC37" i="3"/>
  <c r="BC28" i="3"/>
  <c r="BC20" i="3"/>
  <c r="BC12" i="3"/>
  <c r="BC8" i="3"/>
  <c r="BC23" i="3"/>
  <c r="BC77" i="3"/>
  <c r="BC32" i="3"/>
  <c r="BC24" i="3"/>
  <c r="BC16" i="3"/>
  <c r="BB124" i="3"/>
  <c r="BC26" i="10" l="1"/>
  <c r="BC27" i="10"/>
  <c r="BB124" i="2"/>
  <c r="D61" i="1" s="1"/>
  <c r="BD5" i="2"/>
  <c r="BC40" i="2"/>
  <c r="BC7" i="2"/>
  <c r="BC121" i="2"/>
  <c r="BC119" i="2"/>
  <c r="BC117" i="2"/>
  <c r="BC115" i="2"/>
  <c r="BC113" i="2"/>
  <c r="BC111" i="2"/>
  <c r="BC109" i="2"/>
  <c r="BC107" i="2"/>
  <c r="BC105" i="2"/>
  <c r="BC103" i="2"/>
  <c r="BC101" i="2"/>
  <c r="BC99" i="2"/>
  <c r="BC97" i="2"/>
  <c r="BC95" i="2"/>
  <c r="BC93" i="2"/>
  <c r="BC91" i="2"/>
  <c r="BC89" i="2"/>
  <c r="BC87" i="2"/>
  <c r="BC85" i="2"/>
  <c r="BC83" i="2"/>
  <c r="BC81" i="2"/>
  <c r="BC79" i="2"/>
  <c r="BC77" i="2"/>
  <c r="BC75" i="2"/>
  <c r="BC73" i="2"/>
  <c r="BC71" i="2"/>
  <c r="BC69" i="2"/>
  <c r="BC67" i="2"/>
  <c r="BC65" i="2"/>
  <c r="BC63" i="2"/>
  <c r="BC61" i="2"/>
  <c r="BC59" i="2"/>
  <c r="BC57" i="2"/>
  <c r="BC55" i="2"/>
  <c r="BC53" i="2"/>
  <c r="BC8" i="2"/>
  <c r="BC122" i="2"/>
  <c r="BC120" i="2"/>
  <c r="BC118" i="2"/>
  <c r="BC116" i="2"/>
  <c r="BC114" i="2"/>
  <c r="BC112" i="2"/>
  <c r="BC51" i="2"/>
  <c r="BC49" i="2"/>
  <c r="BC47" i="2"/>
  <c r="BC45" i="2"/>
  <c r="BC43" i="2"/>
  <c r="BC41" i="2"/>
  <c r="BC38" i="2"/>
  <c r="BC36" i="2"/>
  <c r="BC34" i="2"/>
  <c r="BC32" i="2"/>
  <c r="BC30" i="2"/>
  <c r="BC28" i="2"/>
  <c r="BC26" i="2"/>
  <c r="BC22" i="2"/>
  <c r="BC18" i="2"/>
  <c r="BC14" i="2"/>
  <c r="BC10" i="2"/>
  <c r="BC108" i="2"/>
  <c r="BC104" i="2"/>
  <c r="BC9" i="2"/>
  <c r="BC24" i="2"/>
  <c r="BC20" i="2"/>
  <c r="BC12" i="2"/>
  <c r="BC96" i="2"/>
  <c r="BC94" i="2"/>
  <c r="BC16" i="2"/>
  <c r="BC110" i="2"/>
  <c r="BC106" i="2"/>
  <c r="BC102" i="2"/>
  <c r="BC100" i="2"/>
  <c r="BC98" i="2"/>
  <c r="BC92" i="2"/>
  <c r="BC88" i="2"/>
  <c r="BC84" i="2"/>
  <c r="BC80" i="2"/>
  <c r="BC76" i="2"/>
  <c r="BC72" i="2"/>
  <c r="BC68" i="2"/>
  <c r="BC64" i="2"/>
  <c r="BC60" i="2"/>
  <c r="BC56" i="2"/>
  <c r="BC52" i="2"/>
  <c r="BC48" i="2"/>
  <c r="BC44" i="2"/>
  <c r="BC39" i="2"/>
  <c r="BC35" i="2"/>
  <c r="BC31" i="2"/>
  <c r="BC27" i="2"/>
  <c r="BC23" i="2"/>
  <c r="BC19" i="2"/>
  <c r="BC15" i="2"/>
  <c r="BC11" i="2"/>
  <c r="BC90" i="2"/>
  <c r="BC86" i="2"/>
  <c r="BC82" i="2"/>
  <c r="BC78" i="2"/>
  <c r="BC74" i="2"/>
  <c r="BC70" i="2"/>
  <c r="BC66" i="2"/>
  <c r="BC62" i="2"/>
  <c r="BC58" i="2"/>
  <c r="BC54" i="2"/>
  <c r="BC50" i="2"/>
  <c r="BC46" i="2"/>
  <c r="BC42" i="2"/>
  <c r="BC37" i="2"/>
  <c r="BC33" i="2"/>
  <c r="BC29" i="2"/>
  <c r="BC25" i="2"/>
  <c r="BC21" i="2"/>
  <c r="BC17" i="2"/>
  <c r="BC13" i="2"/>
  <c r="P59" i="1"/>
  <c r="O60" i="1"/>
  <c r="N61" i="1"/>
  <c r="M60" i="1"/>
  <c r="L60" i="1"/>
  <c r="K60" i="1"/>
  <c r="J60" i="1"/>
  <c r="I60" i="1"/>
  <c r="H63" i="1"/>
  <c r="G61" i="1"/>
  <c r="F60" i="1"/>
  <c r="E61" i="1"/>
  <c r="BB120" i="13"/>
  <c r="BB124" i="8"/>
  <c r="BC117" i="13"/>
  <c r="BC113" i="13"/>
  <c r="BC109" i="13"/>
  <c r="BC105" i="13"/>
  <c r="BC101" i="13"/>
  <c r="BC118" i="13"/>
  <c r="BC115" i="13"/>
  <c r="BC110" i="13"/>
  <c r="BC104" i="13"/>
  <c r="BC99" i="13"/>
  <c r="BC98" i="13"/>
  <c r="BC94" i="13"/>
  <c r="BC90" i="13"/>
  <c r="BC86" i="13"/>
  <c r="BC82" i="13"/>
  <c r="BC78" i="13"/>
  <c r="BC74" i="13"/>
  <c r="BC116" i="13"/>
  <c r="BC107" i="13"/>
  <c r="BC106" i="13"/>
  <c r="BC95" i="13"/>
  <c r="BC89" i="13"/>
  <c r="BC112" i="13"/>
  <c r="BC111" i="13"/>
  <c r="BC103" i="13"/>
  <c r="BC108" i="13"/>
  <c r="BC92" i="13"/>
  <c r="BC91" i="13"/>
  <c r="BC85" i="13"/>
  <c r="BC80" i="13"/>
  <c r="BC114" i="13"/>
  <c r="BC96" i="13"/>
  <c r="BC88" i="13"/>
  <c r="BC83" i="13"/>
  <c r="BC75" i="13"/>
  <c r="BC69" i="13"/>
  <c r="BC65" i="13"/>
  <c r="BC100" i="13"/>
  <c r="BC76" i="13"/>
  <c r="BC70" i="13"/>
  <c r="BC66" i="13"/>
  <c r="BC63" i="13"/>
  <c r="BC58" i="13"/>
  <c r="BC54" i="13"/>
  <c r="BC50" i="13"/>
  <c r="BC84" i="13"/>
  <c r="BC79" i="13"/>
  <c r="BC68" i="13"/>
  <c r="BC64" i="13"/>
  <c r="BC60" i="13"/>
  <c r="BC53" i="13"/>
  <c r="BC102" i="13"/>
  <c r="BC97" i="13"/>
  <c r="BC93" i="13"/>
  <c r="BC81" i="13"/>
  <c r="BC77" i="13"/>
  <c r="BC73" i="13"/>
  <c r="BC67" i="13"/>
  <c r="BC57" i="13"/>
  <c r="BC52" i="13"/>
  <c r="BC45" i="13"/>
  <c r="BC41" i="13"/>
  <c r="BC34" i="13"/>
  <c r="BC72" i="13"/>
  <c r="BC55" i="13"/>
  <c r="BC51" i="13"/>
  <c r="BC48" i="13"/>
  <c r="BC43" i="13"/>
  <c r="BC38" i="13"/>
  <c r="BC30" i="13"/>
  <c r="BC26" i="13"/>
  <c r="BC22" i="13"/>
  <c r="BC18" i="13"/>
  <c r="BC15" i="13"/>
  <c r="BC12" i="13"/>
  <c r="BC8" i="13"/>
  <c r="BC87" i="13"/>
  <c r="BC71" i="13"/>
  <c r="BC62" i="13"/>
  <c r="BC44" i="13"/>
  <c r="BC39" i="13"/>
  <c r="BC27" i="13"/>
  <c r="BC19" i="13"/>
  <c r="BC61" i="13"/>
  <c r="BC49" i="13"/>
  <c r="BC47" i="13"/>
  <c r="BC42" i="13"/>
  <c r="BC37" i="13"/>
  <c r="BC33" i="13"/>
  <c r="BC29" i="13"/>
  <c r="BC25" i="13"/>
  <c r="BC21" i="13"/>
  <c r="BC11" i="13"/>
  <c r="BC7" i="13"/>
  <c r="BD5" i="13"/>
  <c r="BD59" i="13" s="1"/>
  <c r="BC35" i="13"/>
  <c r="BC31" i="13"/>
  <c r="BC23" i="13"/>
  <c r="BC16" i="13"/>
  <c r="BC13" i="13"/>
  <c r="BC9" i="13"/>
  <c r="BC56" i="13"/>
  <c r="BC24" i="13"/>
  <c r="BC10" i="13"/>
  <c r="BC32" i="13"/>
  <c r="BC17" i="13"/>
  <c r="BC46" i="13"/>
  <c r="BC36" i="13"/>
  <c r="BC20" i="13"/>
  <c r="BC28" i="13"/>
  <c r="BC14" i="13"/>
  <c r="BC40" i="13"/>
  <c r="BD118" i="12"/>
  <c r="BD114" i="12"/>
  <c r="BD110" i="12"/>
  <c r="BD106" i="12"/>
  <c r="BD117" i="12"/>
  <c r="BD113" i="12"/>
  <c r="BD109" i="12"/>
  <c r="BD105" i="12"/>
  <c r="BD101" i="12"/>
  <c r="BD104" i="12"/>
  <c r="BD119" i="12"/>
  <c r="BD116" i="12"/>
  <c r="BD111" i="12"/>
  <c r="BD108" i="12"/>
  <c r="BD102" i="12"/>
  <c r="BD100" i="12"/>
  <c r="BD96" i="12"/>
  <c r="BD92" i="12"/>
  <c r="BD115" i="12"/>
  <c r="BD93" i="12"/>
  <c r="BD91" i="12"/>
  <c r="BD87" i="12"/>
  <c r="BD120" i="12"/>
  <c r="BD97" i="12"/>
  <c r="BD95" i="12"/>
  <c r="BD90" i="12"/>
  <c r="BD86" i="12"/>
  <c r="BD82" i="12"/>
  <c r="BD78" i="12"/>
  <c r="BD74" i="12"/>
  <c r="BD70" i="12"/>
  <c r="BD107" i="12"/>
  <c r="BD103" i="12"/>
  <c r="BD89" i="12"/>
  <c r="BD84" i="12"/>
  <c r="BD83" i="12"/>
  <c r="BD81" i="12"/>
  <c r="BD76" i="12"/>
  <c r="BD66" i="12"/>
  <c r="BD62" i="12"/>
  <c r="BD112" i="12"/>
  <c r="BD94" i="12"/>
  <c r="BD80" i="12"/>
  <c r="BD71" i="12"/>
  <c r="BD69" i="12"/>
  <c r="BD65" i="12"/>
  <c r="BD61" i="12"/>
  <c r="BD57" i="12"/>
  <c r="BD53" i="12"/>
  <c r="BD49" i="12"/>
  <c r="BD88" i="12"/>
  <c r="BD77" i="12"/>
  <c r="BD67" i="12"/>
  <c r="BD64" i="12"/>
  <c r="BD59" i="12"/>
  <c r="BD50" i="12"/>
  <c r="BD45" i="12"/>
  <c r="BD41" i="12"/>
  <c r="BD37" i="12"/>
  <c r="BD33" i="12"/>
  <c r="BD98" i="12"/>
  <c r="BD75" i="12"/>
  <c r="BD54" i="12"/>
  <c r="BD52" i="12"/>
  <c r="BD48" i="12"/>
  <c r="BD44" i="12"/>
  <c r="BD40" i="12"/>
  <c r="BD36" i="12"/>
  <c r="BD32" i="12"/>
  <c r="BD28" i="12"/>
  <c r="BD24" i="12"/>
  <c r="BD85" i="12"/>
  <c r="BD79" i="12"/>
  <c r="BD72" i="12"/>
  <c r="BD47" i="12"/>
  <c r="BD42" i="12"/>
  <c r="BD39" i="12"/>
  <c r="BD34" i="12"/>
  <c r="BD31" i="12"/>
  <c r="BD26" i="12"/>
  <c r="BD99" i="12"/>
  <c r="BD56" i="12"/>
  <c r="BD55" i="12"/>
  <c r="BD29" i="12"/>
  <c r="BD27" i="12"/>
  <c r="BD21" i="12"/>
  <c r="BD17" i="12"/>
  <c r="BD13" i="12"/>
  <c r="BD10" i="12"/>
  <c r="BD63" i="12"/>
  <c r="BD60" i="12"/>
  <c r="BD58" i="12"/>
  <c r="BD25" i="12"/>
  <c r="BD22" i="12"/>
  <c r="BD20" i="12"/>
  <c r="BD15" i="12"/>
  <c r="BD7" i="12"/>
  <c r="BE5" i="12"/>
  <c r="BD14" i="12"/>
  <c r="BD12" i="12"/>
  <c r="BD68" i="12"/>
  <c r="BD43" i="12"/>
  <c r="BD30" i="12"/>
  <c r="BD23" i="12"/>
  <c r="BD73" i="12"/>
  <c r="BD51" i="12"/>
  <c r="BD38" i="12"/>
  <c r="BD35" i="12"/>
  <c r="BD18" i="12"/>
  <c r="BD16" i="12"/>
  <c r="BD8" i="12"/>
  <c r="BD9" i="12"/>
  <c r="BD46" i="12"/>
  <c r="BD19" i="12"/>
  <c r="BD11" i="12"/>
  <c r="BC122" i="12"/>
  <c r="BB123" i="11"/>
  <c r="BC121" i="11"/>
  <c r="BC117" i="11"/>
  <c r="BC113" i="11"/>
  <c r="BC109" i="11"/>
  <c r="BC105" i="11"/>
  <c r="BC116" i="11"/>
  <c r="BC111" i="11"/>
  <c r="BC106" i="11"/>
  <c r="BC100" i="11"/>
  <c r="BC118" i="11"/>
  <c r="BC112" i="11"/>
  <c r="BC107" i="11"/>
  <c r="BC102" i="11"/>
  <c r="BC101" i="11"/>
  <c r="BC97" i="11"/>
  <c r="BC93" i="11"/>
  <c r="BC89" i="11"/>
  <c r="BC85" i="11"/>
  <c r="BC120" i="11"/>
  <c r="BC103" i="11"/>
  <c r="BC99" i="11"/>
  <c r="BC94" i="11"/>
  <c r="BC88" i="11"/>
  <c r="BC81" i="11"/>
  <c r="BC77" i="11"/>
  <c r="BC73" i="11"/>
  <c r="BC69" i="11"/>
  <c r="BC115" i="11"/>
  <c r="BC95" i="11"/>
  <c r="BC90" i="11"/>
  <c r="BC84" i="11"/>
  <c r="BC82" i="11"/>
  <c r="BC78" i="11"/>
  <c r="BC74" i="11"/>
  <c r="BC70" i="11"/>
  <c r="BC66" i="11"/>
  <c r="BC62" i="11"/>
  <c r="BC110" i="11"/>
  <c r="BC104" i="11"/>
  <c r="BC96" i="11"/>
  <c r="BC92" i="11"/>
  <c r="BC79" i="11"/>
  <c r="BC71" i="11"/>
  <c r="BC63" i="11"/>
  <c r="BC58" i="11"/>
  <c r="BC54" i="11"/>
  <c r="BC50" i="11"/>
  <c r="BC46" i="11"/>
  <c r="BC119" i="11"/>
  <c r="BC114" i="11"/>
  <c r="BC98" i="11"/>
  <c r="BC87" i="11"/>
  <c r="BC80" i="11"/>
  <c r="BC72" i="11"/>
  <c r="BC64" i="11"/>
  <c r="BC59" i="11"/>
  <c r="BC55" i="11"/>
  <c r="BC51" i="11"/>
  <c r="BC47" i="11"/>
  <c r="BC67" i="11"/>
  <c r="BC61" i="11"/>
  <c r="BC53" i="11"/>
  <c r="BC45" i="11"/>
  <c r="BC40" i="11"/>
  <c r="BC36" i="11"/>
  <c r="BC32" i="11"/>
  <c r="BC28" i="11"/>
  <c r="BC24" i="11"/>
  <c r="BC20" i="11"/>
  <c r="BC16" i="11"/>
  <c r="BC12" i="11"/>
  <c r="BC8" i="11"/>
  <c r="BC57" i="11"/>
  <c r="BC49" i="11"/>
  <c r="BC38" i="11"/>
  <c r="BC30" i="11"/>
  <c r="BC26" i="11"/>
  <c r="BC18" i="11"/>
  <c r="BC108" i="11"/>
  <c r="BC83" i="11"/>
  <c r="BC76" i="11"/>
  <c r="BC56" i="11"/>
  <c r="BC48" i="11"/>
  <c r="BC41" i="11"/>
  <c r="BC37" i="11"/>
  <c r="BC33" i="11"/>
  <c r="BC29" i="11"/>
  <c r="BC25" i="11"/>
  <c r="BC21" i="11"/>
  <c r="BC17" i="11"/>
  <c r="BC13" i="11"/>
  <c r="BC9" i="11"/>
  <c r="BC42" i="11"/>
  <c r="BC34" i="11"/>
  <c r="BC22" i="11"/>
  <c r="BC65" i="11"/>
  <c r="BC52" i="11"/>
  <c r="BC15" i="11"/>
  <c r="BC10" i="11"/>
  <c r="BC68" i="11"/>
  <c r="BC44" i="11"/>
  <c r="BC7" i="11"/>
  <c r="BD5" i="11"/>
  <c r="BC35" i="11"/>
  <c r="BC14" i="11"/>
  <c r="BC86" i="11"/>
  <c r="BC75" i="11"/>
  <c r="BC39" i="11"/>
  <c r="BC31" i="11"/>
  <c r="BC23" i="11"/>
  <c r="BC11" i="11"/>
  <c r="BC91" i="11"/>
  <c r="BC60" i="11"/>
  <c r="BC43" i="11"/>
  <c r="BC27" i="11"/>
  <c r="BC19" i="11"/>
  <c r="BC122" i="10"/>
  <c r="BC118" i="10"/>
  <c r="BC114" i="10"/>
  <c r="BC123" i="10"/>
  <c r="BC119" i="10"/>
  <c r="BC115" i="10"/>
  <c r="BC111" i="10"/>
  <c r="BC107" i="10"/>
  <c r="BC121" i="10"/>
  <c r="BC113" i="10"/>
  <c r="BC109" i="10"/>
  <c r="BC104" i="10"/>
  <c r="BC103" i="10"/>
  <c r="BC99" i="10"/>
  <c r="BC120" i="10"/>
  <c r="BC112" i="10"/>
  <c r="BC108" i="10"/>
  <c r="BC102" i="10"/>
  <c r="BC98" i="10"/>
  <c r="BC117" i="10"/>
  <c r="BC110" i="10"/>
  <c r="BC106" i="10"/>
  <c r="BC97" i="10"/>
  <c r="BC95" i="10"/>
  <c r="BC91" i="10"/>
  <c r="BC87" i="10"/>
  <c r="BC100" i="10"/>
  <c r="BC92" i="10"/>
  <c r="BC88" i="10"/>
  <c r="BC84" i="10"/>
  <c r="BC80" i="10"/>
  <c r="BC76" i="10"/>
  <c r="BC72" i="10"/>
  <c r="BC89" i="10"/>
  <c r="BC81" i="10"/>
  <c r="BC75" i="10"/>
  <c r="BC71" i="10"/>
  <c r="BC67" i="10"/>
  <c r="BC63" i="10"/>
  <c r="BC59" i="10"/>
  <c r="BC55" i="10"/>
  <c r="BC116" i="10"/>
  <c r="BC94" i="10"/>
  <c r="BC86" i="10"/>
  <c r="BC85" i="10"/>
  <c r="BC79" i="10"/>
  <c r="BC74" i="10"/>
  <c r="BC70" i="10"/>
  <c r="BC66" i="10"/>
  <c r="BC62" i="10"/>
  <c r="BC58" i="10"/>
  <c r="BC54" i="10"/>
  <c r="BC83" i="10"/>
  <c r="BC65" i="10"/>
  <c r="BC57" i="10"/>
  <c r="BC53" i="10"/>
  <c r="BC48" i="10"/>
  <c r="BC78" i="10"/>
  <c r="BC68" i="10"/>
  <c r="BC60" i="10"/>
  <c r="BC49" i="10"/>
  <c r="BC45" i="10"/>
  <c r="BC41" i="10"/>
  <c r="BC37" i="10"/>
  <c r="BC33" i="10"/>
  <c r="BC52" i="10"/>
  <c r="BC50" i="10"/>
  <c r="BC42" i="10"/>
  <c r="BC36" i="10"/>
  <c r="BC31" i="10"/>
  <c r="BC30" i="10"/>
  <c r="BC24" i="10"/>
  <c r="BC20" i="10"/>
  <c r="BC16" i="10"/>
  <c r="BC12" i="10"/>
  <c r="BC64" i="10"/>
  <c r="BC61" i="10"/>
  <c r="BC47" i="10"/>
  <c r="BC46" i="10"/>
  <c r="BC40" i="10"/>
  <c r="BC35" i="10"/>
  <c r="BC29" i="10"/>
  <c r="BC23" i="10"/>
  <c r="BC19" i="10"/>
  <c r="BC15" i="10"/>
  <c r="BC93" i="10"/>
  <c r="BC44" i="10"/>
  <c r="BC22" i="10"/>
  <c r="BC14" i="10"/>
  <c r="BC11" i="10"/>
  <c r="BC7" i="10"/>
  <c r="BD5" i="10"/>
  <c r="BC17" i="10"/>
  <c r="BC73" i="10"/>
  <c r="BC69" i="10"/>
  <c r="BC43" i="10"/>
  <c r="BC32" i="10"/>
  <c r="BC9" i="10"/>
  <c r="BC105" i="10"/>
  <c r="BC96" i="10"/>
  <c r="BC90" i="10"/>
  <c r="BC82" i="10"/>
  <c r="BC51" i="10"/>
  <c r="BC38" i="10"/>
  <c r="BC34" i="10"/>
  <c r="BC21" i="10"/>
  <c r="BC13" i="10"/>
  <c r="BC10" i="10"/>
  <c r="BC101" i="10"/>
  <c r="BC56" i="10"/>
  <c r="BC39" i="10"/>
  <c r="BC25" i="10"/>
  <c r="BC8" i="10"/>
  <c r="BC77" i="10"/>
  <c r="BC28" i="10"/>
  <c r="BC18" i="10"/>
  <c r="BB125" i="10"/>
  <c r="BC121" i="9"/>
  <c r="BC117" i="9"/>
  <c r="BC113" i="9"/>
  <c r="BC109" i="9"/>
  <c r="BC105" i="9"/>
  <c r="BC120" i="9"/>
  <c r="BC116" i="9"/>
  <c r="BC112" i="9"/>
  <c r="BC118" i="9"/>
  <c r="BC111" i="9"/>
  <c r="BC119" i="9"/>
  <c r="BC107" i="9"/>
  <c r="BC101" i="9"/>
  <c r="BC97" i="9"/>
  <c r="BC114" i="9"/>
  <c r="BC110" i="9"/>
  <c r="BC102" i="9"/>
  <c r="BC96" i="9"/>
  <c r="BC91" i="9"/>
  <c r="BC87" i="9"/>
  <c r="BC108" i="9"/>
  <c r="BC106" i="9"/>
  <c r="BC100" i="9"/>
  <c r="BC95" i="9"/>
  <c r="BC94" i="9"/>
  <c r="BC90" i="9"/>
  <c r="BC104" i="9"/>
  <c r="BC92" i="9"/>
  <c r="BC81" i="9"/>
  <c r="BC99" i="9"/>
  <c r="BC93" i="9"/>
  <c r="BC82" i="9"/>
  <c r="BC78" i="9"/>
  <c r="BC73" i="9"/>
  <c r="BC69" i="9"/>
  <c r="BC65" i="9"/>
  <c r="BC61" i="9"/>
  <c r="BC57" i="9"/>
  <c r="BC103" i="9"/>
  <c r="BC86" i="9"/>
  <c r="BC84" i="9"/>
  <c r="BC79" i="9"/>
  <c r="BC72" i="9"/>
  <c r="BC67" i="9"/>
  <c r="BC62" i="9"/>
  <c r="BC56" i="9"/>
  <c r="BC51" i="9"/>
  <c r="BC47" i="9"/>
  <c r="BC43" i="9"/>
  <c r="BC122" i="9"/>
  <c r="BC115" i="9"/>
  <c r="BC98" i="9"/>
  <c r="BC89" i="9"/>
  <c r="BC80" i="9"/>
  <c r="BC74" i="9"/>
  <c r="BC68" i="9"/>
  <c r="BC63" i="9"/>
  <c r="BC58" i="9"/>
  <c r="BC52" i="9"/>
  <c r="BC48" i="9"/>
  <c r="BC44" i="9"/>
  <c r="BC40" i="9"/>
  <c r="BC36" i="9"/>
  <c r="BC32" i="9"/>
  <c r="BC28" i="9"/>
  <c r="BC88" i="9"/>
  <c r="BC77" i="9"/>
  <c r="BC59" i="9"/>
  <c r="BC46" i="9"/>
  <c r="BC35" i="9"/>
  <c r="BC30" i="9"/>
  <c r="BC25" i="9"/>
  <c r="BC21" i="9"/>
  <c r="BC17" i="9"/>
  <c r="BC85" i="9"/>
  <c r="BC70" i="9"/>
  <c r="BC66" i="9"/>
  <c r="BC55" i="9"/>
  <c r="BC53" i="9"/>
  <c r="BC45" i="9"/>
  <c r="BC39" i="9"/>
  <c r="BC34" i="9"/>
  <c r="BC29" i="9"/>
  <c r="BC24" i="9"/>
  <c r="BC20" i="9"/>
  <c r="BC60" i="9"/>
  <c r="BC37" i="9"/>
  <c r="BC33" i="9"/>
  <c r="BC19" i="9"/>
  <c r="BC16" i="9"/>
  <c r="BC11" i="9"/>
  <c r="BC7" i="9"/>
  <c r="BD5" i="9"/>
  <c r="BD75" i="9" s="1"/>
  <c r="BC83" i="9"/>
  <c r="BC71" i="9"/>
  <c r="BC23" i="9"/>
  <c r="BC9" i="9"/>
  <c r="BC42" i="9"/>
  <c r="BC27" i="9"/>
  <c r="BC18" i="9"/>
  <c r="BC15" i="9"/>
  <c r="BC14" i="9"/>
  <c r="BC76" i="9"/>
  <c r="BC50" i="9"/>
  <c r="BC41" i="9"/>
  <c r="BC26" i="9"/>
  <c r="BC22" i="9"/>
  <c r="BC12" i="9"/>
  <c r="BC8" i="9"/>
  <c r="BC38" i="9"/>
  <c r="BC13" i="9"/>
  <c r="BC64" i="9"/>
  <c r="BC54" i="9"/>
  <c r="BC49" i="9"/>
  <c r="BC31" i="9"/>
  <c r="BC10" i="9"/>
  <c r="BB124" i="9"/>
  <c r="BC121" i="8"/>
  <c r="BC117" i="8"/>
  <c r="BC113" i="8"/>
  <c r="BC109" i="8"/>
  <c r="BC105" i="8"/>
  <c r="BC120" i="8"/>
  <c r="BC116" i="8"/>
  <c r="BC118" i="8"/>
  <c r="BC110" i="8"/>
  <c r="BC119" i="8"/>
  <c r="BC111" i="8"/>
  <c r="BC106" i="8"/>
  <c r="BC100" i="8"/>
  <c r="BC96" i="8"/>
  <c r="BC114" i="8"/>
  <c r="BC101" i="8"/>
  <c r="BC112" i="8"/>
  <c r="BC108" i="8"/>
  <c r="BC103" i="8"/>
  <c r="BC99" i="8"/>
  <c r="BC91" i="8"/>
  <c r="BC87" i="8"/>
  <c r="BC93" i="8"/>
  <c r="BC88" i="8"/>
  <c r="BC84" i="8"/>
  <c r="BC80" i="8"/>
  <c r="BC76" i="8"/>
  <c r="BC72" i="8"/>
  <c r="BC97" i="8"/>
  <c r="BC95" i="8"/>
  <c r="BC92" i="8"/>
  <c r="BC83" i="8"/>
  <c r="BC79" i="8"/>
  <c r="BC75" i="8"/>
  <c r="BC71" i="8"/>
  <c r="BC67" i="8"/>
  <c r="BC63" i="8"/>
  <c r="BC59" i="8"/>
  <c r="BC81" i="8"/>
  <c r="BC73" i="8"/>
  <c r="BC66" i="8"/>
  <c r="BC61" i="8"/>
  <c r="BC57" i="8"/>
  <c r="BC53" i="8"/>
  <c r="BC49" i="8"/>
  <c r="BC45" i="8"/>
  <c r="BC41" i="8"/>
  <c r="BC107" i="8"/>
  <c r="BC89" i="8"/>
  <c r="BC86" i="8"/>
  <c r="BC78" i="8"/>
  <c r="BC70" i="8"/>
  <c r="BC65" i="8"/>
  <c r="BC60" i="8"/>
  <c r="BC56" i="8"/>
  <c r="BC52" i="8"/>
  <c r="BC48" i="8"/>
  <c r="BC44" i="8"/>
  <c r="BC40" i="8"/>
  <c r="BC36" i="8"/>
  <c r="BC32" i="8"/>
  <c r="BC28" i="8"/>
  <c r="BC115" i="8"/>
  <c r="BC90" i="8"/>
  <c r="BC85" i="8"/>
  <c r="BC82" i="8"/>
  <c r="BC62" i="8"/>
  <c r="BC58" i="8"/>
  <c r="BC55" i="8"/>
  <c r="BC47" i="8"/>
  <c r="BC35" i="8"/>
  <c r="BC30" i="8"/>
  <c r="BC24" i="8"/>
  <c r="BC20" i="8"/>
  <c r="BC15" i="8"/>
  <c r="BC11" i="8"/>
  <c r="BC7" i="8"/>
  <c r="BD5" i="8"/>
  <c r="BD19" i="8" s="1"/>
  <c r="BC102" i="8"/>
  <c r="BC98" i="8"/>
  <c r="BC68" i="8"/>
  <c r="BC64" i="8"/>
  <c r="BC50" i="8"/>
  <c r="BC42" i="8"/>
  <c r="BC37" i="8"/>
  <c r="BC31" i="8"/>
  <c r="BC122" i="8"/>
  <c r="BC104" i="8"/>
  <c r="BC69" i="8"/>
  <c r="BC54" i="8"/>
  <c r="BC46" i="8"/>
  <c r="BC39" i="8"/>
  <c r="BC34" i="8"/>
  <c r="BC29" i="8"/>
  <c r="BC27" i="8"/>
  <c r="BC23" i="8"/>
  <c r="BC18" i="8"/>
  <c r="BC38" i="8"/>
  <c r="BC25" i="8"/>
  <c r="BC16" i="8"/>
  <c r="BC14" i="8"/>
  <c r="BC9" i="8"/>
  <c r="BC21" i="8"/>
  <c r="BC12" i="8"/>
  <c r="BC94" i="8"/>
  <c r="BC43" i="8"/>
  <c r="BC33" i="8"/>
  <c r="BC26" i="8"/>
  <c r="BC17" i="8"/>
  <c r="BC10" i="8"/>
  <c r="BC74" i="8"/>
  <c r="BC51" i="8"/>
  <c r="BC77" i="8"/>
  <c r="BC13" i="8"/>
  <c r="BC8" i="8"/>
  <c r="BC22" i="8"/>
  <c r="BC121" i="7"/>
  <c r="BC117" i="7"/>
  <c r="BC113" i="7"/>
  <c r="BC109" i="7"/>
  <c r="BC122" i="7"/>
  <c r="BC118" i="7"/>
  <c r="BC114" i="7"/>
  <c r="BC110" i="7"/>
  <c r="BC106" i="7"/>
  <c r="BC120" i="7"/>
  <c r="BC112" i="7"/>
  <c r="BC107" i="7"/>
  <c r="BC101" i="7"/>
  <c r="BC97" i="7"/>
  <c r="BC115" i="7"/>
  <c r="BC103" i="7"/>
  <c r="BC102" i="7"/>
  <c r="BC98" i="7"/>
  <c r="BC94" i="7"/>
  <c r="BC90" i="7"/>
  <c r="BC86" i="7"/>
  <c r="BC111" i="7"/>
  <c r="BC108" i="7"/>
  <c r="BC95" i="7"/>
  <c r="BC91" i="7"/>
  <c r="BC85" i="7"/>
  <c r="BC84" i="7"/>
  <c r="BC80" i="7"/>
  <c r="BC76" i="7"/>
  <c r="BC72" i="7"/>
  <c r="BC105" i="7"/>
  <c r="BC96" i="7"/>
  <c r="BC92" i="7"/>
  <c r="BC87" i="7"/>
  <c r="BC81" i="7"/>
  <c r="BC77" i="7"/>
  <c r="BC73" i="7"/>
  <c r="BC69" i="7"/>
  <c r="BC65" i="7"/>
  <c r="BC61" i="7"/>
  <c r="BC104" i="7"/>
  <c r="BC83" i="7"/>
  <c r="BC75" i="7"/>
  <c r="BC70" i="7"/>
  <c r="BC64" i="7"/>
  <c r="BC59" i="7"/>
  <c r="BC55" i="7"/>
  <c r="BC100" i="7"/>
  <c r="BC88" i="7"/>
  <c r="BC82" i="7"/>
  <c r="BC74" i="7"/>
  <c r="BC68" i="7"/>
  <c r="BC89" i="7"/>
  <c r="BC116" i="7"/>
  <c r="BC99" i="7"/>
  <c r="BC93" i="7"/>
  <c r="BC58" i="7"/>
  <c r="BC52" i="7"/>
  <c r="BC63" i="7"/>
  <c r="BC62" i="7"/>
  <c r="BC51" i="7"/>
  <c r="BC46" i="7"/>
  <c r="BC42" i="7"/>
  <c r="BC38" i="7"/>
  <c r="BC34" i="7"/>
  <c r="BC30" i="7"/>
  <c r="BC25" i="7"/>
  <c r="BC71" i="7"/>
  <c r="BC53" i="7"/>
  <c r="BC47" i="7"/>
  <c r="BC43" i="7"/>
  <c r="BC39" i="7"/>
  <c r="BC35" i="7"/>
  <c r="BC31" i="7"/>
  <c r="BC26" i="7"/>
  <c r="BC22" i="7"/>
  <c r="BC18" i="7"/>
  <c r="BC79" i="7"/>
  <c r="BC60" i="7"/>
  <c r="BC57" i="7"/>
  <c r="BC54" i="7"/>
  <c r="BC45" i="7"/>
  <c r="BC37" i="7"/>
  <c r="BC28" i="7"/>
  <c r="BC19" i="7"/>
  <c r="BC14" i="7"/>
  <c r="BC10" i="7"/>
  <c r="BC41" i="7"/>
  <c r="BC16" i="7"/>
  <c r="BC12" i="7"/>
  <c r="BC8" i="7"/>
  <c r="BC17" i="7"/>
  <c r="BC66" i="7"/>
  <c r="BC56" i="7"/>
  <c r="BC50" i="7"/>
  <c r="BC48" i="7"/>
  <c r="BC40" i="7"/>
  <c r="BC32" i="7"/>
  <c r="BC23" i="7"/>
  <c r="BC20" i="7"/>
  <c r="BC15" i="7"/>
  <c r="BC11" i="7"/>
  <c r="BC7" i="7"/>
  <c r="BD5" i="7"/>
  <c r="BD29" i="7" s="1"/>
  <c r="BC49" i="7"/>
  <c r="BC33" i="7"/>
  <c r="BC24" i="7"/>
  <c r="BC21" i="7"/>
  <c r="BC119" i="7"/>
  <c r="BC78" i="7"/>
  <c r="BC67" i="7"/>
  <c r="BC44" i="7"/>
  <c r="BC36" i="7"/>
  <c r="BC27" i="7"/>
  <c r="BC13" i="7"/>
  <c r="BC9" i="7"/>
  <c r="BB124" i="7"/>
  <c r="BE124" i="6"/>
  <c r="E7" i="6"/>
  <c r="E124" i="6" s="1"/>
  <c r="BD120" i="5"/>
  <c r="BD116" i="5"/>
  <c r="BD112" i="5"/>
  <c r="BD108" i="5"/>
  <c r="BD104" i="5"/>
  <c r="BD121" i="5"/>
  <c r="BD117" i="5"/>
  <c r="BD113" i="5"/>
  <c r="BD109" i="5"/>
  <c r="BD105" i="5"/>
  <c r="BD99" i="5"/>
  <c r="BD95" i="5"/>
  <c r="BD122" i="5"/>
  <c r="BD119" i="5"/>
  <c r="BD114" i="5"/>
  <c r="BD111" i="5"/>
  <c r="BD106" i="5"/>
  <c r="BD103" i="5"/>
  <c r="BD100" i="5"/>
  <c r="BD96" i="5"/>
  <c r="BD115" i="5"/>
  <c r="BD94" i="5"/>
  <c r="BD90" i="5"/>
  <c r="BD86" i="5"/>
  <c r="BD82" i="5"/>
  <c r="BD78" i="5"/>
  <c r="BD74" i="5"/>
  <c r="BD70" i="5"/>
  <c r="BD110" i="5"/>
  <c r="BD102" i="5"/>
  <c r="BD97" i="5"/>
  <c r="BD91" i="5"/>
  <c r="BD87" i="5"/>
  <c r="BD83" i="5"/>
  <c r="BD79" i="5"/>
  <c r="BD75" i="5"/>
  <c r="BD71" i="5"/>
  <c r="BD67" i="5"/>
  <c r="BD63" i="5"/>
  <c r="BD107" i="5"/>
  <c r="BD88" i="5"/>
  <c r="BD85" i="5"/>
  <c r="BD80" i="5"/>
  <c r="BD77" i="5"/>
  <c r="BD72" i="5"/>
  <c r="BD69" i="5"/>
  <c r="BD65" i="5"/>
  <c r="BD59" i="5"/>
  <c r="BD54" i="5"/>
  <c r="BD50" i="5"/>
  <c r="BD46" i="5"/>
  <c r="BD42" i="5"/>
  <c r="BD101" i="5"/>
  <c r="BD93" i="5"/>
  <c r="BD66" i="5"/>
  <c r="BD60" i="5"/>
  <c r="BD55" i="5"/>
  <c r="BD51" i="5"/>
  <c r="BD47" i="5"/>
  <c r="BD43" i="5"/>
  <c r="BD39" i="5"/>
  <c r="BD92" i="5"/>
  <c r="BD89" i="5"/>
  <c r="BD76" i="5"/>
  <c r="BD73" i="5"/>
  <c r="BD64" i="5"/>
  <c r="BD35" i="5"/>
  <c r="BD31" i="5"/>
  <c r="BD27" i="5"/>
  <c r="BD23" i="5"/>
  <c r="BD19" i="5"/>
  <c r="BD15" i="5"/>
  <c r="BD11" i="5"/>
  <c r="BD7" i="5"/>
  <c r="BE5" i="5"/>
  <c r="BE56" i="5" s="1"/>
  <c r="E56" i="5" s="1"/>
  <c r="BD37" i="5"/>
  <c r="BD25" i="5"/>
  <c r="BD98" i="5"/>
  <c r="BD61" i="5"/>
  <c r="BD58" i="5"/>
  <c r="BD52" i="5"/>
  <c r="BD49" i="5"/>
  <c r="BD44" i="5"/>
  <c r="BD41" i="5"/>
  <c r="BD36" i="5"/>
  <c r="BD32" i="5"/>
  <c r="BD28" i="5"/>
  <c r="BD24" i="5"/>
  <c r="BD20" i="5"/>
  <c r="BD16" i="5"/>
  <c r="BD12" i="5"/>
  <c r="BD8" i="5"/>
  <c r="BD84" i="5"/>
  <c r="BD81" i="5"/>
  <c r="BD68" i="5"/>
  <c r="BD62" i="5"/>
  <c r="BD33" i="5"/>
  <c r="BD29" i="5"/>
  <c r="BD40" i="5"/>
  <c r="BD34" i="5"/>
  <c r="BD26" i="5"/>
  <c r="BD21" i="5"/>
  <c r="BD18" i="5"/>
  <c r="BD13" i="5"/>
  <c r="BD10" i="5"/>
  <c r="BD57" i="5"/>
  <c r="BD45" i="5"/>
  <c r="BD118" i="5"/>
  <c r="BD53" i="5"/>
  <c r="BD48" i="5"/>
  <c r="BD38" i="5"/>
  <c r="BD30" i="5"/>
  <c r="BD22" i="5"/>
  <c r="BD17" i="5"/>
  <c r="BD14" i="5"/>
  <c r="BD9" i="5"/>
  <c r="BC124" i="5"/>
  <c r="BC120" i="4"/>
  <c r="BC116" i="4"/>
  <c r="BC112" i="4"/>
  <c r="BC108" i="4"/>
  <c r="BC104" i="4"/>
  <c r="BC121" i="4"/>
  <c r="BC117" i="4"/>
  <c r="BC113" i="4"/>
  <c r="BC109" i="4"/>
  <c r="BC105" i="4"/>
  <c r="BC118" i="4"/>
  <c r="BC110" i="4"/>
  <c r="BC102" i="4"/>
  <c r="BC98" i="4"/>
  <c r="BC94" i="4"/>
  <c r="BC119" i="4"/>
  <c r="BC111" i="4"/>
  <c r="BC103" i="4"/>
  <c r="BC99" i="4"/>
  <c r="BC95" i="4"/>
  <c r="BC91" i="4"/>
  <c r="BC97" i="4"/>
  <c r="BC114" i="4"/>
  <c r="BC107" i="4"/>
  <c r="BC96" i="4"/>
  <c r="BC87" i="4"/>
  <c r="BC83" i="4"/>
  <c r="BC92" i="4"/>
  <c r="BC85" i="4"/>
  <c r="BC80" i="4"/>
  <c r="BC76" i="4"/>
  <c r="BC72" i="4"/>
  <c r="BC68" i="4"/>
  <c r="BC64" i="4"/>
  <c r="BC60" i="4"/>
  <c r="BC56" i="4"/>
  <c r="BC100" i="4"/>
  <c r="BC93" i="4"/>
  <c r="BC84" i="4"/>
  <c r="BC79" i="4"/>
  <c r="BC75" i="4"/>
  <c r="BC71" i="4"/>
  <c r="BC67" i="4"/>
  <c r="BC63" i="4"/>
  <c r="BC59" i="4"/>
  <c r="BC55" i="4"/>
  <c r="BC89" i="4"/>
  <c r="BC81" i="4"/>
  <c r="BC73" i="4"/>
  <c r="BC65" i="4"/>
  <c r="BC57" i="4"/>
  <c r="BC50" i="4"/>
  <c r="BC46" i="4"/>
  <c r="BC42" i="4"/>
  <c r="BC38" i="4"/>
  <c r="BC34" i="4"/>
  <c r="BC115" i="4"/>
  <c r="BC62" i="4"/>
  <c r="BC88" i="4"/>
  <c r="BC86" i="4"/>
  <c r="BC82" i="4"/>
  <c r="BC77" i="4"/>
  <c r="BC74" i="4"/>
  <c r="BC54" i="4"/>
  <c r="BC52" i="4"/>
  <c r="BC47" i="4"/>
  <c r="BC41" i="4"/>
  <c r="BC36" i="4"/>
  <c r="BC31" i="4"/>
  <c r="BC27" i="4"/>
  <c r="BC23" i="4"/>
  <c r="BC90" i="4"/>
  <c r="BC66" i="4"/>
  <c r="BC61" i="4"/>
  <c r="BC53" i="4"/>
  <c r="BC49" i="4"/>
  <c r="BC48" i="4"/>
  <c r="BC40" i="4"/>
  <c r="BC37" i="4"/>
  <c r="BC35" i="4"/>
  <c r="BC30" i="4"/>
  <c r="BC25" i="4"/>
  <c r="BC19" i="4"/>
  <c r="BC15" i="4"/>
  <c r="BC11" i="4"/>
  <c r="BC7" i="4"/>
  <c r="BD5" i="4"/>
  <c r="BC106" i="4"/>
  <c r="BC51" i="4"/>
  <c r="BC39" i="4"/>
  <c r="BC26" i="4"/>
  <c r="BC20" i="4"/>
  <c r="BC16" i="4"/>
  <c r="BC12" i="4"/>
  <c r="BC8" i="4"/>
  <c r="BC78" i="4"/>
  <c r="BC45" i="4"/>
  <c r="BC28" i="4"/>
  <c r="BC22" i="4"/>
  <c r="BC21" i="4"/>
  <c r="BC17" i="4"/>
  <c r="BC13" i="4"/>
  <c r="BC70" i="4"/>
  <c r="BC44" i="4"/>
  <c r="BC43" i="4"/>
  <c r="BC14" i="4"/>
  <c r="BC10" i="4"/>
  <c r="BC69" i="4"/>
  <c r="BC58" i="4"/>
  <c r="BC33" i="4"/>
  <c r="BC32" i="4"/>
  <c r="BC18" i="4"/>
  <c r="BC29" i="4"/>
  <c r="BC101" i="4"/>
  <c r="BC24" i="4"/>
  <c r="BC9" i="4"/>
  <c r="BB123" i="4"/>
  <c r="BD120" i="3"/>
  <c r="BD116" i="3"/>
  <c r="BD112" i="3"/>
  <c r="BD108" i="3"/>
  <c r="BD104" i="3"/>
  <c r="BD121" i="3"/>
  <c r="BD117" i="3"/>
  <c r="BD113" i="3"/>
  <c r="BD109" i="3"/>
  <c r="BD105" i="3"/>
  <c r="BD118" i="3"/>
  <c r="BD115" i="3"/>
  <c r="BD110" i="3"/>
  <c r="BD107" i="3"/>
  <c r="BD100" i="3"/>
  <c r="BD96" i="3"/>
  <c r="BD114" i="3"/>
  <c r="BD111" i="3"/>
  <c r="BD101" i="3"/>
  <c r="BD99" i="3"/>
  <c r="BD94" i="3"/>
  <c r="BD90" i="3"/>
  <c r="BD86" i="3"/>
  <c r="BD97" i="3"/>
  <c r="BD95" i="3"/>
  <c r="BD91" i="3"/>
  <c r="BD87" i="3"/>
  <c r="BD83" i="3"/>
  <c r="BD122" i="3"/>
  <c r="BD119" i="3"/>
  <c r="BD92" i="3"/>
  <c r="BD89" i="3"/>
  <c r="BD102" i="3"/>
  <c r="BD81" i="3"/>
  <c r="BD78" i="3"/>
  <c r="BD74" i="3"/>
  <c r="BD70" i="3"/>
  <c r="BD66" i="3"/>
  <c r="BD62" i="3"/>
  <c r="BD58" i="3"/>
  <c r="BD54" i="3"/>
  <c r="BD106" i="3"/>
  <c r="BD98" i="3"/>
  <c r="BD93" i="3"/>
  <c r="BD84" i="3"/>
  <c r="BD77" i="3"/>
  <c r="BD72" i="3"/>
  <c r="BD63" i="3"/>
  <c r="BD61" i="3"/>
  <c r="BD56" i="3"/>
  <c r="BD50" i="3"/>
  <c r="BD46" i="3"/>
  <c r="BD42" i="3"/>
  <c r="BD75" i="3"/>
  <c r="BD71" i="3"/>
  <c r="BD60" i="3"/>
  <c r="BD47" i="3"/>
  <c r="BD45" i="3"/>
  <c r="BD40" i="3"/>
  <c r="BD37" i="3"/>
  <c r="BD32" i="3"/>
  <c r="BD28" i="3"/>
  <c r="BD24" i="3"/>
  <c r="BD20" i="3"/>
  <c r="BD16" i="3"/>
  <c r="BD12" i="3"/>
  <c r="BD8" i="3"/>
  <c r="BD103" i="3"/>
  <c r="BD68" i="3"/>
  <c r="BD65" i="3"/>
  <c r="BD64" i="3"/>
  <c r="BD57" i="3"/>
  <c r="BD53" i="3"/>
  <c r="BD48" i="3"/>
  <c r="BD88" i="3"/>
  <c r="BD85" i="3"/>
  <c r="BD76" i="3"/>
  <c r="BD52" i="3"/>
  <c r="BD43" i="3"/>
  <c r="BD41" i="3"/>
  <c r="BD38" i="3"/>
  <c r="BD34" i="3"/>
  <c r="BD29" i="3"/>
  <c r="BD25" i="3"/>
  <c r="BD21" i="3"/>
  <c r="BD17" i="3"/>
  <c r="BD13" i="3"/>
  <c r="BD9" i="3"/>
  <c r="BD82" i="3"/>
  <c r="BD80" i="3"/>
  <c r="BD67" i="3"/>
  <c r="BD69" i="3"/>
  <c r="BD49" i="3"/>
  <c r="BD79" i="3"/>
  <c r="BD55" i="3"/>
  <c r="BD44" i="3"/>
  <c r="BD51" i="3"/>
  <c r="BD26" i="3"/>
  <c r="BD23" i="3"/>
  <c r="BD18" i="3"/>
  <c r="BD15" i="3"/>
  <c r="BD59" i="3"/>
  <c r="BD39" i="3"/>
  <c r="BD36" i="3"/>
  <c r="BD30" i="3"/>
  <c r="BD27" i="3"/>
  <c r="BD22" i="3"/>
  <c r="BD19" i="3"/>
  <c r="BD14" i="3"/>
  <c r="BD11" i="3"/>
  <c r="BD7" i="3"/>
  <c r="BD73" i="3"/>
  <c r="BD10" i="3"/>
  <c r="BD35" i="3"/>
  <c r="BD31" i="3"/>
  <c r="BE5" i="3"/>
  <c r="BE33" i="3" s="1"/>
  <c r="E33" i="3" s="1"/>
  <c r="BC124" i="3"/>
  <c r="BC124" i="2" l="1"/>
  <c r="D62" i="1" s="1"/>
  <c r="BE5" i="2"/>
  <c r="BD40" i="2"/>
  <c r="BD122" i="2"/>
  <c r="BD120" i="2"/>
  <c r="BD118" i="2"/>
  <c r="BD116" i="2"/>
  <c r="BD114" i="2"/>
  <c r="BD112" i="2"/>
  <c r="BD110" i="2"/>
  <c r="BD108" i="2"/>
  <c r="BD106" i="2"/>
  <c r="BD104" i="2"/>
  <c r="BD102" i="2"/>
  <c r="BD100" i="2"/>
  <c r="BD98" i="2"/>
  <c r="BD96" i="2"/>
  <c r="BD94" i="2"/>
  <c r="BD92" i="2"/>
  <c r="BD90" i="2"/>
  <c r="BD88" i="2"/>
  <c r="BD86" i="2"/>
  <c r="BD84" i="2"/>
  <c r="BD82" i="2"/>
  <c r="BD80" i="2"/>
  <c r="BD78" i="2"/>
  <c r="BD76" i="2"/>
  <c r="BD74" i="2"/>
  <c r="BD72" i="2"/>
  <c r="BD70" i="2"/>
  <c r="BD68" i="2"/>
  <c r="BD66" i="2"/>
  <c r="BD64" i="2"/>
  <c r="BD62" i="2"/>
  <c r="BD60" i="2"/>
  <c r="BD58" i="2"/>
  <c r="BD56" i="2"/>
  <c r="BD54" i="2"/>
  <c r="BD52" i="2"/>
  <c r="BD50" i="2"/>
  <c r="BD48" i="2"/>
  <c r="BD46" i="2"/>
  <c r="BD44" i="2"/>
  <c r="BD42" i="2"/>
  <c r="BD39" i="2"/>
  <c r="BD37" i="2"/>
  <c r="BD35" i="2"/>
  <c r="BD33" i="2"/>
  <c r="BD31" i="2"/>
  <c r="BD29" i="2"/>
  <c r="BD27" i="2"/>
  <c r="BD25" i="2"/>
  <c r="BD23" i="2"/>
  <c r="BD21" i="2"/>
  <c r="BD19" i="2"/>
  <c r="BD17" i="2"/>
  <c r="BD15" i="2"/>
  <c r="BD13" i="2"/>
  <c r="BD11" i="2"/>
  <c r="BD9" i="2"/>
  <c r="BD109" i="2"/>
  <c r="BD107" i="2"/>
  <c r="BD105" i="2"/>
  <c r="BD103" i="2"/>
  <c r="BD101" i="2"/>
  <c r="BD99" i="2"/>
  <c r="BD97" i="2"/>
  <c r="BD95" i="2"/>
  <c r="BD93" i="2"/>
  <c r="BD91" i="2"/>
  <c r="BD89" i="2"/>
  <c r="BD87" i="2"/>
  <c r="BD85" i="2"/>
  <c r="BD83" i="2"/>
  <c r="BD81" i="2"/>
  <c r="BD79" i="2"/>
  <c r="BD77" i="2"/>
  <c r="BD75" i="2"/>
  <c r="BD73" i="2"/>
  <c r="BD71" i="2"/>
  <c r="BD69" i="2"/>
  <c r="BD67" i="2"/>
  <c r="BD65" i="2"/>
  <c r="BD63" i="2"/>
  <c r="BD61" i="2"/>
  <c r="BD59" i="2"/>
  <c r="BD57" i="2"/>
  <c r="BD55" i="2"/>
  <c r="BD53" i="2"/>
  <c r="BD51" i="2"/>
  <c r="BD49" i="2"/>
  <c r="BD47" i="2"/>
  <c r="BD45" i="2"/>
  <c r="BD43" i="2"/>
  <c r="BD41" i="2"/>
  <c r="BD38" i="2"/>
  <c r="BD36" i="2"/>
  <c r="BD34" i="2"/>
  <c r="BD32" i="2"/>
  <c r="BD30" i="2"/>
  <c r="BD28" i="2"/>
  <c r="BD26" i="2"/>
  <c r="BD24" i="2"/>
  <c r="BD22" i="2"/>
  <c r="BD20" i="2"/>
  <c r="BD18" i="2"/>
  <c r="BD16" i="2"/>
  <c r="BD14" i="2"/>
  <c r="BD12" i="2"/>
  <c r="BD10" i="2"/>
  <c r="BD7" i="2"/>
  <c r="BD119" i="2"/>
  <c r="BD115" i="2"/>
  <c r="BD111" i="2"/>
  <c r="BD121" i="2"/>
  <c r="BD117" i="2"/>
  <c r="BD113" i="2"/>
  <c r="BD8" i="2"/>
  <c r="BD26" i="10"/>
  <c r="BD27" i="10"/>
  <c r="P60" i="1"/>
  <c r="O61" i="1"/>
  <c r="N62" i="1"/>
  <c r="M61" i="1"/>
  <c r="L61" i="1"/>
  <c r="K61" i="1"/>
  <c r="J61" i="1"/>
  <c r="I61" i="1"/>
  <c r="H64" i="1"/>
  <c r="H66" i="1" s="1"/>
  <c r="H68" i="1" s="1"/>
  <c r="G62" i="1"/>
  <c r="F61" i="1"/>
  <c r="E62" i="1"/>
  <c r="BD116" i="13"/>
  <c r="BD112" i="13"/>
  <c r="BD108" i="13"/>
  <c r="BD104" i="13"/>
  <c r="BD100" i="13"/>
  <c r="BD117" i="13"/>
  <c r="BD114" i="13"/>
  <c r="BD105" i="13"/>
  <c r="BD103" i="13"/>
  <c r="BD97" i="13"/>
  <c r="BD93" i="13"/>
  <c r="BD89" i="13"/>
  <c r="BD85" i="13"/>
  <c r="BD81" i="13"/>
  <c r="BD77" i="13"/>
  <c r="BD73" i="13"/>
  <c r="BD115" i="13"/>
  <c r="BD113" i="13"/>
  <c r="BD90" i="13"/>
  <c r="BD88" i="13"/>
  <c r="BD107" i="13"/>
  <c r="BD106" i="13"/>
  <c r="BD110" i="13"/>
  <c r="BD109" i="13"/>
  <c r="BD102" i="13"/>
  <c r="BD84" i="13"/>
  <c r="BD79" i="13"/>
  <c r="BD92" i="13"/>
  <c r="BD91" i="13"/>
  <c r="BD82" i="13"/>
  <c r="BD78" i="13"/>
  <c r="BD68" i="13"/>
  <c r="BD101" i="13"/>
  <c r="BD96" i="13"/>
  <c r="BD86" i="13"/>
  <c r="BD83" i="13"/>
  <c r="BD75" i="13"/>
  <c r="BD69" i="13"/>
  <c r="BD65" i="13"/>
  <c r="BD62" i="13"/>
  <c r="BD57" i="13"/>
  <c r="BD53" i="13"/>
  <c r="BD49" i="13"/>
  <c r="BD98" i="13"/>
  <c r="BD94" i="13"/>
  <c r="BD80" i="13"/>
  <c r="BD76" i="13"/>
  <c r="BD70" i="13"/>
  <c r="BD67" i="13"/>
  <c r="BD54" i="13"/>
  <c r="BD52" i="13"/>
  <c r="BD99" i="13"/>
  <c r="BD74" i="13"/>
  <c r="BD58" i="13"/>
  <c r="BD56" i="13"/>
  <c r="BD51" i="13"/>
  <c r="BD48" i="13"/>
  <c r="BD44" i="13"/>
  <c r="BD40" i="13"/>
  <c r="BD37" i="13"/>
  <c r="BD111" i="13"/>
  <c r="BD61" i="13"/>
  <c r="BD60" i="13"/>
  <c r="BD47" i="13"/>
  <c r="BD42" i="13"/>
  <c r="BD34" i="13"/>
  <c r="BD33" i="13"/>
  <c r="BD29" i="13"/>
  <c r="BD25" i="13"/>
  <c r="BD21" i="13"/>
  <c r="BD11" i="13"/>
  <c r="BD7" i="13"/>
  <c r="BE5" i="13"/>
  <c r="BE59" i="13" s="1"/>
  <c r="E59" i="13" s="1"/>
  <c r="BD72" i="13"/>
  <c r="BD63" i="13"/>
  <c r="BD45" i="13"/>
  <c r="BD118" i="13"/>
  <c r="BD66" i="13"/>
  <c r="BD46" i="13"/>
  <c r="BD36" i="13"/>
  <c r="BD32" i="13"/>
  <c r="BD28" i="13"/>
  <c r="BD24" i="13"/>
  <c r="BD20" i="13"/>
  <c r="BD17" i="13"/>
  <c r="BD14" i="13"/>
  <c r="BD10" i="13"/>
  <c r="BD55" i="13"/>
  <c r="BD43" i="13"/>
  <c r="BD38" i="13"/>
  <c r="BD30" i="13"/>
  <c r="BD26" i="13"/>
  <c r="BD22" i="13"/>
  <c r="BD18" i="13"/>
  <c r="BD15" i="13"/>
  <c r="BD12" i="13"/>
  <c r="BD8" i="13"/>
  <c r="BD41" i="13"/>
  <c r="BD27" i="13"/>
  <c r="BD13" i="13"/>
  <c r="BD95" i="13"/>
  <c r="BD39" i="13"/>
  <c r="BD35" i="13"/>
  <c r="BD19" i="13"/>
  <c r="BD87" i="13"/>
  <c r="BD31" i="13"/>
  <c r="BD16" i="13"/>
  <c r="BD71" i="13"/>
  <c r="BD64" i="13"/>
  <c r="BD50" i="13"/>
  <c r="BD23" i="13"/>
  <c r="BD9" i="13"/>
  <c r="BC120" i="13"/>
  <c r="BE117" i="12"/>
  <c r="E117" i="12" s="1"/>
  <c r="BE113" i="12"/>
  <c r="E113" i="12" s="1"/>
  <c r="BE109" i="12"/>
  <c r="E109" i="12" s="1"/>
  <c r="BE105" i="12"/>
  <c r="E105" i="12" s="1"/>
  <c r="BE120" i="12"/>
  <c r="E120" i="12" s="1"/>
  <c r="BE116" i="12"/>
  <c r="E116" i="12" s="1"/>
  <c r="BE112" i="12"/>
  <c r="E112" i="12" s="1"/>
  <c r="BE108" i="12"/>
  <c r="E108" i="12" s="1"/>
  <c r="BE104" i="12"/>
  <c r="E104" i="12" s="1"/>
  <c r="BE115" i="12"/>
  <c r="E115" i="12" s="1"/>
  <c r="BE107" i="12"/>
  <c r="E107" i="12" s="1"/>
  <c r="BE103" i="12"/>
  <c r="E103" i="12" s="1"/>
  <c r="BE118" i="12"/>
  <c r="E118" i="12" s="1"/>
  <c r="BE110" i="12"/>
  <c r="E110" i="12" s="1"/>
  <c r="BE99" i="12"/>
  <c r="E99" i="12" s="1"/>
  <c r="BE95" i="12"/>
  <c r="E95" i="12" s="1"/>
  <c r="BE91" i="12"/>
  <c r="E91" i="12" s="1"/>
  <c r="BE119" i="12"/>
  <c r="E119" i="12" s="1"/>
  <c r="BE101" i="12"/>
  <c r="E101" i="12" s="1"/>
  <c r="BE97" i="12"/>
  <c r="E97" i="12" s="1"/>
  <c r="BE96" i="12"/>
  <c r="E96" i="12" s="1"/>
  <c r="BE90" i="12"/>
  <c r="E90" i="12" s="1"/>
  <c r="BE86" i="12"/>
  <c r="E86" i="12" s="1"/>
  <c r="BE114" i="12"/>
  <c r="E114" i="12" s="1"/>
  <c r="BE102" i="12"/>
  <c r="E102" i="12" s="1"/>
  <c r="BE100" i="12"/>
  <c r="E100" i="12" s="1"/>
  <c r="BE94" i="12"/>
  <c r="E94" i="12" s="1"/>
  <c r="BE89" i="12"/>
  <c r="E89" i="12" s="1"/>
  <c r="BE85" i="12"/>
  <c r="E85" i="12" s="1"/>
  <c r="BE81" i="12"/>
  <c r="E81" i="12" s="1"/>
  <c r="BE77" i="12"/>
  <c r="E77" i="12" s="1"/>
  <c r="BE73" i="12"/>
  <c r="E73" i="12" s="1"/>
  <c r="BE80" i="12"/>
  <c r="E80" i="12" s="1"/>
  <c r="BE71" i="12"/>
  <c r="E71" i="12" s="1"/>
  <c r="BE70" i="12"/>
  <c r="E70" i="12" s="1"/>
  <c r="BE69" i="12"/>
  <c r="E69" i="12" s="1"/>
  <c r="BE65" i="12"/>
  <c r="E65" i="12" s="1"/>
  <c r="BE98" i="12"/>
  <c r="E98" i="12" s="1"/>
  <c r="BE93" i="12"/>
  <c r="E93" i="12" s="1"/>
  <c r="BE92" i="12"/>
  <c r="E92" i="12" s="1"/>
  <c r="BE88" i="12"/>
  <c r="E88" i="12" s="1"/>
  <c r="BE75" i="12"/>
  <c r="E75" i="12" s="1"/>
  <c r="BE74" i="12"/>
  <c r="E74" i="12" s="1"/>
  <c r="BE68" i="12"/>
  <c r="E68" i="12" s="1"/>
  <c r="BE64" i="12"/>
  <c r="E64" i="12" s="1"/>
  <c r="BE60" i="12"/>
  <c r="E60" i="12" s="1"/>
  <c r="BE56" i="12"/>
  <c r="E56" i="12" s="1"/>
  <c r="BE52" i="12"/>
  <c r="E52" i="12" s="1"/>
  <c r="BE78" i="12"/>
  <c r="E78" i="12" s="1"/>
  <c r="BE66" i="12"/>
  <c r="E66" i="12" s="1"/>
  <c r="BE54" i="12"/>
  <c r="E54" i="12" s="1"/>
  <c r="BE53" i="12"/>
  <c r="E53" i="12" s="1"/>
  <c r="BE48" i="12"/>
  <c r="E48" i="12" s="1"/>
  <c r="BE44" i="12"/>
  <c r="E44" i="12" s="1"/>
  <c r="BE40" i="12"/>
  <c r="E40" i="12" s="1"/>
  <c r="BE36" i="12"/>
  <c r="E36" i="12" s="1"/>
  <c r="BE32" i="12"/>
  <c r="E32" i="12" s="1"/>
  <c r="BE111" i="12"/>
  <c r="E111" i="12" s="1"/>
  <c r="BE87" i="12"/>
  <c r="E87" i="12" s="1"/>
  <c r="BE79" i="12"/>
  <c r="E79" i="12" s="1"/>
  <c r="BE72" i="12"/>
  <c r="E72" i="12" s="1"/>
  <c r="BE63" i="12"/>
  <c r="E63" i="12" s="1"/>
  <c r="BE58" i="12"/>
  <c r="E58" i="12" s="1"/>
  <c r="BE57" i="12"/>
  <c r="E57" i="12" s="1"/>
  <c r="BE51" i="12"/>
  <c r="E51" i="12" s="1"/>
  <c r="BE47" i="12"/>
  <c r="E47" i="12" s="1"/>
  <c r="BE43" i="12"/>
  <c r="E43" i="12" s="1"/>
  <c r="BE39" i="12"/>
  <c r="E39" i="12" s="1"/>
  <c r="BE35" i="12"/>
  <c r="E35" i="12" s="1"/>
  <c r="BE31" i="12"/>
  <c r="E31" i="12" s="1"/>
  <c r="BE27" i="12"/>
  <c r="E27" i="12" s="1"/>
  <c r="BE23" i="12"/>
  <c r="E23" i="12" s="1"/>
  <c r="BE106" i="12"/>
  <c r="E106" i="12" s="1"/>
  <c r="BE76" i="12"/>
  <c r="E76" i="12" s="1"/>
  <c r="BE59" i="12"/>
  <c r="E59" i="12" s="1"/>
  <c r="BE41" i="12"/>
  <c r="E41" i="12" s="1"/>
  <c r="BE33" i="12"/>
  <c r="E33" i="12" s="1"/>
  <c r="BE30" i="12"/>
  <c r="E30" i="12" s="1"/>
  <c r="BE42" i="12"/>
  <c r="E42" i="12" s="1"/>
  <c r="BE34" i="12"/>
  <c r="E34" i="12" s="1"/>
  <c r="BE26" i="12"/>
  <c r="E26" i="12" s="1"/>
  <c r="BE20" i="12"/>
  <c r="E20" i="12" s="1"/>
  <c r="BE16" i="12"/>
  <c r="E16" i="12" s="1"/>
  <c r="BE12" i="12"/>
  <c r="E12" i="12" s="1"/>
  <c r="BE50" i="12"/>
  <c r="E50" i="12" s="1"/>
  <c r="BE46" i="12"/>
  <c r="E46" i="12" s="1"/>
  <c r="BE45" i="12"/>
  <c r="E45" i="12" s="1"/>
  <c r="BE19" i="12"/>
  <c r="E19" i="12" s="1"/>
  <c r="BE11" i="12"/>
  <c r="E11" i="12" s="1"/>
  <c r="BE10" i="12"/>
  <c r="E10" i="12" s="1"/>
  <c r="BE83" i="12"/>
  <c r="E83" i="12" s="1"/>
  <c r="BE67" i="12"/>
  <c r="E67" i="12" s="1"/>
  <c r="BE24" i="12"/>
  <c r="E24" i="12" s="1"/>
  <c r="BE61" i="12"/>
  <c r="E61" i="12" s="1"/>
  <c r="BE28" i="12"/>
  <c r="E28" i="12" s="1"/>
  <c r="BE14" i="12"/>
  <c r="E14" i="12" s="1"/>
  <c r="BE9" i="12"/>
  <c r="E9" i="12" s="1"/>
  <c r="BE82" i="12"/>
  <c r="E82" i="12" s="1"/>
  <c r="BE62" i="12"/>
  <c r="E62" i="12" s="1"/>
  <c r="BE25" i="12"/>
  <c r="E25" i="12" s="1"/>
  <c r="BE22" i="12"/>
  <c r="E22" i="12" s="1"/>
  <c r="BE21" i="12"/>
  <c r="E21" i="12" s="1"/>
  <c r="BE15" i="12"/>
  <c r="E15" i="12" s="1"/>
  <c r="BE7" i="12"/>
  <c r="BE38" i="12"/>
  <c r="E38" i="12" s="1"/>
  <c r="BE37" i="12"/>
  <c r="E37" i="12" s="1"/>
  <c r="BE18" i="12"/>
  <c r="E18" i="12" s="1"/>
  <c r="BE17" i="12"/>
  <c r="E17" i="12" s="1"/>
  <c r="BE8" i="12"/>
  <c r="E8" i="12" s="1"/>
  <c r="BE84" i="12"/>
  <c r="E84" i="12" s="1"/>
  <c r="BE55" i="12"/>
  <c r="E55" i="12" s="1"/>
  <c r="BE49" i="12"/>
  <c r="E49" i="12" s="1"/>
  <c r="BE29" i="12"/>
  <c r="E29" i="12" s="1"/>
  <c r="BE13" i="12"/>
  <c r="E13" i="12" s="1"/>
  <c r="BD122" i="12"/>
  <c r="BC123" i="11"/>
  <c r="BD120" i="11"/>
  <c r="BD116" i="11"/>
  <c r="BD112" i="11"/>
  <c r="BD108" i="11"/>
  <c r="BD104" i="11"/>
  <c r="BD117" i="11"/>
  <c r="BD115" i="11"/>
  <c r="BD110" i="11"/>
  <c r="BD99" i="11"/>
  <c r="BD113" i="11"/>
  <c r="BD111" i="11"/>
  <c r="BD106" i="11"/>
  <c r="BD100" i="11"/>
  <c r="BD96" i="11"/>
  <c r="BD92" i="11"/>
  <c r="BD88" i="11"/>
  <c r="BD84" i="11"/>
  <c r="BD121" i="11"/>
  <c r="BD114" i="11"/>
  <c r="BD101" i="11"/>
  <c r="BD98" i="11"/>
  <c r="BD89" i="11"/>
  <c r="BD87" i="11"/>
  <c r="BD80" i="11"/>
  <c r="BD76" i="11"/>
  <c r="BD72" i="11"/>
  <c r="BD68" i="11"/>
  <c r="BD109" i="11"/>
  <c r="BD103" i="11"/>
  <c r="BD102" i="11"/>
  <c r="BD94" i="11"/>
  <c r="BD85" i="11"/>
  <c r="BD81" i="11"/>
  <c r="BD77" i="11"/>
  <c r="BD73" i="11"/>
  <c r="BD69" i="11"/>
  <c r="BD65" i="11"/>
  <c r="BD107" i="11"/>
  <c r="BD105" i="11"/>
  <c r="BD93" i="11"/>
  <c r="BD86" i="11"/>
  <c r="BD67" i="11"/>
  <c r="BD61" i="11"/>
  <c r="BD57" i="11"/>
  <c r="BD53" i="11"/>
  <c r="BD49" i="11"/>
  <c r="BD45" i="11"/>
  <c r="BD95" i="11"/>
  <c r="BD82" i="11"/>
  <c r="BD79" i="11"/>
  <c r="BD74" i="11"/>
  <c r="BD71" i="11"/>
  <c r="BD63" i="11"/>
  <c r="BD58" i="11"/>
  <c r="BD54" i="11"/>
  <c r="BD50" i="11"/>
  <c r="BD46" i="11"/>
  <c r="BD119" i="11"/>
  <c r="BD91" i="11"/>
  <c r="BD75" i="11"/>
  <c r="BD64" i="11"/>
  <c r="BD60" i="11"/>
  <c r="BD55" i="11"/>
  <c r="BD52" i="11"/>
  <c r="BD47" i="11"/>
  <c r="BD44" i="11"/>
  <c r="BD43" i="11"/>
  <c r="BD39" i="11"/>
  <c r="BD35" i="11"/>
  <c r="BD31" i="11"/>
  <c r="BD27" i="11"/>
  <c r="BD23" i="11"/>
  <c r="BD19" i="11"/>
  <c r="BD15" i="11"/>
  <c r="BD11" i="11"/>
  <c r="BD7" i="11"/>
  <c r="BE5" i="11"/>
  <c r="BD66" i="11"/>
  <c r="BD59" i="11"/>
  <c r="BD56" i="11"/>
  <c r="BD41" i="11"/>
  <c r="BD21" i="11"/>
  <c r="BD90" i="11"/>
  <c r="BD70" i="11"/>
  <c r="BD40" i="11"/>
  <c r="BD36" i="11"/>
  <c r="BD32" i="11"/>
  <c r="BD28" i="11"/>
  <c r="BD24" i="11"/>
  <c r="BD20" i="11"/>
  <c r="BD16" i="11"/>
  <c r="BD12" i="11"/>
  <c r="BD8" i="11"/>
  <c r="BD83" i="11"/>
  <c r="BD51" i="11"/>
  <c r="BD48" i="11"/>
  <c r="BD37" i="11"/>
  <c r="BD33" i="11"/>
  <c r="BD29" i="11"/>
  <c r="BD25" i="11"/>
  <c r="BD118" i="11"/>
  <c r="BD97" i="11"/>
  <c r="BD62" i="11"/>
  <c r="BD38" i="11"/>
  <c r="BD30" i="11"/>
  <c r="BD22" i="11"/>
  <c r="BD17" i="11"/>
  <c r="BD14" i="11"/>
  <c r="BD26" i="11"/>
  <c r="BD18" i="11"/>
  <c r="BD78" i="11"/>
  <c r="BD9" i="11"/>
  <c r="BD10" i="11"/>
  <c r="BD42" i="11"/>
  <c r="BD34" i="11"/>
  <c r="BD13" i="11"/>
  <c r="BC125" i="10"/>
  <c r="BD121" i="10"/>
  <c r="BD117" i="10"/>
  <c r="BD113" i="10"/>
  <c r="BD122" i="10"/>
  <c r="BD118" i="10"/>
  <c r="BD114" i="10"/>
  <c r="BD110" i="10"/>
  <c r="BD106" i="10"/>
  <c r="BD123" i="10"/>
  <c r="BD120" i="10"/>
  <c r="BD115" i="10"/>
  <c r="BD112" i="10"/>
  <c r="BD108" i="10"/>
  <c r="BD102" i="10"/>
  <c r="BD98" i="10"/>
  <c r="BD101" i="10"/>
  <c r="BD97" i="10"/>
  <c r="BD111" i="10"/>
  <c r="BD107" i="10"/>
  <c r="BD99" i="10"/>
  <c r="BD96" i="10"/>
  <c r="BD94" i="10"/>
  <c r="BD90" i="10"/>
  <c r="BD86" i="10"/>
  <c r="BD109" i="10"/>
  <c r="BD95" i="10"/>
  <c r="BD91" i="10"/>
  <c r="BD87" i="10"/>
  <c r="BD83" i="10"/>
  <c r="BD79" i="10"/>
  <c r="BD75" i="10"/>
  <c r="BD116" i="10"/>
  <c r="BD104" i="10"/>
  <c r="BD103" i="10"/>
  <c r="BD100" i="10"/>
  <c r="BD85" i="10"/>
  <c r="BD76" i="10"/>
  <c r="BD74" i="10"/>
  <c r="BD70" i="10"/>
  <c r="BD66" i="10"/>
  <c r="BD62" i="10"/>
  <c r="BD58" i="10"/>
  <c r="BD54" i="10"/>
  <c r="BD119" i="10"/>
  <c r="BD105" i="10"/>
  <c r="BD93" i="10"/>
  <c r="BD88" i="10"/>
  <c r="BD80" i="10"/>
  <c r="BD78" i="10"/>
  <c r="BD73" i="10"/>
  <c r="BD69" i="10"/>
  <c r="BD65" i="10"/>
  <c r="BD61" i="10"/>
  <c r="BD57" i="10"/>
  <c r="BD53" i="10"/>
  <c r="BD92" i="10"/>
  <c r="BD89" i="10"/>
  <c r="BD84" i="10"/>
  <c r="BD77" i="10"/>
  <c r="BD67" i="10"/>
  <c r="BD64" i="10"/>
  <c r="BD59" i="10"/>
  <c r="BD56" i="10"/>
  <c r="BD52" i="10"/>
  <c r="BD47" i="10"/>
  <c r="BD72" i="10"/>
  <c r="BD48" i="10"/>
  <c r="BD44" i="10"/>
  <c r="BD40" i="10"/>
  <c r="BD36" i="10"/>
  <c r="BD32" i="10"/>
  <c r="BD81" i="10"/>
  <c r="BD46" i="10"/>
  <c r="BD37" i="10"/>
  <c r="BD35" i="10"/>
  <c r="BD29" i="10"/>
  <c r="BD23" i="10"/>
  <c r="BD19" i="10"/>
  <c r="BD15" i="10"/>
  <c r="BD82" i="10"/>
  <c r="BD71" i="10"/>
  <c r="BD68" i="10"/>
  <c r="BD55" i="10"/>
  <c r="BD51" i="10"/>
  <c r="BD49" i="10"/>
  <c r="BD41" i="10"/>
  <c r="BD39" i="10"/>
  <c r="BD34" i="10"/>
  <c r="BD28" i="10"/>
  <c r="BD22" i="10"/>
  <c r="BD18" i="10"/>
  <c r="BD14" i="10"/>
  <c r="BD45" i="10"/>
  <c r="BD38" i="10"/>
  <c r="BD24" i="10"/>
  <c r="BD21" i="10"/>
  <c r="BD16" i="10"/>
  <c r="BD13" i="10"/>
  <c r="BD10" i="10"/>
  <c r="BD7" i="10"/>
  <c r="BE5" i="10"/>
  <c r="BD50" i="10"/>
  <c r="BD12" i="10"/>
  <c r="BD43" i="10"/>
  <c r="BD42" i="10"/>
  <c r="BD31" i="10"/>
  <c r="BD9" i="10"/>
  <c r="BD63" i="10"/>
  <c r="BD60" i="10"/>
  <c r="BD33" i="10"/>
  <c r="BD11" i="10"/>
  <c r="BD30" i="10"/>
  <c r="BD25" i="10"/>
  <c r="BD20" i="10"/>
  <c r="BD17" i="10"/>
  <c r="BD8" i="10"/>
  <c r="BD120" i="9"/>
  <c r="BD116" i="9"/>
  <c r="BD112" i="9"/>
  <c r="BD108" i="9"/>
  <c r="BD104" i="9"/>
  <c r="BD119" i="9"/>
  <c r="BD115" i="9"/>
  <c r="BD110" i="9"/>
  <c r="BD121" i="9"/>
  <c r="BD118" i="9"/>
  <c r="BD113" i="9"/>
  <c r="BD111" i="9"/>
  <c r="BD106" i="9"/>
  <c r="BD100" i="9"/>
  <c r="BD96" i="9"/>
  <c r="BD117" i="9"/>
  <c r="BD107" i="9"/>
  <c r="BD105" i="9"/>
  <c r="BD97" i="9"/>
  <c r="BD95" i="9"/>
  <c r="BD94" i="9"/>
  <c r="BD90" i="9"/>
  <c r="BD86" i="9"/>
  <c r="BD122" i="9"/>
  <c r="BD103" i="9"/>
  <c r="BD101" i="9"/>
  <c r="BD99" i="9"/>
  <c r="BD93" i="9"/>
  <c r="BD89" i="9"/>
  <c r="BD98" i="9"/>
  <c r="BD84" i="9"/>
  <c r="BD92" i="9"/>
  <c r="BD87" i="9"/>
  <c r="BD81" i="9"/>
  <c r="BD77" i="9"/>
  <c r="BD72" i="9"/>
  <c r="BD68" i="9"/>
  <c r="BD64" i="9"/>
  <c r="BD60" i="9"/>
  <c r="BD56" i="9"/>
  <c r="BD88" i="9"/>
  <c r="BD83" i="9"/>
  <c r="BD73" i="9"/>
  <c r="BD71" i="9"/>
  <c r="BD66" i="9"/>
  <c r="BD57" i="9"/>
  <c r="BD55" i="9"/>
  <c r="BD50" i="9"/>
  <c r="BD46" i="9"/>
  <c r="BD42" i="9"/>
  <c r="BD114" i="9"/>
  <c r="BD109" i="9"/>
  <c r="BD79" i="9"/>
  <c r="BD69" i="9"/>
  <c r="BD67" i="9"/>
  <c r="BD62" i="9"/>
  <c r="BD51" i="9"/>
  <c r="BD47" i="9"/>
  <c r="BD43" i="9"/>
  <c r="BD39" i="9"/>
  <c r="BD35" i="9"/>
  <c r="BD31" i="9"/>
  <c r="BD27" i="9"/>
  <c r="BD91" i="9"/>
  <c r="BD85" i="9"/>
  <c r="BD78" i="9"/>
  <c r="BD70" i="9"/>
  <c r="BD53" i="9"/>
  <c r="BD48" i="9"/>
  <c r="BD45" i="9"/>
  <c r="BD40" i="9"/>
  <c r="BD36" i="9"/>
  <c r="BD34" i="9"/>
  <c r="BD29" i="9"/>
  <c r="BD24" i="9"/>
  <c r="BD20" i="9"/>
  <c r="BD16" i="9"/>
  <c r="BD102" i="9"/>
  <c r="BD82" i="9"/>
  <c r="BD76" i="9"/>
  <c r="BD74" i="9"/>
  <c r="BD63" i="9"/>
  <c r="BD38" i="9"/>
  <c r="BD33" i="9"/>
  <c r="BD23" i="9"/>
  <c r="BD19" i="9"/>
  <c r="BD54" i="9"/>
  <c r="BD49" i="9"/>
  <c r="BD30" i="9"/>
  <c r="BD21" i="9"/>
  <c r="BD18" i="9"/>
  <c r="BD15" i="9"/>
  <c r="BD14" i="9"/>
  <c r="BD10" i="9"/>
  <c r="BD32" i="9"/>
  <c r="BD25" i="9"/>
  <c r="BD22" i="9"/>
  <c r="BD28" i="9"/>
  <c r="BD9" i="9"/>
  <c r="BD65" i="9"/>
  <c r="BD61" i="9"/>
  <c r="BD44" i="9"/>
  <c r="BD37" i="9"/>
  <c r="BD11" i="9"/>
  <c r="BD7" i="9"/>
  <c r="BE5" i="9"/>
  <c r="BE75" i="9" s="1"/>
  <c r="E75" i="9" s="1"/>
  <c r="BD80" i="9"/>
  <c r="BD58" i="9"/>
  <c r="BD41" i="9"/>
  <c r="BD26" i="9"/>
  <c r="BD17" i="9"/>
  <c r="BD12" i="9"/>
  <c r="BD8" i="9"/>
  <c r="BD59" i="9"/>
  <c r="BD52" i="9"/>
  <c r="BD13" i="9"/>
  <c r="BC124" i="9"/>
  <c r="BD120" i="8"/>
  <c r="BD116" i="8"/>
  <c r="BD112" i="8"/>
  <c r="BD108" i="8"/>
  <c r="BD104" i="8"/>
  <c r="BD119" i="8"/>
  <c r="BD115" i="8"/>
  <c r="BD121" i="8"/>
  <c r="BD118" i="8"/>
  <c r="BD113" i="8"/>
  <c r="BD110" i="8"/>
  <c r="BD99" i="8"/>
  <c r="BD95" i="8"/>
  <c r="BD117" i="8"/>
  <c r="BD111" i="8"/>
  <c r="BD105" i="8"/>
  <c r="BD103" i="8"/>
  <c r="BD122" i="8"/>
  <c r="BD109" i="8"/>
  <c r="BD100" i="8"/>
  <c r="BD98" i="8"/>
  <c r="BD94" i="8"/>
  <c r="BD90" i="8"/>
  <c r="BD106" i="8"/>
  <c r="BD97" i="8"/>
  <c r="BD96" i="8"/>
  <c r="BD92" i="8"/>
  <c r="BD83" i="8"/>
  <c r="BD79" i="8"/>
  <c r="BD75" i="8"/>
  <c r="BD71" i="8"/>
  <c r="BD114" i="8"/>
  <c r="BD107" i="8"/>
  <c r="BD102" i="8"/>
  <c r="BD101" i="8"/>
  <c r="BD87" i="8"/>
  <c r="BD86" i="8"/>
  <c r="BD82" i="8"/>
  <c r="BD78" i="8"/>
  <c r="BD74" i="8"/>
  <c r="BD70" i="8"/>
  <c r="BD66" i="8"/>
  <c r="BD62" i="8"/>
  <c r="BD58" i="8"/>
  <c r="BD89" i="8"/>
  <c r="BD88" i="8"/>
  <c r="BD67" i="8"/>
  <c r="BD65" i="8"/>
  <c r="BD60" i="8"/>
  <c r="BD56" i="8"/>
  <c r="BD52" i="8"/>
  <c r="BD48" i="8"/>
  <c r="BD44" i="8"/>
  <c r="BD85" i="8"/>
  <c r="BD80" i="8"/>
  <c r="BD77" i="8"/>
  <c r="BD72" i="8"/>
  <c r="BD69" i="8"/>
  <c r="BD64" i="8"/>
  <c r="BD55" i="8"/>
  <c r="BD51" i="8"/>
  <c r="BD47" i="8"/>
  <c r="BD43" i="8"/>
  <c r="BD39" i="8"/>
  <c r="BD35" i="8"/>
  <c r="BD31" i="8"/>
  <c r="BD93" i="8"/>
  <c r="BD91" i="8"/>
  <c r="BD76" i="8"/>
  <c r="BD73" i="8"/>
  <c r="BD59" i="8"/>
  <c r="BD57" i="8"/>
  <c r="BD54" i="8"/>
  <c r="BD49" i="8"/>
  <c r="BD46" i="8"/>
  <c r="BD41" i="8"/>
  <c r="BD36" i="8"/>
  <c r="BD34" i="8"/>
  <c r="BD29" i="8"/>
  <c r="BD27" i="8"/>
  <c r="BD23" i="8"/>
  <c r="BD18" i="8"/>
  <c r="BD14" i="8"/>
  <c r="BD10" i="8"/>
  <c r="BD61" i="8"/>
  <c r="BD32" i="8"/>
  <c r="BD30" i="8"/>
  <c r="BD63" i="8"/>
  <c r="BD40" i="8"/>
  <c r="BD38" i="8"/>
  <c r="BD33" i="8"/>
  <c r="BD26" i="8"/>
  <c r="BD22" i="8"/>
  <c r="BD17" i="8"/>
  <c r="BD84" i="8"/>
  <c r="BD81" i="8"/>
  <c r="BD50" i="8"/>
  <c r="BD13" i="8"/>
  <c r="BD8" i="8"/>
  <c r="BD7" i="8"/>
  <c r="BD68" i="8"/>
  <c r="BD45" i="8"/>
  <c r="BD25" i="8"/>
  <c r="BD20" i="8"/>
  <c r="BD16" i="8"/>
  <c r="BD11" i="8"/>
  <c r="BD9" i="8"/>
  <c r="BD53" i="8"/>
  <c r="BD42" i="8"/>
  <c r="BD37" i="8"/>
  <c r="BE5" i="8"/>
  <c r="BE19" i="8" s="1"/>
  <c r="E19" i="8" s="1"/>
  <c r="BD24" i="8"/>
  <c r="BD28" i="8"/>
  <c r="BD21" i="8"/>
  <c r="BD15" i="8"/>
  <c r="BD12" i="8"/>
  <c r="BC124" i="8"/>
  <c r="BC124" i="7"/>
  <c r="BD120" i="7"/>
  <c r="BD116" i="7"/>
  <c r="BD112" i="7"/>
  <c r="BD108" i="7"/>
  <c r="BD121" i="7"/>
  <c r="BD117" i="7"/>
  <c r="BD113" i="7"/>
  <c r="BD109" i="7"/>
  <c r="BD105" i="7"/>
  <c r="BD122" i="7"/>
  <c r="BD119" i="7"/>
  <c r="BD114" i="7"/>
  <c r="BD111" i="7"/>
  <c r="BD100" i="7"/>
  <c r="BD96" i="7"/>
  <c r="BD107" i="7"/>
  <c r="BD101" i="7"/>
  <c r="BD97" i="7"/>
  <c r="BD93" i="7"/>
  <c r="BD89" i="7"/>
  <c r="BD85" i="7"/>
  <c r="BD118" i="7"/>
  <c r="BD115" i="7"/>
  <c r="BD104" i="7"/>
  <c r="BD103" i="7"/>
  <c r="BD86" i="7"/>
  <c r="BD83" i="7"/>
  <c r="BD79" i="7"/>
  <c r="BD75" i="7"/>
  <c r="BD106" i="7"/>
  <c r="BD98" i="7"/>
  <c r="BD95" i="7"/>
  <c r="BD91" i="7"/>
  <c r="BD84" i="7"/>
  <c r="BD80" i="7"/>
  <c r="BD76" i="7"/>
  <c r="BD72" i="7"/>
  <c r="BD68" i="7"/>
  <c r="BD64" i="7"/>
  <c r="BD60" i="7"/>
  <c r="BD110" i="7"/>
  <c r="BD88" i="7"/>
  <c r="BD87" i="7"/>
  <c r="BD82" i="7"/>
  <c r="BD77" i="7"/>
  <c r="BD74" i="7"/>
  <c r="BD65" i="7"/>
  <c r="BD63" i="7"/>
  <c r="BD58" i="7"/>
  <c r="BD54" i="7"/>
  <c r="BD94" i="7"/>
  <c r="BD69" i="7"/>
  <c r="BD67" i="7"/>
  <c r="BD92" i="7"/>
  <c r="BD90" i="7"/>
  <c r="BD102" i="7"/>
  <c r="BD78" i="7"/>
  <c r="BD66" i="7"/>
  <c r="BD62" i="7"/>
  <c r="BD59" i="7"/>
  <c r="BD57" i="7"/>
  <c r="BD51" i="7"/>
  <c r="BD73" i="7"/>
  <c r="BD61" i="7"/>
  <c r="BD56" i="7"/>
  <c r="BD52" i="7"/>
  <c r="BD50" i="7"/>
  <c r="BD49" i="7"/>
  <c r="BD45" i="7"/>
  <c r="BD41" i="7"/>
  <c r="BD37" i="7"/>
  <c r="BD33" i="7"/>
  <c r="BD28" i="7"/>
  <c r="BD24" i="7"/>
  <c r="BD99" i="7"/>
  <c r="BD46" i="7"/>
  <c r="BD42" i="7"/>
  <c r="BD38" i="7"/>
  <c r="BD34" i="7"/>
  <c r="BD30" i="7"/>
  <c r="BD25" i="7"/>
  <c r="BD21" i="7"/>
  <c r="BD71" i="7"/>
  <c r="BD70" i="7"/>
  <c r="BD81" i="7"/>
  <c r="BD55" i="7"/>
  <c r="BD47" i="7"/>
  <c r="BD44" i="7"/>
  <c r="BD39" i="7"/>
  <c r="BD36" i="7"/>
  <c r="BD31" i="7"/>
  <c r="BD27" i="7"/>
  <c r="BD22" i="7"/>
  <c r="BD17" i="7"/>
  <c r="BD13" i="7"/>
  <c r="BD9" i="7"/>
  <c r="BD43" i="7"/>
  <c r="BD40" i="7"/>
  <c r="BD35" i="7"/>
  <c r="BD20" i="7"/>
  <c r="BD7" i="7"/>
  <c r="BD18" i="7"/>
  <c r="BD16" i="7"/>
  <c r="BD12" i="7"/>
  <c r="BD19" i="7"/>
  <c r="BD14" i="7"/>
  <c r="BD10" i="7"/>
  <c r="BD48" i="7"/>
  <c r="BD32" i="7"/>
  <c r="BD26" i="7"/>
  <c r="BD23" i="7"/>
  <c r="BD15" i="7"/>
  <c r="BD11" i="7"/>
  <c r="BE5" i="7"/>
  <c r="BE29" i="7" s="1"/>
  <c r="E29" i="7" s="1"/>
  <c r="BD53" i="7"/>
  <c r="BD8" i="7"/>
  <c r="BD124" i="5"/>
  <c r="BE119" i="5"/>
  <c r="E119" i="5" s="1"/>
  <c r="BE115" i="5"/>
  <c r="E115" i="5" s="1"/>
  <c r="BE111" i="5"/>
  <c r="E111" i="5" s="1"/>
  <c r="BE107" i="5"/>
  <c r="E107" i="5" s="1"/>
  <c r="BE103" i="5"/>
  <c r="E103" i="5" s="1"/>
  <c r="BE120" i="5"/>
  <c r="E120" i="5" s="1"/>
  <c r="BE116" i="5"/>
  <c r="E116" i="5" s="1"/>
  <c r="BE112" i="5"/>
  <c r="E112" i="5" s="1"/>
  <c r="BE108" i="5"/>
  <c r="E108" i="5" s="1"/>
  <c r="BE104" i="5"/>
  <c r="E104" i="5" s="1"/>
  <c r="BE118" i="5"/>
  <c r="E118" i="5" s="1"/>
  <c r="BE110" i="5"/>
  <c r="E110" i="5" s="1"/>
  <c r="BE102" i="5"/>
  <c r="E102" i="5" s="1"/>
  <c r="BE98" i="5"/>
  <c r="E98" i="5" s="1"/>
  <c r="BE121" i="5"/>
  <c r="E121" i="5" s="1"/>
  <c r="BE113" i="5"/>
  <c r="E113" i="5" s="1"/>
  <c r="BE105" i="5"/>
  <c r="E105" i="5" s="1"/>
  <c r="BE99" i="5"/>
  <c r="E99" i="5" s="1"/>
  <c r="BE95" i="5"/>
  <c r="E95" i="5" s="1"/>
  <c r="BE109" i="5"/>
  <c r="E109" i="5" s="1"/>
  <c r="BE101" i="5"/>
  <c r="E101" i="5" s="1"/>
  <c r="BE89" i="5"/>
  <c r="E89" i="5" s="1"/>
  <c r="BE85" i="5"/>
  <c r="E85" i="5" s="1"/>
  <c r="BE81" i="5"/>
  <c r="E81" i="5" s="1"/>
  <c r="BE77" i="5"/>
  <c r="E77" i="5" s="1"/>
  <c r="BE73" i="5"/>
  <c r="E73" i="5" s="1"/>
  <c r="BE69" i="5"/>
  <c r="E69" i="5" s="1"/>
  <c r="BE114" i="5"/>
  <c r="E114" i="5" s="1"/>
  <c r="BE96" i="5"/>
  <c r="E96" i="5" s="1"/>
  <c r="BE94" i="5"/>
  <c r="E94" i="5" s="1"/>
  <c r="BE90" i="5"/>
  <c r="E90" i="5" s="1"/>
  <c r="BE86" i="5"/>
  <c r="E86" i="5" s="1"/>
  <c r="BE82" i="5"/>
  <c r="E82" i="5" s="1"/>
  <c r="BE78" i="5"/>
  <c r="E78" i="5" s="1"/>
  <c r="BE74" i="5"/>
  <c r="E74" i="5" s="1"/>
  <c r="BE70" i="5"/>
  <c r="E70" i="5" s="1"/>
  <c r="BE66" i="5"/>
  <c r="E66" i="5" s="1"/>
  <c r="BE62" i="5"/>
  <c r="E62" i="5" s="1"/>
  <c r="BE117" i="5"/>
  <c r="E117" i="5" s="1"/>
  <c r="BE100" i="5"/>
  <c r="E100" i="5" s="1"/>
  <c r="BE87" i="5"/>
  <c r="E87" i="5" s="1"/>
  <c r="BE79" i="5"/>
  <c r="E79" i="5" s="1"/>
  <c r="BE71" i="5"/>
  <c r="E71" i="5" s="1"/>
  <c r="BE58" i="5"/>
  <c r="E58" i="5" s="1"/>
  <c r="BE53" i="5"/>
  <c r="E53" i="5" s="1"/>
  <c r="BE49" i="5"/>
  <c r="E49" i="5" s="1"/>
  <c r="BE45" i="5"/>
  <c r="E45" i="5" s="1"/>
  <c r="BE41" i="5"/>
  <c r="E41" i="5" s="1"/>
  <c r="BE122" i="5"/>
  <c r="E122" i="5" s="1"/>
  <c r="BE88" i="5"/>
  <c r="E88" i="5" s="1"/>
  <c r="BE80" i="5"/>
  <c r="E80" i="5" s="1"/>
  <c r="BE72" i="5"/>
  <c r="E72" i="5" s="1"/>
  <c r="BE65" i="5"/>
  <c r="E65" i="5" s="1"/>
  <c r="BE59" i="5"/>
  <c r="E59" i="5" s="1"/>
  <c r="BE54" i="5"/>
  <c r="E54" i="5" s="1"/>
  <c r="BE50" i="5"/>
  <c r="E50" i="5" s="1"/>
  <c r="BE46" i="5"/>
  <c r="E46" i="5" s="1"/>
  <c r="BE42" i="5"/>
  <c r="E42" i="5" s="1"/>
  <c r="BE38" i="5"/>
  <c r="E38" i="5" s="1"/>
  <c r="BE97" i="5"/>
  <c r="E97" i="5" s="1"/>
  <c r="BE57" i="5"/>
  <c r="E57" i="5" s="1"/>
  <c r="BE48" i="5"/>
  <c r="E48" i="5" s="1"/>
  <c r="BE40" i="5"/>
  <c r="E40" i="5" s="1"/>
  <c r="BE39" i="5"/>
  <c r="E39" i="5" s="1"/>
  <c r="BE34" i="5"/>
  <c r="E34" i="5" s="1"/>
  <c r="BE30" i="5"/>
  <c r="E30" i="5" s="1"/>
  <c r="BE26" i="5"/>
  <c r="E26" i="5" s="1"/>
  <c r="BE22" i="5"/>
  <c r="E22" i="5" s="1"/>
  <c r="BE18" i="5"/>
  <c r="E18" i="5" s="1"/>
  <c r="BE14" i="5"/>
  <c r="E14" i="5" s="1"/>
  <c r="BE10" i="5"/>
  <c r="E10" i="5" s="1"/>
  <c r="BE106" i="5"/>
  <c r="E106" i="5" s="1"/>
  <c r="BE36" i="5"/>
  <c r="E36" i="5" s="1"/>
  <c r="BE32" i="5"/>
  <c r="E32" i="5" s="1"/>
  <c r="BE28" i="5"/>
  <c r="E28" i="5" s="1"/>
  <c r="BE93" i="5"/>
  <c r="E93" i="5" s="1"/>
  <c r="BE92" i="5"/>
  <c r="E92" i="5" s="1"/>
  <c r="BE91" i="5"/>
  <c r="E91" i="5" s="1"/>
  <c r="BE76" i="5"/>
  <c r="E76" i="5" s="1"/>
  <c r="BE75" i="5"/>
  <c r="E75" i="5" s="1"/>
  <c r="BE64" i="5"/>
  <c r="E64" i="5" s="1"/>
  <c r="BE60" i="5"/>
  <c r="E60" i="5" s="1"/>
  <c r="BE51" i="5"/>
  <c r="E51" i="5" s="1"/>
  <c r="BE43" i="5"/>
  <c r="E43" i="5" s="1"/>
  <c r="BE35" i="5"/>
  <c r="E35" i="5" s="1"/>
  <c r="BE31" i="5"/>
  <c r="E31" i="5" s="1"/>
  <c r="BE27" i="5"/>
  <c r="E27" i="5" s="1"/>
  <c r="BE23" i="5"/>
  <c r="E23" i="5" s="1"/>
  <c r="BE19" i="5"/>
  <c r="E19" i="5" s="1"/>
  <c r="BE15" i="5"/>
  <c r="E15" i="5" s="1"/>
  <c r="BE11" i="5"/>
  <c r="E11" i="5" s="1"/>
  <c r="BE7" i="5"/>
  <c r="BE63" i="5"/>
  <c r="E63" i="5" s="1"/>
  <c r="BE61" i="5"/>
  <c r="E61" i="5" s="1"/>
  <c r="BE52" i="5"/>
  <c r="E52" i="5" s="1"/>
  <c r="BE44" i="5"/>
  <c r="E44" i="5" s="1"/>
  <c r="BE83" i="5"/>
  <c r="E83" i="5" s="1"/>
  <c r="BE20" i="5"/>
  <c r="E20" i="5" s="1"/>
  <c r="BE12" i="5"/>
  <c r="E12" i="5" s="1"/>
  <c r="BE84" i="5"/>
  <c r="E84" i="5" s="1"/>
  <c r="BE67" i="5"/>
  <c r="E67" i="5" s="1"/>
  <c r="BE47" i="5"/>
  <c r="E47" i="5" s="1"/>
  <c r="BE33" i="5"/>
  <c r="E33" i="5" s="1"/>
  <c r="BE25" i="5"/>
  <c r="E25" i="5" s="1"/>
  <c r="BE17" i="5"/>
  <c r="E17" i="5" s="1"/>
  <c r="BE55" i="5"/>
  <c r="E55" i="5" s="1"/>
  <c r="BE37" i="5"/>
  <c r="E37" i="5" s="1"/>
  <c r="BE29" i="5"/>
  <c r="E29" i="5" s="1"/>
  <c r="BE21" i="5"/>
  <c r="E21" i="5" s="1"/>
  <c r="BE13" i="5"/>
  <c r="E13" i="5" s="1"/>
  <c r="BE68" i="5"/>
  <c r="E68" i="5" s="1"/>
  <c r="BE24" i="5"/>
  <c r="E24" i="5" s="1"/>
  <c r="BE16" i="5"/>
  <c r="E16" i="5" s="1"/>
  <c r="BE8" i="5"/>
  <c r="E8" i="5" s="1"/>
  <c r="BE9" i="5"/>
  <c r="E9" i="5" s="1"/>
  <c r="BC123" i="4"/>
  <c r="BD119" i="4"/>
  <c r="BD115" i="4"/>
  <c r="BD111" i="4"/>
  <c r="BD107" i="4"/>
  <c r="BD103" i="4"/>
  <c r="BD120" i="4"/>
  <c r="BD116" i="4"/>
  <c r="BD112" i="4"/>
  <c r="BD108" i="4"/>
  <c r="BD104" i="4"/>
  <c r="BD101" i="4"/>
  <c r="BD97" i="4"/>
  <c r="BD93" i="4"/>
  <c r="BD121" i="4"/>
  <c r="BD118" i="4"/>
  <c r="BD113" i="4"/>
  <c r="BD110" i="4"/>
  <c r="BD105" i="4"/>
  <c r="BD102" i="4"/>
  <c r="BD98" i="4"/>
  <c r="BD94" i="4"/>
  <c r="BD90" i="4"/>
  <c r="BD114" i="4"/>
  <c r="BD99" i="4"/>
  <c r="BD96" i="4"/>
  <c r="BD117" i="4"/>
  <c r="BD86" i="4"/>
  <c r="BD82" i="4"/>
  <c r="BD100" i="4"/>
  <c r="BD91" i="4"/>
  <c r="BD84" i="4"/>
  <c r="BD79" i="4"/>
  <c r="BD75" i="4"/>
  <c r="BD71" i="4"/>
  <c r="BD67" i="4"/>
  <c r="BD63" i="4"/>
  <c r="BD59" i="4"/>
  <c r="BD55" i="4"/>
  <c r="BD106" i="4"/>
  <c r="BD89" i="4"/>
  <c r="BD88" i="4"/>
  <c r="BD78" i="4"/>
  <c r="BD74" i="4"/>
  <c r="BD70" i="4"/>
  <c r="BD66" i="4"/>
  <c r="BD62" i="4"/>
  <c r="BD58" i="4"/>
  <c r="BD54" i="4"/>
  <c r="BD49" i="4"/>
  <c r="BD45" i="4"/>
  <c r="BD41" i="4"/>
  <c r="BD37" i="4"/>
  <c r="BD33" i="4"/>
  <c r="BD92" i="4"/>
  <c r="BD81" i="4"/>
  <c r="BD80" i="4"/>
  <c r="BD73" i="4"/>
  <c r="BD68" i="4"/>
  <c r="BD61" i="4"/>
  <c r="BD83" i="4"/>
  <c r="BD72" i="4"/>
  <c r="BD65" i="4"/>
  <c r="BD60" i="4"/>
  <c r="BD51" i="4"/>
  <c r="BD42" i="4"/>
  <c r="BD40" i="4"/>
  <c r="BD35" i="4"/>
  <c r="BD30" i="4"/>
  <c r="BD26" i="4"/>
  <c r="BD22" i="4"/>
  <c r="BD95" i="4"/>
  <c r="BD87" i="4"/>
  <c r="BD69" i="4"/>
  <c r="BD47" i="4"/>
  <c r="BD46" i="4"/>
  <c r="BD44" i="4"/>
  <c r="BD43" i="4"/>
  <c r="BD36" i="4"/>
  <c r="BD32" i="4"/>
  <c r="BD31" i="4"/>
  <c r="BD29" i="4"/>
  <c r="BD24" i="4"/>
  <c r="BD18" i="4"/>
  <c r="BD14" i="4"/>
  <c r="BD10" i="4"/>
  <c r="BD109" i="4"/>
  <c r="BD76" i="4"/>
  <c r="BD53" i="4"/>
  <c r="BD52" i="4"/>
  <c r="BD48" i="4"/>
  <c r="BD38" i="4"/>
  <c r="BD34" i="4"/>
  <c r="BD27" i="4"/>
  <c r="BD25" i="4"/>
  <c r="BD19" i="4"/>
  <c r="BD15" i="4"/>
  <c r="BD11" i="4"/>
  <c r="BD7" i="4"/>
  <c r="BE5" i="4"/>
  <c r="BD85" i="4"/>
  <c r="BD77" i="4"/>
  <c r="BD57" i="4"/>
  <c r="BD56" i="4"/>
  <c r="BD50" i="4"/>
  <c r="BD39" i="4"/>
  <c r="BD23" i="4"/>
  <c r="BD20" i="4"/>
  <c r="BD16" i="4"/>
  <c r="BD12" i="4"/>
  <c r="BD17" i="4"/>
  <c r="BD9" i="4"/>
  <c r="BD28" i="4"/>
  <c r="BD21" i="4"/>
  <c r="BD8" i="4"/>
  <c r="BD64" i="4"/>
  <c r="BD13" i="4"/>
  <c r="BD124" i="3"/>
  <c r="BE119" i="3"/>
  <c r="E119" i="3" s="1"/>
  <c r="BE115" i="3"/>
  <c r="E115" i="3" s="1"/>
  <c r="BE111" i="3"/>
  <c r="E111" i="3" s="1"/>
  <c r="BE107" i="3"/>
  <c r="E107" i="3" s="1"/>
  <c r="BE103" i="3"/>
  <c r="E103" i="3" s="1"/>
  <c r="BE120" i="3"/>
  <c r="E120" i="3" s="1"/>
  <c r="BE116" i="3"/>
  <c r="E116" i="3" s="1"/>
  <c r="BE112" i="3"/>
  <c r="E112" i="3" s="1"/>
  <c r="BE108" i="3"/>
  <c r="E108" i="3" s="1"/>
  <c r="BE104" i="3"/>
  <c r="E104" i="3" s="1"/>
  <c r="BE118" i="3"/>
  <c r="E118" i="3" s="1"/>
  <c r="BE110" i="3"/>
  <c r="E110" i="3" s="1"/>
  <c r="BE117" i="3"/>
  <c r="E117" i="3" s="1"/>
  <c r="BE109" i="3"/>
  <c r="E109" i="3" s="1"/>
  <c r="BE99" i="3"/>
  <c r="E99" i="3" s="1"/>
  <c r="BE95" i="3"/>
  <c r="E95" i="3" s="1"/>
  <c r="BE98" i="3"/>
  <c r="E98" i="3" s="1"/>
  <c r="BE89" i="3"/>
  <c r="E89" i="3" s="1"/>
  <c r="BE85" i="3"/>
  <c r="E85" i="3" s="1"/>
  <c r="BE114" i="3"/>
  <c r="E114" i="3" s="1"/>
  <c r="BE113" i="3"/>
  <c r="E113" i="3" s="1"/>
  <c r="BE105" i="3"/>
  <c r="E105" i="3" s="1"/>
  <c r="BE101" i="3"/>
  <c r="E101" i="3" s="1"/>
  <c r="BE100" i="3"/>
  <c r="E100" i="3" s="1"/>
  <c r="BE94" i="3"/>
  <c r="E94" i="3" s="1"/>
  <c r="BE90" i="3"/>
  <c r="E90" i="3" s="1"/>
  <c r="BE86" i="3"/>
  <c r="E86" i="3" s="1"/>
  <c r="BE82" i="3"/>
  <c r="E82" i="3" s="1"/>
  <c r="BE93" i="3"/>
  <c r="E93" i="3" s="1"/>
  <c r="BE91" i="3"/>
  <c r="E91" i="3" s="1"/>
  <c r="BE80" i="3"/>
  <c r="E80" i="3" s="1"/>
  <c r="BE122" i="3"/>
  <c r="E122" i="3" s="1"/>
  <c r="BE92" i="3"/>
  <c r="E92" i="3" s="1"/>
  <c r="BE77" i="3"/>
  <c r="E77" i="3" s="1"/>
  <c r="BE73" i="3"/>
  <c r="E73" i="3" s="1"/>
  <c r="BE69" i="3"/>
  <c r="E69" i="3" s="1"/>
  <c r="BE65" i="3"/>
  <c r="E65" i="3" s="1"/>
  <c r="BE61" i="3"/>
  <c r="E61" i="3" s="1"/>
  <c r="BE57" i="3"/>
  <c r="E57" i="3" s="1"/>
  <c r="BE53" i="3"/>
  <c r="E53" i="3" s="1"/>
  <c r="BE88" i="3"/>
  <c r="E88" i="3" s="1"/>
  <c r="BE87" i="3"/>
  <c r="E87" i="3" s="1"/>
  <c r="BE79" i="3"/>
  <c r="E79" i="3" s="1"/>
  <c r="BE76" i="3"/>
  <c r="E76" i="3" s="1"/>
  <c r="BE67" i="3"/>
  <c r="E67" i="3" s="1"/>
  <c r="BE66" i="3"/>
  <c r="E66" i="3" s="1"/>
  <c r="BE60" i="3"/>
  <c r="E60" i="3" s="1"/>
  <c r="BE49" i="3"/>
  <c r="E49" i="3" s="1"/>
  <c r="BE45" i="3"/>
  <c r="E45" i="3" s="1"/>
  <c r="BE41" i="3"/>
  <c r="E41" i="3" s="1"/>
  <c r="BE81" i="3"/>
  <c r="E81" i="3" s="1"/>
  <c r="BE74" i="3"/>
  <c r="E74" i="3" s="1"/>
  <c r="BE72" i="3"/>
  <c r="E72" i="3" s="1"/>
  <c r="BE59" i="3"/>
  <c r="E59" i="3" s="1"/>
  <c r="BE55" i="3"/>
  <c r="E55" i="3" s="1"/>
  <c r="BE51" i="3"/>
  <c r="E51" i="3" s="1"/>
  <c r="BE50" i="3"/>
  <c r="E50" i="3" s="1"/>
  <c r="BE44" i="3"/>
  <c r="E44" i="3" s="1"/>
  <c r="BE36" i="3"/>
  <c r="E36" i="3" s="1"/>
  <c r="BE31" i="3"/>
  <c r="E31" i="3" s="1"/>
  <c r="BE27" i="3"/>
  <c r="E27" i="3" s="1"/>
  <c r="BE23" i="3"/>
  <c r="E23" i="3" s="1"/>
  <c r="BE19" i="3"/>
  <c r="E19" i="3" s="1"/>
  <c r="BE15" i="3"/>
  <c r="E15" i="3" s="1"/>
  <c r="BE11" i="3"/>
  <c r="E11" i="3" s="1"/>
  <c r="BE7" i="3"/>
  <c r="BE102" i="3"/>
  <c r="E102" i="3" s="1"/>
  <c r="BE84" i="3"/>
  <c r="E84" i="3" s="1"/>
  <c r="BE54" i="3"/>
  <c r="E54" i="3" s="1"/>
  <c r="BE52" i="3"/>
  <c r="E52" i="3" s="1"/>
  <c r="BE43" i="3"/>
  <c r="E43" i="3" s="1"/>
  <c r="BE121" i="3"/>
  <c r="E121" i="3" s="1"/>
  <c r="BE106" i="3"/>
  <c r="E106" i="3" s="1"/>
  <c r="BE83" i="3"/>
  <c r="E83" i="3" s="1"/>
  <c r="BE75" i="3"/>
  <c r="E75" i="3" s="1"/>
  <c r="BE71" i="3"/>
  <c r="E71" i="3" s="1"/>
  <c r="BE63" i="3"/>
  <c r="E63" i="3" s="1"/>
  <c r="BE47" i="3"/>
  <c r="E47" i="3" s="1"/>
  <c r="BE46" i="3"/>
  <c r="E46" i="3" s="1"/>
  <c r="BE40" i="3"/>
  <c r="E40" i="3" s="1"/>
  <c r="BE37" i="3"/>
  <c r="E37" i="3" s="1"/>
  <c r="BE32" i="3"/>
  <c r="E32" i="3" s="1"/>
  <c r="BE28" i="3"/>
  <c r="E28" i="3" s="1"/>
  <c r="BE24" i="3"/>
  <c r="E24" i="3" s="1"/>
  <c r="BE20" i="3"/>
  <c r="E20" i="3" s="1"/>
  <c r="BE16" i="3"/>
  <c r="E16" i="3" s="1"/>
  <c r="BE12" i="3"/>
  <c r="E12" i="3" s="1"/>
  <c r="BE8" i="3"/>
  <c r="E8" i="3" s="1"/>
  <c r="BE62" i="3"/>
  <c r="E62" i="3" s="1"/>
  <c r="BE64" i="3"/>
  <c r="E64" i="3" s="1"/>
  <c r="BE58" i="3"/>
  <c r="E58" i="3" s="1"/>
  <c r="BE56" i="3"/>
  <c r="E56" i="3" s="1"/>
  <c r="BE42" i="3"/>
  <c r="E42" i="3" s="1"/>
  <c r="BE35" i="3"/>
  <c r="E35" i="3" s="1"/>
  <c r="BE26" i="3"/>
  <c r="E26" i="3" s="1"/>
  <c r="BE18" i="3"/>
  <c r="E18" i="3" s="1"/>
  <c r="BE30" i="3"/>
  <c r="E30" i="3" s="1"/>
  <c r="BE22" i="3"/>
  <c r="E22" i="3" s="1"/>
  <c r="BE34" i="3"/>
  <c r="E34" i="3" s="1"/>
  <c r="BE97" i="3"/>
  <c r="E97" i="3" s="1"/>
  <c r="BE78" i="3"/>
  <c r="E78" i="3" s="1"/>
  <c r="BE38" i="3"/>
  <c r="E38" i="3" s="1"/>
  <c r="BE29" i="3"/>
  <c r="E29" i="3" s="1"/>
  <c r="BE21" i="3"/>
  <c r="E21" i="3" s="1"/>
  <c r="BE13" i="3"/>
  <c r="E13" i="3" s="1"/>
  <c r="BE48" i="3"/>
  <c r="E48" i="3" s="1"/>
  <c r="BE39" i="3"/>
  <c r="E39" i="3" s="1"/>
  <c r="BE14" i="3"/>
  <c r="E14" i="3" s="1"/>
  <c r="BE9" i="3"/>
  <c r="E9" i="3" s="1"/>
  <c r="BE96" i="3"/>
  <c r="E96" i="3" s="1"/>
  <c r="BE70" i="3"/>
  <c r="E70" i="3" s="1"/>
  <c r="BE68" i="3"/>
  <c r="E68" i="3" s="1"/>
  <c r="BE25" i="3"/>
  <c r="E25" i="3" s="1"/>
  <c r="BE17" i="3"/>
  <c r="E17" i="3" s="1"/>
  <c r="BE10" i="3"/>
  <c r="E10" i="3" s="1"/>
  <c r="BE40" i="2" l="1"/>
  <c r="E40" i="2" s="1"/>
  <c r="BE9" i="2"/>
  <c r="E9" i="2" s="1"/>
  <c r="BE8" i="2"/>
  <c r="E8" i="2" s="1"/>
  <c r="BE7" i="2"/>
  <c r="BE121" i="2"/>
  <c r="E121" i="2" s="1"/>
  <c r="BE119" i="2"/>
  <c r="E119" i="2" s="1"/>
  <c r="BE117" i="2"/>
  <c r="E117" i="2" s="1"/>
  <c r="BE115" i="2"/>
  <c r="E115" i="2" s="1"/>
  <c r="BE113" i="2"/>
  <c r="E113" i="2" s="1"/>
  <c r="BE111" i="2"/>
  <c r="E111" i="2" s="1"/>
  <c r="BE109" i="2"/>
  <c r="E109" i="2" s="1"/>
  <c r="BE107" i="2"/>
  <c r="E107" i="2" s="1"/>
  <c r="BE105" i="2"/>
  <c r="E105" i="2" s="1"/>
  <c r="BE103" i="2"/>
  <c r="E103" i="2" s="1"/>
  <c r="BE101" i="2"/>
  <c r="E101" i="2" s="1"/>
  <c r="BE99" i="2"/>
  <c r="E99" i="2" s="1"/>
  <c r="BE97" i="2"/>
  <c r="E97" i="2" s="1"/>
  <c r="BE95" i="2"/>
  <c r="E95" i="2" s="1"/>
  <c r="BE93" i="2"/>
  <c r="E93" i="2" s="1"/>
  <c r="BE91" i="2"/>
  <c r="E91" i="2" s="1"/>
  <c r="BE89" i="2"/>
  <c r="E89" i="2" s="1"/>
  <c r="BE87" i="2"/>
  <c r="E87" i="2" s="1"/>
  <c r="BE85" i="2"/>
  <c r="E85" i="2" s="1"/>
  <c r="BE83" i="2"/>
  <c r="E83" i="2" s="1"/>
  <c r="BE81" i="2"/>
  <c r="E81" i="2" s="1"/>
  <c r="BE79" i="2"/>
  <c r="E79" i="2" s="1"/>
  <c r="BE77" i="2"/>
  <c r="E77" i="2" s="1"/>
  <c r="BE75" i="2"/>
  <c r="E75" i="2" s="1"/>
  <c r="BE73" i="2"/>
  <c r="E73" i="2" s="1"/>
  <c r="BE71" i="2"/>
  <c r="E71" i="2" s="1"/>
  <c r="BE69" i="2"/>
  <c r="E69" i="2" s="1"/>
  <c r="BE67" i="2"/>
  <c r="E67" i="2" s="1"/>
  <c r="BE65" i="2"/>
  <c r="E65" i="2" s="1"/>
  <c r="BE63" i="2"/>
  <c r="E63" i="2" s="1"/>
  <c r="BE61" i="2"/>
  <c r="E61" i="2" s="1"/>
  <c r="BE59" i="2"/>
  <c r="E59" i="2" s="1"/>
  <c r="BE57" i="2"/>
  <c r="E57" i="2" s="1"/>
  <c r="BE55" i="2"/>
  <c r="E55" i="2" s="1"/>
  <c r="BE53" i="2"/>
  <c r="E53" i="2" s="1"/>
  <c r="BE51" i="2"/>
  <c r="E51" i="2" s="1"/>
  <c r="BE49" i="2"/>
  <c r="E49" i="2" s="1"/>
  <c r="BE47" i="2"/>
  <c r="E47" i="2" s="1"/>
  <c r="BE45" i="2"/>
  <c r="E45" i="2" s="1"/>
  <c r="BE43" i="2"/>
  <c r="E43" i="2" s="1"/>
  <c r="BE41" i="2"/>
  <c r="E41" i="2" s="1"/>
  <c r="BE38" i="2"/>
  <c r="E38" i="2" s="1"/>
  <c r="BE36" i="2"/>
  <c r="E36" i="2" s="1"/>
  <c r="BE34" i="2"/>
  <c r="E34" i="2" s="1"/>
  <c r="BE32" i="2"/>
  <c r="E32" i="2" s="1"/>
  <c r="BE30" i="2"/>
  <c r="E30" i="2" s="1"/>
  <c r="BE28" i="2"/>
  <c r="E28" i="2" s="1"/>
  <c r="BE26" i="2"/>
  <c r="E26" i="2" s="1"/>
  <c r="BE24" i="2"/>
  <c r="E24" i="2" s="1"/>
  <c r="BE22" i="2"/>
  <c r="E22" i="2" s="1"/>
  <c r="BE20" i="2"/>
  <c r="E20" i="2" s="1"/>
  <c r="BE18" i="2"/>
  <c r="E18" i="2" s="1"/>
  <c r="BE16" i="2"/>
  <c r="E16" i="2" s="1"/>
  <c r="BE14" i="2"/>
  <c r="E14" i="2" s="1"/>
  <c r="BE12" i="2"/>
  <c r="E12" i="2" s="1"/>
  <c r="BE10" i="2"/>
  <c r="E10" i="2" s="1"/>
  <c r="BE110" i="2"/>
  <c r="E110" i="2" s="1"/>
  <c r="BE108" i="2"/>
  <c r="E108" i="2" s="1"/>
  <c r="BE106" i="2"/>
  <c r="E106" i="2" s="1"/>
  <c r="BE104" i="2"/>
  <c r="E104" i="2" s="1"/>
  <c r="BE102" i="2"/>
  <c r="E102" i="2" s="1"/>
  <c r="BE122" i="2"/>
  <c r="E122" i="2" s="1"/>
  <c r="BE120" i="2"/>
  <c r="E120" i="2" s="1"/>
  <c r="BE118" i="2"/>
  <c r="E118" i="2" s="1"/>
  <c r="BE116" i="2"/>
  <c r="E116" i="2" s="1"/>
  <c r="BE114" i="2"/>
  <c r="E114" i="2" s="1"/>
  <c r="BE112" i="2"/>
  <c r="E112" i="2" s="1"/>
  <c r="BE100" i="2"/>
  <c r="E100" i="2" s="1"/>
  <c r="BE98" i="2"/>
  <c r="E98" i="2" s="1"/>
  <c r="BE96" i="2"/>
  <c r="E96" i="2" s="1"/>
  <c r="BE94" i="2"/>
  <c r="E94" i="2" s="1"/>
  <c r="BE92" i="2"/>
  <c r="E92" i="2" s="1"/>
  <c r="BE90" i="2"/>
  <c r="E90" i="2" s="1"/>
  <c r="BE88" i="2"/>
  <c r="E88" i="2" s="1"/>
  <c r="BE86" i="2"/>
  <c r="E86" i="2" s="1"/>
  <c r="BE84" i="2"/>
  <c r="E84" i="2" s="1"/>
  <c r="BE82" i="2"/>
  <c r="E82" i="2" s="1"/>
  <c r="BE80" i="2"/>
  <c r="E80" i="2" s="1"/>
  <c r="BE78" i="2"/>
  <c r="E78" i="2" s="1"/>
  <c r="BE76" i="2"/>
  <c r="E76" i="2" s="1"/>
  <c r="BE74" i="2"/>
  <c r="E74" i="2" s="1"/>
  <c r="BE72" i="2"/>
  <c r="E72" i="2" s="1"/>
  <c r="BE70" i="2"/>
  <c r="E70" i="2" s="1"/>
  <c r="BE68" i="2"/>
  <c r="E68" i="2" s="1"/>
  <c r="BE66" i="2"/>
  <c r="E66" i="2" s="1"/>
  <c r="BE64" i="2"/>
  <c r="E64" i="2" s="1"/>
  <c r="BE62" i="2"/>
  <c r="E62" i="2" s="1"/>
  <c r="BE60" i="2"/>
  <c r="E60" i="2" s="1"/>
  <c r="BE58" i="2"/>
  <c r="E58" i="2" s="1"/>
  <c r="BE56" i="2"/>
  <c r="E56" i="2" s="1"/>
  <c r="BE54" i="2"/>
  <c r="E54" i="2" s="1"/>
  <c r="BE52" i="2"/>
  <c r="E52" i="2" s="1"/>
  <c r="BE50" i="2"/>
  <c r="E50" i="2" s="1"/>
  <c r="BE48" i="2"/>
  <c r="E48" i="2" s="1"/>
  <c r="BE46" i="2"/>
  <c r="E46" i="2" s="1"/>
  <c r="BE44" i="2"/>
  <c r="E44" i="2" s="1"/>
  <c r="BE42" i="2"/>
  <c r="E42" i="2" s="1"/>
  <c r="BE39" i="2"/>
  <c r="E39" i="2" s="1"/>
  <c r="BE37" i="2"/>
  <c r="E37" i="2" s="1"/>
  <c r="BE35" i="2"/>
  <c r="E35" i="2" s="1"/>
  <c r="BE33" i="2"/>
  <c r="E33" i="2" s="1"/>
  <c r="BE31" i="2"/>
  <c r="E31" i="2" s="1"/>
  <c r="BE29" i="2"/>
  <c r="E29" i="2" s="1"/>
  <c r="BE27" i="2"/>
  <c r="E27" i="2" s="1"/>
  <c r="BE25" i="2"/>
  <c r="E25" i="2" s="1"/>
  <c r="BE23" i="2"/>
  <c r="E23" i="2" s="1"/>
  <c r="BE21" i="2"/>
  <c r="E21" i="2" s="1"/>
  <c r="BE19" i="2"/>
  <c r="E19" i="2" s="1"/>
  <c r="BE17" i="2"/>
  <c r="E17" i="2" s="1"/>
  <c r="BE15" i="2"/>
  <c r="E15" i="2" s="1"/>
  <c r="BE13" i="2"/>
  <c r="E13" i="2" s="1"/>
  <c r="BE11" i="2"/>
  <c r="E11" i="2" s="1"/>
  <c r="BE26" i="10"/>
  <c r="E26" i="10" s="1"/>
  <c r="BE27" i="10"/>
  <c r="E27" i="10" s="1"/>
  <c r="BD124" i="2"/>
  <c r="D63" i="1" s="1"/>
  <c r="P61" i="1"/>
  <c r="O62" i="1"/>
  <c r="N63" i="1"/>
  <c r="M62" i="1"/>
  <c r="L62" i="1"/>
  <c r="K62" i="1"/>
  <c r="J62" i="1"/>
  <c r="I62" i="1"/>
  <c r="G63" i="1"/>
  <c r="F62" i="1"/>
  <c r="E63" i="1"/>
  <c r="BD120" i="13"/>
  <c r="BE115" i="13"/>
  <c r="E115" i="13" s="1"/>
  <c r="BE111" i="13"/>
  <c r="E111" i="13" s="1"/>
  <c r="BE107" i="13"/>
  <c r="E107" i="13" s="1"/>
  <c r="BE103" i="13"/>
  <c r="E103" i="13" s="1"/>
  <c r="BE99" i="13"/>
  <c r="E99" i="13" s="1"/>
  <c r="BE116" i="13"/>
  <c r="E116" i="13" s="1"/>
  <c r="BE109" i="13"/>
  <c r="E109" i="13" s="1"/>
  <c r="BE108" i="13"/>
  <c r="E108" i="13" s="1"/>
  <c r="BE102" i="13"/>
  <c r="E102" i="13" s="1"/>
  <c r="BE96" i="13"/>
  <c r="E96" i="13" s="1"/>
  <c r="BE92" i="13"/>
  <c r="E92" i="13" s="1"/>
  <c r="BE88" i="13"/>
  <c r="E88" i="13" s="1"/>
  <c r="BE84" i="13"/>
  <c r="E84" i="13" s="1"/>
  <c r="BE80" i="13"/>
  <c r="E80" i="13" s="1"/>
  <c r="BE76" i="13"/>
  <c r="E76" i="13" s="1"/>
  <c r="BE72" i="13"/>
  <c r="E72" i="13" s="1"/>
  <c r="BE118" i="13"/>
  <c r="E118" i="13" s="1"/>
  <c r="BE114" i="13"/>
  <c r="E114" i="13" s="1"/>
  <c r="BE113" i="13"/>
  <c r="E113" i="13" s="1"/>
  <c r="BE105" i="13"/>
  <c r="E105" i="13" s="1"/>
  <c r="BE94" i="13"/>
  <c r="E94" i="13" s="1"/>
  <c r="BE93" i="13"/>
  <c r="E93" i="13" s="1"/>
  <c r="BE87" i="13"/>
  <c r="E87" i="13" s="1"/>
  <c r="BE117" i="13"/>
  <c r="E117" i="13" s="1"/>
  <c r="BE110" i="13"/>
  <c r="E110" i="13" s="1"/>
  <c r="BE104" i="13"/>
  <c r="E104" i="13" s="1"/>
  <c r="BE98" i="13"/>
  <c r="E98" i="13" s="1"/>
  <c r="BE90" i="13"/>
  <c r="E90" i="13" s="1"/>
  <c r="BE83" i="13"/>
  <c r="E83" i="13" s="1"/>
  <c r="BE97" i="13"/>
  <c r="E97" i="13" s="1"/>
  <c r="BE95" i="13"/>
  <c r="E95" i="13" s="1"/>
  <c r="BE89" i="13"/>
  <c r="E89" i="13" s="1"/>
  <c r="BE81" i="13"/>
  <c r="E81" i="13" s="1"/>
  <c r="BE79" i="13"/>
  <c r="E79" i="13" s="1"/>
  <c r="BE74" i="13"/>
  <c r="E74" i="13" s="1"/>
  <c r="BE73" i="13"/>
  <c r="E73" i="13" s="1"/>
  <c r="BE71" i="13"/>
  <c r="E71" i="13" s="1"/>
  <c r="BE67" i="13"/>
  <c r="E67" i="13" s="1"/>
  <c r="BE91" i="13"/>
  <c r="E91" i="13" s="1"/>
  <c r="BE82" i="13"/>
  <c r="E82" i="13" s="1"/>
  <c r="BE78" i="13"/>
  <c r="E78" i="13" s="1"/>
  <c r="BE68" i="13"/>
  <c r="E68" i="13" s="1"/>
  <c r="BE64" i="13"/>
  <c r="E64" i="13" s="1"/>
  <c r="BE61" i="13"/>
  <c r="E61" i="13" s="1"/>
  <c r="BE56" i="13"/>
  <c r="E56" i="13" s="1"/>
  <c r="BE52" i="13"/>
  <c r="E52" i="13" s="1"/>
  <c r="BE106" i="13"/>
  <c r="E106" i="13" s="1"/>
  <c r="BE100" i="13"/>
  <c r="E100" i="13" s="1"/>
  <c r="BE86" i="13"/>
  <c r="E86" i="13" s="1"/>
  <c r="BE85" i="13"/>
  <c r="E85" i="13" s="1"/>
  <c r="BE77" i="13"/>
  <c r="E77" i="13" s="1"/>
  <c r="BE69" i="13"/>
  <c r="E69" i="13" s="1"/>
  <c r="BE58" i="13"/>
  <c r="E58" i="13" s="1"/>
  <c r="BE57" i="13"/>
  <c r="E57" i="13" s="1"/>
  <c r="BE51" i="13"/>
  <c r="E51" i="13" s="1"/>
  <c r="BE48" i="13"/>
  <c r="E48" i="13" s="1"/>
  <c r="BE112" i="13"/>
  <c r="E112" i="13" s="1"/>
  <c r="BE101" i="13"/>
  <c r="E101" i="13" s="1"/>
  <c r="BE66" i="13"/>
  <c r="E66" i="13" s="1"/>
  <c r="BE63" i="13"/>
  <c r="E63" i="13" s="1"/>
  <c r="BE62" i="13"/>
  <c r="E62" i="13" s="1"/>
  <c r="BE55" i="13"/>
  <c r="E55" i="13" s="1"/>
  <c r="BE47" i="13"/>
  <c r="E47" i="13" s="1"/>
  <c r="BE43" i="13"/>
  <c r="E43" i="13" s="1"/>
  <c r="BE39" i="13"/>
  <c r="E39" i="13" s="1"/>
  <c r="BE36" i="13"/>
  <c r="E36" i="13" s="1"/>
  <c r="BE49" i="13"/>
  <c r="E49" i="13" s="1"/>
  <c r="BE46" i="13"/>
  <c r="E46" i="13" s="1"/>
  <c r="BE37" i="13"/>
  <c r="E37" i="13" s="1"/>
  <c r="BE32" i="13"/>
  <c r="E32" i="13" s="1"/>
  <c r="BE28" i="13"/>
  <c r="E28" i="13" s="1"/>
  <c r="BE24" i="13"/>
  <c r="E24" i="13" s="1"/>
  <c r="BE20" i="13"/>
  <c r="E20" i="13" s="1"/>
  <c r="BE17" i="13"/>
  <c r="E17" i="13" s="1"/>
  <c r="BE14" i="13"/>
  <c r="E14" i="13" s="1"/>
  <c r="BE10" i="13"/>
  <c r="E10" i="13" s="1"/>
  <c r="BE53" i="13"/>
  <c r="E53" i="13" s="1"/>
  <c r="BE42" i="13"/>
  <c r="E42" i="13" s="1"/>
  <c r="BE34" i="13"/>
  <c r="E34" i="13" s="1"/>
  <c r="BE33" i="13"/>
  <c r="E33" i="13" s="1"/>
  <c r="BE70" i="13"/>
  <c r="E70" i="13" s="1"/>
  <c r="BE50" i="13"/>
  <c r="E50" i="13" s="1"/>
  <c r="BE41" i="13"/>
  <c r="E41" i="13" s="1"/>
  <c r="BE40" i="13"/>
  <c r="E40" i="13" s="1"/>
  <c r="BE35" i="13"/>
  <c r="E35" i="13" s="1"/>
  <c r="BE31" i="13"/>
  <c r="E31" i="13" s="1"/>
  <c r="BE27" i="13"/>
  <c r="E27" i="13" s="1"/>
  <c r="BE23" i="13"/>
  <c r="E23" i="13" s="1"/>
  <c r="BE19" i="13"/>
  <c r="E19" i="13" s="1"/>
  <c r="BE16" i="13"/>
  <c r="E16" i="13" s="1"/>
  <c r="BE13" i="13"/>
  <c r="E13" i="13" s="1"/>
  <c r="BE9" i="13"/>
  <c r="E9" i="13" s="1"/>
  <c r="BE60" i="13"/>
  <c r="E60" i="13" s="1"/>
  <c r="BE54" i="13"/>
  <c r="E54" i="13" s="1"/>
  <c r="BE29" i="13"/>
  <c r="E29" i="13" s="1"/>
  <c r="BE25" i="13"/>
  <c r="E25" i="13" s="1"/>
  <c r="BE21" i="13"/>
  <c r="E21" i="13" s="1"/>
  <c r="BE11" i="13"/>
  <c r="E11" i="13" s="1"/>
  <c r="BE7" i="13"/>
  <c r="BE44" i="13"/>
  <c r="E44" i="13" s="1"/>
  <c r="BE38" i="13"/>
  <c r="E38" i="13" s="1"/>
  <c r="BE26" i="13"/>
  <c r="E26" i="13" s="1"/>
  <c r="BE12" i="13"/>
  <c r="E12" i="13" s="1"/>
  <c r="BE18" i="13"/>
  <c r="E18" i="13" s="1"/>
  <c r="BE65" i="13"/>
  <c r="E65" i="13" s="1"/>
  <c r="BE22" i="13"/>
  <c r="E22" i="13" s="1"/>
  <c r="BE8" i="13"/>
  <c r="E8" i="13" s="1"/>
  <c r="BE75" i="13"/>
  <c r="E75" i="13" s="1"/>
  <c r="BE30" i="13"/>
  <c r="E30" i="13" s="1"/>
  <c r="BE15" i="13"/>
  <c r="E15" i="13" s="1"/>
  <c r="BE45" i="13"/>
  <c r="E45" i="13" s="1"/>
  <c r="BE122" i="12"/>
  <c r="E7" i="12"/>
  <c r="E122" i="12" s="1"/>
  <c r="BE119" i="11"/>
  <c r="E119" i="11" s="1"/>
  <c r="BE115" i="11"/>
  <c r="E115" i="11" s="1"/>
  <c r="BE111" i="11"/>
  <c r="E111" i="11" s="1"/>
  <c r="BE107" i="11"/>
  <c r="E107" i="11" s="1"/>
  <c r="BE103" i="11"/>
  <c r="E103" i="11" s="1"/>
  <c r="BE121" i="11"/>
  <c r="E121" i="11" s="1"/>
  <c r="BE120" i="11"/>
  <c r="E120" i="11" s="1"/>
  <c r="BE114" i="11"/>
  <c r="E114" i="11" s="1"/>
  <c r="BE105" i="11"/>
  <c r="E105" i="11" s="1"/>
  <c r="BE104" i="11"/>
  <c r="E104" i="11" s="1"/>
  <c r="BE98" i="11"/>
  <c r="E98" i="11" s="1"/>
  <c r="BE117" i="11"/>
  <c r="E117" i="11" s="1"/>
  <c r="BE116" i="11"/>
  <c r="E116" i="11" s="1"/>
  <c r="BE110" i="11"/>
  <c r="E110" i="11" s="1"/>
  <c r="BE99" i="11"/>
  <c r="E99" i="11" s="1"/>
  <c r="BE95" i="11"/>
  <c r="E95" i="11" s="1"/>
  <c r="BE91" i="11"/>
  <c r="E91" i="11" s="1"/>
  <c r="BE87" i="11"/>
  <c r="E87" i="11" s="1"/>
  <c r="BE118" i="11"/>
  <c r="E118" i="11" s="1"/>
  <c r="BE113" i="11"/>
  <c r="E113" i="11" s="1"/>
  <c r="BE112" i="11"/>
  <c r="E112" i="11" s="1"/>
  <c r="BE106" i="11"/>
  <c r="E106" i="11" s="1"/>
  <c r="BE100" i="11"/>
  <c r="E100" i="11" s="1"/>
  <c r="BE93" i="11"/>
  <c r="E93" i="11" s="1"/>
  <c r="BE92" i="11"/>
  <c r="E92" i="11" s="1"/>
  <c r="BE86" i="11"/>
  <c r="E86" i="11" s="1"/>
  <c r="BE83" i="11"/>
  <c r="E83" i="11" s="1"/>
  <c r="BE79" i="11"/>
  <c r="E79" i="11" s="1"/>
  <c r="BE75" i="11"/>
  <c r="E75" i="11" s="1"/>
  <c r="BE71" i="11"/>
  <c r="E71" i="11" s="1"/>
  <c r="BE101" i="11"/>
  <c r="E101" i="11" s="1"/>
  <c r="BE89" i="11"/>
  <c r="E89" i="11" s="1"/>
  <c r="BE88" i="11"/>
  <c r="E88" i="11" s="1"/>
  <c r="BE80" i="11"/>
  <c r="E80" i="11" s="1"/>
  <c r="BE76" i="11"/>
  <c r="E76" i="11" s="1"/>
  <c r="BE72" i="11"/>
  <c r="E72" i="11" s="1"/>
  <c r="BE68" i="11"/>
  <c r="E68" i="11" s="1"/>
  <c r="BE64" i="11"/>
  <c r="E64" i="11" s="1"/>
  <c r="BE97" i="11"/>
  <c r="E97" i="11" s="1"/>
  <c r="BE90" i="11"/>
  <c r="E90" i="11" s="1"/>
  <c r="BE85" i="11"/>
  <c r="E85" i="11" s="1"/>
  <c r="BE84" i="11"/>
  <c r="E84" i="11" s="1"/>
  <c r="BE78" i="11"/>
  <c r="E78" i="11" s="1"/>
  <c r="BE70" i="11"/>
  <c r="E70" i="11" s="1"/>
  <c r="BE62" i="11"/>
  <c r="E62" i="11" s="1"/>
  <c r="BE60" i="11"/>
  <c r="E60" i="11" s="1"/>
  <c r="BE56" i="11"/>
  <c r="E56" i="11" s="1"/>
  <c r="BE52" i="11"/>
  <c r="E52" i="11" s="1"/>
  <c r="BE48" i="11"/>
  <c r="E48" i="11" s="1"/>
  <c r="BE44" i="11"/>
  <c r="E44" i="11" s="1"/>
  <c r="BE96" i="11"/>
  <c r="E96" i="11" s="1"/>
  <c r="BE81" i="11"/>
  <c r="E81" i="11" s="1"/>
  <c r="BE73" i="11"/>
  <c r="E73" i="11" s="1"/>
  <c r="BE67" i="11"/>
  <c r="E67" i="11" s="1"/>
  <c r="BE61" i="11"/>
  <c r="E61" i="11" s="1"/>
  <c r="BE57" i="11"/>
  <c r="E57" i="11" s="1"/>
  <c r="BE53" i="11"/>
  <c r="E53" i="11" s="1"/>
  <c r="BE49" i="11"/>
  <c r="E49" i="11" s="1"/>
  <c r="BE45" i="11"/>
  <c r="E45" i="11" s="1"/>
  <c r="BE69" i="11"/>
  <c r="E69" i="11" s="1"/>
  <c r="BE65" i="11"/>
  <c r="E65" i="11" s="1"/>
  <c r="BE54" i="11"/>
  <c r="E54" i="11" s="1"/>
  <c r="BE46" i="11"/>
  <c r="E46" i="11" s="1"/>
  <c r="BE42" i="11"/>
  <c r="E42" i="11" s="1"/>
  <c r="BE38" i="11"/>
  <c r="E38" i="11" s="1"/>
  <c r="BE34" i="11"/>
  <c r="E34" i="11" s="1"/>
  <c r="BE30" i="11"/>
  <c r="E30" i="11" s="1"/>
  <c r="BE26" i="11"/>
  <c r="E26" i="11" s="1"/>
  <c r="BE22" i="11"/>
  <c r="E22" i="11" s="1"/>
  <c r="BE18" i="11"/>
  <c r="E18" i="11" s="1"/>
  <c r="BE14" i="11"/>
  <c r="E14" i="11" s="1"/>
  <c r="BE10" i="11"/>
  <c r="E10" i="11" s="1"/>
  <c r="BE102" i="11"/>
  <c r="E102" i="11" s="1"/>
  <c r="BE77" i="11"/>
  <c r="E77" i="11" s="1"/>
  <c r="BE58" i="11"/>
  <c r="E58" i="11" s="1"/>
  <c r="BE32" i="11"/>
  <c r="E32" i="11" s="1"/>
  <c r="BE28" i="11"/>
  <c r="E28" i="11" s="1"/>
  <c r="BE20" i="11"/>
  <c r="E20" i="11" s="1"/>
  <c r="BE94" i="11"/>
  <c r="E94" i="11" s="1"/>
  <c r="BE74" i="11"/>
  <c r="E74" i="11" s="1"/>
  <c r="BE63" i="11"/>
  <c r="E63" i="11" s="1"/>
  <c r="BE55" i="11"/>
  <c r="E55" i="11" s="1"/>
  <c r="BE47" i="11"/>
  <c r="E47" i="11" s="1"/>
  <c r="BE43" i="11"/>
  <c r="E43" i="11" s="1"/>
  <c r="BE39" i="11"/>
  <c r="E39" i="11" s="1"/>
  <c r="BE35" i="11"/>
  <c r="E35" i="11" s="1"/>
  <c r="BE31" i="11"/>
  <c r="E31" i="11" s="1"/>
  <c r="BE27" i="11"/>
  <c r="E27" i="11" s="1"/>
  <c r="BE23" i="11"/>
  <c r="E23" i="11" s="1"/>
  <c r="BE19" i="11"/>
  <c r="E19" i="11" s="1"/>
  <c r="BE15" i="11"/>
  <c r="E15" i="11" s="1"/>
  <c r="BE11" i="11"/>
  <c r="E11" i="11" s="1"/>
  <c r="BE7" i="11"/>
  <c r="BE109" i="11"/>
  <c r="E109" i="11" s="1"/>
  <c r="BE108" i="11"/>
  <c r="E108" i="11" s="1"/>
  <c r="BE50" i="11"/>
  <c r="E50" i="11" s="1"/>
  <c r="BE40" i="11"/>
  <c r="E40" i="11" s="1"/>
  <c r="BE36" i="11"/>
  <c r="E36" i="11" s="1"/>
  <c r="BE24" i="11"/>
  <c r="E24" i="11" s="1"/>
  <c r="BE59" i="11"/>
  <c r="E59" i="11" s="1"/>
  <c r="BE16" i="11"/>
  <c r="E16" i="11" s="1"/>
  <c r="BE9" i="11"/>
  <c r="E9" i="11" s="1"/>
  <c r="BE51" i="11"/>
  <c r="E51" i="11" s="1"/>
  <c r="BE12" i="11"/>
  <c r="E12" i="11" s="1"/>
  <c r="BE82" i="11"/>
  <c r="E82" i="11" s="1"/>
  <c r="BE37" i="11"/>
  <c r="E37" i="11" s="1"/>
  <c r="BE29" i="11"/>
  <c r="E29" i="11" s="1"/>
  <c r="BE21" i="11"/>
  <c r="E21" i="11" s="1"/>
  <c r="BE8" i="11"/>
  <c r="E8" i="11" s="1"/>
  <c r="BE66" i="11"/>
  <c r="E66" i="11" s="1"/>
  <c r="BE41" i="11"/>
  <c r="E41" i="11" s="1"/>
  <c r="BE33" i="11"/>
  <c r="E33" i="11" s="1"/>
  <c r="BE25" i="11"/>
  <c r="E25" i="11" s="1"/>
  <c r="BE17" i="11"/>
  <c r="E17" i="11" s="1"/>
  <c r="BE13" i="11"/>
  <c r="E13" i="11" s="1"/>
  <c r="BD123" i="11"/>
  <c r="BE120" i="10"/>
  <c r="E120" i="10" s="1"/>
  <c r="BE116" i="10"/>
  <c r="E116" i="10" s="1"/>
  <c r="BE112" i="10"/>
  <c r="E112" i="10" s="1"/>
  <c r="BE121" i="10"/>
  <c r="E121" i="10" s="1"/>
  <c r="BE117" i="10"/>
  <c r="E117" i="10" s="1"/>
  <c r="BE113" i="10"/>
  <c r="E113" i="10" s="1"/>
  <c r="BE109" i="10"/>
  <c r="E109" i="10" s="1"/>
  <c r="BE105" i="10"/>
  <c r="E105" i="10" s="1"/>
  <c r="BE122" i="10"/>
  <c r="E122" i="10" s="1"/>
  <c r="BE114" i="10"/>
  <c r="E114" i="10" s="1"/>
  <c r="BE101" i="10"/>
  <c r="E101" i="10" s="1"/>
  <c r="BE119" i="10"/>
  <c r="E119" i="10" s="1"/>
  <c r="BE111" i="10"/>
  <c r="E111" i="10" s="1"/>
  <c r="BE107" i="10"/>
  <c r="E107" i="10" s="1"/>
  <c r="BE106" i="10"/>
  <c r="E106" i="10" s="1"/>
  <c r="BE100" i="10"/>
  <c r="E100" i="10" s="1"/>
  <c r="BE96" i="10"/>
  <c r="E96" i="10" s="1"/>
  <c r="BE115" i="10"/>
  <c r="E115" i="10" s="1"/>
  <c r="BE104" i="10"/>
  <c r="E104" i="10" s="1"/>
  <c r="BE98" i="10"/>
  <c r="E98" i="10" s="1"/>
  <c r="BE93" i="10"/>
  <c r="E93" i="10" s="1"/>
  <c r="BE89" i="10"/>
  <c r="E89" i="10" s="1"/>
  <c r="BE118" i="10"/>
  <c r="E118" i="10" s="1"/>
  <c r="BE110" i="10"/>
  <c r="E110" i="10" s="1"/>
  <c r="BE99" i="10"/>
  <c r="E99" i="10" s="1"/>
  <c r="BE97" i="10"/>
  <c r="E97" i="10" s="1"/>
  <c r="BE94" i="10"/>
  <c r="E94" i="10" s="1"/>
  <c r="BE90" i="10"/>
  <c r="E90" i="10" s="1"/>
  <c r="BE86" i="10"/>
  <c r="E86" i="10" s="1"/>
  <c r="BE82" i="10"/>
  <c r="E82" i="10" s="1"/>
  <c r="BE78" i="10"/>
  <c r="E78" i="10" s="1"/>
  <c r="BE74" i="10"/>
  <c r="E74" i="10" s="1"/>
  <c r="BE123" i="10"/>
  <c r="E123" i="10" s="1"/>
  <c r="BE108" i="10"/>
  <c r="E108" i="10" s="1"/>
  <c r="BE88" i="10"/>
  <c r="E88" i="10" s="1"/>
  <c r="BE80" i="10"/>
  <c r="E80" i="10" s="1"/>
  <c r="BE79" i="10"/>
  <c r="E79" i="10" s="1"/>
  <c r="BE73" i="10"/>
  <c r="E73" i="10" s="1"/>
  <c r="BE69" i="10"/>
  <c r="E69" i="10" s="1"/>
  <c r="BE65" i="10"/>
  <c r="E65" i="10" s="1"/>
  <c r="BE61" i="10"/>
  <c r="E61" i="10" s="1"/>
  <c r="BE57" i="10"/>
  <c r="E57" i="10" s="1"/>
  <c r="BE95" i="10"/>
  <c r="E95" i="10" s="1"/>
  <c r="BE87" i="10"/>
  <c r="E87" i="10" s="1"/>
  <c r="BE84" i="10"/>
  <c r="E84" i="10" s="1"/>
  <c r="BE83" i="10"/>
  <c r="E83" i="10" s="1"/>
  <c r="BE77" i="10"/>
  <c r="E77" i="10" s="1"/>
  <c r="BE68" i="10"/>
  <c r="E68" i="10" s="1"/>
  <c r="BE64" i="10"/>
  <c r="E64" i="10" s="1"/>
  <c r="BE60" i="10"/>
  <c r="E60" i="10" s="1"/>
  <c r="BE56" i="10"/>
  <c r="E56" i="10" s="1"/>
  <c r="BE52" i="10"/>
  <c r="E52" i="10" s="1"/>
  <c r="BE81" i="10"/>
  <c r="E81" i="10" s="1"/>
  <c r="BE76" i="10"/>
  <c r="E76" i="10" s="1"/>
  <c r="BE75" i="10"/>
  <c r="E75" i="10" s="1"/>
  <c r="BE66" i="10"/>
  <c r="E66" i="10" s="1"/>
  <c r="BE58" i="10"/>
  <c r="E58" i="10" s="1"/>
  <c r="BE51" i="10"/>
  <c r="E51" i="10" s="1"/>
  <c r="BE50" i="10"/>
  <c r="E50" i="10" s="1"/>
  <c r="BE102" i="10"/>
  <c r="E102" i="10" s="1"/>
  <c r="BE92" i="10"/>
  <c r="E92" i="10" s="1"/>
  <c r="BE91" i="10"/>
  <c r="E91" i="10" s="1"/>
  <c r="BE67" i="10"/>
  <c r="E67" i="10" s="1"/>
  <c r="BE59" i="10"/>
  <c r="E59" i="10" s="1"/>
  <c r="BE53" i="10"/>
  <c r="E53" i="10" s="1"/>
  <c r="BE47" i="10"/>
  <c r="E47" i="10" s="1"/>
  <c r="BE43" i="10"/>
  <c r="E43" i="10" s="1"/>
  <c r="BE39" i="10"/>
  <c r="E39" i="10" s="1"/>
  <c r="BE35" i="10"/>
  <c r="E35" i="10" s="1"/>
  <c r="BE31" i="10"/>
  <c r="E31" i="10" s="1"/>
  <c r="BE103" i="10"/>
  <c r="E103" i="10" s="1"/>
  <c r="BE85" i="10"/>
  <c r="E85" i="10" s="1"/>
  <c r="BE72" i="10"/>
  <c r="E72" i="10" s="1"/>
  <c r="BE71" i="10"/>
  <c r="E71" i="10" s="1"/>
  <c r="BE70" i="10"/>
  <c r="E70" i="10" s="1"/>
  <c r="BE55" i="10"/>
  <c r="E55" i="10" s="1"/>
  <c r="BE54" i="10"/>
  <c r="E54" i="10" s="1"/>
  <c r="BE49" i="10"/>
  <c r="E49" i="10" s="1"/>
  <c r="BE41" i="10"/>
  <c r="E41" i="10" s="1"/>
  <c r="BE40" i="10"/>
  <c r="E40" i="10" s="1"/>
  <c r="BE34" i="10"/>
  <c r="E34" i="10" s="1"/>
  <c r="BE28" i="10"/>
  <c r="E28" i="10" s="1"/>
  <c r="BE22" i="10"/>
  <c r="E22" i="10" s="1"/>
  <c r="BE18" i="10"/>
  <c r="E18" i="10" s="1"/>
  <c r="BE14" i="10"/>
  <c r="E14" i="10" s="1"/>
  <c r="BE48" i="10"/>
  <c r="E48" i="10" s="1"/>
  <c r="BE45" i="10"/>
  <c r="E45" i="10" s="1"/>
  <c r="BE44" i="10"/>
  <c r="E44" i="10" s="1"/>
  <c r="BE38" i="10"/>
  <c r="E38" i="10" s="1"/>
  <c r="BE25" i="10"/>
  <c r="E25" i="10" s="1"/>
  <c r="BE21" i="10"/>
  <c r="E21" i="10" s="1"/>
  <c r="BE17" i="10"/>
  <c r="E17" i="10" s="1"/>
  <c r="BE13" i="10"/>
  <c r="E13" i="10" s="1"/>
  <c r="BE42" i="10"/>
  <c r="E42" i="10" s="1"/>
  <c r="BE37" i="10"/>
  <c r="E37" i="10" s="1"/>
  <c r="BE36" i="10"/>
  <c r="E36" i="10" s="1"/>
  <c r="BE23" i="10"/>
  <c r="E23" i="10" s="1"/>
  <c r="BE15" i="10"/>
  <c r="E15" i="10" s="1"/>
  <c r="BE9" i="10"/>
  <c r="E9" i="10" s="1"/>
  <c r="BE24" i="10"/>
  <c r="E24" i="10" s="1"/>
  <c r="BE63" i="10"/>
  <c r="E63" i="10" s="1"/>
  <c r="BE46" i="10"/>
  <c r="E46" i="10" s="1"/>
  <c r="BE33" i="10"/>
  <c r="E33" i="10" s="1"/>
  <c r="BE19" i="10"/>
  <c r="E19" i="10" s="1"/>
  <c r="BE11" i="10"/>
  <c r="E11" i="10" s="1"/>
  <c r="BE62" i="10"/>
  <c r="E62" i="10" s="1"/>
  <c r="BE32" i="10"/>
  <c r="E32" i="10" s="1"/>
  <c r="BE30" i="10"/>
  <c r="E30" i="10" s="1"/>
  <c r="BE20" i="10"/>
  <c r="E20" i="10" s="1"/>
  <c r="BE12" i="10"/>
  <c r="E12" i="10" s="1"/>
  <c r="BE8" i="10"/>
  <c r="E8" i="10" s="1"/>
  <c r="BE16" i="10"/>
  <c r="E16" i="10" s="1"/>
  <c r="BE10" i="10"/>
  <c r="E10" i="10" s="1"/>
  <c r="BE29" i="10"/>
  <c r="E29" i="10" s="1"/>
  <c r="BE7" i="10"/>
  <c r="BD125" i="10"/>
  <c r="BE119" i="9"/>
  <c r="E119" i="9" s="1"/>
  <c r="BE115" i="9"/>
  <c r="E115" i="9" s="1"/>
  <c r="BE111" i="9"/>
  <c r="E111" i="9" s="1"/>
  <c r="BE107" i="9"/>
  <c r="E107" i="9" s="1"/>
  <c r="BE103" i="9"/>
  <c r="E103" i="9" s="1"/>
  <c r="BE122" i="9"/>
  <c r="E122" i="9" s="1"/>
  <c r="BE118" i="9"/>
  <c r="E118" i="9" s="1"/>
  <c r="BE114" i="9"/>
  <c r="E114" i="9" s="1"/>
  <c r="BE117" i="9"/>
  <c r="E117" i="9" s="1"/>
  <c r="BE120" i="9"/>
  <c r="E120" i="9" s="1"/>
  <c r="BE112" i="9"/>
  <c r="E112" i="9" s="1"/>
  <c r="BE110" i="9"/>
  <c r="E110" i="9" s="1"/>
  <c r="BE99" i="9"/>
  <c r="E99" i="9" s="1"/>
  <c r="BE95" i="9"/>
  <c r="E95" i="9" s="1"/>
  <c r="BE121" i="9"/>
  <c r="E121" i="9" s="1"/>
  <c r="BE108" i="9"/>
  <c r="E108" i="9" s="1"/>
  <c r="BE106" i="9"/>
  <c r="E106" i="9" s="1"/>
  <c r="BE101" i="9"/>
  <c r="E101" i="9" s="1"/>
  <c r="BE100" i="9"/>
  <c r="E100" i="9" s="1"/>
  <c r="BE93" i="9"/>
  <c r="E93" i="9" s="1"/>
  <c r="BE89" i="9"/>
  <c r="E89" i="9" s="1"/>
  <c r="BE85" i="9"/>
  <c r="E85" i="9" s="1"/>
  <c r="BE116" i="9"/>
  <c r="E116" i="9" s="1"/>
  <c r="BE109" i="9"/>
  <c r="E109" i="9" s="1"/>
  <c r="BE104" i="9"/>
  <c r="E104" i="9" s="1"/>
  <c r="BE98" i="9"/>
  <c r="E98" i="9" s="1"/>
  <c r="BE92" i="9"/>
  <c r="E92" i="9" s="1"/>
  <c r="BE88" i="9"/>
  <c r="E88" i="9" s="1"/>
  <c r="BE102" i="9"/>
  <c r="E102" i="9" s="1"/>
  <c r="BE97" i="9"/>
  <c r="E97" i="9" s="1"/>
  <c r="BE96" i="9"/>
  <c r="E96" i="9" s="1"/>
  <c r="BE91" i="9"/>
  <c r="E91" i="9" s="1"/>
  <c r="BE86" i="9"/>
  <c r="E86" i="9" s="1"/>
  <c r="BE83" i="9"/>
  <c r="E83" i="9" s="1"/>
  <c r="BE94" i="9"/>
  <c r="E94" i="9" s="1"/>
  <c r="BE84" i="9"/>
  <c r="E84" i="9" s="1"/>
  <c r="BE80" i="9"/>
  <c r="E80" i="9" s="1"/>
  <c r="BE76" i="9"/>
  <c r="E76" i="9" s="1"/>
  <c r="BE71" i="9"/>
  <c r="E71" i="9" s="1"/>
  <c r="BE67" i="9"/>
  <c r="E67" i="9" s="1"/>
  <c r="BE63" i="9"/>
  <c r="E63" i="9" s="1"/>
  <c r="BE59" i="9"/>
  <c r="E59" i="9" s="1"/>
  <c r="BE55" i="9"/>
  <c r="E55" i="9" s="1"/>
  <c r="BE78" i="9"/>
  <c r="E78" i="9" s="1"/>
  <c r="BE77" i="9"/>
  <c r="E77" i="9" s="1"/>
  <c r="BE70" i="9"/>
  <c r="E70" i="9" s="1"/>
  <c r="BE61" i="9"/>
  <c r="E61" i="9" s="1"/>
  <c r="BE60" i="9"/>
  <c r="E60" i="9" s="1"/>
  <c r="BE54" i="9"/>
  <c r="E54" i="9" s="1"/>
  <c r="BE53" i="9"/>
  <c r="E53" i="9" s="1"/>
  <c r="BE49" i="9"/>
  <c r="E49" i="9" s="1"/>
  <c r="BE45" i="9"/>
  <c r="E45" i="9" s="1"/>
  <c r="BE41" i="9"/>
  <c r="E41" i="9" s="1"/>
  <c r="BE87" i="9"/>
  <c r="E87" i="9" s="1"/>
  <c r="BE73" i="9"/>
  <c r="E73" i="9" s="1"/>
  <c r="BE72" i="9"/>
  <c r="E72" i="9" s="1"/>
  <c r="BE66" i="9"/>
  <c r="E66" i="9" s="1"/>
  <c r="BE57" i="9"/>
  <c r="E57" i="9" s="1"/>
  <c r="BE56" i="9"/>
  <c r="E56" i="9" s="1"/>
  <c r="BE50" i="9"/>
  <c r="E50" i="9" s="1"/>
  <c r="BE46" i="9"/>
  <c r="E46" i="9" s="1"/>
  <c r="BE42" i="9"/>
  <c r="E42" i="9" s="1"/>
  <c r="BE38" i="9"/>
  <c r="E38" i="9" s="1"/>
  <c r="BE34" i="9"/>
  <c r="E34" i="9" s="1"/>
  <c r="BE30" i="9"/>
  <c r="E30" i="9" s="1"/>
  <c r="BE26" i="9"/>
  <c r="E26" i="9" s="1"/>
  <c r="BE105" i="9"/>
  <c r="E105" i="9" s="1"/>
  <c r="BE82" i="9"/>
  <c r="E82" i="9" s="1"/>
  <c r="BE81" i="9"/>
  <c r="E81" i="9" s="1"/>
  <c r="BE74" i="9"/>
  <c r="E74" i="9" s="1"/>
  <c r="BE69" i="9"/>
  <c r="E69" i="9" s="1"/>
  <c r="BE68" i="9"/>
  <c r="E68" i="9" s="1"/>
  <c r="BE62" i="9"/>
  <c r="E62" i="9" s="1"/>
  <c r="BE47" i="9"/>
  <c r="E47" i="9" s="1"/>
  <c r="BE39" i="9"/>
  <c r="E39" i="9" s="1"/>
  <c r="BE33" i="9"/>
  <c r="E33" i="9" s="1"/>
  <c r="BE23" i="9"/>
  <c r="E23" i="9" s="1"/>
  <c r="BE19" i="9"/>
  <c r="E19" i="9" s="1"/>
  <c r="BE15" i="9"/>
  <c r="E15" i="9" s="1"/>
  <c r="BE113" i="9"/>
  <c r="E113" i="9" s="1"/>
  <c r="BE64" i="9"/>
  <c r="E64" i="9" s="1"/>
  <c r="BE52" i="9"/>
  <c r="E52" i="9" s="1"/>
  <c r="BE44" i="9"/>
  <c r="E44" i="9" s="1"/>
  <c r="BE37" i="9"/>
  <c r="E37" i="9" s="1"/>
  <c r="BE28" i="9"/>
  <c r="E28" i="9" s="1"/>
  <c r="BE27" i="9"/>
  <c r="E27" i="9" s="1"/>
  <c r="BE22" i="9"/>
  <c r="E22" i="9" s="1"/>
  <c r="BE18" i="9"/>
  <c r="E18" i="9" s="1"/>
  <c r="BE43" i="9"/>
  <c r="E43" i="9" s="1"/>
  <c r="BE31" i="9"/>
  <c r="E31" i="9" s="1"/>
  <c r="BE20" i="9"/>
  <c r="E20" i="9" s="1"/>
  <c r="BE13" i="9"/>
  <c r="E13" i="9" s="1"/>
  <c r="BE9" i="9"/>
  <c r="E9" i="9" s="1"/>
  <c r="BE90" i="9"/>
  <c r="E90" i="9" s="1"/>
  <c r="BE65" i="9"/>
  <c r="E65" i="9" s="1"/>
  <c r="BE51" i="9"/>
  <c r="E51" i="9" s="1"/>
  <c r="BE40" i="9"/>
  <c r="E40" i="9" s="1"/>
  <c r="BE32" i="9"/>
  <c r="E32" i="9" s="1"/>
  <c r="BE25" i="9"/>
  <c r="E25" i="9" s="1"/>
  <c r="BE17" i="9"/>
  <c r="E17" i="9" s="1"/>
  <c r="BE12" i="9"/>
  <c r="E12" i="9" s="1"/>
  <c r="BE48" i="9"/>
  <c r="E48" i="9" s="1"/>
  <c r="BE36" i="9"/>
  <c r="E36" i="9" s="1"/>
  <c r="BE35" i="9"/>
  <c r="E35" i="9" s="1"/>
  <c r="BE29" i="9"/>
  <c r="E29" i="9" s="1"/>
  <c r="BE21" i="9"/>
  <c r="E21" i="9" s="1"/>
  <c r="BE16" i="9"/>
  <c r="E16" i="9" s="1"/>
  <c r="BE14" i="9"/>
  <c r="E14" i="9" s="1"/>
  <c r="BE10" i="9"/>
  <c r="E10" i="9" s="1"/>
  <c r="BE79" i="9"/>
  <c r="E79" i="9" s="1"/>
  <c r="BE24" i="9"/>
  <c r="E24" i="9" s="1"/>
  <c r="BE11" i="9"/>
  <c r="E11" i="9" s="1"/>
  <c r="BE7" i="9"/>
  <c r="BE58" i="9"/>
  <c r="E58" i="9" s="1"/>
  <c r="BE8" i="9"/>
  <c r="E8" i="9" s="1"/>
  <c r="BD124" i="9"/>
  <c r="BE119" i="8"/>
  <c r="E119" i="8" s="1"/>
  <c r="BE115" i="8"/>
  <c r="E115" i="8" s="1"/>
  <c r="BE111" i="8"/>
  <c r="E111" i="8" s="1"/>
  <c r="BE107" i="8"/>
  <c r="E107" i="8" s="1"/>
  <c r="BE103" i="8"/>
  <c r="E103" i="8" s="1"/>
  <c r="BE122" i="8"/>
  <c r="E122" i="8" s="1"/>
  <c r="BE118" i="8"/>
  <c r="E118" i="8" s="1"/>
  <c r="BE114" i="8"/>
  <c r="E114" i="8" s="1"/>
  <c r="BE117" i="8"/>
  <c r="E117" i="8" s="1"/>
  <c r="BE109" i="8"/>
  <c r="E109" i="8" s="1"/>
  <c r="BE108" i="8"/>
  <c r="E108" i="8" s="1"/>
  <c r="BE120" i="8"/>
  <c r="E120" i="8" s="1"/>
  <c r="BE105" i="8"/>
  <c r="E105" i="8" s="1"/>
  <c r="BE104" i="8"/>
  <c r="E104" i="8" s="1"/>
  <c r="BE102" i="8"/>
  <c r="E102" i="8" s="1"/>
  <c r="BE98" i="8"/>
  <c r="E98" i="8" s="1"/>
  <c r="BE121" i="8"/>
  <c r="E121" i="8" s="1"/>
  <c r="BE112" i="8"/>
  <c r="E112" i="8" s="1"/>
  <c r="BE100" i="8"/>
  <c r="E100" i="8" s="1"/>
  <c r="BE99" i="8"/>
  <c r="E99" i="8" s="1"/>
  <c r="BE116" i="8"/>
  <c r="E116" i="8" s="1"/>
  <c r="BE106" i="8"/>
  <c r="E106" i="8" s="1"/>
  <c r="BE97" i="8"/>
  <c r="E97" i="8" s="1"/>
  <c r="BE93" i="8"/>
  <c r="E93" i="8" s="1"/>
  <c r="BE89" i="8"/>
  <c r="E89" i="8" s="1"/>
  <c r="BE110" i="8"/>
  <c r="E110" i="8" s="1"/>
  <c r="BE101" i="8"/>
  <c r="E101" i="8" s="1"/>
  <c r="BE95" i="8"/>
  <c r="E95" i="8" s="1"/>
  <c r="BE87" i="8"/>
  <c r="E87" i="8" s="1"/>
  <c r="BE86" i="8"/>
  <c r="E86" i="8" s="1"/>
  <c r="BE82" i="8"/>
  <c r="E82" i="8" s="1"/>
  <c r="BE78" i="8"/>
  <c r="E78" i="8" s="1"/>
  <c r="BE74" i="8"/>
  <c r="E74" i="8" s="1"/>
  <c r="BE70" i="8"/>
  <c r="E70" i="8" s="1"/>
  <c r="BE91" i="8"/>
  <c r="E91" i="8" s="1"/>
  <c r="BE90" i="8"/>
  <c r="E90" i="8" s="1"/>
  <c r="BE85" i="8"/>
  <c r="E85" i="8" s="1"/>
  <c r="BE81" i="8"/>
  <c r="E81" i="8" s="1"/>
  <c r="BE77" i="8"/>
  <c r="E77" i="8" s="1"/>
  <c r="BE73" i="8"/>
  <c r="E73" i="8" s="1"/>
  <c r="BE69" i="8"/>
  <c r="E69" i="8" s="1"/>
  <c r="BE65" i="8"/>
  <c r="E65" i="8" s="1"/>
  <c r="BE61" i="8"/>
  <c r="E61" i="8" s="1"/>
  <c r="BE80" i="8"/>
  <c r="E80" i="8" s="1"/>
  <c r="BE72" i="8"/>
  <c r="E72" i="8" s="1"/>
  <c r="BE64" i="8"/>
  <c r="E64" i="8" s="1"/>
  <c r="BE55" i="8"/>
  <c r="E55" i="8" s="1"/>
  <c r="BE51" i="8"/>
  <c r="E51" i="8" s="1"/>
  <c r="BE47" i="8"/>
  <c r="E47" i="8" s="1"/>
  <c r="BE43" i="8"/>
  <c r="E43" i="8" s="1"/>
  <c r="BE113" i="8"/>
  <c r="E113" i="8" s="1"/>
  <c r="BE96" i="8"/>
  <c r="E96" i="8" s="1"/>
  <c r="BE92" i="8"/>
  <c r="E92" i="8" s="1"/>
  <c r="BE79" i="8"/>
  <c r="E79" i="8" s="1"/>
  <c r="BE71" i="8"/>
  <c r="E71" i="8" s="1"/>
  <c r="BE68" i="8"/>
  <c r="E68" i="8" s="1"/>
  <c r="BE59" i="8"/>
  <c r="E59" i="8" s="1"/>
  <c r="BE58" i="8"/>
  <c r="E58" i="8" s="1"/>
  <c r="BE54" i="8"/>
  <c r="E54" i="8" s="1"/>
  <c r="BE50" i="8"/>
  <c r="E50" i="8" s="1"/>
  <c r="BE46" i="8"/>
  <c r="E46" i="8" s="1"/>
  <c r="BE42" i="8"/>
  <c r="E42" i="8" s="1"/>
  <c r="BE38" i="8"/>
  <c r="E38" i="8" s="1"/>
  <c r="BE34" i="8"/>
  <c r="E34" i="8" s="1"/>
  <c r="BE30" i="8"/>
  <c r="E30" i="8" s="1"/>
  <c r="BE63" i="8"/>
  <c r="E63" i="8" s="1"/>
  <c r="BE56" i="8"/>
  <c r="E56" i="8" s="1"/>
  <c r="BE48" i="8"/>
  <c r="E48" i="8" s="1"/>
  <c r="BE40" i="8"/>
  <c r="E40" i="8" s="1"/>
  <c r="BE39" i="8"/>
  <c r="E39" i="8" s="1"/>
  <c r="BE33" i="8"/>
  <c r="E33" i="8" s="1"/>
  <c r="BE26" i="8"/>
  <c r="E26" i="8" s="1"/>
  <c r="BE22" i="8"/>
  <c r="E22" i="8" s="1"/>
  <c r="BE17" i="8"/>
  <c r="E17" i="8" s="1"/>
  <c r="BE13" i="8"/>
  <c r="E13" i="8" s="1"/>
  <c r="BE9" i="8"/>
  <c r="E9" i="8" s="1"/>
  <c r="BE76" i="8"/>
  <c r="E76" i="8" s="1"/>
  <c r="BE75" i="8"/>
  <c r="E75" i="8" s="1"/>
  <c r="BE62" i="8"/>
  <c r="E62" i="8" s="1"/>
  <c r="BE57" i="8"/>
  <c r="E57" i="8" s="1"/>
  <c r="BE49" i="8"/>
  <c r="E49" i="8" s="1"/>
  <c r="BE41" i="8"/>
  <c r="E41" i="8" s="1"/>
  <c r="BE36" i="8"/>
  <c r="E36" i="8" s="1"/>
  <c r="BE35" i="8"/>
  <c r="E35" i="8" s="1"/>
  <c r="BE94" i="8"/>
  <c r="E94" i="8" s="1"/>
  <c r="BE88" i="8"/>
  <c r="E88" i="8" s="1"/>
  <c r="BE84" i="8"/>
  <c r="E84" i="8" s="1"/>
  <c r="BE83" i="8"/>
  <c r="E83" i="8" s="1"/>
  <c r="BE53" i="8"/>
  <c r="E53" i="8" s="1"/>
  <c r="BE45" i="8"/>
  <c r="E45" i="8" s="1"/>
  <c r="BE37" i="8"/>
  <c r="E37" i="8" s="1"/>
  <c r="BE28" i="8"/>
  <c r="E28" i="8" s="1"/>
  <c r="BE25" i="8"/>
  <c r="E25" i="8" s="1"/>
  <c r="BE21" i="8"/>
  <c r="E21" i="8" s="1"/>
  <c r="BE16" i="8"/>
  <c r="E16" i="8" s="1"/>
  <c r="BE67" i="8"/>
  <c r="E67" i="8" s="1"/>
  <c r="BE52" i="8"/>
  <c r="E52" i="8" s="1"/>
  <c r="BE32" i="8"/>
  <c r="E32" i="8" s="1"/>
  <c r="BE24" i="8"/>
  <c r="E24" i="8" s="1"/>
  <c r="BE15" i="8"/>
  <c r="E15" i="8" s="1"/>
  <c r="BE12" i="8"/>
  <c r="E12" i="8" s="1"/>
  <c r="BE31" i="8"/>
  <c r="E31" i="8" s="1"/>
  <c r="BE20" i="8"/>
  <c r="E20" i="8" s="1"/>
  <c r="BE60" i="8"/>
  <c r="E60" i="8" s="1"/>
  <c r="BE29" i="8"/>
  <c r="E29" i="8" s="1"/>
  <c r="BE27" i="8"/>
  <c r="E27" i="8" s="1"/>
  <c r="BE18" i="8"/>
  <c r="E18" i="8" s="1"/>
  <c r="BE14" i="8"/>
  <c r="E14" i="8" s="1"/>
  <c r="BE8" i="8"/>
  <c r="E8" i="8" s="1"/>
  <c r="BE11" i="8"/>
  <c r="E11" i="8" s="1"/>
  <c r="BE10" i="8"/>
  <c r="E10" i="8" s="1"/>
  <c r="BE66" i="8"/>
  <c r="E66" i="8" s="1"/>
  <c r="BE44" i="8"/>
  <c r="E44" i="8" s="1"/>
  <c r="BE23" i="8"/>
  <c r="E23" i="8" s="1"/>
  <c r="BE7" i="8"/>
  <c r="BD124" i="8"/>
  <c r="BD124" i="7"/>
  <c r="BE119" i="7"/>
  <c r="E119" i="7" s="1"/>
  <c r="BE115" i="7"/>
  <c r="E115" i="7" s="1"/>
  <c r="BE111" i="7"/>
  <c r="E111" i="7" s="1"/>
  <c r="BE120" i="7"/>
  <c r="E120" i="7" s="1"/>
  <c r="BE116" i="7"/>
  <c r="E116" i="7" s="1"/>
  <c r="BE112" i="7"/>
  <c r="E112" i="7" s="1"/>
  <c r="BE108" i="7"/>
  <c r="E108" i="7" s="1"/>
  <c r="BE104" i="7"/>
  <c r="E104" i="7" s="1"/>
  <c r="BE121" i="7"/>
  <c r="E121" i="7" s="1"/>
  <c r="BE113" i="7"/>
  <c r="E113" i="7" s="1"/>
  <c r="BE106" i="7"/>
  <c r="E106" i="7" s="1"/>
  <c r="BE105" i="7"/>
  <c r="E105" i="7" s="1"/>
  <c r="BE99" i="7"/>
  <c r="E99" i="7" s="1"/>
  <c r="BE95" i="7"/>
  <c r="E95" i="7" s="1"/>
  <c r="BE122" i="7"/>
  <c r="E122" i="7" s="1"/>
  <c r="BE114" i="7"/>
  <c r="E114" i="7" s="1"/>
  <c r="BE100" i="7"/>
  <c r="E100" i="7" s="1"/>
  <c r="BE96" i="7"/>
  <c r="E96" i="7" s="1"/>
  <c r="BE92" i="7"/>
  <c r="E92" i="7" s="1"/>
  <c r="BE88" i="7"/>
  <c r="E88" i="7" s="1"/>
  <c r="BE102" i="7"/>
  <c r="E102" i="7" s="1"/>
  <c r="BE94" i="7"/>
  <c r="E94" i="7" s="1"/>
  <c r="BE90" i="7"/>
  <c r="E90" i="7" s="1"/>
  <c r="BE89" i="7"/>
  <c r="E89" i="7" s="1"/>
  <c r="BE82" i="7"/>
  <c r="E82" i="7" s="1"/>
  <c r="BE78" i="7"/>
  <c r="E78" i="7" s="1"/>
  <c r="BE74" i="7"/>
  <c r="E74" i="7" s="1"/>
  <c r="BE118" i="7"/>
  <c r="E118" i="7" s="1"/>
  <c r="BE117" i="7"/>
  <c r="E117" i="7" s="1"/>
  <c r="BE103" i="7"/>
  <c r="E103" i="7" s="1"/>
  <c r="BE97" i="7"/>
  <c r="E97" i="7" s="1"/>
  <c r="BE86" i="7"/>
  <c r="E86" i="7" s="1"/>
  <c r="BE85" i="7"/>
  <c r="E85" i="7" s="1"/>
  <c r="BE83" i="7"/>
  <c r="E83" i="7" s="1"/>
  <c r="BE79" i="7"/>
  <c r="E79" i="7" s="1"/>
  <c r="BE75" i="7"/>
  <c r="E75" i="7" s="1"/>
  <c r="BE71" i="7"/>
  <c r="E71" i="7" s="1"/>
  <c r="BE67" i="7"/>
  <c r="E67" i="7" s="1"/>
  <c r="BE63" i="7"/>
  <c r="E63" i="7" s="1"/>
  <c r="BE101" i="7"/>
  <c r="E101" i="7" s="1"/>
  <c r="BE84" i="7"/>
  <c r="E84" i="7" s="1"/>
  <c r="BE76" i="7"/>
  <c r="E76" i="7" s="1"/>
  <c r="BE69" i="7"/>
  <c r="E69" i="7" s="1"/>
  <c r="BE68" i="7"/>
  <c r="E68" i="7" s="1"/>
  <c r="BE62" i="7"/>
  <c r="E62" i="7" s="1"/>
  <c r="BE57" i="7"/>
  <c r="E57" i="7" s="1"/>
  <c r="BE98" i="7"/>
  <c r="E98" i="7" s="1"/>
  <c r="BE91" i="7"/>
  <c r="E91" i="7" s="1"/>
  <c r="BE81" i="7"/>
  <c r="E81" i="7" s="1"/>
  <c r="BE73" i="7"/>
  <c r="E73" i="7" s="1"/>
  <c r="BE66" i="7"/>
  <c r="E66" i="7" s="1"/>
  <c r="BE80" i="7"/>
  <c r="E80" i="7" s="1"/>
  <c r="BE110" i="7"/>
  <c r="E110" i="7" s="1"/>
  <c r="BE72" i="7"/>
  <c r="E72" i="7" s="1"/>
  <c r="BE70" i="7"/>
  <c r="E70" i="7" s="1"/>
  <c r="BE65" i="7"/>
  <c r="E65" i="7" s="1"/>
  <c r="BE61" i="7"/>
  <c r="E61" i="7" s="1"/>
  <c r="BE56" i="7"/>
  <c r="E56" i="7" s="1"/>
  <c r="BE50" i="7"/>
  <c r="E50" i="7" s="1"/>
  <c r="BE60" i="7"/>
  <c r="E60" i="7" s="1"/>
  <c r="BE55" i="7"/>
  <c r="E55" i="7" s="1"/>
  <c r="BE48" i="7"/>
  <c r="E48" i="7" s="1"/>
  <c r="BE44" i="7"/>
  <c r="E44" i="7" s="1"/>
  <c r="BE40" i="7"/>
  <c r="E40" i="7" s="1"/>
  <c r="BE36" i="7"/>
  <c r="E36" i="7" s="1"/>
  <c r="BE32" i="7"/>
  <c r="E32" i="7" s="1"/>
  <c r="BE27" i="7"/>
  <c r="E27" i="7" s="1"/>
  <c r="BE23" i="7"/>
  <c r="E23" i="7" s="1"/>
  <c r="BE77" i="7"/>
  <c r="E77" i="7" s="1"/>
  <c r="BE59" i="7"/>
  <c r="E59" i="7" s="1"/>
  <c r="BE52" i="7"/>
  <c r="E52" i="7" s="1"/>
  <c r="BE51" i="7"/>
  <c r="E51" i="7" s="1"/>
  <c r="BE49" i="7"/>
  <c r="E49" i="7" s="1"/>
  <c r="BE45" i="7"/>
  <c r="E45" i="7" s="1"/>
  <c r="BE41" i="7"/>
  <c r="E41" i="7" s="1"/>
  <c r="BE37" i="7"/>
  <c r="E37" i="7" s="1"/>
  <c r="BE33" i="7"/>
  <c r="E33" i="7" s="1"/>
  <c r="BE28" i="7"/>
  <c r="E28" i="7" s="1"/>
  <c r="BE24" i="7"/>
  <c r="E24" i="7" s="1"/>
  <c r="BE20" i="7"/>
  <c r="E20" i="7" s="1"/>
  <c r="BE87" i="7"/>
  <c r="E87" i="7" s="1"/>
  <c r="BE53" i="7"/>
  <c r="E53" i="7" s="1"/>
  <c r="BE46" i="7"/>
  <c r="E46" i="7" s="1"/>
  <c r="BE38" i="7"/>
  <c r="E38" i="7" s="1"/>
  <c r="BE30" i="7"/>
  <c r="E30" i="7" s="1"/>
  <c r="BE18" i="7"/>
  <c r="E18" i="7" s="1"/>
  <c r="BE16" i="7"/>
  <c r="E16" i="7" s="1"/>
  <c r="BE12" i="7"/>
  <c r="E12" i="7" s="1"/>
  <c r="BE8" i="7"/>
  <c r="E8" i="7" s="1"/>
  <c r="BE109" i="7"/>
  <c r="E109" i="7" s="1"/>
  <c r="BE42" i="7"/>
  <c r="E42" i="7" s="1"/>
  <c r="BE34" i="7"/>
  <c r="E34" i="7" s="1"/>
  <c r="BE25" i="7"/>
  <c r="E25" i="7" s="1"/>
  <c r="BE21" i="7"/>
  <c r="E21" i="7" s="1"/>
  <c r="BE11" i="7"/>
  <c r="E11" i="7" s="1"/>
  <c r="BE7" i="7"/>
  <c r="BE107" i="7"/>
  <c r="E107" i="7" s="1"/>
  <c r="BE93" i="7"/>
  <c r="E93" i="7" s="1"/>
  <c r="BE54" i="7"/>
  <c r="E54" i="7" s="1"/>
  <c r="BE47" i="7"/>
  <c r="E47" i="7" s="1"/>
  <c r="BE39" i="7"/>
  <c r="E39" i="7" s="1"/>
  <c r="BE31" i="7"/>
  <c r="E31" i="7" s="1"/>
  <c r="BE22" i="7"/>
  <c r="E22" i="7" s="1"/>
  <c r="BE17" i="7"/>
  <c r="E17" i="7" s="1"/>
  <c r="BE13" i="7"/>
  <c r="E13" i="7" s="1"/>
  <c r="BE9" i="7"/>
  <c r="E9" i="7" s="1"/>
  <c r="BE19" i="7"/>
  <c r="E19" i="7" s="1"/>
  <c r="BE14" i="7"/>
  <c r="E14" i="7" s="1"/>
  <c r="BE10" i="7"/>
  <c r="E10" i="7" s="1"/>
  <c r="BE64" i="7"/>
  <c r="E64" i="7" s="1"/>
  <c r="BE58" i="7"/>
  <c r="E58" i="7" s="1"/>
  <c r="BE43" i="7"/>
  <c r="E43" i="7" s="1"/>
  <c r="BE35" i="7"/>
  <c r="E35" i="7" s="1"/>
  <c r="BE26" i="7"/>
  <c r="E26" i="7" s="1"/>
  <c r="BE15" i="7"/>
  <c r="E15" i="7" s="1"/>
  <c r="BE124" i="5"/>
  <c r="E7" i="5"/>
  <c r="E124" i="5" s="1"/>
  <c r="BD123" i="4"/>
  <c r="BE118" i="4"/>
  <c r="E118" i="4" s="1"/>
  <c r="BE114" i="4"/>
  <c r="E114" i="4" s="1"/>
  <c r="BE110" i="4"/>
  <c r="E110" i="4" s="1"/>
  <c r="BE106" i="4"/>
  <c r="E106" i="4" s="1"/>
  <c r="BE102" i="4"/>
  <c r="E102" i="4" s="1"/>
  <c r="BE119" i="4"/>
  <c r="E119" i="4" s="1"/>
  <c r="BE115" i="4"/>
  <c r="E115" i="4" s="1"/>
  <c r="BE111" i="4"/>
  <c r="E111" i="4" s="1"/>
  <c r="BE107" i="4"/>
  <c r="E107" i="4" s="1"/>
  <c r="BE103" i="4"/>
  <c r="E103" i="4" s="1"/>
  <c r="BE117" i="4"/>
  <c r="E117" i="4" s="1"/>
  <c r="BE109" i="4"/>
  <c r="E109" i="4" s="1"/>
  <c r="BE100" i="4"/>
  <c r="E100" i="4" s="1"/>
  <c r="BE96" i="4"/>
  <c r="E96" i="4" s="1"/>
  <c r="BE92" i="4"/>
  <c r="E92" i="4" s="1"/>
  <c r="BE120" i="4"/>
  <c r="E120" i="4" s="1"/>
  <c r="BE112" i="4"/>
  <c r="E112" i="4" s="1"/>
  <c r="BE104" i="4"/>
  <c r="E104" i="4" s="1"/>
  <c r="BE101" i="4"/>
  <c r="E101" i="4" s="1"/>
  <c r="BE97" i="4"/>
  <c r="E97" i="4" s="1"/>
  <c r="BE93" i="4"/>
  <c r="E93" i="4" s="1"/>
  <c r="BE89" i="4"/>
  <c r="E89" i="4" s="1"/>
  <c r="BE108" i="4"/>
  <c r="E108" i="4" s="1"/>
  <c r="BE98" i="4"/>
  <c r="E98" i="4" s="1"/>
  <c r="BE121" i="4"/>
  <c r="E121" i="4" s="1"/>
  <c r="BE105" i="4"/>
  <c r="E105" i="4" s="1"/>
  <c r="BE95" i="4"/>
  <c r="E95" i="4" s="1"/>
  <c r="BE85" i="4"/>
  <c r="E85" i="4" s="1"/>
  <c r="BE81" i="4"/>
  <c r="E81" i="4" s="1"/>
  <c r="BE94" i="4"/>
  <c r="E94" i="4" s="1"/>
  <c r="BE88" i="4"/>
  <c r="E88" i="4" s="1"/>
  <c r="BE78" i="4"/>
  <c r="E78" i="4" s="1"/>
  <c r="BE74" i="4"/>
  <c r="E74" i="4" s="1"/>
  <c r="BE70" i="4"/>
  <c r="E70" i="4" s="1"/>
  <c r="BE66" i="4"/>
  <c r="E66" i="4" s="1"/>
  <c r="BE62" i="4"/>
  <c r="E62" i="4" s="1"/>
  <c r="BE58" i="4"/>
  <c r="E58" i="4" s="1"/>
  <c r="BE54" i="4"/>
  <c r="E54" i="4" s="1"/>
  <c r="BE113" i="4"/>
  <c r="E113" i="4" s="1"/>
  <c r="BE90" i="4"/>
  <c r="E90" i="4" s="1"/>
  <c r="BE83" i="4"/>
  <c r="E83" i="4" s="1"/>
  <c r="BE82" i="4"/>
  <c r="E82" i="4" s="1"/>
  <c r="BE77" i="4"/>
  <c r="E77" i="4" s="1"/>
  <c r="BE73" i="4"/>
  <c r="E73" i="4" s="1"/>
  <c r="BE69" i="4"/>
  <c r="E69" i="4" s="1"/>
  <c r="BE65" i="4"/>
  <c r="E65" i="4" s="1"/>
  <c r="BE61" i="4"/>
  <c r="E61" i="4" s="1"/>
  <c r="BE57" i="4"/>
  <c r="E57" i="4" s="1"/>
  <c r="BE53" i="4"/>
  <c r="E53" i="4" s="1"/>
  <c r="BE99" i="4"/>
  <c r="E99" i="4" s="1"/>
  <c r="BE84" i="4"/>
  <c r="E84" i="4" s="1"/>
  <c r="BE80" i="4"/>
  <c r="E80" i="4" s="1"/>
  <c r="BE72" i="4"/>
  <c r="E72" i="4" s="1"/>
  <c r="BE64" i="4"/>
  <c r="E64" i="4" s="1"/>
  <c r="BE56" i="4"/>
  <c r="E56" i="4" s="1"/>
  <c r="BE52" i="4"/>
  <c r="E52" i="4" s="1"/>
  <c r="BE48" i="4"/>
  <c r="E48" i="4" s="1"/>
  <c r="BE44" i="4"/>
  <c r="E44" i="4" s="1"/>
  <c r="BE40" i="4"/>
  <c r="E40" i="4" s="1"/>
  <c r="BE36" i="4"/>
  <c r="E36" i="4" s="1"/>
  <c r="BE32" i="4"/>
  <c r="E32" i="4" s="1"/>
  <c r="BE87" i="4"/>
  <c r="E87" i="4" s="1"/>
  <c r="BE76" i="4"/>
  <c r="E76" i="4" s="1"/>
  <c r="BE59" i="4"/>
  <c r="E59" i="4" s="1"/>
  <c r="BE55" i="4"/>
  <c r="E55" i="4" s="1"/>
  <c r="BE91" i="4"/>
  <c r="E91" i="4" s="1"/>
  <c r="BE79" i="4"/>
  <c r="E79" i="4" s="1"/>
  <c r="BE68" i="4"/>
  <c r="E68" i="4" s="1"/>
  <c r="BE46" i="4"/>
  <c r="E46" i="4" s="1"/>
  <c r="BE45" i="4"/>
  <c r="E45" i="4" s="1"/>
  <c r="BE39" i="4"/>
  <c r="E39" i="4" s="1"/>
  <c r="BE29" i="4"/>
  <c r="E29" i="4" s="1"/>
  <c r="BE25" i="4"/>
  <c r="E25" i="4" s="1"/>
  <c r="BE116" i="4"/>
  <c r="E116" i="4" s="1"/>
  <c r="BE41" i="4"/>
  <c r="E41" i="4" s="1"/>
  <c r="BE33" i="4"/>
  <c r="E33" i="4" s="1"/>
  <c r="BE28" i="4"/>
  <c r="E28" i="4" s="1"/>
  <c r="BE21" i="4"/>
  <c r="E21" i="4" s="1"/>
  <c r="BE17" i="4"/>
  <c r="E17" i="4" s="1"/>
  <c r="BE13" i="4"/>
  <c r="E13" i="4" s="1"/>
  <c r="BE9" i="4"/>
  <c r="E9" i="4" s="1"/>
  <c r="BE86" i="4"/>
  <c r="E86" i="4" s="1"/>
  <c r="BE49" i="4"/>
  <c r="E49" i="4" s="1"/>
  <c r="BE47" i="4"/>
  <c r="E47" i="4" s="1"/>
  <c r="BE43" i="4"/>
  <c r="E43" i="4" s="1"/>
  <c r="BE37" i="4"/>
  <c r="E37" i="4" s="1"/>
  <c r="BE35" i="4"/>
  <c r="E35" i="4" s="1"/>
  <c r="BE31" i="4"/>
  <c r="E31" i="4" s="1"/>
  <c r="BE30" i="4"/>
  <c r="E30" i="4" s="1"/>
  <c r="BE24" i="4"/>
  <c r="E24" i="4" s="1"/>
  <c r="BE18" i="4"/>
  <c r="E18" i="4" s="1"/>
  <c r="BE14" i="4"/>
  <c r="E14" i="4" s="1"/>
  <c r="BE10" i="4"/>
  <c r="E10" i="4" s="1"/>
  <c r="BE67" i="4"/>
  <c r="E67" i="4" s="1"/>
  <c r="BE51" i="4"/>
  <c r="E51" i="4" s="1"/>
  <c r="BE38" i="4"/>
  <c r="E38" i="4" s="1"/>
  <c r="BE34" i="4"/>
  <c r="E34" i="4" s="1"/>
  <c r="BE27" i="4"/>
  <c r="E27" i="4" s="1"/>
  <c r="BE26" i="4"/>
  <c r="E26" i="4" s="1"/>
  <c r="BE19" i="4"/>
  <c r="E19" i="4" s="1"/>
  <c r="BE15" i="4"/>
  <c r="E15" i="4" s="1"/>
  <c r="BE11" i="4"/>
  <c r="E11" i="4" s="1"/>
  <c r="BE42" i="4"/>
  <c r="E42" i="4" s="1"/>
  <c r="BE22" i="4"/>
  <c r="E22" i="4" s="1"/>
  <c r="BE16" i="4"/>
  <c r="E16" i="4" s="1"/>
  <c r="BE63" i="4"/>
  <c r="E63" i="4" s="1"/>
  <c r="BE60" i="4"/>
  <c r="E60" i="4" s="1"/>
  <c r="BE50" i="4"/>
  <c r="E50" i="4" s="1"/>
  <c r="BE20" i="4"/>
  <c r="E20" i="4" s="1"/>
  <c r="BE71" i="4"/>
  <c r="E71" i="4" s="1"/>
  <c r="BE23" i="4"/>
  <c r="E23" i="4" s="1"/>
  <c r="BE7" i="4"/>
  <c r="BE75" i="4"/>
  <c r="E75" i="4" s="1"/>
  <c r="BE12" i="4"/>
  <c r="E12" i="4" s="1"/>
  <c r="BE8" i="4"/>
  <c r="E8" i="4" s="1"/>
  <c r="BE124" i="3"/>
  <c r="E7" i="3"/>
  <c r="E124" i="3" s="1"/>
  <c r="BE124" i="2" l="1"/>
  <c r="D64" i="1" s="1"/>
  <c r="D66" i="1" s="1"/>
  <c r="D68" i="1" s="1"/>
  <c r="E7" i="2"/>
  <c r="E124" i="2" s="1"/>
  <c r="P62" i="1"/>
  <c r="O63" i="1"/>
  <c r="N64" i="1"/>
  <c r="N66" i="1" s="1"/>
  <c r="N68" i="1" s="1"/>
  <c r="M63" i="1"/>
  <c r="L63" i="1"/>
  <c r="K63" i="1"/>
  <c r="J63" i="1"/>
  <c r="I63" i="1"/>
  <c r="G64" i="1"/>
  <c r="G66" i="1" s="1"/>
  <c r="G68" i="1" s="1"/>
  <c r="F63" i="1"/>
  <c r="E64" i="1"/>
  <c r="E66" i="1" s="1"/>
  <c r="BE120" i="13"/>
  <c r="E7" i="13"/>
  <c r="E120" i="13" s="1"/>
  <c r="BE123" i="11"/>
  <c r="E7" i="11"/>
  <c r="E123" i="11" s="1"/>
  <c r="BE125" i="10"/>
  <c r="E7" i="10"/>
  <c r="E125" i="10" s="1"/>
  <c r="BE124" i="9"/>
  <c r="E7" i="9"/>
  <c r="E124" i="9" s="1"/>
  <c r="BE124" i="8"/>
  <c r="E7" i="8"/>
  <c r="E124" i="8" s="1"/>
  <c r="BE124" i="7"/>
  <c r="E7" i="7"/>
  <c r="E124" i="7" s="1"/>
  <c r="BE123" i="4"/>
  <c r="E7" i="4"/>
  <c r="E123" i="4" s="1"/>
  <c r="E68" i="1" l="1"/>
  <c r="O64" i="1"/>
  <c r="O66" i="1" s="1"/>
  <c r="O68" i="1" s="1"/>
  <c r="M64" i="1"/>
  <c r="M66" i="1" s="1"/>
  <c r="M68" i="1" s="1"/>
  <c r="L64" i="1"/>
  <c r="L66" i="1" s="1"/>
  <c r="L68" i="1" s="1"/>
  <c r="K64" i="1"/>
  <c r="K66" i="1" s="1"/>
  <c r="K68" i="1" s="1"/>
  <c r="P63" i="1"/>
  <c r="J64" i="1"/>
  <c r="J66" i="1" s="1"/>
  <c r="J68" i="1" s="1"/>
  <c r="I64" i="1"/>
  <c r="I66" i="1" s="1"/>
  <c r="I68" i="1" s="1"/>
  <c r="F64" i="1"/>
  <c r="F66" i="1" s="1"/>
  <c r="F68" i="1" s="1"/>
  <c r="P68" i="1" l="1"/>
  <c r="P66" i="1"/>
  <c r="P64" i="1"/>
</calcChain>
</file>

<file path=xl/comments1.xml><?xml version="1.0" encoding="utf-8"?>
<comments xmlns="http://schemas.openxmlformats.org/spreadsheetml/2006/main">
  <authors>
    <author>Ahilan</author>
  </authors>
  <commentList>
    <comment ref="C38" authorId="0">
      <text>
        <r>
          <rPr>
            <b/>
            <sz val="9"/>
            <color indexed="81"/>
            <rFont val="Tahoma"/>
            <charset val="1"/>
          </rPr>
          <t>Ahilan:</t>
        </r>
        <r>
          <rPr>
            <sz val="9"/>
            <color indexed="81"/>
            <rFont val="Tahoma"/>
            <charset val="1"/>
          </rPr>
          <t xml:space="preserve">
January statement - all the expenses were paid for now.</t>
        </r>
      </text>
    </comment>
  </commentList>
</comments>
</file>

<file path=xl/comments2.xml><?xml version="1.0" encoding="utf-8"?>
<comments xmlns="http://schemas.openxmlformats.org/spreadsheetml/2006/main">
  <authors>
    <author>Ahilan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Ahilan:</t>
        </r>
        <r>
          <rPr>
            <sz val="9"/>
            <color indexed="81"/>
            <rFont val="Tahoma"/>
            <charset val="1"/>
          </rPr>
          <t xml:space="preserve">
show uncle the bank statement to ask how this should be inputted</t>
        </r>
      </text>
    </comment>
  </commentList>
</comments>
</file>

<file path=xl/sharedStrings.xml><?xml version="1.0" encoding="utf-8"?>
<sst xmlns="http://schemas.openxmlformats.org/spreadsheetml/2006/main" count="1265" uniqueCount="204">
  <si>
    <t>FAMILY STAR LTD</t>
  </si>
  <si>
    <t>MONTHLY ACCOUNT</t>
  </si>
  <si>
    <t>CODE</t>
  </si>
  <si>
    <t>DESCRIPTION</t>
  </si>
  <si>
    <t>SUB TOTAL</t>
  </si>
  <si>
    <t>Residents Fees</t>
  </si>
  <si>
    <t>Other income</t>
  </si>
  <si>
    <t>Wages</t>
  </si>
  <si>
    <t>PAYE</t>
  </si>
  <si>
    <t>Provisions</t>
  </si>
  <si>
    <t>Rates</t>
  </si>
  <si>
    <t>Water</t>
  </si>
  <si>
    <t>Light and heat</t>
  </si>
  <si>
    <t>Insurance</t>
  </si>
  <si>
    <t>Advertising</t>
  </si>
  <si>
    <t>Repair &amp; Maintenance</t>
  </si>
  <si>
    <t>Motor &amp; Travelling</t>
  </si>
  <si>
    <t>Refuse collection</t>
  </si>
  <si>
    <t>Saundry expences</t>
  </si>
  <si>
    <t>Staff training</t>
  </si>
  <si>
    <t>Accountancy Charges</t>
  </si>
  <si>
    <t>Legal and professional charges</t>
  </si>
  <si>
    <t>Bank charges &amp; Interest</t>
  </si>
  <si>
    <t>Other Loans</t>
  </si>
  <si>
    <t>Loan 1 Interest</t>
  </si>
  <si>
    <t>Loan 2 Interest</t>
  </si>
  <si>
    <t>Loan 3 Interest</t>
  </si>
  <si>
    <t>Uniforms</t>
  </si>
  <si>
    <t>Cleaning &amp; Laundry</t>
  </si>
  <si>
    <t>Stationery &amp; Postage</t>
  </si>
  <si>
    <t>Date</t>
  </si>
  <si>
    <t>Code</t>
  </si>
  <si>
    <t>Description</t>
  </si>
  <si>
    <t>Amount</t>
  </si>
  <si>
    <t>MONTH</t>
  </si>
  <si>
    <t>CHK TOTAL</t>
  </si>
  <si>
    <t>Total</t>
  </si>
  <si>
    <t>Sub  Total</t>
  </si>
  <si>
    <t>Sales</t>
  </si>
  <si>
    <t>Invoice to</t>
  </si>
  <si>
    <t>Fees for month</t>
  </si>
  <si>
    <t xml:space="preserve">Date </t>
  </si>
  <si>
    <t>Invoice No.</t>
  </si>
  <si>
    <t>Residents</t>
  </si>
  <si>
    <t>Name</t>
  </si>
  <si>
    <t>Paid</t>
  </si>
  <si>
    <t>Expence Invoices</t>
  </si>
  <si>
    <t>Balance</t>
  </si>
  <si>
    <t>To Pay</t>
  </si>
  <si>
    <t>Invoice for the month of</t>
  </si>
  <si>
    <t>Equipment Purchase</t>
  </si>
  <si>
    <t>Agency Staff</t>
  </si>
  <si>
    <t>Recuitment Expenses</t>
  </si>
  <si>
    <t>Residents welfare &amp; Entertainment</t>
  </si>
  <si>
    <t>Registration Fees &amp; Subscriptions</t>
  </si>
  <si>
    <t>Transfer - Rasi</t>
  </si>
  <si>
    <t>Depreciation furniture &amp; Equipment</t>
  </si>
  <si>
    <t>Residents Expenses</t>
  </si>
  <si>
    <t>Telephone</t>
  </si>
  <si>
    <t>Expenses</t>
  </si>
  <si>
    <t>Rent Received</t>
  </si>
  <si>
    <t>Loan 1 Repayment - 38</t>
  </si>
  <si>
    <t>Loan 3 Repayment - 40</t>
  </si>
  <si>
    <t>Resident Fees</t>
  </si>
  <si>
    <t>Loan 2 Repayment - 35</t>
  </si>
  <si>
    <t>Credit Cards</t>
  </si>
  <si>
    <t>Profit/ Loss   Account</t>
  </si>
  <si>
    <t>Development Cost</t>
  </si>
  <si>
    <t>from last year</t>
  </si>
  <si>
    <t>unsure</t>
  </si>
  <si>
    <t>need to get invoice</t>
  </si>
  <si>
    <t>from last year, but not included in Creditors/Debitors list</t>
  </si>
  <si>
    <t>Virgin - Head office</t>
  </si>
  <si>
    <t>Debtors From Last Year</t>
  </si>
  <si>
    <t>Creditors From Last Year</t>
  </si>
  <si>
    <t>Corportation Tax 13/14</t>
  </si>
  <si>
    <t>Credit Cards Payments From Last Year</t>
  </si>
  <si>
    <t>FOR THE YEAR ENDING 31st JANUARY 2017</t>
  </si>
  <si>
    <t>Loan 1 Repayment</t>
  </si>
  <si>
    <t>Loan 3 Repayment</t>
  </si>
  <si>
    <t>Loan 2 Repayment</t>
  </si>
  <si>
    <t>Opus Energy</t>
  </si>
  <si>
    <t>EE</t>
  </si>
  <si>
    <t>Rasi Builders</t>
  </si>
  <si>
    <t>Rasi Drawings</t>
  </si>
  <si>
    <t>East Surrey Water</t>
  </si>
  <si>
    <t>Halifax - From Previous Year</t>
  </si>
  <si>
    <t>Care Solution Agency</t>
  </si>
  <si>
    <t>ADK Builders</t>
  </si>
  <si>
    <t>Logan Purchase repayment</t>
  </si>
  <si>
    <t>Southern Care Maintenance</t>
  </si>
  <si>
    <t>Sage</t>
  </si>
  <si>
    <t>MBNA</t>
  </si>
  <si>
    <t>Service charge</t>
  </si>
  <si>
    <t>o2</t>
  </si>
  <si>
    <t>CQC</t>
  </si>
  <si>
    <t>Peninsula</t>
  </si>
  <si>
    <t>Capita Insurance</t>
  </si>
  <si>
    <t>Diff between Closing and Opening bank balance of each month</t>
  </si>
  <si>
    <t>TV Licence</t>
  </si>
  <si>
    <t>Biffa</t>
  </si>
  <si>
    <t>W&amp;P</t>
  </si>
  <si>
    <t>Rasi drawing</t>
  </si>
  <si>
    <t>Duct Clean</t>
  </si>
  <si>
    <t>Constance News</t>
  </si>
  <si>
    <t>Care Solutions Agency</t>
  </si>
  <si>
    <t>Bank charges</t>
  </si>
  <si>
    <t>Halifax</t>
  </si>
  <si>
    <t>Beaver House</t>
  </si>
  <si>
    <t>Builders</t>
  </si>
  <si>
    <t>BT</t>
  </si>
  <si>
    <t>Podiatry</t>
  </si>
  <si>
    <t>Care Unlimited</t>
  </si>
  <si>
    <t>Virgin</t>
  </si>
  <si>
    <t>Anaco</t>
  </si>
  <si>
    <t>British Gas</t>
  </si>
  <si>
    <t>Care Solutions</t>
  </si>
  <si>
    <t>Vijay Training</t>
  </si>
  <si>
    <t>Southern Guardian</t>
  </si>
  <si>
    <t>Pitney Bowes</t>
  </si>
  <si>
    <t>Stanbridge LTD - Sluice Machine</t>
  </si>
  <si>
    <t>Rasi Drawing</t>
  </si>
  <si>
    <t>London Mobility</t>
  </si>
  <si>
    <t>G. Ayres - hairdressing</t>
  </si>
  <si>
    <t>Mulgrave</t>
  </si>
  <si>
    <t>Wages - Advance</t>
  </si>
  <si>
    <t>R&amp;C Property Lawyers</t>
  </si>
  <si>
    <t>Plumber - Thangavel</t>
  </si>
  <si>
    <t>Council Tax</t>
  </si>
  <si>
    <t>Millwood - Fire Risk Assessment (FRA)</t>
  </si>
  <si>
    <t>BNA</t>
  </si>
  <si>
    <t>Rasi drawings</t>
  </si>
  <si>
    <t>Castlemount Ltd</t>
  </si>
  <si>
    <t>East Surrey water</t>
  </si>
  <si>
    <t>Taxi</t>
  </si>
  <si>
    <t>SCM</t>
  </si>
  <si>
    <t>G ayres hairdresser</t>
  </si>
  <si>
    <t>British gas</t>
  </si>
  <si>
    <t>East surrey water</t>
  </si>
  <si>
    <t>British Gas - The Spinneys</t>
  </si>
  <si>
    <t>CWJ</t>
  </si>
  <si>
    <t>Summit Elevators</t>
  </si>
  <si>
    <t>Howden Insurance</t>
  </si>
  <si>
    <t>Intec Plumbing</t>
  </si>
  <si>
    <t>Tony washing machine</t>
  </si>
  <si>
    <t>Mulgrave - Blood Pressure Machine</t>
  </si>
  <si>
    <t>Maxwell Adams</t>
  </si>
  <si>
    <t>Rasi</t>
  </si>
  <si>
    <t>Krowmark Ltd</t>
  </si>
  <si>
    <t>Harveys of Oldham</t>
  </si>
  <si>
    <t xml:space="preserve">Rasi </t>
  </si>
  <si>
    <t>Rasi builders</t>
  </si>
  <si>
    <t>Expenses - 14/15</t>
  </si>
  <si>
    <t>Suez</t>
  </si>
  <si>
    <t>Council tax</t>
  </si>
  <si>
    <t>Duo Avois</t>
  </si>
  <si>
    <t>Axa PPP</t>
  </si>
  <si>
    <t>Arjo Huntleigh</t>
  </si>
  <si>
    <t xml:space="preserve">Millwood </t>
  </si>
  <si>
    <t>PAYE - underpayment in prev month</t>
  </si>
  <si>
    <t>CompleteCareShop</t>
  </si>
  <si>
    <t>Rainbow Office</t>
  </si>
  <si>
    <t>Summit</t>
  </si>
  <si>
    <t>Millwood</t>
  </si>
  <si>
    <t>SES Water</t>
  </si>
  <si>
    <t>Alpha1 Rec</t>
  </si>
  <si>
    <t>Singh Healthcare</t>
  </si>
  <si>
    <t>Care unlimited</t>
  </si>
  <si>
    <t>Ventam systems</t>
  </si>
  <si>
    <t>Duo avios</t>
  </si>
  <si>
    <t>Rasi - HSS</t>
  </si>
  <si>
    <t>Rasi car</t>
  </si>
  <si>
    <t>SES</t>
  </si>
  <si>
    <t>Constance news</t>
  </si>
  <si>
    <t>Corporation tax</t>
  </si>
  <si>
    <t>Accountant fees</t>
  </si>
  <si>
    <t>Fridgesmart</t>
  </si>
  <si>
    <t>Wages - advance</t>
  </si>
  <si>
    <t>Star Properties Ltd</t>
  </si>
  <si>
    <t>Star Properties Ltd - Companies House</t>
  </si>
  <si>
    <t>Rasi HSS</t>
  </si>
  <si>
    <t>Vijay training</t>
  </si>
  <si>
    <t>Duo Avios</t>
  </si>
  <si>
    <t>Dorset Road Sale</t>
  </si>
  <si>
    <t>Maxwel Adam</t>
  </si>
  <si>
    <t>New Union Publishers</t>
  </si>
  <si>
    <t>Rasi gardenr</t>
  </si>
  <si>
    <t>IPA</t>
  </si>
  <si>
    <t>Nisbets</t>
  </si>
  <si>
    <t>Logan purchase repayment</t>
  </si>
  <si>
    <t>Bivbrin design - Romford</t>
  </si>
  <si>
    <t>London PAT</t>
  </si>
  <si>
    <t>Hairdresser</t>
  </si>
  <si>
    <t>ICO</t>
  </si>
  <si>
    <t>R Green</t>
  </si>
  <si>
    <t>Eco engineer</t>
  </si>
  <si>
    <t>Council tax - Romford</t>
  </si>
  <si>
    <t>RNHA</t>
  </si>
  <si>
    <t>DartLaw</t>
  </si>
  <si>
    <t>Care solutions</t>
  </si>
  <si>
    <t>Pasha Immigration</t>
  </si>
  <si>
    <t>....</t>
  </si>
  <si>
    <t>Rasi  car</t>
  </si>
  <si>
    <t>Howdens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</si>
</sst>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0" fillId="0" borderId="1" xfId="0" applyBorder="1"/>
    <xf numFmtId="17" fontId="0" fillId="0" borderId="0" xfId="0" applyNumberFormat="1"/>
    <xf numFmtId="0" fontId="2" fillId="0" borderId="0" xfId="1" applyFont="1" applyProtection="1"/>
    <xf numFmtId="0" fontId="1" fillId="0" borderId="0" xfId="2"/>
    <xf numFmtId="0" fontId="1" fillId="0" borderId="0" xfId="2" applyProtection="1"/>
    <xf numFmtId="2" fontId="0" fillId="0" borderId="1" xfId="0" applyNumberFormat="1" applyBorder="1"/>
    <xf numFmtId="0" fontId="0" fillId="0" borderId="3" xfId="0" applyBorder="1"/>
    <xf numFmtId="4" fontId="1" fillId="0" borderId="2" xfId="3" applyNumberFormat="1" applyBorder="1" applyProtection="1"/>
    <xf numFmtId="164" fontId="1" fillId="0" borderId="2" xfId="4" applyNumberFormat="1" applyBorder="1" applyProtection="1">
      <protection locked="0"/>
    </xf>
    <xf numFmtId="1" fontId="1" fillId="0" borderId="2" xfId="4" applyNumberForma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4" fontId="1" fillId="0" borderId="2" xfId="4" applyNumberFormat="1" applyBorder="1" applyProtection="1">
      <protection locked="0"/>
    </xf>
    <xf numFmtId="0" fontId="3" fillId="0" borderId="1" xfId="0" applyFont="1" applyBorder="1"/>
    <xf numFmtId="17" fontId="3" fillId="0" borderId="1" xfId="0" applyNumberFormat="1" applyFont="1" applyBorder="1"/>
    <xf numFmtId="0" fontId="3" fillId="0" borderId="4" xfId="0" applyFont="1" applyBorder="1"/>
    <xf numFmtId="0" fontId="5" fillId="0" borderId="1" xfId="0" applyFont="1" applyBorder="1"/>
    <xf numFmtId="0" fontId="4" fillId="0" borderId="0" xfId="0" applyFont="1"/>
    <xf numFmtId="0" fontId="6" fillId="0" borderId="1" xfId="0" applyFont="1" applyBorder="1"/>
    <xf numFmtId="0" fontId="7" fillId="0" borderId="1" xfId="0" applyFont="1" applyBorder="1"/>
    <xf numFmtId="0" fontId="3" fillId="0" borderId="5" xfId="0" applyFont="1" applyFill="1" applyBorder="1"/>
    <xf numFmtId="2" fontId="0" fillId="0" borderId="6" xfId="0" applyNumberFormat="1" applyBorder="1"/>
    <xf numFmtId="0" fontId="0" fillId="0" borderId="7" xfId="0" applyBorder="1"/>
    <xf numFmtId="2" fontId="0" fillId="0" borderId="7" xfId="0" applyNumberFormat="1" applyBorder="1"/>
    <xf numFmtId="0" fontId="0" fillId="0" borderId="0" xfId="0" applyBorder="1"/>
    <xf numFmtId="0" fontId="0" fillId="0" borderId="8" xfId="0" applyBorder="1"/>
    <xf numFmtId="17" fontId="3" fillId="0" borderId="1" xfId="0" applyNumberFormat="1" applyFont="1" applyBorder="1" applyAlignment="1">
      <alignment horizontal="center"/>
    </xf>
    <xf numFmtId="0" fontId="0" fillId="0" borderId="9" xfId="0" applyBorder="1"/>
    <xf numFmtId="2" fontId="0" fillId="2" borderId="6" xfId="0" applyNumberFormat="1" applyFill="1" applyBorder="1"/>
    <xf numFmtId="2" fontId="0" fillId="2" borderId="1" xfId="0" applyNumberFormat="1" applyFill="1" applyBorder="1"/>
    <xf numFmtId="0" fontId="0" fillId="2" borderId="0" xfId="0" applyFill="1"/>
    <xf numFmtId="2" fontId="0" fillId="0" borderId="8" xfId="0" applyNumberFormat="1" applyBorder="1"/>
    <xf numFmtId="2" fontId="0" fillId="0" borderId="3" xfId="0" applyNumberFormat="1" applyBorder="1"/>
    <xf numFmtId="2" fontId="0" fillId="2" borderId="3" xfId="0" applyNumberFormat="1" applyFill="1" applyBorder="1"/>
    <xf numFmtId="17" fontId="3" fillId="0" borderId="10" xfId="0" applyNumberFormat="1" applyFont="1" applyBorder="1" applyAlignment="1">
      <alignment horizontal="center"/>
    </xf>
    <xf numFmtId="2" fontId="0" fillId="0" borderId="10" xfId="0" applyNumberFormat="1" applyBorder="1"/>
    <xf numFmtId="4" fontId="1" fillId="0" borderId="11" xfId="3" applyNumberFormat="1" applyBorder="1" applyProtection="1"/>
    <xf numFmtId="4" fontId="1" fillId="0" borderId="12" xfId="3" applyNumberFormat="1" applyBorder="1" applyProtection="1"/>
    <xf numFmtId="4" fontId="1" fillId="0" borderId="13" xfId="3" applyNumberFormat="1" applyBorder="1" applyProtection="1"/>
    <xf numFmtId="0" fontId="0" fillId="0" borderId="14" xfId="0" applyBorder="1"/>
    <xf numFmtId="2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4" xfId="0" applyBorder="1"/>
    <xf numFmtId="2" fontId="0" fillId="0" borderId="25" xfId="0" applyNumberFormat="1" applyBorder="1"/>
    <xf numFmtId="0" fontId="0" fillId="0" borderId="26" xfId="0" applyBorder="1"/>
    <xf numFmtId="0" fontId="0" fillId="0" borderId="27" xfId="0" applyBorder="1"/>
    <xf numFmtId="2" fontId="0" fillId="0" borderId="24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2" fontId="0" fillId="0" borderId="31" xfId="0" applyNumberFormat="1" applyBorder="1"/>
    <xf numFmtId="0" fontId="0" fillId="0" borderId="24" xfId="0" applyBorder="1"/>
    <xf numFmtId="0" fontId="2" fillId="0" borderId="0" xfId="1" applyFont="1" applyFill="1" applyProtection="1"/>
    <xf numFmtId="0" fontId="8" fillId="0" borderId="0" xfId="0" applyFont="1"/>
    <xf numFmtId="1" fontId="1" fillId="3" borderId="2" xfId="4" applyNumberFormat="1" applyFill="1" applyBorder="1" applyAlignment="1" applyProtection="1">
      <alignment horizontal="left"/>
      <protection locked="0"/>
    </xf>
    <xf numFmtId="1" fontId="1" fillId="0" borderId="2" xfId="4" applyNumberFormat="1" applyFill="1" applyBorder="1" applyAlignment="1" applyProtection="1">
      <alignment horizontal="left"/>
      <protection locked="0"/>
    </xf>
    <xf numFmtId="0" fontId="1" fillId="0" borderId="2" xfId="4" applyFont="1" applyFill="1" applyBorder="1" applyProtection="1">
      <protection locked="0"/>
    </xf>
    <xf numFmtId="0" fontId="2" fillId="0" borderId="0" xfId="1" applyFont="1" applyFill="1" applyBorder="1" applyProtection="1"/>
    <xf numFmtId="164" fontId="1" fillId="3" borderId="2" xfId="4" applyNumberFormat="1" applyFill="1" applyBorder="1" applyProtection="1">
      <protection locked="0"/>
    </xf>
    <xf numFmtId="4" fontId="1" fillId="3" borderId="2" xfId="4" applyNumberFormat="1" applyFill="1" applyBorder="1" applyProtection="1">
      <protection locked="0"/>
    </xf>
    <xf numFmtId="0" fontId="1" fillId="3" borderId="2" xfId="4" applyFill="1" applyBorder="1" applyProtection="1">
      <protection locked="0"/>
    </xf>
    <xf numFmtId="164" fontId="1" fillId="0" borderId="2" xfId="4" applyNumberFormat="1" applyFill="1" applyBorder="1" applyProtection="1">
      <protection locked="0"/>
    </xf>
    <xf numFmtId="0" fontId="1" fillId="0" borderId="2" xfId="4" applyFill="1" applyBorder="1" applyProtection="1">
      <protection locked="0"/>
    </xf>
    <xf numFmtId="4" fontId="1" fillId="0" borderId="2" xfId="4" applyNumberFormat="1" applyFill="1" applyBorder="1" applyProtection="1">
      <protection locked="0"/>
    </xf>
    <xf numFmtId="0" fontId="1" fillId="0" borderId="2" xfId="4" applyFill="1" applyBorder="1" applyAlignment="1" applyProtection="1">
      <alignment horizontal="left"/>
      <protection locked="0"/>
    </xf>
    <xf numFmtId="164" fontId="1" fillId="0" borderId="2" xfId="4" applyNumberFormat="1" applyFont="1" applyFill="1" applyBorder="1" applyProtection="1">
      <protection locked="0"/>
    </xf>
    <xf numFmtId="0" fontId="0" fillId="0" borderId="1" xfId="0" applyFill="1" applyBorder="1"/>
    <xf numFmtId="0" fontId="0" fillId="0" borderId="0" xfId="0" applyFill="1"/>
    <xf numFmtId="0" fontId="1" fillId="0" borderId="0" xfId="2" applyFont="1" applyFill="1" applyProtection="1"/>
    <xf numFmtId="0" fontId="1" fillId="5" borderId="2" xfId="4" applyFill="1" applyBorder="1" applyProtection="1">
      <protection locked="0"/>
    </xf>
    <xf numFmtId="0" fontId="0" fillId="3" borderId="0" xfId="0" applyFill="1"/>
    <xf numFmtId="0" fontId="0" fillId="4" borderId="0" xfId="0" applyFill="1"/>
    <xf numFmtId="0" fontId="0" fillId="5" borderId="0" xfId="0" applyFill="1"/>
    <xf numFmtId="164" fontId="1" fillId="5" borderId="2" xfId="4" applyNumberFormat="1" applyFill="1" applyBorder="1" applyProtection="1">
      <protection locked="0"/>
    </xf>
    <xf numFmtId="1" fontId="1" fillId="5" borderId="2" xfId="4" applyNumberFormat="1" applyFill="1" applyBorder="1" applyAlignment="1" applyProtection="1">
      <alignment horizontal="left"/>
      <protection locked="0"/>
    </xf>
    <xf numFmtId="4" fontId="1" fillId="5" borderId="2" xfId="4" applyNumberFormat="1" applyFill="1" applyBorder="1" applyProtection="1">
      <protection locked="0"/>
    </xf>
    <xf numFmtId="0" fontId="0" fillId="6" borderId="0" xfId="0" applyFill="1"/>
    <xf numFmtId="0" fontId="1" fillId="0" borderId="0" xfId="2" applyFill="1"/>
    <xf numFmtId="1" fontId="1" fillId="0" borderId="2" xfId="4" applyNumberFormat="1" applyFont="1" applyFill="1" applyBorder="1" applyAlignment="1" applyProtection="1">
      <alignment horizontal="left"/>
      <protection locked="0"/>
    </xf>
    <xf numFmtId="4" fontId="1" fillId="0" borderId="2" xfId="4" applyNumberFormat="1" applyFont="1" applyFill="1" applyBorder="1" applyProtection="1">
      <protection locked="0"/>
    </xf>
    <xf numFmtId="0" fontId="1" fillId="5" borderId="2" xfId="4" applyFill="1" applyBorder="1" applyAlignment="1" applyProtection="1">
      <alignment horizontal="left"/>
      <protection locked="0"/>
    </xf>
    <xf numFmtId="4" fontId="1" fillId="0" borderId="2" xfId="4" applyNumberFormat="1" applyFill="1" applyBorder="1" applyProtection="1"/>
    <xf numFmtId="2" fontId="0" fillId="0" borderId="3" xfId="0" applyNumberFormat="1" applyFill="1" applyBorder="1"/>
    <xf numFmtId="4" fontId="1" fillId="0" borderId="11" xfId="3" applyNumberFormat="1" applyFill="1" applyBorder="1" applyProtection="1"/>
    <xf numFmtId="4" fontId="1" fillId="0" borderId="2" xfId="3" applyNumberFormat="1" applyFill="1" applyBorder="1" applyProtection="1"/>
    <xf numFmtId="4" fontId="1" fillId="0" borderId="13" xfId="3" applyNumberFormat="1" applyFill="1" applyBorder="1" applyProtection="1"/>
    <xf numFmtId="4" fontId="1" fillId="0" borderId="12" xfId="3" applyNumberFormat="1" applyFill="1" applyBorder="1" applyProtection="1"/>
    <xf numFmtId="0" fontId="0" fillId="0" borderId="4" xfId="0" applyFill="1" applyBorder="1"/>
    <xf numFmtId="2" fontId="0" fillId="0" borderId="25" xfId="0" applyNumberFormat="1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4" xfId="0" applyFill="1" applyBorder="1"/>
    <xf numFmtId="2" fontId="0" fillId="0" borderId="24" xfId="0" applyNumberFormat="1" applyFill="1" applyBorder="1"/>
    <xf numFmtId="2" fontId="0" fillId="0" borderId="28" xfId="0" applyNumberFormat="1" applyFill="1" applyBorder="1"/>
    <xf numFmtId="2" fontId="0" fillId="0" borderId="29" xfId="0" applyNumberFormat="1" applyFill="1" applyBorder="1"/>
    <xf numFmtId="2" fontId="0" fillId="0" borderId="30" xfId="0" applyNumberFormat="1" applyFill="1" applyBorder="1"/>
    <xf numFmtId="2" fontId="0" fillId="0" borderId="31" xfId="0" applyNumberFormat="1" applyFill="1" applyBorder="1"/>
    <xf numFmtId="0" fontId="1" fillId="5" borderId="2" xfId="4" applyFont="1" applyFill="1" applyBorder="1" applyProtection="1">
      <protection locked="0"/>
    </xf>
    <xf numFmtId="164" fontId="1" fillId="4" borderId="2" xfId="4" applyNumberFormat="1" applyFill="1" applyBorder="1" applyProtection="1">
      <protection locked="0"/>
    </xf>
    <xf numFmtId="1" fontId="1" fillId="4" borderId="2" xfId="4" applyNumberFormat="1" applyFill="1" applyBorder="1" applyAlignment="1" applyProtection="1">
      <alignment horizontal="left"/>
      <protection locked="0"/>
    </xf>
    <xf numFmtId="0" fontId="1" fillId="4" borderId="2" xfId="4" applyFill="1" applyBorder="1" applyProtection="1">
      <protection locked="0"/>
    </xf>
    <xf numFmtId="4" fontId="1" fillId="4" borderId="2" xfId="4" applyNumberFormat="1" applyFill="1" applyBorder="1" applyProtection="1">
      <protection locked="0"/>
    </xf>
    <xf numFmtId="2" fontId="0" fillId="0" borderId="0" xfId="0" applyNumberFormat="1"/>
    <xf numFmtId="0" fontId="1" fillId="3" borderId="2" xfId="4" applyFont="1" applyFill="1" applyBorder="1" applyProtection="1">
      <protection locked="0"/>
    </xf>
    <xf numFmtId="0" fontId="1" fillId="4" borderId="2" xfId="4" applyFont="1" applyFill="1" applyBorder="1" applyProtection="1">
      <protection locked="0"/>
    </xf>
    <xf numFmtId="0" fontId="11" fillId="0" borderId="0" xfId="0" applyFont="1" applyAlignment="1">
      <alignment horizontal="center" wrapText="1"/>
    </xf>
  </cellXfs>
  <cellStyles count="5">
    <cellStyle name="Normal" xfId="0" builtinId="0"/>
    <cellStyle name="Normal 2" xfId="1"/>
    <cellStyle name="Normal 4" xfId="2"/>
    <cellStyle name="Normal 6" xfId="3"/>
    <cellStyle name="Normal 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71"/>
  <sheetViews>
    <sheetView tabSelected="1" zoomScale="90" zoomScaleNormal="90" workbookViewId="0">
      <selection activeCell="O70" sqref="O70"/>
    </sheetView>
  </sheetViews>
  <sheetFormatPr defaultRowHeight="14.4" x14ac:dyDescent="0.3"/>
  <cols>
    <col min="1" max="1" width="9.44140625" customWidth="1"/>
    <col min="2" max="2" width="30" customWidth="1"/>
    <col min="3" max="3" width="10.109375" customWidth="1"/>
    <col min="4" max="4" width="11" customWidth="1"/>
    <col min="5" max="5" width="10.33203125" bestFit="1" customWidth="1"/>
    <col min="7" max="11" width="10" bestFit="1" customWidth="1"/>
    <col min="12" max="12" width="10.44140625" bestFit="1" customWidth="1"/>
    <col min="13" max="13" width="11.109375" bestFit="1" customWidth="1"/>
    <col min="14" max="14" width="10.44140625" bestFit="1" customWidth="1"/>
    <col min="15" max="16" width="11.109375" bestFit="1" customWidth="1"/>
  </cols>
  <sheetData>
    <row r="1" spans="1:35" x14ac:dyDescent="0.3">
      <c r="A1" t="s">
        <v>0</v>
      </c>
    </row>
    <row r="2" spans="1:35" x14ac:dyDescent="0.3">
      <c r="A2" t="s">
        <v>1</v>
      </c>
    </row>
    <row r="3" spans="1:35" x14ac:dyDescent="0.3">
      <c r="A3" t="s">
        <v>77</v>
      </c>
    </row>
    <row r="4" spans="1:35" ht="15" thickBot="1" x14ac:dyDescent="0.35"/>
    <row r="5" spans="1:35" ht="15" thickBot="1" x14ac:dyDescent="0.35">
      <c r="A5" s="1" t="s">
        <v>2</v>
      </c>
      <c r="B5" s="7" t="s">
        <v>3</v>
      </c>
      <c r="C5" s="1"/>
      <c r="D5" s="26">
        <v>42401</v>
      </c>
      <c r="E5" s="26">
        <v>42430</v>
      </c>
      <c r="F5" s="26">
        <v>42461</v>
      </c>
      <c r="G5" s="26">
        <v>42491</v>
      </c>
      <c r="H5" s="26">
        <v>42522</v>
      </c>
      <c r="I5" s="26">
        <v>42552</v>
      </c>
      <c r="J5" s="26">
        <v>42583</v>
      </c>
      <c r="K5" s="26">
        <v>42614</v>
      </c>
      <c r="L5" s="26">
        <v>42644</v>
      </c>
      <c r="M5" s="26">
        <v>42675</v>
      </c>
      <c r="N5" s="26">
        <v>42705</v>
      </c>
      <c r="O5" s="26">
        <v>42736</v>
      </c>
      <c r="P5" s="34" t="s">
        <v>36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5" thickBot="1" x14ac:dyDescent="0.35">
      <c r="C6" s="27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35" ht="15" thickBot="1" x14ac:dyDescent="0.35">
      <c r="A7">
        <v>1001</v>
      </c>
      <c r="B7" s="3" t="s">
        <v>5</v>
      </c>
      <c r="C7" s="22"/>
      <c r="D7" s="21">
        <f>Feb!$F124</f>
        <v>38725.410000000003</v>
      </c>
      <c r="E7" s="6">
        <f>Mar!$F124</f>
        <v>85199.15</v>
      </c>
      <c r="F7" s="6">
        <f>Apr!$F123</f>
        <v>80230.039999999994</v>
      </c>
      <c r="G7" s="6">
        <f>May!$F124</f>
        <v>59529.11</v>
      </c>
      <c r="H7" s="6">
        <f>Jun!$F124</f>
        <v>79430.31</v>
      </c>
      <c r="I7" s="6">
        <f>Jul!$F124</f>
        <v>61652.560000000005</v>
      </c>
      <c r="J7" s="6">
        <f>Aug!$F124</f>
        <v>76919.589999999982</v>
      </c>
      <c r="K7" s="6">
        <f>Sep!$F124</f>
        <v>68831.66</v>
      </c>
      <c r="L7" s="6">
        <f>Oct!$F125</f>
        <v>100377.89</v>
      </c>
      <c r="M7" s="6">
        <f>Nov!$F123</f>
        <v>74694.990000000005</v>
      </c>
      <c r="N7" s="6">
        <f>Dec!$F122</f>
        <v>22886.6</v>
      </c>
      <c r="O7" s="32">
        <f>Jan!$F120</f>
        <v>56944.479999999989</v>
      </c>
      <c r="P7" s="35">
        <f>SUM(D7:O7)</f>
        <v>805421.78999999992</v>
      </c>
    </row>
    <row r="8" spans="1:35" ht="15" thickBot="1" x14ac:dyDescent="0.35">
      <c r="A8">
        <f>A7+1</f>
        <v>1002</v>
      </c>
      <c r="B8" s="3" t="s">
        <v>57</v>
      </c>
      <c r="C8" s="22"/>
      <c r="D8" s="21">
        <f>Feb!$G124</f>
        <v>32.5</v>
      </c>
      <c r="E8" s="6">
        <f>Mar!$G124</f>
        <v>35</v>
      </c>
      <c r="F8" s="6">
        <f>Apr!$G123</f>
        <v>289.5</v>
      </c>
      <c r="G8" s="6">
        <f>May!$G124</f>
        <v>306.60000000000002</v>
      </c>
      <c r="H8" s="6">
        <f>Jun!$G124</f>
        <v>496.95000000000005</v>
      </c>
      <c r="I8" s="6">
        <f>Jul!$G124</f>
        <v>30</v>
      </c>
      <c r="J8" s="6">
        <f>Aug!$G124</f>
        <v>759.77</v>
      </c>
      <c r="K8" s="6">
        <f>Sep!$G124</f>
        <v>299</v>
      </c>
      <c r="L8" s="6">
        <f>Oct!$G125</f>
        <v>0</v>
      </c>
      <c r="M8" s="6">
        <f>Nov!$G123</f>
        <v>1027.72</v>
      </c>
      <c r="N8" s="6">
        <f>Dec!$G122</f>
        <v>1045.18</v>
      </c>
      <c r="O8" s="32">
        <f>Jan!$G120</f>
        <v>207.5</v>
      </c>
      <c r="P8" s="35">
        <f t="shared" ref="P8:P63" si="0">SUM(D8:O8)</f>
        <v>4529.72</v>
      </c>
    </row>
    <row r="9" spans="1:35" ht="15" thickBot="1" x14ac:dyDescent="0.35">
      <c r="A9">
        <f t="shared" ref="A9:A12" si="1">A8+1</f>
        <v>1003</v>
      </c>
      <c r="B9" s="3" t="s">
        <v>6</v>
      </c>
      <c r="C9" s="22"/>
      <c r="D9" s="21">
        <f>Feb!$H124</f>
        <v>0</v>
      </c>
      <c r="E9" s="6">
        <f>Mar!$H124</f>
        <v>0</v>
      </c>
      <c r="F9" s="6">
        <f>Apr!$H123</f>
        <v>0</v>
      </c>
      <c r="G9" s="6">
        <f>May!$H124</f>
        <v>0</v>
      </c>
      <c r="H9" s="6">
        <f>Jun!$H124</f>
        <v>0</v>
      </c>
      <c r="I9" s="6">
        <f>Jul!$H124</f>
        <v>0</v>
      </c>
      <c r="J9" s="6">
        <f>Aug!$H124</f>
        <v>0</v>
      </c>
      <c r="K9" s="6">
        <f>Sep!$H124</f>
        <v>0</v>
      </c>
      <c r="L9" s="6">
        <f>Oct!$H125</f>
        <v>239750</v>
      </c>
      <c r="M9" s="6">
        <f>Nov!$H123</f>
        <v>0</v>
      </c>
      <c r="N9" s="6">
        <f>Dec!$H122</f>
        <v>192094.57</v>
      </c>
      <c r="O9" s="32">
        <f>Jan!$H120</f>
        <v>0</v>
      </c>
      <c r="P9" s="35">
        <f t="shared" si="0"/>
        <v>431844.57</v>
      </c>
    </row>
    <row r="10" spans="1:35" ht="15" thickBot="1" x14ac:dyDescent="0.35">
      <c r="A10">
        <f t="shared" si="1"/>
        <v>1004</v>
      </c>
      <c r="B10" s="64" t="s">
        <v>60</v>
      </c>
      <c r="C10" s="22"/>
      <c r="D10" s="21">
        <f>Feb!$I124</f>
        <v>0</v>
      </c>
      <c r="E10" s="6">
        <f>Mar!$I124</f>
        <v>12500</v>
      </c>
      <c r="F10" s="6">
        <f>Apr!$I123</f>
        <v>0</v>
      </c>
      <c r="G10" s="6">
        <f>May!$I124</f>
        <v>0</v>
      </c>
      <c r="H10" s="6">
        <f>Jun!$I124</f>
        <v>10000</v>
      </c>
      <c r="I10" s="6">
        <f>Jul!$I124</f>
        <v>5000</v>
      </c>
      <c r="J10" s="6">
        <f>Aug!$I124</f>
        <v>0</v>
      </c>
      <c r="K10" s="6">
        <f>Sep!$I124</f>
        <v>10000</v>
      </c>
      <c r="L10" s="6">
        <f>Oct!$I125</f>
        <v>0</v>
      </c>
      <c r="M10" s="6">
        <f>Nov!$I123</f>
        <v>0</v>
      </c>
      <c r="N10" s="6">
        <f>Dec!$I122</f>
        <v>0</v>
      </c>
      <c r="O10" s="32">
        <f>Jan!$I120</f>
        <v>0</v>
      </c>
      <c r="P10" s="35">
        <f t="shared" si="0"/>
        <v>37500</v>
      </c>
    </row>
    <row r="11" spans="1:35" ht="15" thickBot="1" x14ac:dyDescent="0.35">
      <c r="A11">
        <f t="shared" si="1"/>
        <v>1005</v>
      </c>
      <c r="B11" s="59" t="s">
        <v>55</v>
      </c>
      <c r="C11" s="22"/>
      <c r="D11" s="21">
        <f>Feb!$J124</f>
        <v>12000</v>
      </c>
      <c r="E11" s="6">
        <f>Mar!$J124</f>
        <v>26000</v>
      </c>
      <c r="F11" s="6">
        <f>Apr!$J123</f>
        <v>3000</v>
      </c>
      <c r="G11" s="6">
        <f>May!$J124</f>
        <v>0</v>
      </c>
      <c r="H11" s="6">
        <f>Jun!$J124</f>
        <v>1000</v>
      </c>
      <c r="I11" s="6">
        <f>Jul!$J124</f>
        <v>0</v>
      </c>
      <c r="J11" s="6">
        <f>Aug!$J124</f>
        <v>35000</v>
      </c>
      <c r="K11" s="6">
        <f>Sep!$J124</f>
        <v>10000</v>
      </c>
      <c r="L11" s="6">
        <f>Oct!$J125</f>
        <v>40000</v>
      </c>
      <c r="M11" s="6">
        <f>Nov!$J123</f>
        <v>22000</v>
      </c>
      <c r="N11" s="6">
        <f>Dec!$J122</f>
        <v>0</v>
      </c>
      <c r="O11" s="32">
        <f>Jan!$J120</f>
        <v>0</v>
      </c>
      <c r="P11" s="35">
        <f t="shared" si="0"/>
        <v>149000</v>
      </c>
    </row>
    <row r="12" spans="1:35" ht="15" thickBot="1" x14ac:dyDescent="0.35">
      <c r="A12">
        <f t="shared" si="1"/>
        <v>1006</v>
      </c>
      <c r="B12" s="59" t="s">
        <v>73</v>
      </c>
      <c r="C12" s="22"/>
      <c r="D12" s="21">
        <f>Feb!$K124</f>
        <v>23751.41</v>
      </c>
      <c r="E12" s="6">
        <f>Mar!$K124</f>
        <v>3442.65</v>
      </c>
      <c r="F12" s="6">
        <f>Apr!$K123</f>
        <v>57</v>
      </c>
      <c r="G12" s="6">
        <f>May!$K124</f>
        <v>597.32000000000005</v>
      </c>
      <c r="H12" s="6">
        <f>Jun!$K124</f>
        <v>10101.5</v>
      </c>
      <c r="I12" s="6">
        <f>Jul!$K124</f>
        <v>292</v>
      </c>
      <c r="J12" s="6">
        <f>Aug!$K124</f>
        <v>48</v>
      </c>
      <c r="K12" s="6">
        <f>Sep!$K124</f>
        <v>37.5</v>
      </c>
      <c r="L12" s="6">
        <f>Oct!$K125</f>
        <v>1232</v>
      </c>
      <c r="M12" s="6">
        <f>Nov!$K123</f>
        <v>0</v>
      </c>
      <c r="N12" s="6">
        <f>Dec!$K122</f>
        <v>0</v>
      </c>
      <c r="O12" s="32">
        <f>Jan!$K120</f>
        <v>0</v>
      </c>
      <c r="P12" s="35">
        <f t="shared" si="0"/>
        <v>39559.380000000005</v>
      </c>
    </row>
    <row r="13" spans="1:35" ht="15" thickBot="1" x14ac:dyDescent="0.35">
      <c r="B13" s="30" t="s">
        <v>4</v>
      </c>
      <c r="C13" s="23"/>
      <c r="D13" s="28">
        <f>SUM(D7:D12)</f>
        <v>74509.320000000007</v>
      </c>
      <c r="E13" s="29">
        <f t="shared" ref="E13:O13" si="2">SUM(E7:E12)</f>
        <v>127176.79999999999</v>
      </c>
      <c r="F13" s="29">
        <f t="shared" si="2"/>
        <v>83576.539999999994</v>
      </c>
      <c r="G13" s="29">
        <f t="shared" si="2"/>
        <v>60433.03</v>
      </c>
      <c r="H13" s="29">
        <f t="shared" si="2"/>
        <v>101028.76</v>
      </c>
      <c r="I13" s="29">
        <f t="shared" si="2"/>
        <v>66974.559999999998</v>
      </c>
      <c r="J13" s="29">
        <f t="shared" si="2"/>
        <v>112727.35999999999</v>
      </c>
      <c r="K13" s="29">
        <f t="shared" si="2"/>
        <v>89168.16</v>
      </c>
      <c r="L13" s="29">
        <f t="shared" si="2"/>
        <v>381359.89</v>
      </c>
      <c r="M13" s="29">
        <f t="shared" si="2"/>
        <v>97722.71</v>
      </c>
      <c r="N13" s="29">
        <f t="shared" si="2"/>
        <v>216026.35</v>
      </c>
      <c r="O13" s="33">
        <f t="shared" si="2"/>
        <v>57151.979999999989</v>
      </c>
      <c r="P13" s="35">
        <f t="shared" si="0"/>
        <v>1467855.46</v>
      </c>
    </row>
    <row r="14" spans="1:35" x14ac:dyDescent="0.3">
      <c r="C14" s="24"/>
      <c r="D14" s="27"/>
    </row>
    <row r="15" spans="1:35" ht="15" thickBot="1" x14ac:dyDescent="0.35"/>
    <row r="16" spans="1:35" ht="15" thickBot="1" x14ac:dyDescent="0.35">
      <c r="A16">
        <v>2001</v>
      </c>
      <c r="B16" t="s">
        <v>7</v>
      </c>
      <c r="C16" s="22"/>
      <c r="D16" s="21">
        <f>Feb!$L124</f>
        <v>29878.290000000005</v>
      </c>
      <c r="E16" s="6">
        <f>Mar!$L124</f>
        <v>35079.9</v>
      </c>
      <c r="F16" s="6">
        <f>Apr!$L123</f>
        <v>35823.85</v>
      </c>
      <c r="G16" s="6">
        <f>May!$L124</f>
        <v>32704.35</v>
      </c>
      <c r="H16" s="6">
        <f>Jun!$L124</f>
        <v>30134.070000000007</v>
      </c>
      <c r="I16" s="6">
        <f>Jul!$L124</f>
        <v>29679.039999999997</v>
      </c>
      <c r="J16" s="6">
        <f>Aug!$L124</f>
        <v>29578.17</v>
      </c>
      <c r="K16" s="6">
        <f>Sep!$L124</f>
        <v>32958.339999999997</v>
      </c>
      <c r="L16" s="6">
        <f>Oct!$L125</f>
        <v>30620.650000000023</v>
      </c>
      <c r="M16" s="6">
        <f>Nov!$L123</f>
        <v>32148.900000000005</v>
      </c>
      <c r="N16" s="6">
        <f>Dec!$L122</f>
        <v>29610.199999999983</v>
      </c>
      <c r="O16" s="32">
        <f>Jan!$L120</f>
        <v>32891.239999999991</v>
      </c>
      <c r="P16" s="35">
        <f t="shared" si="0"/>
        <v>381107</v>
      </c>
    </row>
    <row r="17" spans="1:16" ht="15" thickBot="1" x14ac:dyDescent="0.35">
      <c r="A17">
        <f>A16+1</f>
        <v>2002</v>
      </c>
      <c r="B17" t="s">
        <v>8</v>
      </c>
      <c r="C17" s="22"/>
      <c r="D17" s="21">
        <f>Feb!$M124</f>
        <v>0</v>
      </c>
      <c r="E17" s="6">
        <f>Mar!$M124</f>
        <v>9934.7999999999993</v>
      </c>
      <c r="F17" s="6">
        <f>Apr!$M123</f>
        <v>12455.22</v>
      </c>
      <c r="G17" s="6">
        <f>May!$M124</f>
        <v>9149.42</v>
      </c>
      <c r="H17" s="6">
        <f>Jun!$M124</f>
        <v>11050.19</v>
      </c>
      <c r="I17" s="6">
        <f>Jul!$M124</f>
        <v>8487.19</v>
      </c>
      <c r="J17" s="6">
        <f>Aug!$M124</f>
        <v>9283.86</v>
      </c>
      <c r="K17" s="6">
        <f>Sep!$M124</f>
        <v>9609.91</v>
      </c>
      <c r="L17" s="6">
        <f>Oct!$M125</f>
        <v>11596.83</v>
      </c>
      <c r="M17" s="6">
        <f>Nov!$M123</f>
        <v>9849.07</v>
      </c>
      <c r="N17" s="6">
        <f>Dec!$M122</f>
        <v>9428.31</v>
      </c>
      <c r="O17" s="32">
        <f>Jan!$M120</f>
        <v>9341.6200000000008</v>
      </c>
      <c r="P17" s="35">
        <f t="shared" si="0"/>
        <v>110186.41999999998</v>
      </c>
    </row>
    <row r="18" spans="1:16" ht="15" thickBot="1" x14ac:dyDescent="0.35">
      <c r="A18">
        <f t="shared" ref="A18:A19" si="3">A17+1</f>
        <v>2003</v>
      </c>
      <c r="B18" t="s">
        <v>52</v>
      </c>
      <c r="C18" s="22"/>
      <c r="D18" s="21">
        <f>Feb!$N124</f>
        <v>0</v>
      </c>
      <c r="E18" s="6">
        <f>Mar!$N124</f>
        <v>0</v>
      </c>
      <c r="F18" s="6">
        <f>Apr!$N123</f>
        <v>72</v>
      </c>
      <c r="G18" s="6">
        <f>May!$N124</f>
        <v>0</v>
      </c>
      <c r="H18" s="6">
        <f>Jun!$N124</f>
        <v>0</v>
      </c>
      <c r="I18" s="6">
        <f>Jul!$N124</f>
        <v>0</v>
      </c>
      <c r="J18" s="6">
        <f>Aug!$N124</f>
        <v>60</v>
      </c>
      <c r="K18" s="6">
        <f>Sep!$N124</f>
        <v>0</v>
      </c>
      <c r="L18" s="6">
        <f>Oct!$N125</f>
        <v>0</v>
      </c>
      <c r="M18" s="6">
        <f>Nov!$N123</f>
        <v>0</v>
      </c>
      <c r="N18" s="6">
        <f>Dec!$N122</f>
        <v>142.80000000000001</v>
      </c>
      <c r="O18" s="32">
        <f>Jan!$N120</f>
        <v>0</v>
      </c>
      <c r="P18" s="35">
        <f t="shared" si="0"/>
        <v>274.8</v>
      </c>
    </row>
    <row r="19" spans="1:16" ht="15" thickBot="1" x14ac:dyDescent="0.35">
      <c r="A19">
        <f t="shared" si="3"/>
        <v>2004</v>
      </c>
      <c r="B19" t="s">
        <v>27</v>
      </c>
      <c r="C19" s="22"/>
      <c r="D19" s="21">
        <f>Feb!$O124</f>
        <v>0</v>
      </c>
      <c r="E19" s="6">
        <f>Mar!$O124</f>
        <v>0</v>
      </c>
      <c r="F19" s="6">
        <f>Apr!$O123</f>
        <v>0</v>
      </c>
      <c r="G19" s="6">
        <f>May!$O124</f>
        <v>0</v>
      </c>
      <c r="H19" s="6">
        <f>Jun!$O124</f>
        <v>0</v>
      </c>
      <c r="I19" s="6">
        <f>Jul!$O124</f>
        <v>285.96000000000004</v>
      </c>
      <c r="J19" s="6">
        <f>Aug!$O124</f>
        <v>0</v>
      </c>
      <c r="K19" s="6">
        <f>Sep!$O124</f>
        <v>0</v>
      </c>
      <c r="L19" s="6">
        <f>Oct!$O125</f>
        <v>0</v>
      </c>
      <c r="M19" s="6">
        <f>Nov!$O123</f>
        <v>0</v>
      </c>
      <c r="N19" s="6">
        <f>Dec!$O122</f>
        <v>0</v>
      </c>
      <c r="O19" s="32">
        <f>Jan!$O120</f>
        <v>0</v>
      </c>
      <c r="P19" s="35">
        <f t="shared" si="0"/>
        <v>285.96000000000004</v>
      </c>
    </row>
    <row r="20" spans="1:16" ht="15" thickBot="1" x14ac:dyDescent="0.35">
      <c r="A20">
        <f>A19+1</f>
        <v>2005</v>
      </c>
      <c r="B20" t="s">
        <v>51</v>
      </c>
      <c r="C20" s="22"/>
      <c r="D20" s="21">
        <f>Feb!$P124</f>
        <v>0</v>
      </c>
      <c r="E20" s="6">
        <f>Mar!$P124</f>
        <v>2318.75</v>
      </c>
      <c r="F20" s="6">
        <f>Apr!$P123</f>
        <v>3407.4700000000003</v>
      </c>
      <c r="G20" s="6">
        <f>May!$P124</f>
        <v>1501.6999999999998</v>
      </c>
      <c r="H20" s="6">
        <f>Jun!$P124</f>
        <v>375.87</v>
      </c>
      <c r="I20" s="6">
        <f>Jul!$P124</f>
        <v>0</v>
      </c>
      <c r="J20" s="6">
        <f>Aug!$P124</f>
        <v>0</v>
      </c>
      <c r="K20" s="6">
        <f>Sep!$P124</f>
        <v>3002.61</v>
      </c>
      <c r="L20" s="6">
        <f>Oct!$P125</f>
        <v>0</v>
      </c>
      <c r="M20" s="6">
        <f>Nov!$P123</f>
        <v>0</v>
      </c>
      <c r="N20" s="6">
        <f>Dec!$P122</f>
        <v>0</v>
      </c>
      <c r="O20" s="32">
        <f>Jan!$P120</f>
        <v>603.25</v>
      </c>
      <c r="P20" s="35">
        <f t="shared" si="0"/>
        <v>11209.65</v>
      </c>
    </row>
    <row r="21" spans="1:16" ht="15" thickBot="1" x14ac:dyDescent="0.35">
      <c r="A21">
        <v>2006</v>
      </c>
      <c r="C21" s="23"/>
      <c r="D21" s="21">
        <f>Feb!$Q124</f>
        <v>0</v>
      </c>
      <c r="E21" s="6">
        <f>Mar!$Q124</f>
        <v>0</v>
      </c>
      <c r="F21" s="6">
        <f>Apr!$Q123</f>
        <v>0</v>
      </c>
      <c r="G21" s="6">
        <f>May!$Q124</f>
        <v>0</v>
      </c>
      <c r="H21" s="6">
        <f>Jun!$Q124</f>
        <v>0</v>
      </c>
      <c r="I21" s="6">
        <f>Jul!$Q124</f>
        <v>0</v>
      </c>
      <c r="J21" s="6">
        <f>Aug!$Q124</f>
        <v>0</v>
      </c>
      <c r="K21" s="6">
        <f>Sep!$Q124</f>
        <v>0</v>
      </c>
      <c r="L21" s="6">
        <f>Oct!$Q125</f>
        <v>0</v>
      </c>
      <c r="M21" s="6">
        <f>Nov!$Q123</f>
        <v>0</v>
      </c>
      <c r="N21" s="6">
        <f>Dec!$Q122</f>
        <v>0</v>
      </c>
      <c r="O21" s="32">
        <f>Jan!$Q120</f>
        <v>0</v>
      </c>
      <c r="P21" s="35">
        <f t="shared" si="0"/>
        <v>0</v>
      </c>
    </row>
    <row r="22" spans="1:16" ht="15" thickBot="1" x14ac:dyDescent="0.35">
      <c r="B22" s="30" t="s">
        <v>4</v>
      </c>
      <c r="C22" s="22"/>
      <c r="D22" s="29">
        <f>SUM(D16:D21)</f>
        <v>29878.290000000005</v>
      </c>
      <c r="E22" s="29">
        <f t="shared" ref="E22:O22" si="4">SUM(E16:E21)</f>
        <v>47333.45</v>
      </c>
      <c r="F22" s="29">
        <f t="shared" si="4"/>
        <v>51758.54</v>
      </c>
      <c r="G22" s="29">
        <f t="shared" si="4"/>
        <v>43355.469999999994</v>
      </c>
      <c r="H22" s="29">
        <f t="shared" si="4"/>
        <v>41560.130000000012</v>
      </c>
      <c r="I22" s="29">
        <f t="shared" si="4"/>
        <v>38452.189999999995</v>
      </c>
      <c r="J22" s="29">
        <f t="shared" si="4"/>
        <v>38922.03</v>
      </c>
      <c r="K22" s="29">
        <f t="shared" si="4"/>
        <v>45570.86</v>
      </c>
      <c r="L22" s="29">
        <f t="shared" si="4"/>
        <v>42217.480000000025</v>
      </c>
      <c r="M22" s="29">
        <f t="shared" si="4"/>
        <v>41997.97</v>
      </c>
      <c r="N22" s="29">
        <f t="shared" si="4"/>
        <v>39181.309999999983</v>
      </c>
      <c r="O22" s="33">
        <f t="shared" si="4"/>
        <v>42836.109999999993</v>
      </c>
      <c r="P22" s="35">
        <f>SUM(D22:O22)</f>
        <v>503063.83</v>
      </c>
    </row>
    <row r="23" spans="1:16" x14ac:dyDescent="0.3">
      <c r="C23" s="24"/>
    </row>
    <row r="24" spans="1:16" ht="15" thickBot="1" x14ac:dyDescent="0.35"/>
    <row r="25" spans="1:16" ht="15" thickBot="1" x14ac:dyDescent="0.35">
      <c r="A25">
        <v>3001</v>
      </c>
      <c r="B25" s="60" t="s">
        <v>9</v>
      </c>
      <c r="C25" s="22"/>
      <c r="D25" s="21">
        <f>Feb!$R124</f>
        <v>378.84000000000003</v>
      </c>
      <c r="E25" s="6">
        <f>Mar!$R124</f>
        <v>416.08</v>
      </c>
      <c r="F25" s="6">
        <f>Apr!$R123</f>
        <v>480.88</v>
      </c>
      <c r="G25" s="6">
        <f>May!$R124</f>
        <v>0</v>
      </c>
      <c r="H25" s="6">
        <f>Jun!$R124</f>
        <v>465.44</v>
      </c>
      <c r="I25" s="6">
        <f>Jul!$R124</f>
        <v>0</v>
      </c>
      <c r="J25" s="6">
        <f>Aug!$R124</f>
        <v>495.16</v>
      </c>
      <c r="K25" s="6">
        <f>Sep!$R124</f>
        <v>190.47</v>
      </c>
      <c r="L25" s="6">
        <f>Oct!$R125</f>
        <v>596.5</v>
      </c>
      <c r="M25" s="6">
        <f>Nov!$R123</f>
        <v>0</v>
      </c>
      <c r="N25" s="6">
        <f>Dec!$R122</f>
        <v>425.06</v>
      </c>
      <c r="O25" s="32">
        <f>Jan!$R120</f>
        <v>0</v>
      </c>
      <c r="P25" s="35">
        <f t="shared" si="0"/>
        <v>3448.43</v>
      </c>
    </row>
    <row r="26" spans="1:16" ht="15" thickBot="1" x14ac:dyDescent="0.35">
      <c r="A26">
        <f>A25+1</f>
        <v>3002</v>
      </c>
      <c r="B26" s="5" t="s">
        <v>10</v>
      </c>
      <c r="C26" s="22"/>
      <c r="D26" s="21">
        <f>Feb!$S124</f>
        <v>0</v>
      </c>
      <c r="E26" s="6">
        <f>Mar!$S124</f>
        <v>0</v>
      </c>
      <c r="F26" s="6">
        <f>Apr!$S123</f>
        <v>110.25</v>
      </c>
      <c r="G26" s="6">
        <f>May!$S124</f>
        <v>107</v>
      </c>
      <c r="H26" s="6">
        <f>Jun!$S124</f>
        <v>107</v>
      </c>
      <c r="I26" s="6">
        <f>Jul!$S124</f>
        <v>107</v>
      </c>
      <c r="J26" s="6">
        <f>Aug!$S124</f>
        <v>107</v>
      </c>
      <c r="K26" s="6">
        <f>Sep!$S124</f>
        <v>107</v>
      </c>
      <c r="L26" s="6">
        <f>Oct!$S125</f>
        <v>107</v>
      </c>
      <c r="M26" s="6">
        <f>Nov!$S123</f>
        <v>107</v>
      </c>
      <c r="N26" s="6">
        <f>Dec!$S122</f>
        <v>107</v>
      </c>
      <c r="O26" s="32">
        <f>Jan!$S120</f>
        <v>331.21000000000004</v>
      </c>
      <c r="P26" s="35">
        <f t="shared" si="0"/>
        <v>1297.46</v>
      </c>
    </row>
    <row r="27" spans="1:16" ht="15" thickBot="1" x14ac:dyDescent="0.35">
      <c r="A27">
        <f t="shared" ref="A27:A59" si="5">A26+1</f>
        <v>3003</v>
      </c>
      <c r="B27" s="5" t="s">
        <v>11</v>
      </c>
      <c r="C27" s="22"/>
      <c r="D27" s="21">
        <f>Feb!$T124</f>
        <v>263</v>
      </c>
      <c r="E27" s="6">
        <f>Mar!$T124</f>
        <v>263</v>
      </c>
      <c r="F27" s="6">
        <f>Apr!$T123</f>
        <v>263</v>
      </c>
      <c r="G27" s="6">
        <f>May!$T124</f>
        <v>263</v>
      </c>
      <c r="H27" s="6">
        <f>Jun!$T124</f>
        <v>263</v>
      </c>
      <c r="I27" s="6">
        <f>Jul!$T124</f>
        <v>263</v>
      </c>
      <c r="J27" s="6">
        <f>Aug!$T124</f>
        <v>393</v>
      </c>
      <c r="K27" s="6">
        <f>Sep!$T124</f>
        <v>393</v>
      </c>
      <c r="L27" s="6">
        <f>Oct!$T125</f>
        <v>393</v>
      </c>
      <c r="M27" s="6">
        <f>Nov!$T123</f>
        <v>393</v>
      </c>
      <c r="N27" s="6">
        <f>Dec!$T122</f>
        <v>393</v>
      </c>
      <c r="O27" s="32">
        <f>Jan!$T120</f>
        <v>393</v>
      </c>
      <c r="P27" s="35">
        <f t="shared" si="0"/>
        <v>3936</v>
      </c>
    </row>
    <row r="28" spans="1:16" ht="15" thickBot="1" x14ac:dyDescent="0.35">
      <c r="A28">
        <f t="shared" si="5"/>
        <v>3004</v>
      </c>
      <c r="B28" s="5" t="s">
        <v>12</v>
      </c>
      <c r="C28" s="22"/>
      <c r="D28" s="21">
        <f>Feb!$U124</f>
        <v>0</v>
      </c>
      <c r="E28" s="6">
        <f>Mar!$U124</f>
        <v>0</v>
      </c>
      <c r="F28" s="6">
        <f>Apr!$U123</f>
        <v>5480.92</v>
      </c>
      <c r="G28" s="6">
        <f>May!$U124</f>
        <v>0</v>
      </c>
      <c r="H28" s="6">
        <f>Jun!$U124</f>
        <v>3915.87</v>
      </c>
      <c r="I28" s="6">
        <f>Jul!$U124</f>
        <v>2975.8300000000004</v>
      </c>
      <c r="J28" s="6">
        <f>Aug!$U124</f>
        <v>80.34</v>
      </c>
      <c r="K28" s="6">
        <f>Sep!$U124</f>
        <v>0</v>
      </c>
      <c r="L28" s="6">
        <f>Oct!$U125</f>
        <v>0</v>
      </c>
      <c r="M28" s="6">
        <f>Nov!$U123</f>
        <v>348.56</v>
      </c>
      <c r="N28" s="6">
        <f>Dec!$U122</f>
        <v>1315.7</v>
      </c>
      <c r="O28" s="32">
        <f>Jan!$U120</f>
        <v>1052.6199999999999</v>
      </c>
      <c r="P28" s="35">
        <f t="shared" si="0"/>
        <v>15169.84</v>
      </c>
    </row>
    <row r="29" spans="1:16" ht="15" thickBot="1" x14ac:dyDescent="0.35">
      <c r="A29">
        <f t="shared" si="5"/>
        <v>3005</v>
      </c>
      <c r="B29" s="5" t="s">
        <v>58</v>
      </c>
      <c r="C29" s="22"/>
      <c r="D29" s="21">
        <f>Feb!$V124</f>
        <v>349.09000000000003</v>
      </c>
      <c r="E29" s="6">
        <f>Mar!$V124</f>
        <v>325.25</v>
      </c>
      <c r="F29" s="6">
        <f>Apr!$V123</f>
        <v>522.99</v>
      </c>
      <c r="G29" s="6">
        <f>May!$V124</f>
        <v>283.44</v>
      </c>
      <c r="H29" s="6">
        <f>Jun!$V124</f>
        <v>342.85</v>
      </c>
      <c r="I29" s="6">
        <f>Jul!$V124</f>
        <v>538.25</v>
      </c>
      <c r="J29" s="6">
        <f>Aug!$V124</f>
        <v>322.77999999999997</v>
      </c>
      <c r="K29" s="6">
        <f>Sep!$V124</f>
        <v>356.32</v>
      </c>
      <c r="L29" s="6">
        <f>Oct!$V125</f>
        <v>2049.4900000000002</v>
      </c>
      <c r="M29" s="6">
        <f>Nov!$V123</f>
        <v>300.47000000000003</v>
      </c>
      <c r="N29" s="6">
        <f>Dec!$V122</f>
        <v>484.18</v>
      </c>
      <c r="O29" s="32">
        <f>Jan!$V120</f>
        <v>614.47</v>
      </c>
      <c r="P29" s="35">
        <f t="shared" si="0"/>
        <v>6489.5800000000008</v>
      </c>
    </row>
    <row r="30" spans="1:16" ht="15" thickBot="1" x14ac:dyDescent="0.35">
      <c r="A30">
        <f t="shared" si="5"/>
        <v>3006</v>
      </c>
      <c r="B30" s="5" t="s">
        <v>13</v>
      </c>
      <c r="C30" s="22"/>
      <c r="D30" s="21">
        <f>Feb!$W$124</f>
        <v>2222.81</v>
      </c>
      <c r="E30" s="6">
        <f>Mar!$W$124</f>
        <v>0</v>
      </c>
      <c r="F30" s="6">
        <f>Apr!$W$123</f>
        <v>0</v>
      </c>
      <c r="G30" s="6">
        <f>May!$W$124</f>
        <v>0</v>
      </c>
      <c r="H30" s="6">
        <f>Jun!$W$124</f>
        <v>1096.03</v>
      </c>
      <c r="I30" s="6">
        <f>Jul!$W$124</f>
        <v>-1000</v>
      </c>
      <c r="J30" s="6">
        <f>Aug!$W$124</f>
        <v>8165.9</v>
      </c>
      <c r="K30" s="6">
        <f>Sep!$W$124</f>
        <v>0</v>
      </c>
      <c r="L30" s="6">
        <f>Oct!$W$125</f>
        <v>0</v>
      </c>
      <c r="M30" s="6">
        <f>Nov!$W$123</f>
        <v>0</v>
      </c>
      <c r="N30" s="6">
        <f>Dec!$W$122</f>
        <v>0</v>
      </c>
      <c r="O30" s="32">
        <f>Jan!$W$120</f>
        <v>-555.48</v>
      </c>
      <c r="P30" s="35">
        <f t="shared" si="0"/>
        <v>9929.26</v>
      </c>
    </row>
    <row r="31" spans="1:16" ht="15" thickBot="1" x14ac:dyDescent="0.35">
      <c r="A31">
        <f t="shared" si="5"/>
        <v>3007</v>
      </c>
      <c r="B31" s="5" t="s">
        <v>29</v>
      </c>
      <c r="C31" s="22"/>
      <c r="D31" s="6">
        <f>Feb!$X$124</f>
        <v>0</v>
      </c>
      <c r="E31" s="6">
        <f>Mar!$X$124</f>
        <v>0</v>
      </c>
      <c r="F31" s="6">
        <f>Apr!$X$123</f>
        <v>17</v>
      </c>
      <c r="G31" s="6">
        <f>May!$X$124</f>
        <v>0</v>
      </c>
      <c r="H31" s="6">
        <f>Jun!$X$124</f>
        <v>30.93</v>
      </c>
      <c r="I31" s="6">
        <f>Jul!$X$124</f>
        <v>0</v>
      </c>
      <c r="J31" s="6">
        <f>Aug!$X$124</f>
        <v>74.989999999999995</v>
      </c>
      <c r="K31" s="6">
        <f>Sep!$X$124</f>
        <v>0</v>
      </c>
      <c r="L31" s="6">
        <f>Oct!$X$125</f>
        <v>0</v>
      </c>
      <c r="M31" s="6">
        <f>Nov!$X$123</f>
        <v>0</v>
      </c>
      <c r="N31" s="6">
        <f>Dec!$X$122</f>
        <v>27</v>
      </c>
      <c r="O31" s="32">
        <f>Jan!$X$120</f>
        <v>0</v>
      </c>
      <c r="P31" s="35">
        <f t="shared" si="0"/>
        <v>149.91999999999999</v>
      </c>
    </row>
    <row r="32" spans="1:16" ht="15" thickBot="1" x14ac:dyDescent="0.35">
      <c r="A32">
        <f t="shared" si="5"/>
        <v>3008</v>
      </c>
      <c r="B32" s="5" t="s">
        <v>14</v>
      </c>
      <c r="C32" s="22"/>
      <c r="D32" s="6">
        <f>Feb!$Y$124</f>
        <v>0</v>
      </c>
      <c r="E32" s="6">
        <f>Mar!$Y$124</f>
        <v>0</v>
      </c>
      <c r="F32" s="6">
        <f>Apr!$Y$123</f>
        <v>0</v>
      </c>
      <c r="G32" s="6">
        <f>May!$Y$124</f>
        <v>0</v>
      </c>
      <c r="H32" s="6">
        <f>Jun!$Y$124</f>
        <v>0</v>
      </c>
      <c r="I32" s="6">
        <f>Jul!$Y$124</f>
        <v>0</v>
      </c>
      <c r="J32" s="6">
        <f>Aug!$Y$124</f>
        <v>0</v>
      </c>
      <c r="K32" s="6">
        <f>Sep!$Y$124</f>
        <v>0</v>
      </c>
      <c r="L32" s="6">
        <f>Oct!$Y$125</f>
        <v>0</v>
      </c>
      <c r="M32" s="6">
        <f>Nov!$Y$123</f>
        <v>0</v>
      </c>
      <c r="N32" s="6">
        <f>Dec!$Y$122</f>
        <v>0</v>
      </c>
      <c r="O32" s="32">
        <f>Jan!$Y$120</f>
        <v>0</v>
      </c>
      <c r="P32" s="35">
        <f t="shared" si="0"/>
        <v>0</v>
      </c>
    </row>
    <row r="33" spans="1:16" ht="15" thickBot="1" x14ac:dyDescent="0.35">
      <c r="A33">
        <f t="shared" si="5"/>
        <v>3009</v>
      </c>
      <c r="B33" s="5" t="s">
        <v>15</v>
      </c>
      <c r="C33" s="22"/>
      <c r="D33" s="6">
        <f>Feb!$Z124</f>
        <v>775</v>
      </c>
      <c r="E33" s="6">
        <f>Mar!$Z124</f>
        <v>219</v>
      </c>
      <c r="F33" s="6">
        <f>Apr!$Z123</f>
        <v>1150.71</v>
      </c>
      <c r="G33" s="6">
        <f>May!$Z124</f>
        <v>0</v>
      </c>
      <c r="H33" s="6">
        <f>Jun!$Z124</f>
        <v>9089.86</v>
      </c>
      <c r="I33" s="6">
        <f>Jul!$Z124</f>
        <v>537</v>
      </c>
      <c r="J33" s="6">
        <f>Aug!$Z124</f>
        <v>4040.89</v>
      </c>
      <c r="K33" s="6">
        <f>Sep!$Z124</f>
        <v>6745.1299999999992</v>
      </c>
      <c r="L33" s="6">
        <f>Oct!$Z125</f>
        <v>0</v>
      </c>
      <c r="M33" s="6">
        <f>Nov!$Z123</f>
        <v>10698.21</v>
      </c>
      <c r="N33" s="6">
        <f>Dec!$Z122</f>
        <v>2074.84</v>
      </c>
      <c r="O33" s="32">
        <f>Jan!$Z120</f>
        <v>160</v>
      </c>
      <c r="P33" s="35">
        <f t="shared" si="0"/>
        <v>35490.639999999999</v>
      </c>
    </row>
    <row r="34" spans="1:16" ht="15" thickBot="1" x14ac:dyDescent="0.35">
      <c r="A34">
        <f t="shared" si="5"/>
        <v>3010</v>
      </c>
      <c r="B34" s="5" t="s">
        <v>53</v>
      </c>
      <c r="C34" s="22"/>
      <c r="D34" s="6">
        <f>Feb!$AA124</f>
        <v>35</v>
      </c>
      <c r="E34" s="6">
        <f>Mar!$AA124</f>
        <v>360</v>
      </c>
      <c r="F34" s="6">
        <f>Apr!$AA123</f>
        <v>72</v>
      </c>
      <c r="G34" s="6">
        <f>May!$AA124</f>
        <v>0</v>
      </c>
      <c r="H34" s="6">
        <f>Jun!$AA124</f>
        <v>583.78</v>
      </c>
      <c r="I34" s="6">
        <f>Jul!$AA124</f>
        <v>514.24</v>
      </c>
      <c r="J34" s="6">
        <f>Aug!$AA124</f>
        <v>0</v>
      </c>
      <c r="K34" s="6">
        <f>Sep!$AA124</f>
        <v>187.44</v>
      </c>
      <c r="L34" s="6">
        <f>Oct!$AA125</f>
        <v>474.24</v>
      </c>
      <c r="M34" s="6">
        <f>Nov!$AA123</f>
        <v>320</v>
      </c>
      <c r="N34" s="6">
        <f>Dec!$AA122</f>
        <v>219.98</v>
      </c>
      <c r="O34" s="32">
        <f>Jan!$AA120</f>
        <v>240</v>
      </c>
      <c r="P34" s="35">
        <f t="shared" si="0"/>
        <v>3006.68</v>
      </c>
    </row>
    <row r="35" spans="1:16" ht="15" thickBot="1" x14ac:dyDescent="0.35">
      <c r="A35">
        <f t="shared" si="5"/>
        <v>3011</v>
      </c>
      <c r="B35" s="5" t="s">
        <v>16</v>
      </c>
      <c r="C35" s="22"/>
      <c r="D35" s="6">
        <f>Feb!$AB124</f>
        <v>0</v>
      </c>
      <c r="E35" s="6">
        <f>Mar!$AB124</f>
        <v>0</v>
      </c>
      <c r="F35" s="6">
        <f>Apr!$AB123</f>
        <v>0</v>
      </c>
      <c r="G35" s="6">
        <f>May!$AB124</f>
        <v>14</v>
      </c>
      <c r="H35" s="6">
        <f>Jun!$AB124</f>
        <v>17</v>
      </c>
      <c r="I35" s="6">
        <f>Jul!$AB124</f>
        <v>0</v>
      </c>
      <c r="J35" s="6">
        <f>Aug!$AB124</f>
        <v>0</v>
      </c>
      <c r="K35" s="6">
        <f>Sep!$AB124</f>
        <v>0</v>
      </c>
      <c r="L35" s="6">
        <f>Oct!$AB125</f>
        <v>8.8000000000000007</v>
      </c>
      <c r="M35" s="6">
        <f>Nov!$AB123</f>
        <v>0</v>
      </c>
      <c r="N35" s="6">
        <f>Dec!$AB122</f>
        <v>0</v>
      </c>
      <c r="O35" s="32">
        <f>Jan!$AB120</f>
        <v>81</v>
      </c>
      <c r="P35" s="35">
        <f t="shared" si="0"/>
        <v>120.8</v>
      </c>
    </row>
    <row r="36" spans="1:16" ht="15" thickBot="1" x14ac:dyDescent="0.35">
      <c r="A36">
        <f t="shared" si="5"/>
        <v>3012</v>
      </c>
      <c r="B36" s="5" t="s">
        <v>17</v>
      </c>
      <c r="C36" s="22"/>
      <c r="D36" s="6">
        <f>Feb!$AC124</f>
        <v>0</v>
      </c>
      <c r="E36" s="6">
        <f>Mar!$AC124</f>
        <v>253.92000000000002</v>
      </c>
      <c r="F36" s="6">
        <f>Apr!$AC123</f>
        <v>709.8</v>
      </c>
      <c r="G36" s="6">
        <f>May!$AC124</f>
        <v>0</v>
      </c>
      <c r="H36" s="6">
        <f>Jun!$AC124</f>
        <v>124.44</v>
      </c>
      <c r="I36" s="6">
        <f>Jul!$AC124</f>
        <v>202.13</v>
      </c>
      <c r="J36" s="6">
        <f>Aug!$AC124</f>
        <v>31.5</v>
      </c>
      <c r="K36" s="6">
        <f>Sep!$AC124</f>
        <v>0</v>
      </c>
      <c r="L36" s="6">
        <f>Oct!$AC125</f>
        <v>228.39</v>
      </c>
      <c r="M36" s="6">
        <f>Nov!$AC123</f>
        <v>0</v>
      </c>
      <c r="N36" s="6">
        <f>Dec!$AC122</f>
        <v>152.26</v>
      </c>
      <c r="O36" s="32">
        <f>Jan!$AC120</f>
        <v>76.13</v>
      </c>
      <c r="P36" s="35">
        <f t="shared" si="0"/>
        <v>1778.5699999999997</v>
      </c>
    </row>
    <row r="37" spans="1:16" ht="15" thickBot="1" x14ac:dyDescent="0.35">
      <c r="A37">
        <f t="shared" si="5"/>
        <v>3013</v>
      </c>
      <c r="B37" s="5" t="s">
        <v>18</v>
      </c>
      <c r="C37" s="22"/>
      <c r="D37" s="6">
        <f>Feb!$AD124</f>
        <v>0</v>
      </c>
      <c r="E37" s="6">
        <f>Mar!$AD124</f>
        <v>0</v>
      </c>
      <c r="F37" s="6">
        <f>Apr!$AD123</f>
        <v>0</v>
      </c>
      <c r="G37" s="6">
        <f>May!$AD124</f>
        <v>53.1</v>
      </c>
      <c r="H37" s="6">
        <f>Jun!$AD124</f>
        <v>18</v>
      </c>
      <c r="I37" s="6">
        <f>Jul!$AD124</f>
        <v>0</v>
      </c>
      <c r="J37" s="6">
        <f>Aug!$AD124</f>
        <v>0</v>
      </c>
      <c r="K37" s="6">
        <f>Sep!$AD124</f>
        <v>350</v>
      </c>
      <c r="L37" s="6">
        <f>Oct!$AD125</f>
        <v>0</v>
      </c>
      <c r="M37" s="6">
        <f>Nov!$AD123</f>
        <v>50</v>
      </c>
      <c r="N37" s="6">
        <f>Dec!$AD122</f>
        <v>296.91000000000003</v>
      </c>
      <c r="O37" s="32">
        <f>Jan!$AD120</f>
        <v>0</v>
      </c>
      <c r="P37" s="35">
        <f t="shared" si="0"/>
        <v>768.01</v>
      </c>
    </row>
    <row r="38" spans="1:16" ht="15" thickBot="1" x14ac:dyDescent="0.35">
      <c r="A38">
        <f t="shared" si="5"/>
        <v>3014</v>
      </c>
      <c r="B38" s="5" t="s">
        <v>19</v>
      </c>
      <c r="C38" s="22"/>
      <c r="D38" s="6">
        <f>Feb!$AE124</f>
        <v>0</v>
      </c>
      <c r="E38" s="6">
        <f>Mar!$AE124</f>
        <v>0</v>
      </c>
      <c r="F38" s="6">
        <f>Apr!$AE123</f>
        <v>158</v>
      </c>
      <c r="G38" s="6">
        <f>May!$AE124</f>
        <v>0</v>
      </c>
      <c r="H38" s="6">
        <f>Jun!$AE124</f>
        <v>0</v>
      </c>
      <c r="I38" s="6">
        <f>Jul!$AE124</f>
        <v>0</v>
      </c>
      <c r="J38" s="6">
        <f>Aug!$AE124</f>
        <v>0</v>
      </c>
      <c r="K38" s="6">
        <f>Sep!$AE124</f>
        <v>0</v>
      </c>
      <c r="L38" s="6">
        <f>Oct!$AE125</f>
        <v>0</v>
      </c>
      <c r="M38" s="6">
        <f>Nov!$AE123</f>
        <v>326</v>
      </c>
      <c r="N38" s="6">
        <f>Dec!$AE122</f>
        <v>324</v>
      </c>
      <c r="O38" s="32">
        <f>Jan!$AE120</f>
        <v>0</v>
      </c>
      <c r="P38" s="35">
        <f t="shared" si="0"/>
        <v>808</v>
      </c>
    </row>
    <row r="39" spans="1:16" ht="15" thickBot="1" x14ac:dyDescent="0.35">
      <c r="A39">
        <f t="shared" si="5"/>
        <v>3015</v>
      </c>
      <c r="B39" s="5" t="s">
        <v>54</v>
      </c>
      <c r="C39" s="22"/>
      <c r="D39" s="6">
        <f>Feb!$AF124</f>
        <v>2923.27</v>
      </c>
      <c r="E39" s="6">
        <f>Mar!$AF124</f>
        <v>440.37</v>
      </c>
      <c r="F39" s="6">
        <f>Apr!$AF123</f>
        <v>249.6</v>
      </c>
      <c r="G39" s="6">
        <f>May!$AF124</f>
        <v>294.89999999999998</v>
      </c>
      <c r="H39" s="6">
        <f>Jun!$AF124</f>
        <v>294.87</v>
      </c>
      <c r="I39" s="6">
        <f>Jul!$AF124</f>
        <v>294.87</v>
      </c>
      <c r="J39" s="6">
        <f>Aug!$AF124</f>
        <v>294.87</v>
      </c>
      <c r="K39" s="6">
        <f>Sep!$AF124</f>
        <v>294.87</v>
      </c>
      <c r="L39" s="6">
        <f>Oct!$AF125</f>
        <v>294.87</v>
      </c>
      <c r="M39" s="6">
        <f>Nov!$AF123</f>
        <v>294.87</v>
      </c>
      <c r="N39" s="6">
        <f>Dec!$AF122</f>
        <v>329.87</v>
      </c>
      <c r="O39" s="32">
        <f>Jan!$AF120</f>
        <v>616.62</v>
      </c>
      <c r="P39" s="35">
        <f t="shared" si="0"/>
        <v>6623.8499999999995</v>
      </c>
    </row>
    <row r="40" spans="1:16" ht="15" thickBot="1" x14ac:dyDescent="0.35">
      <c r="A40">
        <f t="shared" si="5"/>
        <v>3016</v>
      </c>
      <c r="B40" s="5" t="s">
        <v>20</v>
      </c>
      <c r="C40" s="22"/>
      <c r="D40" s="6">
        <f>Feb!$AG124</f>
        <v>0</v>
      </c>
      <c r="E40" s="6">
        <f>Mar!$AG124</f>
        <v>0</v>
      </c>
      <c r="F40" s="6">
        <f>Apr!$AG123</f>
        <v>0</v>
      </c>
      <c r="G40" s="6">
        <f>May!$AG124</f>
        <v>0</v>
      </c>
      <c r="H40" s="6">
        <f>Jun!$AG124</f>
        <v>0</v>
      </c>
      <c r="I40" s="6">
        <f>Jul!$AG124</f>
        <v>0</v>
      </c>
      <c r="J40" s="6">
        <f>Aug!$AG124</f>
        <v>0</v>
      </c>
      <c r="K40" s="6">
        <f>Sep!$AG124</f>
        <v>0</v>
      </c>
      <c r="L40" s="6">
        <f>Oct!$AG125</f>
        <v>0</v>
      </c>
      <c r="M40" s="6">
        <f>Nov!$AG123</f>
        <v>0</v>
      </c>
      <c r="N40" s="6">
        <f>Dec!$AG122</f>
        <v>0</v>
      </c>
      <c r="O40" s="32">
        <f>Jan!$AG120</f>
        <v>0</v>
      </c>
      <c r="P40" s="35">
        <f t="shared" si="0"/>
        <v>0</v>
      </c>
    </row>
    <row r="41" spans="1:16" ht="15" thickBot="1" x14ac:dyDescent="0.35">
      <c r="A41">
        <f t="shared" si="5"/>
        <v>3017</v>
      </c>
      <c r="B41" s="5" t="s">
        <v>21</v>
      </c>
      <c r="C41" s="22"/>
      <c r="D41" s="6">
        <f>Feb!$AH124</f>
        <v>249.6</v>
      </c>
      <c r="E41" s="6">
        <f>Mar!$AH124</f>
        <v>0</v>
      </c>
      <c r="F41" s="6">
        <f>Apr!$AH123</f>
        <v>15000</v>
      </c>
      <c r="G41" s="6">
        <f>May!$AH124</f>
        <v>0</v>
      </c>
      <c r="H41" s="6">
        <f>Jun!$AH124</f>
        <v>900</v>
      </c>
      <c r="I41" s="6">
        <f>Jul!$AH124</f>
        <v>0</v>
      </c>
      <c r="J41" s="6">
        <f>Aug!$AH124</f>
        <v>0</v>
      </c>
      <c r="K41" s="6">
        <f>Sep!$AH124</f>
        <v>0</v>
      </c>
      <c r="L41" s="6">
        <f>Oct!$AH125</f>
        <v>0</v>
      </c>
      <c r="M41" s="6">
        <f>Nov!$AH123</f>
        <v>10000</v>
      </c>
      <c r="N41" s="6">
        <f>Dec!$AH122</f>
        <v>1625.52</v>
      </c>
      <c r="O41" s="32">
        <f>Jan!$AH120</f>
        <v>4327.8500000000004</v>
      </c>
      <c r="P41" s="35">
        <f t="shared" si="0"/>
        <v>32102.97</v>
      </c>
    </row>
    <row r="42" spans="1:16" ht="15" thickBot="1" x14ac:dyDescent="0.35">
      <c r="A42">
        <f t="shared" si="5"/>
        <v>3018</v>
      </c>
      <c r="B42" s="5" t="s">
        <v>22</v>
      </c>
      <c r="C42" s="22"/>
      <c r="D42" s="6">
        <f>Feb!$AI124</f>
        <v>29.67</v>
      </c>
      <c r="E42" s="6">
        <f>Mar!$AI124</f>
        <v>24.85</v>
      </c>
      <c r="F42" s="6">
        <f>Apr!$AI123</f>
        <v>23.270000000000003</v>
      </c>
      <c r="G42" s="6">
        <f>May!$AI124</f>
        <v>18.46</v>
      </c>
      <c r="H42" s="6">
        <f>Jun!$AI124</f>
        <v>29.27</v>
      </c>
      <c r="I42" s="6">
        <f>Jul!$AI124</f>
        <v>27.34</v>
      </c>
      <c r="J42" s="6">
        <f>Aug!$AI124</f>
        <v>178.42000000000002</v>
      </c>
      <c r="K42" s="6">
        <f>Sep!$AI124</f>
        <v>62.66</v>
      </c>
      <c r="L42" s="6">
        <f>Oct!$AI125</f>
        <v>26.94</v>
      </c>
      <c r="M42" s="6">
        <f>Nov!$AI123</f>
        <v>26.439999999999998</v>
      </c>
      <c r="N42" s="6">
        <f>Dec!$AI122</f>
        <v>331.17</v>
      </c>
      <c r="O42" s="32">
        <f>Jan!$AI120</f>
        <v>29.23</v>
      </c>
      <c r="P42" s="35">
        <f t="shared" si="0"/>
        <v>807.72</v>
      </c>
    </row>
    <row r="43" spans="1:16" ht="15" thickBot="1" x14ac:dyDescent="0.35">
      <c r="A43">
        <f t="shared" si="5"/>
        <v>3019</v>
      </c>
      <c r="B43" s="5" t="s">
        <v>56</v>
      </c>
      <c r="C43" s="22"/>
      <c r="D43" s="6">
        <f>Feb!$AJ124</f>
        <v>0</v>
      </c>
      <c r="E43" s="6">
        <f>Mar!$AJ124</f>
        <v>0</v>
      </c>
      <c r="F43" s="6">
        <f>Apr!$AJ123</f>
        <v>0</v>
      </c>
      <c r="G43" s="6">
        <f>May!$AJ124</f>
        <v>0</v>
      </c>
      <c r="H43" s="6">
        <f>Jun!$AJ124</f>
        <v>0</v>
      </c>
      <c r="I43" s="6">
        <f>Jul!$AJ124</f>
        <v>0</v>
      </c>
      <c r="J43" s="6">
        <f>Aug!$AJ124</f>
        <v>0</v>
      </c>
      <c r="K43" s="6">
        <f>Sep!$AJ124</f>
        <v>0</v>
      </c>
      <c r="L43" s="6">
        <f>Oct!$AJ125</f>
        <v>0</v>
      </c>
      <c r="M43" s="6">
        <f>Nov!$AJ123</f>
        <v>0</v>
      </c>
      <c r="N43" s="6">
        <f>Dec!$AJ122</f>
        <v>0</v>
      </c>
      <c r="O43" s="32">
        <f>Jan!$AJ120</f>
        <v>0</v>
      </c>
      <c r="P43" s="35">
        <f t="shared" si="0"/>
        <v>0</v>
      </c>
    </row>
    <row r="44" spans="1:16" ht="15" thickBot="1" x14ac:dyDescent="0.35">
      <c r="A44">
        <f t="shared" si="5"/>
        <v>3020</v>
      </c>
      <c r="B44" s="5" t="s">
        <v>23</v>
      </c>
      <c r="C44" s="22"/>
      <c r="D44" s="6">
        <f>Feb!$AK124</f>
        <v>0</v>
      </c>
      <c r="E44" s="6">
        <f>Mar!$AK124</f>
        <v>0</v>
      </c>
      <c r="F44" s="6">
        <f>Apr!$AK123</f>
        <v>0</v>
      </c>
      <c r="G44" s="6">
        <f>May!$AK124</f>
        <v>0</v>
      </c>
      <c r="H44" s="6">
        <f>Jun!$AK124</f>
        <v>0</v>
      </c>
      <c r="I44" s="6">
        <f>Jul!$AK124</f>
        <v>0</v>
      </c>
      <c r="J44" s="6">
        <f>Aug!$AK124</f>
        <v>0</v>
      </c>
      <c r="K44" s="6">
        <f>Sep!$AK124</f>
        <v>0</v>
      </c>
      <c r="L44" s="6">
        <f>Oct!$AK125</f>
        <v>0</v>
      </c>
      <c r="M44" s="6">
        <f>Nov!$AK123</f>
        <v>0</v>
      </c>
      <c r="N44" s="6">
        <f>Dec!$AK122</f>
        <v>0</v>
      </c>
      <c r="O44" s="32">
        <f>Jan!$AK120</f>
        <v>0</v>
      </c>
      <c r="P44" s="35">
        <f t="shared" si="0"/>
        <v>0</v>
      </c>
    </row>
    <row r="45" spans="1:16" ht="15" thickBot="1" x14ac:dyDescent="0.35">
      <c r="A45">
        <f t="shared" si="5"/>
        <v>3021</v>
      </c>
      <c r="B45" s="5" t="s">
        <v>61</v>
      </c>
      <c r="C45" s="22"/>
      <c r="D45" s="6">
        <f>Feb!$AL124</f>
        <v>7059.98</v>
      </c>
      <c r="E45" s="6">
        <f>Mar!$AL124</f>
        <v>14202.330000000002</v>
      </c>
      <c r="F45" s="6">
        <f>Apr!$AL123</f>
        <v>0</v>
      </c>
      <c r="G45" s="6">
        <f>May!$AL124</f>
        <v>14267.02</v>
      </c>
      <c r="H45" s="6">
        <f>Jun!$AL124</f>
        <v>7062.1900000000005</v>
      </c>
      <c r="I45" s="6">
        <f>Jul!$AL124</f>
        <v>0</v>
      </c>
      <c r="J45" s="6">
        <f>Aug!$AL124</f>
        <v>14372.830000000002</v>
      </c>
      <c r="K45" s="6">
        <f>Sep!$AL124</f>
        <v>7133.02</v>
      </c>
      <c r="L45" s="6">
        <f>Oct!$AL125</f>
        <v>7243.7999999999993</v>
      </c>
      <c r="M45" s="6">
        <f>Nov!$AL123</f>
        <v>7193.03</v>
      </c>
      <c r="N45" s="6">
        <f>Dec!$AL122</f>
        <v>7241.92</v>
      </c>
      <c r="O45" s="32">
        <f>Jan!$AL120</f>
        <v>7269.5700000000006</v>
      </c>
      <c r="P45" s="35">
        <f t="shared" si="0"/>
        <v>93045.690000000017</v>
      </c>
    </row>
    <row r="46" spans="1:16" ht="15" thickBot="1" x14ac:dyDescent="0.35">
      <c r="A46">
        <f t="shared" si="5"/>
        <v>3022</v>
      </c>
      <c r="B46" s="5" t="s">
        <v>64</v>
      </c>
      <c r="C46" s="22"/>
      <c r="D46" s="6">
        <f>Feb!$AM124</f>
        <v>2832.85</v>
      </c>
      <c r="E46" s="6">
        <f>Mar!$AM124</f>
        <v>2809.67</v>
      </c>
      <c r="F46" s="6">
        <f>Apr!$AM123</f>
        <v>2814.52</v>
      </c>
      <c r="G46" s="6">
        <f>May!$AM124</f>
        <v>2845.39</v>
      </c>
      <c r="H46" s="6">
        <f>Jun!$AM124</f>
        <v>2810.06</v>
      </c>
      <c r="I46" s="6">
        <f>Jul!$AM124</f>
        <v>2840.9700000000003</v>
      </c>
      <c r="J46" s="6">
        <f>Aug!$AM124</f>
        <v>2844.3799999999997</v>
      </c>
      <c r="K46" s="6">
        <f>Sep!$AM124</f>
        <v>2840.21</v>
      </c>
      <c r="L46" s="6">
        <f>Oct!$AM125</f>
        <v>2877.3</v>
      </c>
      <c r="M46" s="6">
        <f>Nov!$AM123</f>
        <v>239655.91999999998</v>
      </c>
      <c r="N46" s="6">
        <f>Dec!$AM122</f>
        <v>0</v>
      </c>
      <c r="O46" s="32">
        <f>Jan!$AM120</f>
        <v>0</v>
      </c>
      <c r="P46" s="35">
        <f t="shared" si="0"/>
        <v>265171.26999999996</v>
      </c>
    </row>
    <row r="47" spans="1:16" ht="15" thickBot="1" x14ac:dyDescent="0.35">
      <c r="A47">
        <f t="shared" si="5"/>
        <v>3023</v>
      </c>
      <c r="B47" s="5" t="s">
        <v>62</v>
      </c>
      <c r="C47" s="22"/>
      <c r="D47" s="6">
        <f>Feb!$AN124</f>
        <v>1114.3300000000002</v>
      </c>
      <c r="E47" s="6">
        <f>Mar!$AN124</f>
        <v>1101.8899999999999</v>
      </c>
      <c r="F47" s="6">
        <f>Apr!$AN123</f>
        <v>1104.31</v>
      </c>
      <c r="G47" s="6">
        <f>May!$AN124</f>
        <v>1120.77</v>
      </c>
      <c r="H47" s="6">
        <f>Jun!$AN124</f>
        <v>1101.48</v>
      </c>
      <c r="I47" s="6">
        <f>Jul!$AN124</f>
        <v>1118.02</v>
      </c>
      <c r="J47" s="6">
        <f>Aug!$AN124</f>
        <v>1127.0600000000002</v>
      </c>
      <c r="K47" s="6">
        <f>Sep!$AN124</f>
        <v>1109.43</v>
      </c>
      <c r="L47" s="6">
        <f>Oct!$AN125</f>
        <v>1134.3500000000001</v>
      </c>
      <c r="M47" s="6">
        <f>Nov!$AN123</f>
        <v>1130.21</v>
      </c>
      <c r="N47" s="6">
        <f>Dec!$AN122</f>
        <v>1138.3100000000002</v>
      </c>
      <c r="O47" s="32">
        <f>Jan!$AN120</f>
        <v>1140.27</v>
      </c>
      <c r="P47" s="35">
        <f t="shared" si="0"/>
        <v>13440.430000000002</v>
      </c>
    </row>
    <row r="48" spans="1:16" ht="15" thickBot="1" x14ac:dyDescent="0.35">
      <c r="A48">
        <f t="shared" si="5"/>
        <v>3024</v>
      </c>
      <c r="B48" s="5" t="s">
        <v>24</v>
      </c>
      <c r="C48" s="22"/>
      <c r="D48" s="6">
        <f>Feb!$AO124</f>
        <v>809.77</v>
      </c>
      <c r="E48" s="6">
        <f>Mar!$AO124</f>
        <v>1537.85</v>
      </c>
      <c r="F48" s="6">
        <f>Apr!$AO123</f>
        <v>0</v>
      </c>
      <c r="G48" s="6">
        <f>May!$AO124</f>
        <v>1472.56</v>
      </c>
      <c r="H48" s="6">
        <f>Jun!$AO124</f>
        <v>806.81</v>
      </c>
      <c r="I48" s="6">
        <f>Jul!$AO124</f>
        <v>0</v>
      </c>
      <c r="J48" s="6">
        <f>Aug!$AO124</f>
        <v>1313.1799999999998</v>
      </c>
      <c r="K48" s="6">
        <f>Sep!$AO124</f>
        <v>682.53</v>
      </c>
      <c r="L48" s="6">
        <f>Oct!$AO125</f>
        <v>572.94000000000005</v>
      </c>
      <c r="M48" s="6">
        <f>Nov!$AO123</f>
        <v>623.25</v>
      </c>
      <c r="N48" s="6">
        <f>Dec!$AO122</f>
        <v>574.89</v>
      </c>
      <c r="O48" s="32">
        <f>Jan!$AO120</f>
        <v>547.11</v>
      </c>
      <c r="P48" s="35">
        <f t="shared" si="0"/>
        <v>8940.89</v>
      </c>
    </row>
    <row r="49" spans="1:16" ht="15" thickBot="1" x14ac:dyDescent="0.35">
      <c r="A49">
        <f t="shared" si="5"/>
        <v>3025</v>
      </c>
      <c r="B49" s="5" t="s">
        <v>25</v>
      </c>
      <c r="C49" s="22"/>
      <c r="D49" s="6">
        <f>Feb!$AP124</f>
        <v>394.13</v>
      </c>
      <c r="E49" s="6">
        <f>Mar!$AP124</f>
        <v>417.08</v>
      </c>
      <c r="F49" s="6">
        <f>Apr!$AP123</f>
        <v>412.33</v>
      </c>
      <c r="G49" s="6">
        <f>May!$AP124</f>
        <v>381.56</v>
      </c>
      <c r="H49" s="6">
        <f>Jun!$AP124</f>
        <v>416.65</v>
      </c>
      <c r="I49" s="6">
        <f>Jul!$AP124</f>
        <v>386.01</v>
      </c>
      <c r="J49" s="6">
        <f>Aug!$AP124</f>
        <v>355.34</v>
      </c>
      <c r="K49" s="6">
        <f>Sep!$AP124</f>
        <v>359.77</v>
      </c>
      <c r="L49" s="6">
        <f>Oct!$AP125</f>
        <v>323.06</v>
      </c>
      <c r="M49" s="6">
        <f>Nov!$AP123</f>
        <v>202.48</v>
      </c>
      <c r="N49" s="6">
        <f>Dec!$AP122</f>
        <v>0</v>
      </c>
      <c r="O49" s="32">
        <f>Jan!$AP120</f>
        <v>0</v>
      </c>
      <c r="P49" s="35">
        <f t="shared" si="0"/>
        <v>3648.4100000000003</v>
      </c>
    </row>
    <row r="50" spans="1:16" ht="15" thickBot="1" x14ac:dyDescent="0.35">
      <c r="A50">
        <f t="shared" si="5"/>
        <v>3026</v>
      </c>
      <c r="B50" s="5" t="s">
        <v>26</v>
      </c>
      <c r="C50" s="22"/>
      <c r="D50" s="6">
        <f>Feb!$AQ124</f>
        <v>212.33</v>
      </c>
      <c r="E50" s="6">
        <f>Mar!$AQ124</f>
        <v>224.65</v>
      </c>
      <c r="F50" s="6">
        <f>Apr!$AQ123</f>
        <v>222.28</v>
      </c>
      <c r="G50" s="6">
        <f>May!$AQ124</f>
        <v>205.87</v>
      </c>
      <c r="H50" s="6">
        <f>Jun!$AQ124</f>
        <v>225.04</v>
      </c>
      <c r="I50" s="6">
        <f>Jul!$AQ124</f>
        <v>208.64</v>
      </c>
      <c r="J50" s="6">
        <f>Aug!$AQ124</f>
        <v>199.57</v>
      </c>
      <c r="K50" s="6">
        <f>Sep!$AQ124</f>
        <v>205.45</v>
      </c>
      <c r="L50" s="6">
        <f>Oct!$AQ125</f>
        <v>180.78</v>
      </c>
      <c r="M50" s="6">
        <f>Nov!$AQ123</f>
        <v>184.89</v>
      </c>
      <c r="N50" s="6">
        <f>Dec!$AQ122</f>
        <v>176.84</v>
      </c>
      <c r="O50" s="32">
        <f>Jan!$AQ120</f>
        <v>174.85</v>
      </c>
      <c r="P50" s="35">
        <f t="shared" si="0"/>
        <v>2421.19</v>
      </c>
    </row>
    <row r="51" spans="1:16" ht="15" thickBot="1" x14ac:dyDescent="0.35">
      <c r="A51">
        <f t="shared" si="5"/>
        <v>3027</v>
      </c>
      <c r="B51" s="5" t="s">
        <v>50</v>
      </c>
      <c r="C51" s="22"/>
      <c r="D51" s="6">
        <f>Feb!$AR124</f>
        <v>0</v>
      </c>
      <c r="E51" s="6">
        <f>Mar!$AR124</f>
        <v>0</v>
      </c>
      <c r="F51" s="6">
        <f>Apr!$AR123</f>
        <v>3915.3</v>
      </c>
      <c r="G51" s="6">
        <f>May!$AR124</f>
        <v>0</v>
      </c>
      <c r="H51" s="6">
        <f>Jun!$AR124</f>
        <v>0</v>
      </c>
      <c r="I51" s="6">
        <f>Jul!$AR124</f>
        <v>0</v>
      </c>
      <c r="J51" s="6">
        <f>Aug!$AR124</f>
        <v>0</v>
      </c>
      <c r="K51" s="6">
        <f>Sep!$AR124</f>
        <v>0</v>
      </c>
      <c r="L51" s="6">
        <f>Oct!$AR125</f>
        <v>0</v>
      </c>
      <c r="M51" s="6">
        <f>Nov!$AR123</f>
        <v>582</v>
      </c>
      <c r="N51" s="6">
        <f>Dec!$AR122</f>
        <v>0</v>
      </c>
      <c r="O51" s="32">
        <f>Jan!$AR120</f>
        <v>0</v>
      </c>
      <c r="P51" s="35">
        <f t="shared" si="0"/>
        <v>4497.3</v>
      </c>
    </row>
    <row r="52" spans="1:16" ht="15" thickBot="1" x14ac:dyDescent="0.35">
      <c r="A52">
        <f t="shared" si="5"/>
        <v>3028</v>
      </c>
      <c r="B52" s="5" t="s">
        <v>28</v>
      </c>
      <c r="C52" s="22"/>
      <c r="D52" s="6">
        <f>Feb!$AS124</f>
        <v>37.5</v>
      </c>
      <c r="E52" s="6">
        <f>Mar!$AS124</f>
        <v>319.13</v>
      </c>
      <c r="F52" s="6">
        <f>Apr!$AS123</f>
        <v>683.41</v>
      </c>
      <c r="G52" s="6">
        <f>May!$AS124</f>
        <v>258.60000000000002</v>
      </c>
      <c r="H52" s="6">
        <f>Jun!$AS124</f>
        <v>968.38</v>
      </c>
      <c r="I52" s="6">
        <f>Jul!$AS124</f>
        <v>0</v>
      </c>
      <c r="J52" s="6">
        <f>Aug!$AS124</f>
        <v>200.09</v>
      </c>
      <c r="K52" s="6">
        <f>Sep!$AS124</f>
        <v>1906.98</v>
      </c>
      <c r="L52" s="6">
        <f>Oct!$AS125</f>
        <v>0</v>
      </c>
      <c r="M52" s="6">
        <f>Nov!$AS123</f>
        <v>1173.47</v>
      </c>
      <c r="N52" s="6">
        <f>Dec!$AS122</f>
        <v>646.83000000000004</v>
      </c>
      <c r="O52" s="32">
        <f>Jan!$AS120</f>
        <v>0</v>
      </c>
      <c r="P52" s="35">
        <f t="shared" si="0"/>
        <v>6194.39</v>
      </c>
    </row>
    <row r="53" spans="1:16" ht="15" thickBot="1" x14ac:dyDescent="0.35">
      <c r="A53" s="74">
        <f t="shared" si="5"/>
        <v>3029</v>
      </c>
      <c r="B53" s="75" t="s">
        <v>67</v>
      </c>
      <c r="C53" s="22"/>
      <c r="D53" s="6">
        <f>Feb!$AT124</f>
        <v>3900</v>
      </c>
      <c r="E53" s="6">
        <f>Mar!$AT124</f>
        <v>500</v>
      </c>
      <c r="F53" s="6">
        <f>Apr!$AT123</f>
        <v>2000</v>
      </c>
      <c r="G53" s="6">
        <f>May!$AT124</f>
        <v>2140</v>
      </c>
      <c r="H53" s="6">
        <f>Jun!$AT124</f>
        <v>1000</v>
      </c>
      <c r="I53" s="6">
        <f>Jul!$AT124</f>
        <v>5000</v>
      </c>
      <c r="J53" s="6">
        <f>Aug!$AT124</f>
        <v>0</v>
      </c>
      <c r="K53" s="6">
        <f>Sep!$AT124</f>
        <v>3000</v>
      </c>
      <c r="L53" s="6">
        <f>Oct!$AT125</f>
        <v>0</v>
      </c>
      <c r="M53" s="6">
        <f>Nov!$AT123</f>
        <v>0</v>
      </c>
      <c r="N53" s="6">
        <f>Dec!$AT122</f>
        <v>0</v>
      </c>
      <c r="O53" s="32">
        <f>Jan!$AT120</f>
        <v>95000</v>
      </c>
      <c r="P53" s="35">
        <f t="shared" si="0"/>
        <v>112540</v>
      </c>
    </row>
    <row r="54" spans="1:16" ht="15" thickBot="1" x14ac:dyDescent="0.35">
      <c r="A54">
        <f>A53+1</f>
        <v>3030</v>
      </c>
      <c r="B54" s="4" t="s">
        <v>65</v>
      </c>
      <c r="C54" s="22"/>
      <c r="D54" s="6">
        <f>Feb!$AU124</f>
        <v>0</v>
      </c>
      <c r="E54" s="6">
        <f>Mar!$AU124</f>
        <v>236.18</v>
      </c>
      <c r="F54" s="6">
        <f>Apr!$AU123</f>
        <v>1455.6499999999999</v>
      </c>
      <c r="G54" s="6">
        <f>May!$AU124</f>
        <v>890.69999999999993</v>
      </c>
      <c r="H54" s="6">
        <f>Jun!$AU124</f>
        <v>1001.27</v>
      </c>
      <c r="I54" s="6">
        <f>Jul!$AU124</f>
        <v>787.81</v>
      </c>
      <c r="J54" s="6">
        <f>Aug!$AU124</f>
        <v>1157.4699999999998</v>
      </c>
      <c r="K54" s="6">
        <f>Sep!$AU124</f>
        <v>4558.54</v>
      </c>
      <c r="L54" s="6">
        <f>Oct!$AU125</f>
        <v>1364.28</v>
      </c>
      <c r="M54" s="6">
        <f>Nov!$AU123</f>
        <v>153.47999999999999</v>
      </c>
      <c r="N54" s="6">
        <f>Dec!$AU122</f>
        <v>11723.77</v>
      </c>
      <c r="O54" s="32">
        <f>Jan!$AU120</f>
        <v>267.2</v>
      </c>
      <c r="P54" s="35">
        <f t="shared" si="0"/>
        <v>23596.350000000002</v>
      </c>
    </row>
    <row r="55" spans="1:16" ht="15" thickBot="1" x14ac:dyDescent="0.35">
      <c r="A55">
        <f t="shared" si="5"/>
        <v>3031</v>
      </c>
      <c r="B55" s="84" t="s">
        <v>74</v>
      </c>
      <c r="C55" s="22"/>
      <c r="D55" s="6">
        <f>Feb!$AV124</f>
        <v>12520.91</v>
      </c>
      <c r="E55" s="6">
        <f>Mar!$AV124</f>
        <v>953.92000000000007</v>
      </c>
      <c r="F55" s="6">
        <f>Apr!$AV123</f>
        <v>0</v>
      </c>
      <c r="G55" s="6">
        <f>May!$AV124</f>
        <v>0</v>
      </c>
      <c r="H55" s="6">
        <f>Jun!$AV124</f>
        <v>0</v>
      </c>
      <c r="I55" s="6">
        <f>Jul!$AV124</f>
        <v>0</v>
      </c>
      <c r="J55" s="6">
        <f>Aug!$AV124</f>
        <v>0</v>
      </c>
      <c r="K55" s="6">
        <f>Sep!$AV124</f>
        <v>0</v>
      </c>
      <c r="L55" s="6">
        <f>Oct!$AV125</f>
        <v>0</v>
      </c>
      <c r="M55" s="6">
        <f>Nov!$AV123</f>
        <v>0</v>
      </c>
      <c r="N55" s="6">
        <f>Dec!$AV122</f>
        <v>0</v>
      </c>
      <c r="O55" s="32">
        <f>Jan!$AV120</f>
        <v>0</v>
      </c>
      <c r="P55" s="35">
        <f t="shared" si="0"/>
        <v>13474.83</v>
      </c>
    </row>
    <row r="56" spans="1:16" ht="15" thickBot="1" x14ac:dyDescent="0.35">
      <c r="A56">
        <f t="shared" si="5"/>
        <v>3032</v>
      </c>
      <c r="B56" s="84" t="s">
        <v>75</v>
      </c>
      <c r="C56" s="22"/>
      <c r="D56" s="6">
        <f>Feb!$AW124</f>
        <v>0</v>
      </c>
      <c r="E56" s="6">
        <f>Mar!$AW124</f>
        <v>0</v>
      </c>
      <c r="F56" s="6">
        <f>Apr!$AW123</f>
        <v>0</v>
      </c>
      <c r="G56" s="6">
        <f>May!$AW124</f>
        <v>0</v>
      </c>
      <c r="H56" s="6">
        <f>Jun!$AW124</f>
        <v>0</v>
      </c>
      <c r="I56" s="6">
        <f>Jul!$AW124</f>
        <v>0</v>
      </c>
      <c r="J56" s="6">
        <f>Aug!$AW124</f>
        <v>0</v>
      </c>
      <c r="K56" s="6">
        <f>Sep!$AW124</f>
        <v>0</v>
      </c>
      <c r="L56" s="6">
        <f>Oct!$AW125</f>
        <v>0</v>
      </c>
      <c r="M56" s="6">
        <f>Nov!$AW123</f>
        <v>56413.599999999999</v>
      </c>
      <c r="N56" s="6">
        <f>Dec!$AW122</f>
        <v>0</v>
      </c>
      <c r="O56" s="32">
        <f>Jan!$AW120</f>
        <v>0</v>
      </c>
      <c r="P56" s="35">
        <f t="shared" si="0"/>
        <v>56413.599999999999</v>
      </c>
    </row>
    <row r="57" spans="1:16" ht="15" thickBot="1" x14ac:dyDescent="0.35">
      <c r="A57">
        <f t="shared" si="5"/>
        <v>3033</v>
      </c>
      <c r="B57" s="84" t="s">
        <v>76</v>
      </c>
      <c r="C57" s="22"/>
      <c r="D57" s="6">
        <f>Feb!$AX124</f>
        <v>1659.68</v>
      </c>
      <c r="E57" s="6">
        <f>Mar!$AX124</f>
        <v>34</v>
      </c>
      <c r="F57" s="6">
        <f>Apr!$AX123</f>
        <v>0</v>
      </c>
      <c r="G57" s="6">
        <f>May!$AX124</f>
        <v>0</v>
      </c>
      <c r="H57" s="6">
        <f>Jun!$AX124</f>
        <v>0</v>
      </c>
      <c r="I57" s="6">
        <f>Jul!$AX124</f>
        <v>0</v>
      </c>
      <c r="J57" s="6">
        <f>Aug!$AX124</f>
        <v>0</v>
      </c>
      <c r="K57" s="6">
        <f>Sep!$AX124</f>
        <v>0</v>
      </c>
      <c r="L57" s="6">
        <f>Oct!$AX125</f>
        <v>0</v>
      </c>
      <c r="M57" s="6">
        <f>Nov!$AX123</f>
        <v>0</v>
      </c>
      <c r="N57" s="6">
        <f>Dec!$AX122</f>
        <v>0</v>
      </c>
      <c r="O57" s="32">
        <f>Jan!$AX120</f>
        <v>0</v>
      </c>
      <c r="P57" s="35">
        <f t="shared" si="0"/>
        <v>1693.68</v>
      </c>
    </row>
    <row r="58" spans="1:16" ht="15" thickBot="1" x14ac:dyDescent="0.35">
      <c r="A58">
        <f t="shared" si="5"/>
        <v>3034</v>
      </c>
      <c r="B58" s="84"/>
      <c r="C58" s="22"/>
      <c r="D58" s="6">
        <f>Feb!$AY124</f>
        <v>0</v>
      </c>
      <c r="E58" s="6">
        <f>Mar!$AY124</f>
        <v>0</v>
      </c>
      <c r="F58" s="6">
        <f>Apr!$AY123</f>
        <v>0</v>
      </c>
      <c r="G58" s="6">
        <f>May!$AY124</f>
        <v>0</v>
      </c>
      <c r="H58" s="6">
        <f>Jun!$AY124</f>
        <v>0</v>
      </c>
      <c r="I58" s="6">
        <f>Jul!$AY124</f>
        <v>0</v>
      </c>
      <c r="J58" s="6">
        <f>Aug!$AY124</f>
        <v>0</v>
      </c>
      <c r="K58" s="6">
        <f>Sep!$AY124</f>
        <v>0</v>
      </c>
      <c r="L58" s="6">
        <f>Oct!$AY125</f>
        <v>0</v>
      </c>
      <c r="M58" s="6">
        <f>Nov!$AY123</f>
        <v>0</v>
      </c>
      <c r="N58" s="6">
        <f>Dec!$AY122</f>
        <v>0</v>
      </c>
      <c r="O58" s="32">
        <f>Jan!$AY120</f>
        <v>0</v>
      </c>
      <c r="P58" s="35">
        <f t="shared" si="0"/>
        <v>0</v>
      </c>
    </row>
    <row r="59" spans="1:16" ht="15" thickBot="1" x14ac:dyDescent="0.35">
      <c r="A59">
        <f t="shared" si="5"/>
        <v>3035</v>
      </c>
      <c r="C59" s="22"/>
      <c r="D59" s="6">
        <f>Feb!$AZ124</f>
        <v>0</v>
      </c>
      <c r="E59" s="6">
        <f>Mar!$AZ124</f>
        <v>0</v>
      </c>
      <c r="F59" s="6">
        <f>Apr!$AZ123</f>
        <v>0</v>
      </c>
      <c r="G59" s="6">
        <f>May!$AZ124</f>
        <v>0</v>
      </c>
      <c r="H59" s="6">
        <f>Jun!$AZ124</f>
        <v>0</v>
      </c>
      <c r="I59" s="6">
        <f>Jul!$AZ124</f>
        <v>0</v>
      </c>
      <c r="J59" s="6">
        <f>Aug!$AZ124</f>
        <v>0</v>
      </c>
      <c r="K59" s="6">
        <f>Sep!$AZ124</f>
        <v>0</v>
      </c>
      <c r="L59" s="6">
        <f>Oct!$AZ125</f>
        <v>0</v>
      </c>
      <c r="M59" s="6">
        <f>Nov!$AZ123</f>
        <v>0</v>
      </c>
      <c r="N59" s="6">
        <f>Dec!$AZ122</f>
        <v>0</v>
      </c>
      <c r="O59" s="32">
        <f>Jan!$AZ120</f>
        <v>0</v>
      </c>
      <c r="P59" s="35">
        <f t="shared" si="0"/>
        <v>0</v>
      </c>
    </row>
    <row r="60" spans="1:16" ht="15" thickBot="1" x14ac:dyDescent="0.35">
      <c r="A60">
        <v>4000</v>
      </c>
      <c r="B60" t="s">
        <v>55</v>
      </c>
      <c r="C60" s="22"/>
      <c r="D60" s="6">
        <f>Feb!$BA124</f>
        <v>115.52</v>
      </c>
      <c r="E60" s="6">
        <f>Mar!$BA124</f>
        <v>30113.02</v>
      </c>
      <c r="F60" s="6">
        <f>Apr!$BA123</f>
        <v>4636.76</v>
      </c>
      <c r="G60" s="6">
        <f>May!$BA124</f>
        <v>5132.32</v>
      </c>
      <c r="H60" s="6">
        <f>Jun!$BA124</f>
        <v>6444.8</v>
      </c>
      <c r="I60" s="6">
        <f>Jul!$BA124</f>
        <v>33554.33</v>
      </c>
      <c r="J60" s="6">
        <f>Aug!$BA124</f>
        <v>35504.839999999997</v>
      </c>
      <c r="K60" s="6">
        <f>Sep!$BA124</f>
        <v>14068.34</v>
      </c>
      <c r="L60" s="6">
        <f>Oct!$BA125</f>
        <v>51511.94</v>
      </c>
      <c r="M60" s="6">
        <f>Nov!$BA123</f>
        <v>399.45</v>
      </c>
      <c r="N60" s="6">
        <f>Dec!$BA122</f>
        <v>10211.24</v>
      </c>
      <c r="O60" s="32">
        <f>Jan!$BA120</f>
        <v>33561.5</v>
      </c>
      <c r="P60" s="35">
        <f t="shared" si="0"/>
        <v>225254.06</v>
      </c>
    </row>
    <row r="61" spans="1:16" ht="15" thickBot="1" x14ac:dyDescent="0.35">
      <c r="A61">
        <v>4001</v>
      </c>
      <c r="C61" s="22"/>
      <c r="D61" s="6">
        <f>Feb!$BB124</f>
        <v>0</v>
      </c>
      <c r="E61" s="6">
        <f>Mar!$BB124</f>
        <v>0</v>
      </c>
      <c r="F61" s="6">
        <f>Apr!$BB123</f>
        <v>0</v>
      </c>
      <c r="G61" s="6">
        <f>May!$BB124</f>
        <v>0</v>
      </c>
      <c r="H61" s="6">
        <f>Jun!$BB124</f>
        <v>0</v>
      </c>
      <c r="I61" s="6">
        <f>Jul!$BB124</f>
        <v>0</v>
      </c>
      <c r="J61" s="6">
        <f>Aug!$BB124</f>
        <v>0</v>
      </c>
      <c r="K61" s="6">
        <f>Sep!$BB124</f>
        <v>0</v>
      </c>
      <c r="L61" s="6">
        <f>Oct!$BB125</f>
        <v>0</v>
      </c>
      <c r="M61" s="6">
        <f>Nov!$BB123</f>
        <v>0</v>
      </c>
      <c r="N61" s="6">
        <f>Dec!$BB122</f>
        <v>0</v>
      </c>
      <c r="O61" s="32">
        <f>Jan!$BB120</f>
        <v>0</v>
      </c>
      <c r="P61" s="35">
        <f t="shared" si="0"/>
        <v>0</v>
      </c>
    </row>
    <row r="62" spans="1:16" ht="15" thickBot="1" x14ac:dyDescent="0.35">
      <c r="A62">
        <v>4002</v>
      </c>
      <c r="C62" s="22"/>
      <c r="D62" s="6">
        <f>Feb!$BC124</f>
        <v>0</v>
      </c>
      <c r="E62" s="6">
        <f>Mar!$BC124</f>
        <v>0</v>
      </c>
      <c r="F62" s="6">
        <f>Apr!$BC123</f>
        <v>0</v>
      </c>
      <c r="G62" s="6">
        <f>May!$BC124</f>
        <v>0</v>
      </c>
      <c r="H62" s="6">
        <f>Jun!$BC124</f>
        <v>0</v>
      </c>
      <c r="I62" s="6">
        <f>Jul!$BC124</f>
        <v>0</v>
      </c>
      <c r="J62" s="6">
        <f>Aug!$BC124</f>
        <v>0</v>
      </c>
      <c r="K62" s="6">
        <f>Sep!$BC124</f>
        <v>0</v>
      </c>
      <c r="L62" s="6">
        <f>Oct!$BC125</f>
        <v>0</v>
      </c>
      <c r="M62" s="6">
        <f>Nov!$BC123</f>
        <v>0</v>
      </c>
      <c r="N62" s="6">
        <f>Dec!$BC122</f>
        <v>0</v>
      </c>
      <c r="O62" s="32">
        <f>Jan!$BC120</f>
        <v>0</v>
      </c>
      <c r="P62" s="35">
        <f t="shared" si="0"/>
        <v>0</v>
      </c>
    </row>
    <row r="63" spans="1:16" ht="15" thickBot="1" x14ac:dyDescent="0.35">
      <c r="A63">
        <v>4003</v>
      </c>
      <c r="C63" s="22"/>
      <c r="D63" s="6">
        <f>Feb!$BD124</f>
        <v>0</v>
      </c>
      <c r="E63" s="6">
        <f>Mar!$BD124</f>
        <v>0</v>
      </c>
      <c r="F63" s="6">
        <f>Apr!$BD123</f>
        <v>0</v>
      </c>
      <c r="G63" s="6">
        <f>May!$BD124</f>
        <v>0</v>
      </c>
      <c r="H63" s="6">
        <f>Jun!$BD124</f>
        <v>0</v>
      </c>
      <c r="I63" s="6">
        <f>Jul!$BD124</f>
        <v>0</v>
      </c>
      <c r="J63" s="6">
        <f>Aug!$BD124</f>
        <v>0</v>
      </c>
      <c r="K63" s="6">
        <f>Sep!$BD124</f>
        <v>0</v>
      </c>
      <c r="L63" s="6">
        <f>Oct!$BD125</f>
        <v>0</v>
      </c>
      <c r="M63" s="6">
        <f>Nov!$BD123</f>
        <v>0</v>
      </c>
      <c r="N63" s="6">
        <f>Dec!$BD122</f>
        <v>0</v>
      </c>
      <c r="O63" s="32">
        <f>Jan!$BD120</f>
        <v>0</v>
      </c>
      <c r="P63" s="35">
        <f t="shared" si="0"/>
        <v>0</v>
      </c>
    </row>
    <row r="64" spans="1:16" ht="15" thickBot="1" x14ac:dyDescent="0.35">
      <c r="A64">
        <v>4004</v>
      </c>
      <c r="C64" s="22"/>
      <c r="D64" s="6">
        <f>Feb!$BE124</f>
        <v>0</v>
      </c>
      <c r="E64" s="6">
        <f>Mar!$BE124</f>
        <v>0</v>
      </c>
      <c r="F64" s="6">
        <f>Apr!$BE123</f>
        <v>0</v>
      </c>
      <c r="G64" s="6">
        <f>May!$BE124</f>
        <v>0</v>
      </c>
      <c r="H64" s="6">
        <f>Jun!$BE124</f>
        <v>0</v>
      </c>
      <c r="I64" s="6">
        <f>Jul!$BE124</f>
        <v>0</v>
      </c>
      <c r="J64" s="6">
        <f>Aug!$BE124</f>
        <v>0</v>
      </c>
      <c r="K64" s="6">
        <f>Sep!$BE124</f>
        <v>0</v>
      </c>
      <c r="L64" s="6">
        <f>Oct!$BE125</f>
        <v>0</v>
      </c>
      <c r="M64" s="6">
        <f>Nov!$BE123</f>
        <v>0</v>
      </c>
      <c r="N64" s="6">
        <f>Dec!$BE122</f>
        <v>0</v>
      </c>
      <c r="O64" s="32">
        <f>Jan!$BE120</f>
        <v>0</v>
      </c>
      <c r="P64" s="35">
        <f>SUM(D64:O64)</f>
        <v>0</v>
      </c>
    </row>
    <row r="65" spans="2:16" ht="15" thickBot="1" x14ac:dyDescent="0.35">
      <c r="C65" s="24"/>
      <c r="D65" s="31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6" ht="15" thickBot="1" x14ac:dyDescent="0.35">
      <c r="B66" s="30" t="s">
        <v>37</v>
      </c>
      <c r="C66" s="23"/>
      <c r="D66" s="29">
        <f>SUM(D25:D64)</f>
        <v>37883.279999999999</v>
      </c>
      <c r="E66" s="29">
        <f t="shared" ref="E66:O66" si="6">SUM(E25:E64)</f>
        <v>54752.19</v>
      </c>
      <c r="F66" s="29">
        <f t="shared" si="6"/>
        <v>41482.98000000001</v>
      </c>
      <c r="G66" s="29">
        <f t="shared" si="6"/>
        <v>29748.690000000002</v>
      </c>
      <c r="H66" s="29">
        <f t="shared" si="6"/>
        <v>39115.020000000004</v>
      </c>
      <c r="I66" s="29">
        <f t="shared" si="6"/>
        <v>48355.44</v>
      </c>
      <c r="J66" s="29">
        <f t="shared" si="6"/>
        <v>71259.609999999986</v>
      </c>
      <c r="K66" s="29">
        <f t="shared" si="6"/>
        <v>44551.16</v>
      </c>
      <c r="L66" s="29">
        <f t="shared" si="6"/>
        <v>69387.679999999993</v>
      </c>
      <c r="M66" s="29">
        <f t="shared" si="6"/>
        <v>330576.32999999996</v>
      </c>
      <c r="N66" s="29">
        <f t="shared" si="6"/>
        <v>39820.29</v>
      </c>
      <c r="O66" s="33">
        <f t="shared" si="6"/>
        <v>145327.15</v>
      </c>
      <c r="P66" s="35">
        <f>SUM(D66:O66)</f>
        <v>952259.82</v>
      </c>
    </row>
    <row r="67" spans="2:16" ht="15" thickBot="1" x14ac:dyDescent="0.35"/>
    <row r="68" spans="2:16" ht="15" thickBot="1" x14ac:dyDescent="0.35">
      <c r="B68" t="s">
        <v>66</v>
      </c>
      <c r="C68" s="22"/>
      <c r="D68" s="6">
        <f>D13-D22-D66</f>
        <v>6747.75</v>
      </c>
      <c r="E68" s="6">
        <f t="shared" ref="E68:O68" si="7">E13-E22-E66</f>
        <v>25091.159999999989</v>
      </c>
      <c r="F68" s="6">
        <f t="shared" si="7"/>
        <v>-9664.9800000000178</v>
      </c>
      <c r="G68" s="6">
        <f t="shared" si="7"/>
        <v>-12671.129999999997</v>
      </c>
      <c r="H68" s="6">
        <f t="shared" si="7"/>
        <v>20353.609999999979</v>
      </c>
      <c r="I68" s="6">
        <f t="shared" si="7"/>
        <v>-19833.07</v>
      </c>
      <c r="J68" s="6">
        <f t="shared" si="7"/>
        <v>2545.7200000000012</v>
      </c>
      <c r="K68" s="6">
        <f>K13-K22-K66</f>
        <v>-953.86000000000058</v>
      </c>
      <c r="L68" s="6">
        <f t="shared" si="7"/>
        <v>269754.73</v>
      </c>
      <c r="M68" s="6">
        <f t="shared" si="7"/>
        <v>-274851.58999999997</v>
      </c>
      <c r="N68" s="6">
        <f t="shared" si="7"/>
        <v>137024.75000000003</v>
      </c>
      <c r="O68" s="6">
        <f t="shared" si="7"/>
        <v>-131011.28</v>
      </c>
      <c r="P68" s="35">
        <f>SUM(D68:O68)</f>
        <v>12531.809999999998</v>
      </c>
    </row>
    <row r="70" spans="2:16" x14ac:dyDescent="0.3">
      <c r="B70" s="112" t="s">
        <v>98</v>
      </c>
      <c r="D70">
        <f>10268.01-3520.26</f>
        <v>6747.75</v>
      </c>
      <c r="E70">
        <f>35359.17-10268.01</f>
        <v>25091.159999999996</v>
      </c>
      <c r="F70">
        <f>25694.19-35359.17</f>
        <v>-9664.98</v>
      </c>
      <c r="G70" s="109">
        <f>13023.06-25694.19</f>
        <v>-12671.13</v>
      </c>
      <c r="H70" s="109">
        <f>33376.67-13023.06</f>
        <v>20353.61</v>
      </c>
      <c r="I70" s="109">
        <f>13543.6-33376.67</f>
        <v>-19833.07</v>
      </c>
      <c r="J70" s="109">
        <f>16089.32-13543.6</f>
        <v>2545.7199999999993</v>
      </c>
      <c r="K70" s="109">
        <f>15135.46-16089.32</f>
        <v>-953.86000000000058</v>
      </c>
      <c r="L70" s="109">
        <f>284890.19-15135.46</f>
        <v>269754.73</v>
      </c>
      <c r="M70" s="109">
        <f>10038.6-284890.19</f>
        <v>-274851.59000000003</v>
      </c>
      <c r="N70" s="109">
        <f>147063.35-10038.6</f>
        <v>137024.75</v>
      </c>
      <c r="O70" s="109">
        <f>6052.07-147063.35</f>
        <v>-141011.28</v>
      </c>
      <c r="P70" s="109"/>
    </row>
    <row r="71" spans="2:16" x14ac:dyDescent="0.3">
      <c r="B71" s="112"/>
    </row>
  </sheetData>
  <mergeCells count="1">
    <mergeCell ref="B70:B71"/>
  </mergeCells>
  <pageMargins left="0.7" right="0.7" top="0.75" bottom="0.75" header="0.3" footer="0.3"/>
  <pageSetup paperSize="9" scale="4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24"/>
  <sheetViews>
    <sheetView zoomScale="80" zoomScaleNormal="80" workbookViewId="0">
      <pane xSplit="1" ySplit="5" topLeftCell="B39" activePane="bottomRight" state="frozen"/>
      <selection pane="topRight" activeCell="B1" sqref="B1"/>
      <selection pane="bottomLeft" activeCell="A6" sqref="A6"/>
      <selection pane="bottomRight" activeCell="B45" sqref="B45"/>
    </sheetView>
  </sheetViews>
  <sheetFormatPr defaultRowHeight="14.4" x14ac:dyDescent="0.3"/>
  <cols>
    <col min="1" max="1" width="11.5546875" bestFit="1" customWidth="1"/>
    <col min="2" max="2" width="11.5546875" customWidth="1"/>
    <col min="3" max="3" width="38.44140625" customWidth="1"/>
    <col min="4" max="4" width="9.88671875" bestFit="1" customWidth="1"/>
    <col min="5" max="5" width="10.88671875" customWidth="1"/>
    <col min="6" max="57" width="9.44140625" customWidth="1"/>
  </cols>
  <sheetData>
    <row r="1" spans="1:57" x14ac:dyDescent="0.3">
      <c r="D1" s="79"/>
      <c r="E1" t="s">
        <v>68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TOTAL!D5</f>
        <v>42401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42401</v>
      </c>
      <c r="B7" s="62">
        <v>3021</v>
      </c>
      <c r="C7" s="69" t="s">
        <v>78</v>
      </c>
      <c r="D7" s="70">
        <f>7869.75-809.77</f>
        <v>7059.98</v>
      </c>
      <c r="E7" s="32">
        <f t="shared" ref="E7:E71" si="1">SUM(F7:BE7)</f>
        <v>7059.98</v>
      </c>
      <c r="F7" s="36" t="str">
        <f>IF($B7=F$5,$D7,"")</f>
        <v/>
      </c>
      <c r="G7" s="8" t="str">
        <f t="shared" ref="F7:T22" si="2">IF($B7=G$5,$D7,"")</f>
        <v/>
      </c>
      <c r="H7" s="8" t="str">
        <f t="shared" si="2"/>
        <v/>
      </c>
      <c r="I7" s="8" t="str">
        <f t="shared" si="2"/>
        <v/>
      </c>
      <c r="J7" s="8" t="str">
        <f t="shared" si="2"/>
        <v/>
      </c>
      <c r="K7" s="38" t="str">
        <f t="shared" si="2"/>
        <v/>
      </c>
      <c r="L7" s="37" t="str">
        <f t="shared" si="2"/>
        <v/>
      </c>
      <c r="M7" s="8" t="str">
        <f t="shared" ref="M7:BE12" si="3">IF($B7=M$5,$D7,"")</f>
        <v/>
      </c>
      <c r="N7" s="8" t="str">
        <f t="shared" si="3"/>
        <v/>
      </c>
      <c r="O7" s="8" t="str">
        <f t="shared" si="3"/>
        <v/>
      </c>
      <c r="P7" s="8" t="str">
        <f t="shared" si="3"/>
        <v/>
      </c>
      <c r="Q7" s="38" t="str">
        <f t="shared" si="3"/>
        <v/>
      </c>
      <c r="R7" s="37" t="str">
        <f t="shared" si="3"/>
        <v/>
      </c>
      <c r="S7" s="8" t="str">
        <f t="shared" si="3"/>
        <v/>
      </c>
      <c r="T7" s="8" t="str">
        <f t="shared" si="3"/>
        <v/>
      </c>
      <c r="U7" s="8" t="str">
        <f t="shared" si="3"/>
        <v/>
      </c>
      <c r="V7" s="8" t="str">
        <f t="shared" si="3"/>
        <v/>
      </c>
      <c r="W7" s="8" t="str">
        <f t="shared" si="3"/>
        <v/>
      </c>
      <c r="X7" s="8" t="str">
        <f t="shared" si="3"/>
        <v/>
      </c>
      <c r="Y7" s="8" t="str">
        <f t="shared" si="3"/>
        <v/>
      </c>
      <c r="Z7" s="8" t="str">
        <f t="shared" si="3"/>
        <v/>
      </c>
      <c r="AA7" s="8" t="str">
        <f t="shared" si="3"/>
        <v/>
      </c>
      <c r="AB7" s="8" t="str">
        <f t="shared" si="3"/>
        <v/>
      </c>
      <c r="AC7" s="8" t="str">
        <f t="shared" si="3"/>
        <v/>
      </c>
      <c r="AD7" s="8" t="str">
        <f t="shared" si="3"/>
        <v/>
      </c>
      <c r="AE7" s="8" t="str">
        <f t="shared" si="3"/>
        <v/>
      </c>
      <c r="AF7" s="8" t="str">
        <f t="shared" si="3"/>
        <v/>
      </c>
      <c r="AG7" s="8" t="str">
        <f t="shared" si="3"/>
        <v/>
      </c>
      <c r="AH7" s="8" t="str">
        <f t="shared" si="3"/>
        <v/>
      </c>
      <c r="AI7" s="8" t="str">
        <f t="shared" si="3"/>
        <v/>
      </c>
      <c r="AJ7" s="8" t="str">
        <f t="shared" si="3"/>
        <v/>
      </c>
      <c r="AK7" s="8" t="str">
        <f t="shared" si="3"/>
        <v/>
      </c>
      <c r="AL7" s="8">
        <f t="shared" si="3"/>
        <v>7059.98</v>
      </c>
      <c r="AM7" s="8" t="str">
        <f t="shared" si="3"/>
        <v/>
      </c>
      <c r="AN7" s="8" t="str">
        <f t="shared" si="3"/>
        <v/>
      </c>
      <c r="AO7" s="8" t="str">
        <f t="shared" si="3"/>
        <v/>
      </c>
      <c r="AP7" s="8" t="str">
        <f t="shared" si="3"/>
        <v/>
      </c>
      <c r="AQ7" s="8" t="str">
        <f t="shared" si="3"/>
        <v/>
      </c>
      <c r="AR7" s="8" t="str">
        <f t="shared" si="3"/>
        <v/>
      </c>
      <c r="AS7" s="8" t="str">
        <f t="shared" si="3"/>
        <v/>
      </c>
      <c r="AT7" s="8" t="str">
        <f t="shared" si="3"/>
        <v/>
      </c>
      <c r="AU7" s="8" t="str">
        <f t="shared" si="3"/>
        <v/>
      </c>
      <c r="AV7" s="8" t="str">
        <f t="shared" si="3"/>
        <v/>
      </c>
      <c r="AW7" s="8" t="str">
        <f t="shared" si="3"/>
        <v/>
      </c>
      <c r="AX7" s="8" t="str">
        <f t="shared" si="3"/>
        <v/>
      </c>
      <c r="AY7" s="8" t="str">
        <f t="shared" si="3"/>
        <v/>
      </c>
      <c r="AZ7" s="8" t="str">
        <f t="shared" si="3"/>
        <v/>
      </c>
      <c r="BA7" s="8" t="str">
        <f t="shared" si="3"/>
        <v/>
      </c>
      <c r="BB7" s="8" t="str">
        <f t="shared" si="3"/>
        <v/>
      </c>
      <c r="BC7" s="8" t="str">
        <f t="shared" si="3"/>
        <v/>
      </c>
      <c r="BD7" s="8" t="str">
        <f t="shared" si="3"/>
        <v/>
      </c>
      <c r="BE7" s="8" t="str">
        <f>IF($B7=BE$5,$D7,"")</f>
        <v/>
      </c>
    </row>
    <row r="8" spans="1:57" x14ac:dyDescent="0.3">
      <c r="A8" s="68">
        <v>42401</v>
      </c>
      <c r="B8" s="62">
        <v>3024</v>
      </c>
      <c r="C8" s="69" t="s">
        <v>24</v>
      </c>
      <c r="D8" s="88">
        <v>809.77</v>
      </c>
      <c r="E8" s="32">
        <f t="shared" si="1"/>
        <v>809.77</v>
      </c>
      <c r="F8" s="36" t="str">
        <f t="shared" si="2"/>
        <v/>
      </c>
      <c r="G8" s="8" t="str">
        <f t="shared" si="2"/>
        <v/>
      </c>
      <c r="H8" s="8" t="str">
        <f t="shared" si="2"/>
        <v/>
      </c>
      <c r="I8" s="8" t="str">
        <f t="shared" si="2"/>
        <v/>
      </c>
      <c r="J8" s="8" t="str">
        <f t="shared" si="2"/>
        <v/>
      </c>
      <c r="K8" s="38" t="str">
        <f t="shared" si="2"/>
        <v/>
      </c>
      <c r="L8" s="37" t="str">
        <f t="shared" si="2"/>
        <v/>
      </c>
      <c r="M8" s="8" t="str">
        <f t="shared" si="3"/>
        <v/>
      </c>
      <c r="N8" s="8" t="str">
        <f t="shared" si="3"/>
        <v/>
      </c>
      <c r="O8" s="8" t="str">
        <f t="shared" si="3"/>
        <v/>
      </c>
      <c r="P8" s="8" t="str">
        <f t="shared" si="3"/>
        <v/>
      </c>
      <c r="Q8" s="38" t="str">
        <f t="shared" si="3"/>
        <v/>
      </c>
      <c r="R8" s="37" t="str">
        <f t="shared" si="3"/>
        <v/>
      </c>
      <c r="S8" s="8" t="str">
        <f t="shared" si="3"/>
        <v/>
      </c>
      <c r="T8" s="8" t="str">
        <f t="shared" si="3"/>
        <v/>
      </c>
      <c r="U8" s="8" t="str">
        <f t="shared" si="3"/>
        <v/>
      </c>
      <c r="V8" s="8" t="str">
        <f t="shared" si="3"/>
        <v/>
      </c>
      <c r="W8" s="8" t="str">
        <f t="shared" si="3"/>
        <v/>
      </c>
      <c r="X8" s="8" t="str">
        <f t="shared" si="3"/>
        <v/>
      </c>
      <c r="Y8" s="8" t="str">
        <f t="shared" si="3"/>
        <v/>
      </c>
      <c r="Z8" s="8" t="str">
        <f t="shared" si="3"/>
        <v/>
      </c>
      <c r="AA8" s="8" t="str">
        <f t="shared" si="3"/>
        <v/>
      </c>
      <c r="AB8" s="8" t="str">
        <f t="shared" si="3"/>
        <v/>
      </c>
      <c r="AC8" s="8" t="str">
        <f t="shared" si="3"/>
        <v/>
      </c>
      <c r="AD8" s="8" t="str">
        <f t="shared" si="3"/>
        <v/>
      </c>
      <c r="AE8" s="8" t="str">
        <f t="shared" si="3"/>
        <v/>
      </c>
      <c r="AF8" s="8" t="str">
        <f t="shared" si="3"/>
        <v/>
      </c>
      <c r="AG8" s="8" t="str">
        <f t="shared" si="3"/>
        <v/>
      </c>
      <c r="AH8" s="8" t="str">
        <f t="shared" si="3"/>
        <v/>
      </c>
      <c r="AI8" s="8" t="str">
        <f t="shared" si="3"/>
        <v/>
      </c>
      <c r="AJ8" s="8" t="str">
        <f t="shared" si="3"/>
        <v/>
      </c>
      <c r="AK8" s="8" t="str">
        <f t="shared" si="3"/>
        <v/>
      </c>
      <c r="AL8" s="8" t="str">
        <f t="shared" si="3"/>
        <v/>
      </c>
      <c r="AM8" s="8" t="str">
        <f t="shared" si="3"/>
        <v/>
      </c>
      <c r="AN8" s="8" t="str">
        <f t="shared" si="3"/>
        <v/>
      </c>
      <c r="AO8" s="8">
        <f t="shared" si="3"/>
        <v>809.77</v>
      </c>
      <c r="AP8" s="8" t="str">
        <f t="shared" si="3"/>
        <v/>
      </c>
      <c r="AQ8" s="8" t="str">
        <f t="shared" si="3"/>
        <v/>
      </c>
      <c r="AR8" s="8" t="str">
        <f t="shared" si="3"/>
        <v/>
      </c>
      <c r="AS8" s="8" t="str">
        <f t="shared" si="3"/>
        <v/>
      </c>
      <c r="AT8" s="8" t="str">
        <f t="shared" si="3"/>
        <v/>
      </c>
      <c r="AU8" s="8" t="str">
        <f t="shared" si="3"/>
        <v/>
      </c>
      <c r="AV8" s="8" t="str">
        <f t="shared" si="3"/>
        <v/>
      </c>
      <c r="AW8" s="8" t="str">
        <f t="shared" si="3"/>
        <v/>
      </c>
      <c r="AX8" s="8" t="str">
        <f t="shared" si="3"/>
        <v/>
      </c>
      <c r="AY8" s="8" t="str">
        <f t="shared" si="3"/>
        <v/>
      </c>
      <c r="AZ8" s="8" t="str">
        <f t="shared" si="3"/>
        <v/>
      </c>
      <c r="BA8" s="8" t="str">
        <f t="shared" si="3"/>
        <v/>
      </c>
      <c r="BB8" s="8" t="str">
        <f t="shared" si="3"/>
        <v/>
      </c>
      <c r="BC8" s="8" t="str">
        <f t="shared" si="3"/>
        <v/>
      </c>
      <c r="BD8" s="8" t="str">
        <f t="shared" si="3"/>
        <v/>
      </c>
      <c r="BE8" s="8" t="str">
        <f>IF($B8=BE$5,$D8,"")</f>
        <v/>
      </c>
    </row>
    <row r="9" spans="1:57" x14ac:dyDescent="0.3">
      <c r="A9" s="68">
        <v>42401</v>
      </c>
      <c r="B9" s="62">
        <v>3023</v>
      </c>
      <c r="C9" s="69" t="s">
        <v>79</v>
      </c>
      <c r="D9" s="70">
        <f>1326.66-212.33</f>
        <v>1114.3300000000002</v>
      </c>
      <c r="E9" s="32">
        <f t="shared" si="1"/>
        <v>1114.3300000000002</v>
      </c>
      <c r="F9" s="36" t="str">
        <f t="shared" si="2"/>
        <v/>
      </c>
      <c r="G9" s="8" t="str">
        <f t="shared" si="2"/>
        <v/>
      </c>
      <c r="H9" s="8" t="str">
        <f t="shared" si="2"/>
        <v/>
      </c>
      <c r="I9" s="8" t="str">
        <f t="shared" si="2"/>
        <v/>
      </c>
      <c r="J9" s="8" t="str">
        <f t="shared" si="2"/>
        <v/>
      </c>
      <c r="K9" s="38" t="str">
        <f t="shared" si="2"/>
        <v/>
      </c>
      <c r="L9" s="37" t="str">
        <f t="shared" si="2"/>
        <v/>
      </c>
      <c r="M9" s="8" t="str">
        <f t="shared" si="3"/>
        <v/>
      </c>
      <c r="N9" s="8" t="str">
        <f t="shared" si="3"/>
        <v/>
      </c>
      <c r="O9" s="8" t="str">
        <f t="shared" si="3"/>
        <v/>
      </c>
      <c r="P9" s="8" t="str">
        <f t="shared" si="3"/>
        <v/>
      </c>
      <c r="Q9" s="38" t="str">
        <f t="shared" si="3"/>
        <v/>
      </c>
      <c r="R9" s="37" t="str">
        <f t="shared" si="3"/>
        <v/>
      </c>
      <c r="S9" s="8" t="str">
        <f t="shared" si="3"/>
        <v/>
      </c>
      <c r="T9" s="8" t="str">
        <f t="shared" si="3"/>
        <v/>
      </c>
      <c r="U9" s="8" t="str">
        <f t="shared" si="3"/>
        <v/>
      </c>
      <c r="V9" s="8" t="str">
        <f t="shared" si="3"/>
        <v/>
      </c>
      <c r="W9" s="8" t="str">
        <f t="shared" si="3"/>
        <v/>
      </c>
      <c r="X9" s="8" t="str">
        <f t="shared" si="3"/>
        <v/>
      </c>
      <c r="Y9" s="8" t="str">
        <f t="shared" si="3"/>
        <v/>
      </c>
      <c r="Z9" s="8" t="str">
        <f t="shared" si="3"/>
        <v/>
      </c>
      <c r="AA9" s="8" t="str">
        <f t="shared" si="3"/>
        <v/>
      </c>
      <c r="AB9" s="8" t="str">
        <f t="shared" si="3"/>
        <v/>
      </c>
      <c r="AC9" s="8" t="str">
        <f t="shared" si="3"/>
        <v/>
      </c>
      <c r="AD9" s="8" t="str">
        <f t="shared" si="3"/>
        <v/>
      </c>
      <c r="AE9" s="8" t="str">
        <f t="shared" si="3"/>
        <v/>
      </c>
      <c r="AF9" s="8" t="str">
        <f t="shared" si="3"/>
        <v/>
      </c>
      <c r="AG9" s="8" t="str">
        <f t="shared" si="3"/>
        <v/>
      </c>
      <c r="AH9" s="8" t="str">
        <f t="shared" si="3"/>
        <v/>
      </c>
      <c r="AI9" s="8" t="str">
        <f t="shared" si="3"/>
        <v/>
      </c>
      <c r="AJ9" s="8" t="str">
        <f t="shared" si="3"/>
        <v/>
      </c>
      <c r="AK9" s="8" t="str">
        <f t="shared" si="3"/>
        <v/>
      </c>
      <c r="AL9" s="8" t="str">
        <f t="shared" si="3"/>
        <v/>
      </c>
      <c r="AM9" s="8" t="str">
        <f t="shared" si="3"/>
        <v/>
      </c>
      <c r="AN9" s="8">
        <f t="shared" si="3"/>
        <v>1114.3300000000002</v>
      </c>
      <c r="AO9" s="8" t="str">
        <f t="shared" si="3"/>
        <v/>
      </c>
      <c r="AP9" s="8" t="str">
        <f t="shared" si="3"/>
        <v/>
      </c>
      <c r="AQ9" s="8" t="str">
        <f t="shared" si="3"/>
        <v/>
      </c>
      <c r="AR9" s="8" t="str">
        <f t="shared" si="3"/>
        <v/>
      </c>
      <c r="AS9" s="8" t="str">
        <f t="shared" si="3"/>
        <v/>
      </c>
      <c r="AT9" s="8" t="str">
        <f t="shared" si="3"/>
        <v/>
      </c>
      <c r="AU9" s="8" t="str">
        <f t="shared" si="3"/>
        <v/>
      </c>
      <c r="AV9" s="8" t="str">
        <f t="shared" si="3"/>
        <v/>
      </c>
      <c r="AW9" s="8" t="str">
        <f t="shared" si="3"/>
        <v/>
      </c>
      <c r="AX9" s="8" t="str">
        <f t="shared" si="3"/>
        <v/>
      </c>
      <c r="AY9" s="8" t="str">
        <f t="shared" si="3"/>
        <v/>
      </c>
      <c r="AZ9" s="8" t="str">
        <f t="shared" si="3"/>
        <v/>
      </c>
      <c r="BA9" s="8" t="str">
        <f t="shared" si="3"/>
        <v/>
      </c>
      <c r="BB9" s="8" t="str">
        <f t="shared" si="3"/>
        <v/>
      </c>
      <c r="BC9" s="8" t="str">
        <f t="shared" si="3"/>
        <v/>
      </c>
      <c r="BD9" s="8" t="str">
        <f t="shared" si="3"/>
        <v/>
      </c>
      <c r="BE9" s="8" t="str">
        <f t="shared" si="3"/>
        <v/>
      </c>
    </row>
    <row r="10" spans="1:57" x14ac:dyDescent="0.3">
      <c r="A10" s="68">
        <v>42401</v>
      </c>
      <c r="B10" s="71">
        <v>3026</v>
      </c>
      <c r="C10" s="69" t="s">
        <v>26</v>
      </c>
      <c r="D10" s="70">
        <v>212.33</v>
      </c>
      <c r="E10" s="32">
        <f t="shared" si="1"/>
        <v>212.33</v>
      </c>
      <c r="F10" s="36" t="str">
        <f t="shared" si="2"/>
        <v/>
      </c>
      <c r="G10" s="8" t="str">
        <f t="shared" si="2"/>
        <v/>
      </c>
      <c r="H10" s="8" t="str">
        <f t="shared" si="2"/>
        <v/>
      </c>
      <c r="I10" s="8" t="str">
        <f t="shared" si="2"/>
        <v/>
      </c>
      <c r="J10" s="8" t="str">
        <f t="shared" si="2"/>
        <v/>
      </c>
      <c r="K10" s="38" t="str">
        <f t="shared" si="2"/>
        <v/>
      </c>
      <c r="L10" s="37" t="str">
        <f t="shared" si="2"/>
        <v/>
      </c>
      <c r="M10" s="8" t="str">
        <f t="shared" si="3"/>
        <v/>
      </c>
      <c r="N10" s="8" t="str">
        <f t="shared" si="3"/>
        <v/>
      </c>
      <c r="O10" s="8" t="str">
        <f t="shared" si="3"/>
        <v/>
      </c>
      <c r="P10" s="8" t="str">
        <f t="shared" si="3"/>
        <v/>
      </c>
      <c r="Q10" s="38" t="str">
        <f t="shared" si="3"/>
        <v/>
      </c>
      <c r="R10" s="37" t="str">
        <f t="shared" si="3"/>
        <v/>
      </c>
      <c r="S10" s="8" t="str">
        <f t="shared" si="3"/>
        <v/>
      </c>
      <c r="T10" s="8" t="str">
        <f t="shared" si="3"/>
        <v/>
      </c>
      <c r="U10" s="8" t="str">
        <f t="shared" si="3"/>
        <v/>
      </c>
      <c r="V10" s="8" t="str">
        <f t="shared" si="3"/>
        <v/>
      </c>
      <c r="W10" s="8" t="str">
        <f t="shared" si="3"/>
        <v/>
      </c>
      <c r="X10" s="8" t="str">
        <f t="shared" si="3"/>
        <v/>
      </c>
      <c r="Y10" s="8" t="str">
        <f t="shared" si="3"/>
        <v/>
      </c>
      <c r="Z10" s="8" t="str">
        <f t="shared" si="3"/>
        <v/>
      </c>
      <c r="AA10" s="8" t="str">
        <f t="shared" si="3"/>
        <v/>
      </c>
      <c r="AB10" s="8" t="str">
        <f t="shared" si="3"/>
        <v/>
      </c>
      <c r="AC10" s="8" t="str">
        <f t="shared" si="3"/>
        <v/>
      </c>
      <c r="AD10" s="8" t="str">
        <f t="shared" si="3"/>
        <v/>
      </c>
      <c r="AE10" s="8" t="str">
        <f t="shared" si="3"/>
        <v/>
      </c>
      <c r="AF10" s="8" t="str">
        <f t="shared" si="3"/>
        <v/>
      </c>
      <c r="AG10" s="8" t="str">
        <f t="shared" si="3"/>
        <v/>
      </c>
      <c r="AH10" s="8" t="str">
        <f t="shared" si="3"/>
        <v/>
      </c>
      <c r="AI10" s="8" t="str">
        <f t="shared" si="3"/>
        <v/>
      </c>
      <c r="AJ10" s="8" t="str">
        <f t="shared" si="3"/>
        <v/>
      </c>
      <c r="AK10" s="8" t="str">
        <f t="shared" si="3"/>
        <v/>
      </c>
      <c r="AL10" s="8" t="str">
        <f t="shared" si="3"/>
        <v/>
      </c>
      <c r="AM10" s="8" t="str">
        <f t="shared" si="3"/>
        <v/>
      </c>
      <c r="AN10" s="8" t="str">
        <f t="shared" si="3"/>
        <v/>
      </c>
      <c r="AO10" s="8" t="str">
        <f t="shared" si="3"/>
        <v/>
      </c>
      <c r="AP10" s="8" t="str">
        <f t="shared" si="3"/>
        <v/>
      </c>
      <c r="AQ10" s="8">
        <f t="shared" si="3"/>
        <v>212.33</v>
      </c>
      <c r="AR10" s="8" t="str">
        <f t="shared" si="3"/>
        <v/>
      </c>
      <c r="AS10" s="8" t="str">
        <f t="shared" si="3"/>
        <v/>
      </c>
      <c r="AT10" s="8" t="str">
        <f t="shared" si="3"/>
        <v/>
      </c>
      <c r="AU10" s="8" t="str">
        <f t="shared" si="3"/>
        <v/>
      </c>
      <c r="AV10" s="8" t="str">
        <f t="shared" si="3"/>
        <v/>
      </c>
      <c r="AW10" s="8" t="str">
        <f t="shared" si="3"/>
        <v/>
      </c>
      <c r="AX10" s="8" t="str">
        <f t="shared" si="3"/>
        <v/>
      </c>
      <c r="AY10" s="8" t="str">
        <f t="shared" si="3"/>
        <v/>
      </c>
      <c r="AZ10" s="8" t="str">
        <f t="shared" si="3"/>
        <v/>
      </c>
      <c r="BA10" s="8" t="str">
        <f t="shared" si="3"/>
        <v/>
      </c>
      <c r="BB10" s="8" t="str">
        <f t="shared" si="3"/>
        <v/>
      </c>
      <c r="BC10" s="8" t="str">
        <f t="shared" si="3"/>
        <v/>
      </c>
      <c r="BD10" s="8" t="str">
        <f t="shared" si="3"/>
        <v/>
      </c>
      <c r="BE10" s="8" t="str">
        <f t="shared" si="3"/>
        <v/>
      </c>
    </row>
    <row r="11" spans="1:57" x14ac:dyDescent="0.3">
      <c r="A11" s="80">
        <v>42401</v>
      </c>
      <c r="B11" s="87">
        <v>3031</v>
      </c>
      <c r="C11" s="76" t="s">
        <v>81</v>
      </c>
      <c r="D11" s="82">
        <v>315.82</v>
      </c>
      <c r="E11" s="32">
        <f t="shared" si="1"/>
        <v>315.82</v>
      </c>
      <c r="F11" s="36" t="str">
        <f t="shared" si="2"/>
        <v/>
      </c>
      <c r="G11" s="8" t="str">
        <f t="shared" si="2"/>
        <v/>
      </c>
      <c r="H11" s="8" t="str">
        <f t="shared" si="2"/>
        <v/>
      </c>
      <c r="I11" s="8" t="str">
        <f t="shared" si="2"/>
        <v/>
      </c>
      <c r="J11" s="8" t="str">
        <f t="shared" si="2"/>
        <v/>
      </c>
      <c r="K11" s="38" t="str">
        <f t="shared" si="2"/>
        <v/>
      </c>
      <c r="L11" s="37" t="str">
        <f t="shared" si="2"/>
        <v/>
      </c>
      <c r="M11" s="8" t="str">
        <f t="shared" si="3"/>
        <v/>
      </c>
      <c r="N11" s="8" t="str">
        <f t="shared" si="3"/>
        <v/>
      </c>
      <c r="O11" s="8" t="str">
        <f t="shared" si="3"/>
        <v/>
      </c>
      <c r="P11" s="8" t="str">
        <f t="shared" si="3"/>
        <v/>
      </c>
      <c r="Q11" s="38" t="str">
        <f t="shared" si="3"/>
        <v/>
      </c>
      <c r="R11" s="37" t="str">
        <f t="shared" si="3"/>
        <v/>
      </c>
      <c r="S11" s="8" t="str">
        <f t="shared" si="3"/>
        <v/>
      </c>
      <c r="T11" s="8" t="str">
        <f t="shared" si="3"/>
        <v/>
      </c>
      <c r="U11" s="8" t="str">
        <f t="shared" si="3"/>
        <v/>
      </c>
      <c r="V11" s="8" t="str">
        <f t="shared" si="3"/>
        <v/>
      </c>
      <c r="W11" s="8" t="str">
        <f t="shared" si="3"/>
        <v/>
      </c>
      <c r="X11" s="8" t="str">
        <f t="shared" si="3"/>
        <v/>
      </c>
      <c r="Y11" s="8" t="str">
        <f t="shared" si="3"/>
        <v/>
      </c>
      <c r="Z11" s="8" t="str">
        <f t="shared" si="3"/>
        <v/>
      </c>
      <c r="AA11" s="8" t="str">
        <f t="shared" si="3"/>
        <v/>
      </c>
      <c r="AB11" s="8" t="str">
        <f t="shared" si="3"/>
        <v/>
      </c>
      <c r="AC11" s="8" t="str">
        <f t="shared" si="3"/>
        <v/>
      </c>
      <c r="AD11" s="8" t="str">
        <f t="shared" si="3"/>
        <v/>
      </c>
      <c r="AE11" s="8" t="str">
        <f t="shared" si="3"/>
        <v/>
      </c>
      <c r="AF11" s="8" t="str">
        <f t="shared" si="3"/>
        <v/>
      </c>
      <c r="AG11" s="8" t="str">
        <f t="shared" si="3"/>
        <v/>
      </c>
      <c r="AH11" s="8" t="str">
        <f t="shared" si="3"/>
        <v/>
      </c>
      <c r="AI11" s="8" t="str">
        <f t="shared" si="3"/>
        <v/>
      </c>
      <c r="AJ11" s="8" t="str">
        <f t="shared" si="3"/>
        <v/>
      </c>
      <c r="AK11" s="8" t="str">
        <f t="shared" si="3"/>
        <v/>
      </c>
      <c r="AL11" s="8" t="str">
        <f t="shared" si="3"/>
        <v/>
      </c>
      <c r="AM11" s="8" t="str">
        <f t="shared" si="3"/>
        <v/>
      </c>
      <c r="AN11" s="8" t="str">
        <f t="shared" si="3"/>
        <v/>
      </c>
      <c r="AO11" s="8" t="str">
        <f t="shared" si="3"/>
        <v/>
      </c>
      <c r="AP11" s="8" t="str">
        <f t="shared" si="3"/>
        <v/>
      </c>
      <c r="AQ11" s="8" t="str">
        <f t="shared" si="3"/>
        <v/>
      </c>
      <c r="AR11" s="8" t="str">
        <f t="shared" si="3"/>
        <v/>
      </c>
      <c r="AS11" s="8" t="str">
        <f t="shared" si="3"/>
        <v/>
      </c>
      <c r="AT11" s="8" t="str">
        <f t="shared" si="3"/>
        <v/>
      </c>
      <c r="AU11" s="8" t="str">
        <f t="shared" si="3"/>
        <v/>
      </c>
      <c r="AV11" s="8">
        <f t="shared" si="3"/>
        <v>315.82</v>
      </c>
      <c r="AW11" s="8" t="str">
        <f t="shared" si="3"/>
        <v/>
      </c>
      <c r="AX11" s="8" t="str">
        <f t="shared" si="3"/>
        <v/>
      </c>
      <c r="AY11" s="8" t="str">
        <f t="shared" si="3"/>
        <v/>
      </c>
      <c r="AZ11" s="8" t="str">
        <f t="shared" si="3"/>
        <v/>
      </c>
      <c r="BA11" s="8" t="str">
        <f t="shared" si="3"/>
        <v/>
      </c>
      <c r="BB11" s="8" t="str">
        <f t="shared" si="3"/>
        <v/>
      </c>
      <c r="BC11" s="8" t="str">
        <f t="shared" si="3"/>
        <v/>
      </c>
      <c r="BD11" s="8" t="str">
        <f t="shared" si="3"/>
        <v/>
      </c>
      <c r="BE11" s="8" t="str">
        <f t="shared" si="3"/>
        <v/>
      </c>
    </row>
    <row r="12" spans="1:57" x14ac:dyDescent="0.3">
      <c r="A12" s="68">
        <v>42402</v>
      </c>
      <c r="B12" s="62">
        <v>4000</v>
      </c>
      <c r="C12" s="69" t="s">
        <v>72</v>
      </c>
      <c r="D12" s="70">
        <v>115.52</v>
      </c>
      <c r="E12" s="32">
        <f t="shared" si="1"/>
        <v>115.52</v>
      </c>
      <c r="F12" s="36" t="str">
        <f t="shared" si="2"/>
        <v/>
      </c>
      <c r="G12" s="8" t="str">
        <f t="shared" si="2"/>
        <v/>
      </c>
      <c r="H12" s="8" t="str">
        <f t="shared" si="2"/>
        <v/>
      </c>
      <c r="I12" s="8" t="str">
        <f t="shared" si="2"/>
        <v/>
      </c>
      <c r="J12" s="8" t="str">
        <f t="shared" si="2"/>
        <v/>
      </c>
      <c r="K12" s="38" t="str">
        <f t="shared" si="2"/>
        <v/>
      </c>
      <c r="L12" s="37" t="str">
        <f t="shared" si="2"/>
        <v/>
      </c>
      <c r="M12" s="8" t="str">
        <f t="shared" si="3"/>
        <v/>
      </c>
      <c r="N12" s="8" t="str">
        <f t="shared" si="3"/>
        <v/>
      </c>
      <c r="O12" s="8" t="str">
        <f t="shared" si="3"/>
        <v/>
      </c>
      <c r="P12" s="8" t="str">
        <f t="shared" si="3"/>
        <v/>
      </c>
      <c r="Q12" s="38" t="str">
        <f t="shared" si="3"/>
        <v/>
      </c>
      <c r="R12" s="37" t="str">
        <f t="shared" si="3"/>
        <v/>
      </c>
      <c r="S12" s="8" t="str">
        <f t="shared" si="3"/>
        <v/>
      </c>
      <c r="T12" s="8" t="str">
        <f t="shared" si="3"/>
        <v/>
      </c>
      <c r="U12" s="8" t="str">
        <f t="shared" si="3"/>
        <v/>
      </c>
      <c r="V12" s="8" t="str">
        <f t="shared" si="3"/>
        <v/>
      </c>
      <c r="W12" s="8" t="str">
        <f t="shared" si="3"/>
        <v/>
      </c>
      <c r="X12" s="8" t="str">
        <f t="shared" si="3"/>
        <v/>
      </c>
      <c r="Y12" s="8" t="str">
        <f t="shared" si="3"/>
        <v/>
      </c>
      <c r="Z12" s="8" t="str">
        <f t="shared" si="3"/>
        <v/>
      </c>
      <c r="AA12" s="8" t="str">
        <f t="shared" si="3"/>
        <v/>
      </c>
      <c r="AB12" s="8" t="str">
        <f t="shared" si="3"/>
        <v/>
      </c>
      <c r="AC12" s="8" t="str">
        <f t="shared" si="3"/>
        <v/>
      </c>
      <c r="AD12" s="8" t="str">
        <f t="shared" si="3"/>
        <v/>
      </c>
      <c r="AE12" s="8" t="str">
        <f t="shared" si="3"/>
        <v/>
      </c>
      <c r="AF12" s="8" t="str">
        <f t="shared" si="3"/>
        <v/>
      </c>
      <c r="AG12" s="8" t="str">
        <f t="shared" si="3"/>
        <v/>
      </c>
      <c r="AH12" s="8" t="str">
        <f t="shared" si="3"/>
        <v/>
      </c>
      <c r="AI12" s="8" t="str">
        <f t="shared" si="3"/>
        <v/>
      </c>
      <c r="AJ12" s="8" t="str">
        <f t="shared" si="3"/>
        <v/>
      </c>
      <c r="AK12" s="8" t="str">
        <f t="shared" si="3"/>
        <v/>
      </c>
      <c r="AL12" s="8" t="str">
        <f t="shared" si="3"/>
        <v/>
      </c>
      <c r="AM12" s="8" t="str">
        <f t="shared" si="3"/>
        <v/>
      </c>
      <c r="AN12" s="8" t="str">
        <f t="shared" si="3"/>
        <v/>
      </c>
      <c r="AO12" s="8" t="str">
        <f t="shared" si="3"/>
        <v/>
      </c>
      <c r="AP12" s="8" t="str">
        <f t="shared" si="3"/>
        <v/>
      </c>
      <c r="AQ12" s="8" t="str">
        <f t="shared" ref="AQ12:BE43" si="4">IF($B12=AQ$5,$D12,"")</f>
        <v/>
      </c>
      <c r="AR12" s="8" t="str">
        <f t="shared" si="4"/>
        <v/>
      </c>
      <c r="AS12" s="8" t="str">
        <f t="shared" si="4"/>
        <v/>
      </c>
      <c r="AT12" s="8" t="str">
        <f t="shared" si="4"/>
        <v/>
      </c>
      <c r="AU12" s="8" t="str">
        <f t="shared" si="4"/>
        <v/>
      </c>
      <c r="AV12" s="8" t="str">
        <f t="shared" si="4"/>
        <v/>
      </c>
      <c r="AW12" s="8" t="str">
        <f t="shared" si="4"/>
        <v/>
      </c>
      <c r="AX12" s="8" t="str">
        <f t="shared" si="4"/>
        <v/>
      </c>
      <c r="AY12" s="8" t="str">
        <f t="shared" si="4"/>
        <v/>
      </c>
      <c r="AZ12" s="8" t="str">
        <f t="shared" si="4"/>
        <v/>
      </c>
      <c r="BA12" s="8">
        <f t="shared" si="4"/>
        <v>115.52</v>
      </c>
      <c r="BB12" s="8" t="str">
        <f t="shared" si="4"/>
        <v/>
      </c>
      <c r="BC12" s="8" t="str">
        <f t="shared" si="4"/>
        <v/>
      </c>
      <c r="BD12" s="8" t="str">
        <f t="shared" si="4"/>
        <v/>
      </c>
      <c r="BE12" s="8" t="str">
        <f t="shared" si="4"/>
        <v/>
      </c>
    </row>
    <row r="13" spans="1:57" x14ac:dyDescent="0.3">
      <c r="A13" s="68">
        <v>42402</v>
      </c>
      <c r="B13" s="62">
        <v>1001</v>
      </c>
      <c r="C13" s="69" t="s">
        <v>63</v>
      </c>
      <c r="D13" s="70">
        <v>2952</v>
      </c>
      <c r="E13" s="32">
        <f t="shared" si="1"/>
        <v>2952</v>
      </c>
      <c r="F13" s="36">
        <f t="shared" si="2"/>
        <v>2952</v>
      </c>
      <c r="G13" s="8" t="str">
        <f t="shared" si="2"/>
        <v/>
      </c>
      <c r="H13" s="8" t="str">
        <f t="shared" si="2"/>
        <v/>
      </c>
      <c r="I13" s="8" t="str">
        <f t="shared" si="2"/>
        <v/>
      </c>
      <c r="J13" s="8" t="str">
        <f t="shared" si="2"/>
        <v/>
      </c>
      <c r="K13" s="38" t="str">
        <f t="shared" si="2"/>
        <v/>
      </c>
      <c r="L13" s="37" t="str">
        <f t="shared" si="2"/>
        <v/>
      </c>
      <c r="M13" s="8" t="str">
        <f t="shared" si="2"/>
        <v/>
      </c>
      <c r="N13" s="8" t="str">
        <f t="shared" si="2"/>
        <v/>
      </c>
      <c r="O13" s="8" t="str">
        <f t="shared" si="2"/>
        <v/>
      </c>
      <c r="P13" s="8" t="str">
        <f t="shared" si="2"/>
        <v/>
      </c>
      <c r="Q13" s="38" t="str">
        <f t="shared" si="2"/>
        <v/>
      </c>
      <c r="R13" s="37" t="str">
        <f t="shared" si="2"/>
        <v/>
      </c>
      <c r="S13" s="8" t="str">
        <f t="shared" si="2"/>
        <v/>
      </c>
      <c r="T13" s="8" t="str">
        <f t="shared" si="2"/>
        <v/>
      </c>
      <c r="U13" s="8" t="str">
        <f t="shared" ref="U13:AJ28" si="5">IF($B13=U$5,$D13,"")</f>
        <v/>
      </c>
      <c r="V13" s="8" t="str">
        <f t="shared" si="5"/>
        <v/>
      </c>
      <c r="W13" s="8" t="str">
        <f t="shared" si="5"/>
        <v/>
      </c>
      <c r="X13" s="8" t="str">
        <f t="shared" si="5"/>
        <v/>
      </c>
      <c r="Y13" s="8" t="str">
        <f t="shared" si="5"/>
        <v/>
      </c>
      <c r="Z13" s="8" t="str">
        <f t="shared" si="5"/>
        <v/>
      </c>
      <c r="AA13" s="8" t="str">
        <f t="shared" si="5"/>
        <v/>
      </c>
      <c r="AB13" s="8" t="str">
        <f t="shared" si="5"/>
        <v/>
      </c>
      <c r="AC13" s="8" t="str">
        <f t="shared" si="5"/>
        <v/>
      </c>
      <c r="AD13" s="8" t="str">
        <f t="shared" si="5"/>
        <v/>
      </c>
      <c r="AE13" s="8" t="str">
        <f t="shared" si="5"/>
        <v/>
      </c>
      <c r="AF13" s="8" t="str">
        <f t="shared" si="5"/>
        <v/>
      </c>
      <c r="AG13" s="8" t="str">
        <f t="shared" si="5"/>
        <v/>
      </c>
      <c r="AH13" s="8" t="str">
        <f t="shared" si="5"/>
        <v/>
      </c>
      <c r="AI13" s="8" t="str">
        <f t="shared" si="5"/>
        <v/>
      </c>
      <c r="AJ13" s="8" t="str">
        <f t="shared" si="5"/>
        <v/>
      </c>
      <c r="AK13" s="8" t="str">
        <f t="shared" ref="AK13:AZ43" si="6">IF($B13=AK$5,$D13,"")</f>
        <v/>
      </c>
      <c r="AL13" s="8" t="str">
        <f t="shared" si="6"/>
        <v/>
      </c>
      <c r="AM13" s="8" t="str">
        <f t="shared" si="6"/>
        <v/>
      </c>
      <c r="AN13" s="8" t="str">
        <f t="shared" si="6"/>
        <v/>
      </c>
      <c r="AO13" s="8" t="str">
        <f t="shared" si="6"/>
        <v/>
      </c>
      <c r="AP13" s="8" t="str">
        <f t="shared" si="6"/>
        <v/>
      </c>
      <c r="AQ13" s="8" t="str">
        <f t="shared" si="6"/>
        <v/>
      </c>
      <c r="AR13" s="8" t="str">
        <f t="shared" si="6"/>
        <v/>
      </c>
      <c r="AS13" s="8" t="str">
        <f t="shared" si="6"/>
        <v/>
      </c>
      <c r="AT13" s="8" t="str">
        <f t="shared" si="6"/>
        <v/>
      </c>
      <c r="AU13" s="8" t="str">
        <f t="shared" si="6"/>
        <v/>
      </c>
      <c r="AV13" s="8" t="str">
        <f t="shared" si="6"/>
        <v/>
      </c>
      <c r="AW13" s="8" t="str">
        <f t="shared" si="6"/>
        <v/>
      </c>
      <c r="AX13" s="8" t="str">
        <f t="shared" si="6"/>
        <v/>
      </c>
      <c r="AY13" s="8" t="str">
        <f t="shared" si="6"/>
        <v/>
      </c>
      <c r="AZ13" s="8" t="str">
        <f t="shared" si="6"/>
        <v/>
      </c>
      <c r="BA13" s="8" t="str">
        <f t="shared" si="4"/>
        <v/>
      </c>
      <c r="BB13" s="8" t="str">
        <f t="shared" si="4"/>
        <v/>
      </c>
      <c r="BC13" s="8" t="str">
        <f t="shared" si="4"/>
        <v/>
      </c>
      <c r="BD13" s="8" t="str">
        <f t="shared" si="4"/>
        <v/>
      </c>
      <c r="BE13" s="8" t="str">
        <f t="shared" si="4"/>
        <v/>
      </c>
    </row>
    <row r="14" spans="1:57" x14ac:dyDescent="0.3">
      <c r="A14" s="68">
        <v>42402</v>
      </c>
      <c r="B14" s="62">
        <v>1002</v>
      </c>
      <c r="C14" s="69" t="s">
        <v>59</v>
      </c>
      <c r="D14" s="70">
        <v>32.5</v>
      </c>
      <c r="E14" s="32">
        <f t="shared" si="1"/>
        <v>32.5</v>
      </c>
      <c r="F14" s="36" t="str">
        <f t="shared" si="2"/>
        <v/>
      </c>
      <c r="G14" s="8">
        <f t="shared" si="2"/>
        <v>32.5</v>
      </c>
      <c r="H14" s="8" t="str">
        <f t="shared" si="2"/>
        <v/>
      </c>
      <c r="I14" s="8" t="str">
        <f t="shared" si="2"/>
        <v/>
      </c>
      <c r="J14" s="8" t="str">
        <f t="shared" si="2"/>
        <v/>
      </c>
      <c r="K14" s="38" t="str">
        <f t="shared" si="2"/>
        <v/>
      </c>
      <c r="L14" s="37" t="str">
        <f t="shared" si="2"/>
        <v/>
      </c>
      <c r="M14" s="8" t="str">
        <f t="shared" si="2"/>
        <v/>
      </c>
      <c r="N14" s="8" t="str">
        <f t="shared" si="2"/>
        <v/>
      </c>
      <c r="O14" s="8" t="str">
        <f t="shared" si="2"/>
        <v/>
      </c>
      <c r="P14" s="8" t="str">
        <f t="shared" si="2"/>
        <v/>
      </c>
      <c r="Q14" s="38" t="str">
        <f t="shared" si="2"/>
        <v/>
      </c>
      <c r="R14" s="37" t="str">
        <f t="shared" si="2"/>
        <v/>
      </c>
      <c r="S14" s="8" t="str">
        <f t="shared" si="2"/>
        <v/>
      </c>
      <c r="T14" s="8" t="str">
        <f t="shared" si="2"/>
        <v/>
      </c>
      <c r="U14" s="8" t="str">
        <f t="shared" si="5"/>
        <v/>
      </c>
      <c r="V14" s="8" t="str">
        <f t="shared" si="5"/>
        <v/>
      </c>
      <c r="W14" s="8" t="str">
        <f t="shared" si="5"/>
        <v/>
      </c>
      <c r="X14" s="8" t="str">
        <f t="shared" si="5"/>
        <v/>
      </c>
      <c r="Y14" s="8" t="str">
        <f t="shared" si="5"/>
        <v/>
      </c>
      <c r="Z14" s="8" t="str">
        <f t="shared" si="5"/>
        <v/>
      </c>
      <c r="AA14" s="8" t="str">
        <f t="shared" si="5"/>
        <v/>
      </c>
      <c r="AB14" s="8" t="str">
        <f t="shared" si="5"/>
        <v/>
      </c>
      <c r="AC14" s="8" t="str">
        <f t="shared" si="5"/>
        <v/>
      </c>
      <c r="AD14" s="8" t="str">
        <f t="shared" si="5"/>
        <v/>
      </c>
      <c r="AE14" s="8" t="str">
        <f t="shared" si="5"/>
        <v/>
      </c>
      <c r="AF14" s="8" t="str">
        <f t="shared" si="5"/>
        <v/>
      </c>
      <c r="AG14" s="8" t="str">
        <f t="shared" si="5"/>
        <v/>
      </c>
      <c r="AH14" s="8" t="str">
        <f t="shared" si="5"/>
        <v/>
      </c>
      <c r="AI14" s="8" t="str">
        <f t="shared" si="5"/>
        <v/>
      </c>
      <c r="AJ14" s="8" t="str">
        <f t="shared" si="5"/>
        <v/>
      </c>
      <c r="AK14" s="8" t="str">
        <f t="shared" si="6"/>
        <v/>
      </c>
      <c r="AL14" s="8" t="str">
        <f t="shared" si="6"/>
        <v/>
      </c>
      <c r="AM14" s="8" t="str">
        <f t="shared" si="6"/>
        <v/>
      </c>
      <c r="AN14" s="8" t="str">
        <f t="shared" si="6"/>
        <v/>
      </c>
      <c r="AO14" s="8" t="str">
        <f t="shared" si="6"/>
        <v/>
      </c>
      <c r="AP14" s="8" t="str">
        <f t="shared" si="6"/>
        <v/>
      </c>
      <c r="AQ14" s="8" t="str">
        <f t="shared" si="6"/>
        <v/>
      </c>
      <c r="AR14" s="8" t="str">
        <f t="shared" si="6"/>
        <v/>
      </c>
      <c r="AS14" s="8" t="str">
        <f t="shared" si="6"/>
        <v/>
      </c>
      <c r="AT14" s="8" t="str">
        <f t="shared" si="6"/>
        <v/>
      </c>
      <c r="AU14" s="8" t="str">
        <f t="shared" si="6"/>
        <v/>
      </c>
      <c r="AV14" s="8" t="str">
        <f t="shared" si="6"/>
        <v/>
      </c>
      <c r="AW14" s="8" t="str">
        <f t="shared" si="6"/>
        <v/>
      </c>
      <c r="AX14" s="8" t="str">
        <f t="shared" si="6"/>
        <v/>
      </c>
      <c r="AY14" s="8" t="str">
        <f t="shared" si="6"/>
        <v/>
      </c>
      <c r="AZ14" s="8" t="str">
        <f t="shared" si="6"/>
        <v/>
      </c>
      <c r="BA14" s="8" t="str">
        <f t="shared" si="4"/>
        <v/>
      </c>
      <c r="BB14" s="8" t="str">
        <f t="shared" si="4"/>
        <v/>
      </c>
      <c r="BC14" s="8" t="str">
        <f t="shared" si="4"/>
        <v/>
      </c>
      <c r="BD14" s="8" t="str">
        <f t="shared" si="4"/>
        <v/>
      </c>
      <c r="BE14" s="8" t="str">
        <f t="shared" si="4"/>
        <v/>
      </c>
    </row>
    <row r="15" spans="1:57" x14ac:dyDescent="0.3">
      <c r="A15" s="80">
        <v>42402</v>
      </c>
      <c r="B15" s="81">
        <v>1006</v>
      </c>
      <c r="C15" s="76" t="s">
        <v>63</v>
      </c>
      <c r="D15" s="82">
        <v>1631.76</v>
      </c>
      <c r="E15" s="32">
        <f t="shared" si="1"/>
        <v>1631.76</v>
      </c>
      <c r="F15" s="36" t="str">
        <f t="shared" si="2"/>
        <v/>
      </c>
      <c r="G15" s="8" t="str">
        <f t="shared" si="2"/>
        <v/>
      </c>
      <c r="H15" s="8" t="str">
        <f t="shared" si="2"/>
        <v/>
      </c>
      <c r="I15" s="8" t="str">
        <f t="shared" si="2"/>
        <v/>
      </c>
      <c r="J15" s="8" t="str">
        <f t="shared" si="2"/>
        <v/>
      </c>
      <c r="K15" s="38">
        <f t="shared" si="2"/>
        <v>1631.76</v>
      </c>
      <c r="L15" s="37" t="str">
        <f t="shared" si="2"/>
        <v/>
      </c>
      <c r="M15" s="8" t="str">
        <f t="shared" si="2"/>
        <v/>
      </c>
      <c r="N15" s="8" t="str">
        <f t="shared" si="2"/>
        <v/>
      </c>
      <c r="O15" s="8" t="str">
        <f t="shared" si="2"/>
        <v/>
      </c>
      <c r="P15" s="8" t="str">
        <f t="shared" si="2"/>
        <v/>
      </c>
      <c r="Q15" s="38" t="str">
        <f t="shared" si="2"/>
        <v/>
      </c>
      <c r="R15" s="37" t="str">
        <f t="shared" si="2"/>
        <v/>
      </c>
      <c r="S15" s="8" t="str">
        <f t="shared" si="2"/>
        <v/>
      </c>
      <c r="T15" s="8" t="str">
        <f t="shared" si="2"/>
        <v/>
      </c>
      <c r="U15" s="8" t="str">
        <f t="shared" si="5"/>
        <v/>
      </c>
      <c r="V15" s="8" t="str">
        <f t="shared" si="5"/>
        <v/>
      </c>
      <c r="W15" s="8" t="str">
        <f t="shared" si="5"/>
        <v/>
      </c>
      <c r="X15" s="8" t="str">
        <f t="shared" si="5"/>
        <v/>
      </c>
      <c r="Y15" s="8" t="str">
        <f t="shared" si="5"/>
        <v/>
      </c>
      <c r="Z15" s="8" t="str">
        <f t="shared" si="5"/>
        <v/>
      </c>
      <c r="AA15" s="8" t="str">
        <f t="shared" si="5"/>
        <v/>
      </c>
      <c r="AB15" s="8" t="str">
        <f t="shared" si="5"/>
        <v/>
      </c>
      <c r="AC15" s="8" t="str">
        <f t="shared" si="5"/>
        <v/>
      </c>
      <c r="AD15" s="8" t="str">
        <f t="shared" si="5"/>
        <v/>
      </c>
      <c r="AE15" s="8" t="str">
        <f t="shared" si="5"/>
        <v/>
      </c>
      <c r="AF15" s="8" t="str">
        <f t="shared" si="5"/>
        <v/>
      </c>
      <c r="AG15" s="8" t="str">
        <f t="shared" si="5"/>
        <v/>
      </c>
      <c r="AH15" s="8" t="str">
        <f t="shared" si="5"/>
        <v/>
      </c>
      <c r="AI15" s="8" t="str">
        <f t="shared" si="5"/>
        <v/>
      </c>
      <c r="AJ15" s="8" t="str">
        <f t="shared" si="5"/>
        <v/>
      </c>
      <c r="AK15" s="8" t="str">
        <f t="shared" si="6"/>
        <v/>
      </c>
      <c r="AL15" s="8" t="str">
        <f t="shared" si="6"/>
        <v/>
      </c>
      <c r="AM15" s="8" t="str">
        <f t="shared" si="6"/>
        <v/>
      </c>
      <c r="AN15" s="8" t="str">
        <f t="shared" si="6"/>
        <v/>
      </c>
      <c r="AO15" s="8" t="str">
        <f t="shared" si="6"/>
        <v/>
      </c>
      <c r="AP15" s="8" t="str">
        <f t="shared" si="6"/>
        <v/>
      </c>
      <c r="AQ15" s="8" t="str">
        <f t="shared" si="6"/>
        <v/>
      </c>
      <c r="AR15" s="8" t="str">
        <f t="shared" si="6"/>
        <v/>
      </c>
      <c r="AS15" s="8" t="str">
        <f t="shared" si="6"/>
        <v/>
      </c>
      <c r="AT15" s="8" t="str">
        <f t="shared" si="6"/>
        <v/>
      </c>
      <c r="AU15" s="8" t="str">
        <f t="shared" si="6"/>
        <v/>
      </c>
      <c r="AV15" s="8" t="str">
        <f t="shared" si="6"/>
        <v/>
      </c>
      <c r="AW15" s="8" t="str">
        <f t="shared" si="6"/>
        <v/>
      </c>
      <c r="AX15" s="8" t="str">
        <f t="shared" si="6"/>
        <v/>
      </c>
      <c r="AY15" s="8" t="str">
        <f t="shared" si="6"/>
        <v/>
      </c>
      <c r="AZ15" s="8" t="str">
        <f t="shared" si="6"/>
        <v/>
      </c>
      <c r="BA15" s="8" t="str">
        <f t="shared" si="4"/>
        <v/>
      </c>
      <c r="BB15" s="8" t="str">
        <f t="shared" si="4"/>
        <v/>
      </c>
      <c r="BC15" s="8" t="str">
        <f t="shared" si="4"/>
        <v/>
      </c>
      <c r="BD15" s="8" t="str">
        <f t="shared" si="4"/>
        <v/>
      </c>
      <c r="BE15" s="8" t="str">
        <f t="shared" si="4"/>
        <v/>
      </c>
    </row>
    <row r="16" spans="1:57" x14ac:dyDescent="0.3">
      <c r="A16" s="80">
        <v>42402</v>
      </c>
      <c r="B16" s="81">
        <v>1006</v>
      </c>
      <c r="C16" s="76" t="s">
        <v>59</v>
      </c>
      <c r="D16" s="82">
        <v>265.5</v>
      </c>
      <c r="E16" s="32">
        <f t="shared" si="1"/>
        <v>265.5</v>
      </c>
      <c r="F16" s="36" t="str">
        <f t="shared" si="2"/>
        <v/>
      </c>
      <c r="G16" s="8" t="str">
        <f t="shared" si="2"/>
        <v/>
      </c>
      <c r="H16" s="8" t="str">
        <f t="shared" si="2"/>
        <v/>
      </c>
      <c r="I16" s="8" t="str">
        <f t="shared" si="2"/>
        <v/>
      </c>
      <c r="J16" s="8" t="str">
        <f t="shared" si="2"/>
        <v/>
      </c>
      <c r="K16" s="38">
        <f t="shared" si="2"/>
        <v>265.5</v>
      </c>
      <c r="L16" s="37" t="str">
        <f t="shared" si="2"/>
        <v/>
      </c>
      <c r="M16" s="8" t="str">
        <f t="shared" si="2"/>
        <v/>
      </c>
      <c r="N16" s="8" t="str">
        <f t="shared" si="2"/>
        <v/>
      </c>
      <c r="O16" s="8" t="str">
        <f t="shared" si="2"/>
        <v/>
      </c>
      <c r="P16" s="8" t="str">
        <f t="shared" si="2"/>
        <v/>
      </c>
      <c r="Q16" s="38" t="str">
        <f t="shared" si="2"/>
        <v/>
      </c>
      <c r="R16" s="37" t="str">
        <f t="shared" si="2"/>
        <v/>
      </c>
      <c r="S16" s="8" t="str">
        <f t="shared" si="2"/>
        <v/>
      </c>
      <c r="T16" s="8" t="str">
        <f t="shared" si="2"/>
        <v/>
      </c>
      <c r="U16" s="8" t="str">
        <f t="shared" si="5"/>
        <v/>
      </c>
      <c r="V16" s="8" t="str">
        <f t="shared" si="5"/>
        <v/>
      </c>
      <c r="W16" s="8" t="str">
        <f t="shared" si="5"/>
        <v/>
      </c>
      <c r="X16" s="8" t="str">
        <f t="shared" si="5"/>
        <v/>
      </c>
      <c r="Y16" s="8" t="str">
        <f t="shared" si="5"/>
        <v/>
      </c>
      <c r="Z16" s="8" t="str">
        <f t="shared" si="5"/>
        <v/>
      </c>
      <c r="AA16" s="8" t="str">
        <f t="shared" si="5"/>
        <v/>
      </c>
      <c r="AB16" s="8" t="str">
        <f t="shared" si="5"/>
        <v/>
      </c>
      <c r="AC16" s="8" t="str">
        <f t="shared" si="5"/>
        <v/>
      </c>
      <c r="AD16" s="8" t="str">
        <f t="shared" si="5"/>
        <v/>
      </c>
      <c r="AE16" s="8" t="str">
        <f t="shared" si="5"/>
        <v/>
      </c>
      <c r="AF16" s="8" t="str">
        <f t="shared" si="5"/>
        <v/>
      </c>
      <c r="AG16" s="8" t="str">
        <f t="shared" si="5"/>
        <v/>
      </c>
      <c r="AH16" s="8" t="str">
        <f t="shared" si="5"/>
        <v/>
      </c>
      <c r="AI16" s="8" t="str">
        <f t="shared" si="5"/>
        <v/>
      </c>
      <c r="AJ16" s="8" t="str">
        <f t="shared" si="5"/>
        <v/>
      </c>
      <c r="AK16" s="8" t="str">
        <f t="shared" si="6"/>
        <v/>
      </c>
      <c r="AL16" s="8" t="str">
        <f t="shared" si="6"/>
        <v/>
      </c>
      <c r="AM16" s="8" t="str">
        <f t="shared" si="6"/>
        <v/>
      </c>
      <c r="AN16" s="8" t="str">
        <f t="shared" si="6"/>
        <v/>
      </c>
      <c r="AO16" s="8" t="str">
        <f t="shared" si="6"/>
        <v/>
      </c>
      <c r="AP16" s="8" t="str">
        <f t="shared" si="6"/>
        <v/>
      </c>
      <c r="AQ16" s="8" t="str">
        <f t="shared" si="6"/>
        <v/>
      </c>
      <c r="AR16" s="8" t="str">
        <f t="shared" si="6"/>
        <v/>
      </c>
      <c r="AS16" s="8" t="str">
        <f t="shared" si="6"/>
        <v/>
      </c>
      <c r="AT16" s="8" t="str">
        <f t="shared" si="6"/>
        <v/>
      </c>
      <c r="AU16" s="8" t="str">
        <f t="shared" si="6"/>
        <v/>
      </c>
      <c r="AV16" s="8" t="str">
        <f t="shared" si="6"/>
        <v/>
      </c>
      <c r="AW16" s="8" t="str">
        <f t="shared" si="6"/>
        <v/>
      </c>
      <c r="AX16" s="8" t="str">
        <f t="shared" si="6"/>
        <v/>
      </c>
      <c r="AY16" s="8" t="str">
        <f t="shared" si="6"/>
        <v/>
      </c>
      <c r="AZ16" s="8" t="str">
        <f t="shared" si="6"/>
        <v/>
      </c>
      <c r="BA16" s="8" t="str">
        <f t="shared" si="4"/>
        <v/>
      </c>
      <c r="BB16" s="8" t="str">
        <f t="shared" si="4"/>
        <v/>
      </c>
      <c r="BC16" s="8" t="str">
        <f t="shared" si="4"/>
        <v/>
      </c>
      <c r="BD16" s="8" t="str">
        <f t="shared" si="4"/>
        <v/>
      </c>
      <c r="BE16" s="8" t="str">
        <f t="shared" si="4"/>
        <v/>
      </c>
    </row>
    <row r="17" spans="1:57" x14ac:dyDescent="0.3">
      <c r="A17" s="68">
        <v>42403</v>
      </c>
      <c r="B17" s="62">
        <v>3005</v>
      </c>
      <c r="C17" s="69" t="s">
        <v>82</v>
      </c>
      <c r="D17" s="70">
        <v>93.98</v>
      </c>
      <c r="E17" s="32">
        <f t="shared" si="1"/>
        <v>93.98</v>
      </c>
      <c r="F17" s="36" t="str">
        <f t="shared" si="2"/>
        <v/>
      </c>
      <c r="G17" s="8" t="str">
        <f t="shared" si="2"/>
        <v/>
      </c>
      <c r="H17" s="8" t="str">
        <f t="shared" si="2"/>
        <v/>
      </c>
      <c r="I17" s="8" t="str">
        <f t="shared" si="2"/>
        <v/>
      </c>
      <c r="J17" s="8" t="str">
        <f t="shared" si="2"/>
        <v/>
      </c>
      <c r="K17" s="38" t="str">
        <f t="shared" si="2"/>
        <v/>
      </c>
      <c r="L17" s="37" t="str">
        <f t="shared" si="2"/>
        <v/>
      </c>
      <c r="M17" s="8" t="str">
        <f t="shared" si="2"/>
        <v/>
      </c>
      <c r="N17" s="8" t="str">
        <f t="shared" si="2"/>
        <v/>
      </c>
      <c r="O17" s="8" t="str">
        <f t="shared" si="2"/>
        <v/>
      </c>
      <c r="P17" s="8" t="str">
        <f t="shared" si="2"/>
        <v/>
      </c>
      <c r="Q17" s="38" t="str">
        <f t="shared" si="2"/>
        <v/>
      </c>
      <c r="R17" s="37" t="str">
        <f t="shared" si="2"/>
        <v/>
      </c>
      <c r="S17" s="8" t="str">
        <f t="shared" si="2"/>
        <v/>
      </c>
      <c r="T17" s="8" t="str">
        <f t="shared" si="2"/>
        <v/>
      </c>
      <c r="U17" s="8" t="str">
        <f t="shared" si="5"/>
        <v/>
      </c>
      <c r="V17" s="8">
        <f t="shared" si="5"/>
        <v>93.98</v>
      </c>
      <c r="W17" s="8" t="str">
        <f t="shared" si="5"/>
        <v/>
      </c>
      <c r="X17" s="8" t="str">
        <f t="shared" si="5"/>
        <v/>
      </c>
      <c r="Y17" s="8" t="str">
        <f t="shared" si="5"/>
        <v/>
      </c>
      <c r="Z17" s="8" t="str">
        <f t="shared" si="5"/>
        <v/>
      </c>
      <c r="AA17" s="8" t="str">
        <f t="shared" si="5"/>
        <v/>
      </c>
      <c r="AB17" s="8" t="str">
        <f t="shared" si="5"/>
        <v/>
      </c>
      <c r="AC17" s="8" t="str">
        <f t="shared" si="5"/>
        <v/>
      </c>
      <c r="AD17" s="8" t="str">
        <f t="shared" si="5"/>
        <v/>
      </c>
      <c r="AE17" s="8" t="str">
        <f t="shared" si="5"/>
        <v/>
      </c>
      <c r="AF17" s="8" t="str">
        <f t="shared" si="5"/>
        <v/>
      </c>
      <c r="AG17" s="8" t="str">
        <f t="shared" si="5"/>
        <v/>
      </c>
      <c r="AH17" s="8" t="str">
        <f t="shared" si="5"/>
        <v/>
      </c>
      <c r="AI17" s="8" t="str">
        <f t="shared" si="5"/>
        <v/>
      </c>
      <c r="AJ17" s="8" t="str">
        <f t="shared" si="5"/>
        <v/>
      </c>
      <c r="AK17" s="8" t="str">
        <f t="shared" si="6"/>
        <v/>
      </c>
      <c r="AL17" s="8" t="str">
        <f t="shared" si="6"/>
        <v/>
      </c>
      <c r="AM17" s="8" t="str">
        <f t="shared" si="6"/>
        <v/>
      </c>
      <c r="AN17" s="8" t="str">
        <f t="shared" si="6"/>
        <v/>
      </c>
      <c r="AO17" s="8" t="str">
        <f t="shared" si="6"/>
        <v/>
      </c>
      <c r="AP17" s="8" t="str">
        <f t="shared" si="6"/>
        <v/>
      </c>
      <c r="AQ17" s="8" t="str">
        <f t="shared" si="6"/>
        <v/>
      </c>
      <c r="AR17" s="8" t="str">
        <f t="shared" si="6"/>
        <v/>
      </c>
      <c r="AS17" s="8" t="str">
        <f t="shared" si="6"/>
        <v/>
      </c>
      <c r="AT17" s="8" t="str">
        <f t="shared" si="6"/>
        <v/>
      </c>
      <c r="AU17" s="8" t="str">
        <f t="shared" si="6"/>
        <v/>
      </c>
      <c r="AV17" s="8" t="str">
        <f t="shared" si="6"/>
        <v/>
      </c>
      <c r="AW17" s="8" t="str">
        <f t="shared" si="6"/>
        <v/>
      </c>
      <c r="AX17" s="8" t="str">
        <f t="shared" si="6"/>
        <v/>
      </c>
      <c r="AY17" s="8" t="str">
        <f t="shared" si="6"/>
        <v/>
      </c>
      <c r="AZ17" s="8" t="str">
        <f t="shared" si="6"/>
        <v/>
      </c>
      <c r="BA17" s="8" t="str">
        <f t="shared" si="4"/>
        <v/>
      </c>
      <c r="BB17" s="8" t="str">
        <f t="shared" si="4"/>
        <v/>
      </c>
      <c r="BC17" s="8" t="str">
        <f t="shared" si="4"/>
        <v/>
      </c>
      <c r="BD17" s="8" t="str">
        <f t="shared" si="4"/>
        <v/>
      </c>
      <c r="BE17" s="8" t="str">
        <f t="shared" si="4"/>
        <v/>
      </c>
    </row>
    <row r="18" spans="1:57" x14ac:dyDescent="0.3">
      <c r="A18" s="68">
        <v>42403</v>
      </c>
      <c r="B18" s="62">
        <v>1005</v>
      </c>
      <c r="C18" s="69" t="s">
        <v>84</v>
      </c>
      <c r="D18" s="70">
        <v>2000</v>
      </c>
      <c r="E18" s="32">
        <f t="shared" si="1"/>
        <v>2000</v>
      </c>
      <c r="F18" s="36" t="str">
        <f t="shared" si="2"/>
        <v/>
      </c>
      <c r="G18" s="8" t="str">
        <f t="shared" si="2"/>
        <v/>
      </c>
      <c r="H18" s="8" t="str">
        <f t="shared" si="2"/>
        <v/>
      </c>
      <c r="I18" s="8" t="str">
        <f t="shared" si="2"/>
        <v/>
      </c>
      <c r="J18" s="8">
        <f t="shared" si="2"/>
        <v>2000</v>
      </c>
      <c r="K18" s="38" t="str">
        <f t="shared" si="2"/>
        <v/>
      </c>
      <c r="L18" s="37" t="str">
        <f t="shared" si="2"/>
        <v/>
      </c>
      <c r="M18" s="8" t="str">
        <f t="shared" si="2"/>
        <v/>
      </c>
      <c r="N18" s="8" t="str">
        <f t="shared" si="2"/>
        <v/>
      </c>
      <c r="O18" s="8" t="str">
        <f t="shared" si="2"/>
        <v/>
      </c>
      <c r="P18" s="8" t="str">
        <f t="shared" si="2"/>
        <v/>
      </c>
      <c r="Q18" s="38" t="str">
        <f t="shared" si="2"/>
        <v/>
      </c>
      <c r="R18" s="37" t="str">
        <f t="shared" si="2"/>
        <v/>
      </c>
      <c r="S18" s="8" t="str">
        <f t="shared" si="2"/>
        <v/>
      </c>
      <c r="T18" s="8" t="str">
        <f t="shared" si="2"/>
        <v/>
      </c>
      <c r="U18" s="8" t="str">
        <f t="shared" si="5"/>
        <v/>
      </c>
      <c r="V18" s="8" t="str">
        <f t="shared" si="5"/>
        <v/>
      </c>
      <c r="W18" s="8" t="str">
        <f t="shared" si="5"/>
        <v/>
      </c>
      <c r="X18" s="8" t="str">
        <f t="shared" si="5"/>
        <v/>
      </c>
      <c r="Y18" s="8" t="str">
        <f t="shared" si="5"/>
        <v/>
      </c>
      <c r="Z18" s="8" t="str">
        <f t="shared" si="5"/>
        <v/>
      </c>
      <c r="AA18" s="8" t="str">
        <f t="shared" si="5"/>
        <v/>
      </c>
      <c r="AB18" s="8" t="str">
        <f t="shared" si="5"/>
        <v/>
      </c>
      <c r="AC18" s="8" t="str">
        <f t="shared" si="5"/>
        <v/>
      </c>
      <c r="AD18" s="8" t="str">
        <f t="shared" si="5"/>
        <v/>
      </c>
      <c r="AE18" s="8" t="str">
        <f t="shared" si="5"/>
        <v/>
      </c>
      <c r="AF18" s="8" t="str">
        <f t="shared" si="5"/>
        <v/>
      </c>
      <c r="AG18" s="8" t="str">
        <f t="shared" si="5"/>
        <v/>
      </c>
      <c r="AH18" s="8" t="str">
        <f t="shared" si="5"/>
        <v/>
      </c>
      <c r="AI18" s="8" t="str">
        <f t="shared" si="5"/>
        <v/>
      </c>
      <c r="AJ18" s="8" t="str">
        <f t="shared" si="5"/>
        <v/>
      </c>
      <c r="AK18" s="8" t="str">
        <f t="shared" si="6"/>
        <v/>
      </c>
      <c r="AL18" s="8" t="str">
        <f t="shared" si="6"/>
        <v/>
      </c>
      <c r="AM18" s="8" t="str">
        <f t="shared" si="6"/>
        <v/>
      </c>
      <c r="AN18" s="8" t="str">
        <f t="shared" si="6"/>
        <v/>
      </c>
      <c r="AO18" s="8" t="str">
        <f t="shared" si="6"/>
        <v/>
      </c>
      <c r="AP18" s="8" t="str">
        <f t="shared" si="6"/>
        <v/>
      </c>
      <c r="AQ18" s="8" t="str">
        <f t="shared" si="6"/>
        <v/>
      </c>
      <c r="AR18" s="8" t="str">
        <f t="shared" si="6"/>
        <v/>
      </c>
      <c r="AS18" s="8" t="str">
        <f t="shared" si="6"/>
        <v/>
      </c>
      <c r="AT18" s="8" t="str">
        <f t="shared" si="6"/>
        <v/>
      </c>
      <c r="AU18" s="8" t="str">
        <f t="shared" si="6"/>
        <v/>
      </c>
      <c r="AV18" s="8" t="str">
        <f t="shared" si="6"/>
        <v/>
      </c>
      <c r="AW18" s="8" t="str">
        <f t="shared" si="6"/>
        <v/>
      </c>
      <c r="AX18" s="8" t="str">
        <f t="shared" si="6"/>
        <v/>
      </c>
      <c r="AY18" s="8" t="str">
        <f t="shared" si="6"/>
        <v/>
      </c>
      <c r="AZ18" s="8" t="str">
        <f t="shared" si="6"/>
        <v/>
      </c>
      <c r="BA18" s="8" t="str">
        <f t="shared" si="4"/>
        <v/>
      </c>
      <c r="BB18" s="8" t="str">
        <f t="shared" si="4"/>
        <v/>
      </c>
      <c r="BC18" s="8" t="str">
        <f t="shared" si="4"/>
        <v/>
      </c>
      <c r="BD18" s="8" t="str">
        <f t="shared" si="4"/>
        <v/>
      </c>
      <c r="BE18" s="8" t="str">
        <f t="shared" si="4"/>
        <v/>
      </c>
    </row>
    <row r="19" spans="1:57" x14ac:dyDescent="0.3">
      <c r="A19" s="80">
        <v>42404</v>
      </c>
      <c r="B19" s="81">
        <v>1006</v>
      </c>
      <c r="C19" s="76" t="s">
        <v>63</v>
      </c>
      <c r="D19" s="82">
        <v>2825.43</v>
      </c>
      <c r="E19" s="32">
        <f t="shared" si="1"/>
        <v>2825.43</v>
      </c>
      <c r="F19" s="36" t="str">
        <f t="shared" si="2"/>
        <v/>
      </c>
      <c r="G19" s="8" t="str">
        <f t="shared" si="2"/>
        <v/>
      </c>
      <c r="H19" s="8" t="str">
        <f t="shared" si="2"/>
        <v/>
      </c>
      <c r="I19" s="8" t="str">
        <f t="shared" si="2"/>
        <v/>
      </c>
      <c r="J19" s="8" t="str">
        <f t="shared" si="2"/>
        <v/>
      </c>
      <c r="K19" s="38">
        <f t="shared" si="2"/>
        <v>2825.43</v>
      </c>
      <c r="L19" s="37" t="str">
        <f t="shared" si="2"/>
        <v/>
      </c>
      <c r="M19" s="8" t="str">
        <f t="shared" si="2"/>
        <v/>
      </c>
      <c r="N19" s="8" t="str">
        <f t="shared" si="2"/>
        <v/>
      </c>
      <c r="O19" s="8" t="str">
        <f t="shared" si="2"/>
        <v/>
      </c>
      <c r="P19" s="8" t="str">
        <f t="shared" si="2"/>
        <v/>
      </c>
      <c r="Q19" s="38" t="str">
        <f t="shared" si="2"/>
        <v/>
      </c>
      <c r="R19" s="37" t="str">
        <f t="shared" si="2"/>
        <v/>
      </c>
      <c r="S19" s="8" t="str">
        <f t="shared" si="2"/>
        <v/>
      </c>
      <c r="T19" s="8" t="str">
        <f t="shared" si="2"/>
        <v/>
      </c>
      <c r="U19" s="8" t="str">
        <f t="shared" si="5"/>
        <v/>
      </c>
      <c r="V19" s="8" t="str">
        <f t="shared" si="5"/>
        <v/>
      </c>
      <c r="W19" s="8" t="str">
        <f t="shared" si="5"/>
        <v/>
      </c>
      <c r="X19" s="8" t="str">
        <f t="shared" si="5"/>
        <v/>
      </c>
      <c r="Y19" s="8" t="str">
        <f t="shared" si="5"/>
        <v/>
      </c>
      <c r="Z19" s="8" t="str">
        <f t="shared" si="5"/>
        <v/>
      </c>
      <c r="AA19" s="8" t="str">
        <f t="shared" si="5"/>
        <v/>
      </c>
      <c r="AB19" s="8" t="str">
        <f t="shared" si="5"/>
        <v/>
      </c>
      <c r="AC19" s="8" t="str">
        <f t="shared" si="5"/>
        <v/>
      </c>
      <c r="AD19" s="8" t="str">
        <f t="shared" si="5"/>
        <v/>
      </c>
      <c r="AE19" s="8" t="str">
        <f t="shared" si="5"/>
        <v/>
      </c>
      <c r="AF19" s="8" t="str">
        <f t="shared" si="5"/>
        <v/>
      </c>
      <c r="AG19" s="8" t="str">
        <f t="shared" si="5"/>
        <v/>
      </c>
      <c r="AH19" s="8" t="str">
        <f t="shared" si="5"/>
        <v/>
      </c>
      <c r="AI19" s="8" t="str">
        <f t="shared" si="5"/>
        <v/>
      </c>
      <c r="AJ19" s="8" t="str">
        <f t="shared" si="5"/>
        <v/>
      </c>
      <c r="AK19" s="8" t="str">
        <f t="shared" si="6"/>
        <v/>
      </c>
      <c r="AL19" s="8" t="str">
        <f t="shared" si="6"/>
        <v/>
      </c>
      <c r="AM19" s="8" t="str">
        <f t="shared" si="6"/>
        <v/>
      </c>
      <c r="AN19" s="8" t="str">
        <f t="shared" si="6"/>
        <v/>
      </c>
      <c r="AO19" s="8" t="str">
        <f t="shared" si="6"/>
        <v/>
      </c>
      <c r="AP19" s="8" t="str">
        <f t="shared" si="6"/>
        <v/>
      </c>
      <c r="AQ19" s="8" t="str">
        <f t="shared" si="6"/>
        <v/>
      </c>
      <c r="AR19" s="8" t="str">
        <f t="shared" si="6"/>
        <v/>
      </c>
      <c r="AS19" s="8" t="str">
        <f t="shared" si="6"/>
        <v/>
      </c>
      <c r="AT19" s="8" t="str">
        <f t="shared" si="6"/>
        <v/>
      </c>
      <c r="AU19" s="8" t="str">
        <f t="shared" si="6"/>
        <v/>
      </c>
      <c r="AV19" s="8" t="str">
        <f t="shared" si="6"/>
        <v/>
      </c>
      <c r="AW19" s="8" t="str">
        <f t="shared" si="6"/>
        <v/>
      </c>
      <c r="AX19" s="8" t="str">
        <f t="shared" si="6"/>
        <v/>
      </c>
      <c r="AY19" s="8" t="str">
        <f t="shared" si="6"/>
        <v/>
      </c>
      <c r="AZ19" s="8" t="str">
        <f t="shared" si="6"/>
        <v/>
      </c>
      <c r="BA19" s="8" t="str">
        <f t="shared" si="4"/>
        <v/>
      </c>
      <c r="BB19" s="8" t="str">
        <f t="shared" si="4"/>
        <v/>
      </c>
      <c r="BC19" s="8" t="str">
        <f t="shared" si="4"/>
        <v/>
      </c>
      <c r="BD19" s="8" t="str">
        <f t="shared" si="4"/>
        <v/>
      </c>
      <c r="BE19" s="8" t="str">
        <f t="shared" si="4"/>
        <v/>
      </c>
    </row>
    <row r="20" spans="1:57" x14ac:dyDescent="0.3">
      <c r="A20" s="80">
        <v>42404</v>
      </c>
      <c r="B20" s="81">
        <v>1006</v>
      </c>
      <c r="C20" s="76" t="s">
        <v>59</v>
      </c>
      <c r="D20" s="82">
        <v>50.5</v>
      </c>
      <c r="E20" s="32">
        <f t="shared" si="1"/>
        <v>50.5</v>
      </c>
      <c r="F20" s="36" t="str">
        <f t="shared" si="2"/>
        <v/>
      </c>
      <c r="G20" s="8" t="str">
        <f t="shared" si="2"/>
        <v/>
      </c>
      <c r="H20" s="8" t="str">
        <f t="shared" si="2"/>
        <v/>
      </c>
      <c r="I20" s="8" t="str">
        <f t="shared" si="2"/>
        <v/>
      </c>
      <c r="J20" s="8" t="str">
        <f t="shared" si="2"/>
        <v/>
      </c>
      <c r="K20" s="38">
        <f t="shared" si="2"/>
        <v>50.5</v>
      </c>
      <c r="L20" s="37" t="str">
        <f t="shared" si="2"/>
        <v/>
      </c>
      <c r="M20" s="8" t="str">
        <f t="shared" si="2"/>
        <v/>
      </c>
      <c r="N20" s="8" t="str">
        <f t="shared" si="2"/>
        <v/>
      </c>
      <c r="O20" s="8" t="str">
        <f t="shared" si="2"/>
        <v/>
      </c>
      <c r="P20" s="8" t="str">
        <f t="shared" si="2"/>
        <v/>
      </c>
      <c r="Q20" s="38" t="str">
        <f t="shared" si="2"/>
        <v/>
      </c>
      <c r="R20" s="37" t="str">
        <f t="shared" si="2"/>
        <v/>
      </c>
      <c r="S20" s="8" t="str">
        <f t="shared" si="2"/>
        <v/>
      </c>
      <c r="T20" s="8" t="str">
        <f t="shared" si="2"/>
        <v/>
      </c>
      <c r="U20" s="8" t="str">
        <f t="shared" si="5"/>
        <v/>
      </c>
      <c r="V20" s="8" t="str">
        <f t="shared" si="5"/>
        <v/>
      </c>
      <c r="W20" s="8" t="str">
        <f t="shared" si="5"/>
        <v/>
      </c>
      <c r="X20" s="8" t="str">
        <f t="shared" si="5"/>
        <v/>
      </c>
      <c r="Y20" s="8" t="str">
        <f t="shared" si="5"/>
        <v/>
      </c>
      <c r="Z20" s="8" t="str">
        <f t="shared" si="5"/>
        <v/>
      </c>
      <c r="AA20" s="8" t="str">
        <f t="shared" si="5"/>
        <v/>
      </c>
      <c r="AB20" s="8" t="str">
        <f t="shared" si="5"/>
        <v/>
      </c>
      <c r="AC20" s="8" t="str">
        <f t="shared" si="5"/>
        <v/>
      </c>
      <c r="AD20" s="8" t="str">
        <f t="shared" si="5"/>
        <v/>
      </c>
      <c r="AE20" s="8" t="str">
        <f t="shared" si="5"/>
        <v/>
      </c>
      <c r="AF20" s="8" t="str">
        <f t="shared" si="5"/>
        <v/>
      </c>
      <c r="AG20" s="8" t="str">
        <f t="shared" si="5"/>
        <v/>
      </c>
      <c r="AH20" s="8" t="str">
        <f t="shared" si="5"/>
        <v/>
      </c>
      <c r="AI20" s="8" t="str">
        <f t="shared" si="5"/>
        <v/>
      </c>
      <c r="AJ20" s="8" t="str">
        <f t="shared" si="5"/>
        <v/>
      </c>
      <c r="AK20" s="8" t="str">
        <f t="shared" si="6"/>
        <v/>
      </c>
      <c r="AL20" s="8" t="str">
        <f t="shared" si="6"/>
        <v/>
      </c>
      <c r="AM20" s="8" t="str">
        <f t="shared" si="6"/>
        <v/>
      </c>
      <c r="AN20" s="8" t="str">
        <f t="shared" si="6"/>
        <v/>
      </c>
      <c r="AO20" s="8" t="str">
        <f t="shared" si="6"/>
        <v/>
      </c>
      <c r="AP20" s="8" t="str">
        <f t="shared" si="6"/>
        <v/>
      </c>
      <c r="AQ20" s="8" t="str">
        <f t="shared" si="6"/>
        <v/>
      </c>
      <c r="AR20" s="8" t="str">
        <f t="shared" si="6"/>
        <v/>
      </c>
      <c r="AS20" s="8" t="str">
        <f t="shared" si="6"/>
        <v/>
      </c>
      <c r="AT20" s="8" t="str">
        <f t="shared" si="6"/>
        <v/>
      </c>
      <c r="AU20" s="8" t="str">
        <f t="shared" si="6"/>
        <v/>
      </c>
      <c r="AV20" s="8" t="str">
        <f t="shared" si="6"/>
        <v/>
      </c>
      <c r="AW20" s="8" t="str">
        <f t="shared" si="6"/>
        <v/>
      </c>
      <c r="AX20" s="8" t="str">
        <f t="shared" si="6"/>
        <v/>
      </c>
      <c r="AY20" s="8" t="str">
        <f t="shared" si="6"/>
        <v/>
      </c>
      <c r="AZ20" s="8" t="str">
        <f t="shared" si="6"/>
        <v/>
      </c>
      <c r="BA20" s="8" t="str">
        <f t="shared" si="4"/>
        <v/>
      </c>
      <c r="BB20" s="8" t="str">
        <f t="shared" si="4"/>
        <v/>
      </c>
      <c r="BC20" s="8" t="str">
        <f t="shared" si="4"/>
        <v/>
      </c>
      <c r="BD20" s="8" t="str">
        <f t="shared" si="4"/>
        <v/>
      </c>
      <c r="BE20" s="8" t="str">
        <f t="shared" si="4"/>
        <v/>
      </c>
    </row>
    <row r="21" spans="1:57" x14ac:dyDescent="0.3">
      <c r="A21" s="68">
        <v>42404</v>
      </c>
      <c r="B21" s="62">
        <v>3029</v>
      </c>
      <c r="C21" s="69" t="s">
        <v>83</v>
      </c>
      <c r="D21" s="70">
        <v>1000</v>
      </c>
      <c r="E21" s="32">
        <f t="shared" si="1"/>
        <v>1000</v>
      </c>
      <c r="F21" s="36" t="str">
        <f t="shared" si="2"/>
        <v/>
      </c>
      <c r="G21" s="8" t="str">
        <f t="shared" si="2"/>
        <v/>
      </c>
      <c r="H21" s="8" t="str">
        <f t="shared" si="2"/>
        <v/>
      </c>
      <c r="I21" s="8" t="str">
        <f t="shared" si="2"/>
        <v/>
      </c>
      <c r="J21" s="8" t="str">
        <f t="shared" si="2"/>
        <v/>
      </c>
      <c r="K21" s="38" t="str">
        <f t="shared" si="2"/>
        <v/>
      </c>
      <c r="L21" s="37" t="str">
        <f t="shared" si="2"/>
        <v/>
      </c>
      <c r="M21" s="8" t="str">
        <f t="shared" si="2"/>
        <v/>
      </c>
      <c r="N21" s="8" t="str">
        <f t="shared" si="2"/>
        <v/>
      </c>
      <c r="O21" s="8" t="str">
        <f t="shared" si="2"/>
        <v/>
      </c>
      <c r="P21" s="8" t="str">
        <f t="shared" si="2"/>
        <v/>
      </c>
      <c r="Q21" s="38" t="str">
        <f t="shared" si="2"/>
        <v/>
      </c>
      <c r="R21" s="37" t="str">
        <f t="shared" si="2"/>
        <v/>
      </c>
      <c r="S21" s="8" t="str">
        <f t="shared" si="2"/>
        <v/>
      </c>
      <c r="T21" s="8" t="str">
        <f t="shared" si="2"/>
        <v/>
      </c>
      <c r="U21" s="8" t="str">
        <f t="shared" si="5"/>
        <v/>
      </c>
      <c r="V21" s="8" t="str">
        <f t="shared" si="5"/>
        <v/>
      </c>
      <c r="W21" s="8" t="str">
        <f t="shared" si="5"/>
        <v/>
      </c>
      <c r="X21" s="8" t="str">
        <f t="shared" si="5"/>
        <v/>
      </c>
      <c r="Y21" s="8" t="str">
        <f t="shared" si="5"/>
        <v/>
      </c>
      <c r="Z21" s="8" t="str">
        <f t="shared" si="5"/>
        <v/>
      </c>
      <c r="AA21" s="8" t="str">
        <f t="shared" si="5"/>
        <v/>
      </c>
      <c r="AB21" s="8" t="str">
        <f t="shared" si="5"/>
        <v/>
      </c>
      <c r="AC21" s="8" t="str">
        <f t="shared" si="5"/>
        <v/>
      </c>
      <c r="AD21" s="8" t="str">
        <f t="shared" si="5"/>
        <v/>
      </c>
      <c r="AE21" s="8" t="str">
        <f t="shared" si="5"/>
        <v/>
      </c>
      <c r="AF21" s="8" t="str">
        <f t="shared" si="5"/>
        <v/>
      </c>
      <c r="AG21" s="8" t="str">
        <f t="shared" si="5"/>
        <v/>
      </c>
      <c r="AH21" s="8" t="str">
        <f t="shared" si="5"/>
        <v/>
      </c>
      <c r="AI21" s="8" t="str">
        <f t="shared" si="5"/>
        <v/>
      </c>
      <c r="AJ21" s="8" t="str">
        <f t="shared" si="5"/>
        <v/>
      </c>
      <c r="AK21" s="8" t="str">
        <f t="shared" si="6"/>
        <v/>
      </c>
      <c r="AL21" s="8" t="str">
        <f t="shared" si="6"/>
        <v/>
      </c>
      <c r="AM21" s="8" t="str">
        <f t="shared" si="6"/>
        <v/>
      </c>
      <c r="AN21" s="8" t="str">
        <f t="shared" si="6"/>
        <v/>
      </c>
      <c r="AO21" s="8" t="str">
        <f t="shared" si="6"/>
        <v/>
      </c>
      <c r="AP21" s="8" t="str">
        <f t="shared" si="6"/>
        <v/>
      </c>
      <c r="AQ21" s="8" t="str">
        <f t="shared" si="6"/>
        <v/>
      </c>
      <c r="AR21" s="8" t="str">
        <f t="shared" si="6"/>
        <v/>
      </c>
      <c r="AS21" s="8" t="str">
        <f t="shared" si="6"/>
        <v/>
      </c>
      <c r="AT21" s="8">
        <f t="shared" si="6"/>
        <v>1000</v>
      </c>
      <c r="AU21" s="8" t="str">
        <f t="shared" si="6"/>
        <v/>
      </c>
      <c r="AV21" s="8" t="str">
        <f t="shared" si="6"/>
        <v/>
      </c>
      <c r="AW21" s="8" t="str">
        <f t="shared" si="6"/>
        <v/>
      </c>
      <c r="AX21" s="8" t="str">
        <f t="shared" si="6"/>
        <v/>
      </c>
      <c r="AY21" s="8" t="str">
        <f t="shared" si="6"/>
        <v/>
      </c>
      <c r="AZ21" s="8" t="str">
        <f t="shared" si="6"/>
        <v/>
      </c>
      <c r="BA21" s="8" t="str">
        <f t="shared" si="4"/>
        <v/>
      </c>
      <c r="BB21" s="8" t="str">
        <f t="shared" si="4"/>
        <v/>
      </c>
      <c r="BC21" s="8" t="str">
        <f t="shared" si="4"/>
        <v/>
      </c>
      <c r="BD21" s="8" t="str">
        <f t="shared" si="4"/>
        <v/>
      </c>
      <c r="BE21" s="8" t="str">
        <f t="shared" si="4"/>
        <v/>
      </c>
    </row>
    <row r="22" spans="1:57" x14ac:dyDescent="0.3">
      <c r="A22" s="68">
        <v>42408</v>
      </c>
      <c r="B22" s="62">
        <v>3003</v>
      </c>
      <c r="C22" s="69" t="s">
        <v>85</v>
      </c>
      <c r="D22" s="70">
        <v>263</v>
      </c>
      <c r="E22" s="32">
        <f t="shared" si="1"/>
        <v>263</v>
      </c>
      <c r="F22" s="36" t="str">
        <f t="shared" si="2"/>
        <v/>
      </c>
      <c r="G22" s="8" t="str">
        <f t="shared" si="2"/>
        <v/>
      </c>
      <c r="H22" s="8" t="str">
        <f t="shared" si="2"/>
        <v/>
      </c>
      <c r="I22" s="8" t="str">
        <f t="shared" si="2"/>
        <v/>
      </c>
      <c r="J22" s="8" t="str">
        <f t="shared" si="2"/>
        <v/>
      </c>
      <c r="K22" s="38" t="str">
        <f t="shared" si="2"/>
        <v/>
      </c>
      <c r="L22" s="37" t="str">
        <f t="shared" si="2"/>
        <v/>
      </c>
      <c r="M22" s="8" t="str">
        <f t="shared" si="2"/>
        <v/>
      </c>
      <c r="N22" s="8" t="str">
        <f t="shared" si="2"/>
        <v/>
      </c>
      <c r="O22" s="8" t="str">
        <f t="shared" si="2"/>
        <v/>
      </c>
      <c r="P22" s="8" t="str">
        <f t="shared" si="2"/>
        <v/>
      </c>
      <c r="Q22" s="38" t="str">
        <f t="shared" si="2"/>
        <v/>
      </c>
      <c r="R22" s="37" t="str">
        <f t="shared" si="2"/>
        <v/>
      </c>
      <c r="S22" s="8" t="str">
        <f t="shared" si="2"/>
        <v/>
      </c>
      <c r="T22" s="8">
        <f t="shared" si="2"/>
        <v>263</v>
      </c>
      <c r="U22" s="8" t="str">
        <f t="shared" si="5"/>
        <v/>
      </c>
      <c r="V22" s="8" t="str">
        <f t="shared" si="5"/>
        <v/>
      </c>
      <c r="W22" s="8" t="str">
        <f t="shared" si="5"/>
        <v/>
      </c>
      <c r="X22" s="8" t="str">
        <f t="shared" si="5"/>
        <v/>
      </c>
      <c r="Y22" s="8" t="str">
        <f t="shared" si="5"/>
        <v/>
      </c>
      <c r="Z22" s="8" t="str">
        <f t="shared" si="5"/>
        <v/>
      </c>
      <c r="AA22" s="8" t="str">
        <f t="shared" si="5"/>
        <v/>
      </c>
      <c r="AB22" s="8" t="str">
        <f t="shared" si="5"/>
        <v/>
      </c>
      <c r="AC22" s="8" t="str">
        <f t="shared" si="5"/>
        <v/>
      </c>
      <c r="AD22" s="8" t="str">
        <f t="shared" si="5"/>
        <v/>
      </c>
      <c r="AE22" s="8" t="str">
        <f t="shared" si="5"/>
        <v/>
      </c>
      <c r="AF22" s="8" t="str">
        <f t="shared" si="5"/>
        <v/>
      </c>
      <c r="AG22" s="8" t="str">
        <f t="shared" si="5"/>
        <v/>
      </c>
      <c r="AH22" s="8" t="str">
        <f t="shared" si="5"/>
        <v/>
      </c>
      <c r="AI22" s="8" t="str">
        <f t="shared" si="5"/>
        <v/>
      </c>
      <c r="AJ22" s="8" t="str">
        <f t="shared" si="5"/>
        <v/>
      </c>
      <c r="AK22" s="8" t="str">
        <f t="shared" si="6"/>
        <v/>
      </c>
      <c r="AL22" s="8" t="str">
        <f t="shared" si="6"/>
        <v/>
      </c>
      <c r="AM22" s="8" t="str">
        <f t="shared" si="6"/>
        <v/>
      </c>
      <c r="AN22" s="8" t="str">
        <f t="shared" si="6"/>
        <v/>
      </c>
      <c r="AO22" s="8" t="str">
        <f t="shared" si="6"/>
        <v/>
      </c>
      <c r="AP22" s="8" t="str">
        <f t="shared" si="6"/>
        <v/>
      </c>
      <c r="AQ22" s="8" t="str">
        <f t="shared" si="6"/>
        <v/>
      </c>
      <c r="AR22" s="8" t="str">
        <f t="shared" si="6"/>
        <v/>
      </c>
      <c r="AS22" s="8" t="str">
        <f t="shared" si="6"/>
        <v/>
      </c>
      <c r="AT22" s="8" t="str">
        <f t="shared" si="6"/>
        <v/>
      </c>
      <c r="AU22" s="8" t="str">
        <f t="shared" si="6"/>
        <v/>
      </c>
      <c r="AV22" s="8" t="str">
        <f t="shared" si="6"/>
        <v/>
      </c>
      <c r="AW22" s="8" t="str">
        <f t="shared" si="6"/>
        <v/>
      </c>
      <c r="AX22" s="8" t="str">
        <f t="shared" si="6"/>
        <v/>
      </c>
      <c r="AY22" s="8" t="str">
        <f t="shared" si="6"/>
        <v/>
      </c>
      <c r="AZ22" s="8" t="str">
        <f t="shared" si="6"/>
        <v/>
      </c>
      <c r="BA22" s="8" t="str">
        <f t="shared" si="4"/>
        <v/>
      </c>
      <c r="BB22" s="8" t="str">
        <f t="shared" si="4"/>
        <v/>
      </c>
      <c r="BC22" s="8" t="str">
        <f t="shared" si="4"/>
        <v/>
      </c>
      <c r="BD22" s="8" t="str">
        <f t="shared" si="4"/>
        <v/>
      </c>
      <c r="BE22" s="8" t="str">
        <f t="shared" si="4"/>
        <v/>
      </c>
    </row>
    <row r="23" spans="1:57" x14ac:dyDescent="0.3">
      <c r="A23" s="68">
        <v>42408</v>
      </c>
      <c r="B23" s="62">
        <v>1001</v>
      </c>
      <c r="C23" s="69" t="s">
        <v>63</v>
      </c>
      <c r="D23" s="70">
        <v>3087</v>
      </c>
      <c r="E23" s="32">
        <f t="shared" ref="E23:E44" si="7">SUM(F23:BE23)</f>
        <v>3087</v>
      </c>
      <c r="F23" s="36">
        <f t="shared" ref="F23:T38" si="8">IF($B23=F$5,$D23,"")</f>
        <v>3087</v>
      </c>
      <c r="G23" s="8" t="str">
        <f t="shared" si="8"/>
        <v/>
      </c>
      <c r="H23" s="8" t="str">
        <f t="shared" si="8"/>
        <v/>
      </c>
      <c r="I23" s="8" t="str">
        <f t="shared" si="8"/>
        <v/>
      </c>
      <c r="J23" s="8" t="str">
        <f t="shared" si="8"/>
        <v/>
      </c>
      <c r="K23" s="38" t="str">
        <f t="shared" si="8"/>
        <v/>
      </c>
      <c r="L23" s="37" t="str">
        <f t="shared" si="8"/>
        <v/>
      </c>
      <c r="M23" s="8" t="str">
        <f t="shared" si="8"/>
        <v/>
      </c>
      <c r="N23" s="8" t="str">
        <f t="shared" si="8"/>
        <v/>
      </c>
      <c r="O23" s="8" t="str">
        <f t="shared" si="8"/>
        <v/>
      </c>
      <c r="P23" s="8" t="str">
        <f t="shared" si="8"/>
        <v/>
      </c>
      <c r="Q23" s="38" t="str">
        <f t="shared" si="8"/>
        <v/>
      </c>
      <c r="R23" s="37" t="str">
        <f t="shared" si="8"/>
        <v/>
      </c>
      <c r="S23" s="8" t="str">
        <f t="shared" si="8"/>
        <v/>
      </c>
      <c r="T23" s="8" t="str">
        <f t="shared" si="8"/>
        <v/>
      </c>
      <c r="U23" s="8" t="str">
        <f t="shared" si="5"/>
        <v/>
      </c>
      <c r="V23" s="8" t="str">
        <f t="shared" si="5"/>
        <v/>
      </c>
      <c r="W23" s="8" t="str">
        <f t="shared" si="5"/>
        <v/>
      </c>
      <c r="X23" s="8" t="str">
        <f t="shared" si="5"/>
        <v/>
      </c>
      <c r="Y23" s="8" t="str">
        <f t="shared" si="5"/>
        <v/>
      </c>
      <c r="Z23" s="8" t="str">
        <f t="shared" si="5"/>
        <v/>
      </c>
      <c r="AA23" s="8" t="str">
        <f t="shared" si="5"/>
        <v/>
      </c>
      <c r="AB23" s="8" t="str">
        <f t="shared" si="5"/>
        <v/>
      </c>
      <c r="AC23" s="8" t="str">
        <f t="shared" si="5"/>
        <v/>
      </c>
      <c r="AD23" s="8" t="str">
        <f t="shared" si="5"/>
        <v/>
      </c>
      <c r="AE23" s="8" t="str">
        <f t="shared" si="5"/>
        <v/>
      </c>
      <c r="AF23" s="8" t="str">
        <f t="shared" si="5"/>
        <v/>
      </c>
      <c r="AG23" s="8" t="str">
        <f t="shared" si="5"/>
        <v/>
      </c>
      <c r="AH23" s="8" t="str">
        <f t="shared" si="5"/>
        <v/>
      </c>
      <c r="AI23" s="8" t="str">
        <f t="shared" si="5"/>
        <v/>
      </c>
      <c r="AJ23" s="8" t="str">
        <f t="shared" si="5"/>
        <v/>
      </c>
      <c r="AK23" s="8" t="str">
        <f t="shared" si="6"/>
        <v/>
      </c>
      <c r="AL23" s="8" t="str">
        <f t="shared" si="6"/>
        <v/>
      </c>
      <c r="AM23" s="8" t="str">
        <f t="shared" si="6"/>
        <v/>
      </c>
      <c r="AN23" s="8" t="str">
        <f t="shared" si="6"/>
        <v/>
      </c>
      <c r="AO23" s="8" t="str">
        <f t="shared" si="6"/>
        <v/>
      </c>
      <c r="AP23" s="8" t="str">
        <f t="shared" si="6"/>
        <v/>
      </c>
      <c r="AQ23" s="8" t="str">
        <f t="shared" si="6"/>
        <v/>
      </c>
      <c r="AR23" s="8" t="str">
        <f t="shared" si="6"/>
        <v/>
      </c>
      <c r="AS23" s="8" t="str">
        <f t="shared" si="6"/>
        <v/>
      </c>
      <c r="AT23" s="8" t="str">
        <f t="shared" si="6"/>
        <v/>
      </c>
      <c r="AU23" s="8" t="str">
        <f t="shared" si="6"/>
        <v/>
      </c>
      <c r="AV23" s="8" t="str">
        <f t="shared" si="6"/>
        <v/>
      </c>
      <c r="AW23" s="8" t="str">
        <f t="shared" si="6"/>
        <v/>
      </c>
      <c r="AX23" s="8" t="str">
        <f t="shared" si="6"/>
        <v/>
      </c>
      <c r="AY23" s="8" t="str">
        <f t="shared" si="6"/>
        <v/>
      </c>
      <c r="AZ23" s="8" t="str">
        <f t="shared" si="6"/>
        <v/>
      </c>
      <c r="BA23" s="8" t="str">
        <f t="shared" si="4"/>
        <v/>
      </c>
      <c r="BB23" s="8" t="str">
        <f t="shared" si="4"/>
        <v/>
      </c>
      <c r="BC23" s="8" t="str">
        <f t="shared" si="4"/>
        <v/>
      </c>
      <c r="BD23" s="8" t="str">
        <f t="shared" si="4"/>
        <v/>
      </c>
      <c r="BE23" s="8" t="str">
        <f t="shared" si="4"/>
        <v/>
      </c>
    </row>
    <row r="24" spans="1:57" x14ac:dyDescent="0.3">
      <c r="A24" s="68">
        <v>42409</v>
      </c>
      <c r="B24" s="62">
        <v>1001</v>
      </c>
      <c r="C24" s="69" t="s">
        <v>63</v>
      </c>
      <c r="D24" s="70">
        <v>4437.12</v>
      </c>
      <c r="E24" s="32">
        <f t="shared" si="7"/>
        <v>4437.12</v>
      </c>
      <c r="F24" s="36">
        <f t="shared" si="8"/>
        <v>4437.12</v>
      </c>
      <c r="G24" s="8" t="str">
        <f t="shared" si="8"/>
        <v/>
      </c>
      <c r="H24" s="8" t="str">
        <f t="shared" si="8"/>
        <v/>
      </c>
      <c r="I24" s="8" t="str">
        <f t="shared" si="8"/>
        <v/>
      </c>
      <c r="J24" s="8" t="str">
        <f t="shared" si="8"/>
        <v/>
      </c>
      <c r="K24" s="38" t="str">
        <f t="shared" si="8"/>
        <v/>
      </c>
      <c r="L24" s="37" t="str">
        <f t="shared" si="8"/>
        <v/>
      </c>
      <c r="M24" s="8" t="str">
        <f t="shared" si="8"/>
        <v/>
      </c>
      <c r="N24" s="8" t="str">
        <f t="shared" si="8"/>
        <v/>
      </c>
      <c r="O24" s="8" t="str">
        <f t="shared" si="8"/>
        <v/>
      </c>
      <c r="P24" s="8" t="str">
        <f t="shared" si="8"/>
        <v/>
      </c>
      <c r="Q24" s="38" t="str">
        <f t="shared" si="8"/>
        <v/>
      </c>
      <c r="R24" s="37" t="str">
        <f t="shared" si="8"/>
        <v/>
      </c>
      <c r="S24" s="8" t="str">
        <f t="shared" si="8"/>
        <v/>
      </c>
      <c r="T24" s="8" t="str">
        <f t="shared" si="8"/>
        <v/>
      </c>
      <c r="U24" s="8" t="str">
        <f t="shared" si="5"/>
        <v/>
      </c>
      <c r="V24" s="8" t="str">
        <f t="shared" si="5"/>
        <v/>
      </c>
      <c r="W24" s="8" t="str">
        <f t="shared" si="5"/>
        <v/>
      </c>
      <c r="X24" s="8" t="str">
        <f t="shared" si="5"/>
        <v/>
      </c>
      <c r="Y24" s="8" t="str">
        <f t="shared" si="5"/>
        <v/>
      </c>
      <c r="Z24" s="8" t="str">
        <f t="shared" si="5"/>
        <v/>
      </c>
      <c r="AA24" s="8" t="str">
        <f t="shared" si="5"/>
        <v/>
      </c>
      <c r="AB24" s="8" t="str">
        <f t="shared" si="5"/>
        <v/>
      </c>
      <c r="AC24" s="8" t="str">
        <f t="shared" si="5"/>
        <v/>
      </c>
      <c r="AD24" s="8" t="str">
        <f t="shared" si="5"/>
        <v/>
      </c>
      <c r="AE24" s="8" t="str">
        <f t="shared" si="5"/>
        <v/>
      </c>
      <c r="AF24" s="8" t="str">
        <f t="shared" si="5"/>
        <v/>
      </c>
      <c r="AG24" s="8" t="str">
        <f t="shared" si="5"/>
        <v/>
      </c>
      <c r="AH24" s="8" t="str">
        <f t="shared" si="5"/>
        <v/>
      </c>
      <c r="AI24" s="8" t="str">
        <f t="shared" si="5"/>
        <v/>
      </c>
      <c r="AJ24" s="8" t="str">
        <f t="shared" si="5"/>
        <v/>
      </c>
      <c r="AK24" s="8" t="str">
        <f t="shared" si="6"/>
        <v/>
      </c>
      <c r="AL24" s="8" t="str">
        <f t="shared" si="6"/>
        <v/>
      </c>
      <c r="AM24" s="8" t="str">
        <f t="shared" si="6"/>
        <v/>
      </c>
      <c r="AN24" s="8" t="str">
        <f t="shared" si="6"/>
        <v/>
      </c>
      <c r="AO24" s="8" t="str">
        <f t="shared" si="6"/>
        <v/>
      </c>
      <c r="AP24" s="8" t="str">
        <f t="shared" si="6"/>
        <v/>
      </c>
      <c r="AQ24" s="8" t="str">
        <f t="shared" si="6"/>
        <v/>
      </c>
      <c r="AR24" s="8" t="str">
        <f t="shared" si="6"/>
        <v/>
      </c>
      <c r="AS24" s="8" t="str">
        <f t="shared" si="6"/>
        <v/>
      </c>
      <c r="AT24" s="8" t="str">
        <f t="shared" si="6"/>
        <v/>
      </c>
      <c r="AU24" s="8" t="str">
        <f t="shared" si="6"/>
        <v/>
      </c>
      <c r="AV24" s="8" t="str">
        <f t="shared" si="6"/>
        <v/>
      </c>
      <c r="AW24" s="8" t="str">
        <f t="shared" si="6"/>
        <v/>
      </c>
      <c r="AX24" s="8" t="str">
        <f t="shared" si="6"/>
        <v/>
      </c>
      <c r="AY24" s="8" t="str">
        <f t="shared" si="6"/>
        <v/>
      </c>
      <c r="AZ24" s="8" t="str">
        <f t="shared" si="6"/>
        <v/>
      </c>
      <c r="BA24" s="8" t="str">
        <f t="shared" si="4"/>
        <v/>
      </c>
      <c r="BB24" s="8" t="str">
        <f t="shared" si="4"/>
        <v/>
      </c>
      <c r="BC24" s="8" t="str">
        <f t="shared" si="4"/>
        <v/>
      </c>
      <c r="BD24" s="8" t="str">
        <f t="shared" si="4"/>
        <v/>
      </c>
      <c r="BE24" s="8" t="str">
        <f t="shared" si="4"/>
        <v/>
      </c>
    </row>
    <row r="25" spans="1:57" x14ac:dyDescent="0.3">
      <c r="A25" s="80">
        <v>42411</v>
      </c>
      <c r="B25" s="81">
        <v>3033</v>
      </c>
      <c r="C25" s="76" t="s">
        <v>86</v>
      </c>
      <c r="D25" s="82">
        <v>283.99</v>
      </c>
      <c r="E25" s="32">
        <f t="shared" si="7"/>
        <v>283.99</v>
      </c>
      <c r="F25" s="36" t="str">
        <f t="shared" si="8"/>
        <v/>
      </c>
      <c r="G25" s="8" t="str">
        <f t="shared" si="8"/>
        <v/>
      </c>
      <c r="H25" s="8" t="str">
        <f t="shared" si="8"/>
        <v/>
      </c>
      <c r="I25" s="8" t="str">
        <f t="shared" si="8"/>
        <v/>
      </c>
      <c r="J25" s="8" t="str">
        <f t="shared" si="8"/>
        <v/>
      </c>
      <c r="K25" s="38" t="str">
        <f t="shared" si="8"/>
        <v/>
      </c>
      <c r="L25" s="37" t="str">
        <f t="shared" si="8"/>
        <v/>
      </c>
      <c r="M25" s="8" t="str">
        <f t="shared" si="8"/>
        <v/>
      </c>
      <c r="N25" s="8" t="str">
        <f t="shared" si="8"/>
        <v/>
      </c>
      <c r="O25" s="8" t="str">
        <f t="shared" si="8"/>
        <v/>
      </c>
      <c r="P25" s="8" t="str">
        <f t="shared" si="8"/>
        <v/>
      </c>
      <c r="Q25" s="38" t="str">
        <f t="shared" si="8"/>
        <v/>
      </c>
      <c r="R25" s="37" t="str">
        <f t="shared" si="8"/>
        <v/>
      </c>
      <c r="S25" s="8" t="str">
        <f t="shared" si="8"/>
        <v/>
      </c>
      <c r="T25" s="8" t="str">
        <f t="shared" si="8"/>
        <v/>
      </c>
      <c r="U25" s="8" t="str">
        <f t="shared" si="5"/>
        <v/>
      </c>
      <c r="V25" s="8" t="str">
        <f t="shared" si="5"/>
        <v/>
      </c>
      <c r="W25" s="8" t="str">
        <f t="shared" si="5"/>
        <v/>
      </c>
      <c r="X25" s="8" t="str">
        <f t="shared" si="5"/>
        <v/>
      </c>
      <c r="Y25" s="8" t="str">
        <f t="shared" si="5"/>
        <v/>
      </c>
      <c r="Z25" s="8" t="str">
        <f t="shared" si="5"/>
        <v/>
      </c>
      <c r="AA25" s="8" t="str">
        <f t="shared" si="5"/>
        <v/>
      </c>
      <c r="AB25" s="8" t="str">
        <f t="shared" si="5"/>
        <v/>
      </c>
      <c r="AC25" s="8" t="str">
        <f t="shared" si="5"/>
        <v/>
      </c>
      <c r="AD25" s="8" t="str">
        <f t="shared" si="5"/>
        <v/>
      </c>
      <c r="AE25" s="8" t="str">
        <f t="shared" si="5"/>
        <v/>
      </c>
      <c r="AF25" s="8" t="str">
        <f t="shared" si="5"/>
        <v/>
      </c>
      <c r="AG25" s="8" t="str">
        <f t="shared" si="5"/>
        <v/>
      </c>
      <c r="AH25" s="8" t="str">
        <f t="shared" si="5"/>
        <v/>
      </c>
      <c r="AI25" s="8" t="str">
        <f t="shared" si="5"/>
        <v/>
      </c>
      <c r="AJ25" s="8" t="str">
        <f t="shared" si="5"/>
        <v/>
      </c>
      <c r="AK25" s="8" t="str">
        <f t="shared" si="6"/>
        <v/>
      </c>
      <c r="AL25" s="8" t="str">
        <f t="shared" si="6"/>
        <v/>
      </c>
      <c r="AM25" s="8" t="str">
        <f t="shared" si="6"/>
        <v/>
      </c>
      <c r="AN25" s="8" t="str">
        <f t="shared" si="6"/>
        <v/>
      </c>
      <c r="AO25" s="8" t="str">
        <f t="shared" si="6"/>
        <v/>
      </c>
      <c r="AP25" s="8" t="str">
        <f t="shared" si="6"/>
        <v/>
      </c>
      <c r="AQ25" s="8" t="str">
        <f t="shared" si="6"/>
        <v/>
      </c>
      <c r="AR25" s="8" t="str">
        <f t="shared" si="6"/>
        <v/>
      </c>
      <c r="AS25" s="8" t="str">
        <f t="shared" si="6"/>
        <v/>
      </c>
      <c r="AT25" s="8" t="str">
        <f t="shared" si="6"/>
        <v/>
      </c>
      <c r="AU25" s="8" t="str">
        <f t="shared" si="6"/>
        <v/>
      </c>
      <c r="AV25" s="8" t="str">
        <f t="shared" si="6"/>
        <v/>
      </c>
      <c r="AW25" s="8" t="str">
        <f t="shared" si="6"/>
        <v/>
      </c>
      <c r="AX25" s="8">
        <f t="shared" si="6"/>
        <v>283.99</v>
      </c>
      <c r="AY25" s="8" t="str">
        <f t="shared" si="6"/>
        <v/>
      </c>
      <c r="AZ25" s="8" t="str">
        <f t="shared" si="6"/>
        <v/>
      </c>
      <c r="BA25" s="8" t="str">
        <f t="shared" si="4"/>
        <v/>
      </c>
      <c r="BB25" s="8" t="str">
        <f t="shared" si="4"/>
        <v/>
      </c>
      <c r="BC25" s="8" t="str">
        <f t="shared" si="4"/>
        <v/>
      </c>
      <c r="BD25" s="8" t="str">
        <f t="shared" si="4"/>
        <v/>
      </c>
      <c r="BE25" s="8" t="str">
        <f t="shared" si="4"/>
        <v/>
      </c>
    </row>
    <row r="26" spans="1:57" x14ac:dyDescent="0.3">
      <c r="A26" s="80">
        <v>42411</v>
      </c>
      <c r="B26" s="81">
        <v>1006</v>
      </c>
      <c r="C26" s="76" t="s">
        <v>59</v>
      </c>
      <c r="D26" s="82">
        <v>34.5</v>
      </c>
      <c r="E26" s="32">
        <f t="shared" si="7"/>
        <v>34.5</v>
      </c>
      <c r="F26" s="36" t="str">
        <f t="shared" si="8"/>
        <v/>
      </c>
      <c r="G26" s="8" t="str">
        <f t="shared" si="8"/>
        <v/>
      </c>
      <c r="H26" s="8" t="str">
        <f t="shared" si="8"/>
        <v/>
      </c>
      <c r="I26" s="8" t="str">
        <f t="shared" si="8"/>
        <v/>
      </c>
      <c r="J26" s="8" t="str">
        <f t="shared" si="8"/>
        <v/>
      </c>
      <c r="K26" s="38">
        <f t="shared" si="8"/>
        <v>34.5</v>
      </c>
      <c r="L26" s="37" t="str">
        <f t="shared" si="8"/>
        <v/>
      </c>
      <c r="M26" s="8" t="str">
        <f t="shared" si="8"/>
        <v/>
      </c>
      <c r="N26" s="8" t="str">
        <f t="shared" si="8"/>
        <v/>
      </c>
      <c r="O26" s="8" t="str">
        <f t="shared" si="8"/>
        <v/>
      </c>
      <c r="P26" s="8" t="str">
        <f t="shared" si="8"/>
        <v/>
      </c>
      <c r="Q26" s="38" t="str">
        <f t="shared" si="8"/>
        <v/>
      </c>
      <c r="R26" s="37" t="str">
        <f t="shared" si="8"/>
        <v/>
      </c>
      <c r="S26" s="8" t="str">
        <f t="shared" si="8"/>
        <v/>
      </c>
      <c r="T26" s="8" t="str">
        <f t="shared" si="8"/>
        <v/>
      </c>
      <c r="U26" s="8" t="str">
        <f t="shared" si="5"/>
        <v/>
      </c>
      <c r="V26" s="8" t="str">
        <f t="shared" si="5"/>
        <v/>
      </c>
      <c r="W26" s="8" t="str">
        <f t="shared" si="5"/>
        <v/>
      </c>
      <c r="X26" s="8" t="str">
        <f t="shared" si="5"/>
        <v/>
      </c>
      <c r="Y26" s="8" t="str">
        <f t="shared" si="5"/>
        <v/>
      </c>
      <c r="Z26" s="8" t="str">
        <f t="shared" si="5"/>
        <v/>
      </c>
      <c r="AA26" s="8" t="str">
        <f t="shared" si="5"/>
        <v/>
      </c>
      <c r="AB26" s="8" t="str">
        <f t="shared" si="5"/>
        <v/>
      </c>
      <c r="AC26" s="8" t="str">
        <f t="shared" si="5"/>
        <v/>
      </c>
      <c r="AD26" s="8" t="str">
        <f t="shared" si="5"/>
        <v/>
      </c>
      <c r="AE26" s="8" t="str">
        <f t="shared" si="5"/>
        <v/>
      </c>
      <c r="AF26" s="8" t="str">
        <f t="shared" si="5"/>
        <v/>
      </c>
      <c r="AG26" s="8" t="str">
        <f t="shared" si="5"/>
        <v/>
      </c>
      <c r="AH26" s="8" t="str">
        <f t="shared" si="5"/>
        <v/>
      </c>
      <c r="AI26" s="8" t="str">
        <f t="shared" si="5"/>
        <v/>
      </c>
      <c r="AJ26" s="8" t="str">
        <f t="shared" si="5"/>
        <v/>
      </c>
      <c r="AK26" s="8" t="str">
        <f t="shared" si="6"/>
        <v/>
      </c>
      <c r="AL26" s="8" t="str">
        <f t="shared" si="6"/>
        <v/>
      </c>
      <c r="AM26" s="8" t="str">
        <f t="shared" si="6"/>
        <v/>
      </c>
      <c r="AN26" s="8" t="str">
        <f t="shared" si="6"/>
        <v/>
      </c>
      <c r="AO26" s="8" t="str">
        <f t="shared" si="6"/>
        <v/>
      </c>
      <c r="AP26" s="8" t="str">
        <f t="shared" si="6"/>
        <v/>
      </c>
      <c r="AQ26" s="8" t="str">
        <f t="shared" si="6"/>
        <v/>
      </c>
      <c r="AR26" s="8" t="str">
        <f t="shared" si="6"/>
        <v/>
      </c>
      <c r="AS26" s="8" t="str">
        <f t="shared" si="6"/>
        <v/>
      </c>
      <c r="AT26" s="8" t="str">
        <f t="shared" si="6"/>
        <v/>
      </c>
      <c r="AU26" s="8" t="str">
        <f t="shared" si="6"/>
        <v/>
      </c>
      <c r="AV26" s="8" t="str">
        <f t="shared" si="6"/>
        <v/>
      </c>
      <c r="AW26" s="8" t="str">
        <f t="shared" si="6"/>
        <v/>
      </c>
      <c r="AX26" s="8" t="str">
        <f t="shared" si="6"/>
        <v/>
      </c>
      <c r="AY26" s="8" t="str">
        <f t="shared" si="6"/>
        <v/>
      </c>
      <c r="AZ26" s="8" t="str">
        <f t="shared" si="6"/>
        <v/>
      </c>
      <c r="BA26" s="8" t="str">
        <f t="shared" si="4"/>
        <v/>
      </c>
      <c r="BB26" s="8" t="str">
        <f t="shared" si="4"/>
        <v/>
      </c>
      <c r="BC26" s="8" t="str">
        <f t="shared" si="4"/>
        <v/>
      </c>
      <c r="BD26" s="8" t="str">
        <f t="shared" si="4"/>
        <v/>
      </c>
      <c r="BE26" s="8" t="str">
        <f t="shared" si="4"/>
        <v/>
      </c>
    </row>
    <row r="27" spans="1:57" x14ac:dyDescent="0.3">
      <c r="A27" s="68">
        <v>42411</v>
      </c>
      <c r="B27" s="62">
        <v>1001</v>
      </c>
      <c r="C27" s="69" t="s">
        <v>63</v>
      </c>
      <c r="D27" s="70">
        <v>3045</v>
      </c>
      <c r="E27" s="32">
        <f t="shared" si="7"/>
        <v>3045</v>
      </c>
      <c r="F27" s="36">
        <f t="shared" si="8"/>
        <v>3045</v>
      </c>
      <c r="G27" s="8" t="str">
        <f t="shared" si="8"/>
        <v/>
      </c>
      <c r="H27" s="8" t="str">
        <f t="shared" si="8"/>
        <v/>
      </c>
      <c r="I27" s="8" t="str">
        <f t="shared" si="8"/>
        <v/>
      </c>
      <c r="J27" s="8" t="str">
        <f t="shared" si="8"/>
        <v/>
      </c>
      <c r="K27" s="38" t="str">
        <f t="shared" si="8"/>
        <v/>
      </c>
      <c r="L27" s="37" t="str">
        <f t="shared" si="8"/>
        <v/>
      </c>
      <c r="M27" s="8" t="str">
        <f t="shared" si="8"/>
        <v/>
      </c>
      <c r="N27" s="8" t="str">
        <f t="shared" si="8"/>
        <v/>
      </c>
      <c r="O27" s="8" t="str">
        <f t="shared" si="8"/>
        <v/>
      </c>
      <c r="P27" s="8" t="str">
        <f t="shared" si="8"/>
        <v/>
      </c>
      <c r="Q27" s="38" t="str">
        <f t="shared" si="8"/>
        <v/>
      </c>
      <c r="R27" s="37" t="str">
        <f t="shared" si="8"/>
        <v/>
      </c>
      <c r="S27" s="8" t="str">
        <f t="shared" si="8"/>
        <v/>
      </c>
      <c r="T27" s="8" t="str">
        <f t="shared" si="8"/>
        <v/>
      </c>
      <c r="U27" s="8" t="str">
        <f t="shared" si="5"/>
        <v/>
      </c>
      <c r="V27" s="8" t="str">
        <f t="shared" si="5"/>
        <v/>
      </c>
      <c r="W27" s="8" t="str">
        <f t="shared" si="5"/>
        <v/>
      </c>
      <c r="X27" s="8" t="str">
        <f t="shared" si="5"/>
        <v/>
      </c>
      <c r="Y27" s="8" t="str">
        <f t="shared" si="5"/>
        <v/>
      </c>
      <c r="Z27" s="8" t="str">
        <f t="shared" si="5"/>
        <v/>
      </c>
      <c r="AA27" s="8" t="str">
        <f t="shared" si="5"/>
        <v/>
      </c>
      <c r="AB27" s="8" t="str">
        <f t="shared" si="5"/>
        <v/>
      </c>
      <c r="AC27" s="8" t="str">
        <f t="shared" si="5"/>
        <v/>
      </c>
      <c r="AD27" s="8" t="str">
        <f t="shared" si="5"/>
        <v/>
      </c>
      <c r="AE27" s="8" t="str">
        <f t="shared" si="5"/>
        <v/>
      </c>
      <c r="AF27" s="8" t="str">
        <f t="shared" si="5"/>
        <v/>
      </c>
      <c r="AG27" s="8" t="str">
        <f t="shared" si="5"/>
        <v/>
      </c>
      <c r="AH27" s="8" t="str">
        <f t="shared" si="5"/>
        <v/>
      </c>
      <c r="AI27" s="8" t="str">
        <f t="shared" si="5"/>
        <v/>
      </c>
      <c r="AJ27" s="8" t="str">
        <f t="shared" si="5"/>
        <v/>
      </c>
      <c r="AK27" s="8" t="str">
        <f t="shared" si="6"/>
        <v/>
      </c>
      <c r="AL27" s="8" t="str">
        <f t="shared" si="6"/>
        <v/>
      </c>
      <c r="AM27" s="8" t="str">
        <f t="shared" si="6"/>
        <v/>
      </c>
      <c r="AN27" s="8" t="str">
        <f t="shared" si="6"/>
        <v/>
      </c>
      <c r="AO27" s="8" t="str">
        <f t="shared" si="6"/>
        <v/>
      </c>
      <c r="AP27" s="8" t="str">
        <f t="shared" si="6"/>
        <v/>
      </c>
      <c r="AQ27" s="8" t="str">
        <f t="shared" si="6"/>
        <v/>
      </c>
      <c r="AR27" s="8" t="str">
        <f t="shared" si="6"/>
        <v/>
      </c>
      <c r="AS27" s="8" t="str">
        <f t="shared" si="6"/>
        <v/>
      </c>
      <c r="AT27" s="8" t="str">
        <f t="shared" si="6"/>
        <v/>
      </c>
      <c r="AU27" s="8" t="str">
        <f t="shared" si="6"/>
        <v/>
      </c>
      <c r="AV27" s="8" t="str">
        <f t="shared" si="6"/>
        <v/>
      </c>
      <c r="AW27" s="8" t="str">
        <f t="shared" si="6"/>
        <v/>
      </c>
      <c r="AX27" s="8" t="str">
        <f t="shared" si="6"/>
        <v/>
      </c>
      <c r="AY27" s="8" t="str">
        <f t="shared" si="6"/>
        <v/>
      </c>
      <c r="AZ27" s="8" t="str">
        <f t="shared" si="6"/>
        <v/>
      </c>
      <c r="BA27" s="8" t="str">
        <f t="shared" si="4"/>
        <v/>
      </c>
      <c r="BB27" s="8" t="str">
        <f t="shared" si="4"/>
        <v/>
      </c>
      <c r="BC27" s="8" t="str">
        <f t="shared" si="4"/>
        <v/>
      </c>
      <c r="BD27" s="8" t="str">
        <f t="shared" si="4"/>
        <v/>
      </c>
      <c r="BE27" s="8" t="str">
        <f t="shared" si="4"/>
        <v/>
      </c>
    </row>
    <row r="28" spans="1:57" x14ac:dyDescent="0.3">
      <c r="A28" s="80">
        <v>42411</v>
      </c>
      <c r="B28" s="81">
        <v>3031</v>
      </c>
      <c r="C28" s="76" t="s">
        <v>87</v>
      </c>
      <c r="D28" s="82">
        <v>264</v>
      </c>
      <c r="E28" s="32">
        <f t="shared" si="7"/>
        <v>264</v>
      </c>
      <c r="F28" s="36" t="str">
        <f t="shared" si="8"/>
        <v/>
      </c>
      <c r="G28" s="8" t="str">
        <f t="shared" si="8"/>
        <v/>
      </c>
      <c r="H28" s="8" t="str">
        <f t="shared" si="8"/>
        <v/>
      </c>
      <c r="I28" s="8" t="str">
        <f t="shared" si="8"/>
        <v/>
      </c>
      <c r="J28" s="8" t="str">
        <f t="shared" si="8"/>
        <v/>
      </c>
      <c r="K28" s="38" t="str">
        <f t="shared" si="8"/>
        <v/>
      </c>
      <c r="L28" s="37" t="str">
        <f t="shared" si="8"/>
        <v/>
      </c>
      <c r="M28" s="8" t="str">
        <f t="shared" si="8"/>
        <v/>
      </c>
      <c r="N28" s="8" t="str">
        <f t="shared" si="8"/>
        <v/>
      </c>
      <c r="O28" s="8" t="str">
        <f t="shared" si="8"/>
        <v/>
      </c>
      <c r="P28" s="8" t="str">
        <f t="shared" si="8"/>
        <v/>
      </c>
      <c r="Q28" s="38" t="str">
        <f t="shared" si="8"/>
        <v/>
      </c>
      <c r="R28" s="37" t="str">
        <f t="shared" si="8"/>
        <v/>
      </c>
      <c r="S28" s="8" t="str">
        <f t="shared" si="8"/>
        <v/>
      </c>
      <c r="T28" s="8" t="str">
        <f t="shared" si="8"/>
        <v/>
      </c>
      <c r="U28" s="8" t="str">
        <f t="shared" si="5"/>
        <v/>
      </c>
      <c r="V28" s="8" t="str">
        <f t="shared" si="5"/>
        <v/>
      </c>
      <c r="W28" s="8" t="str">
        <f t="shared" si="5"/>
        <v/>
      </c>
      <c r="X28" s="8" t="str">
        <f t="shared" si="5"/>
        <v/>
      </c>
      <c r="Y28" s="8" t="str">
        <f t="shared" si="5"/>
        <v/>
      </c>
      <c r="Z28" s="8" t="str">
        <f t="shared" si="5"/>
        <v/>
      </c>
      <c r="AA28" s="8" t="str">
        <f t="shared" si="5"/>
        <v/>
      </c>
      <c r="AB28" s="8" t="str">
        <f t="shared" si="5"/>
        <v/>
      </c>
      <c r="AC28" s="8" t="str">
        <f t="shared" si="5"/>
        <v/>
      </c>
      <c r="AD28" s="8" t="str">
        <f t="shared" si="5"/>
        <v/>
      </c>
      <c r="AE28" s="8" t="str">
        <f t="shared" si="5"/>
        <v/>
      </c>
      <c r="AF28" s="8" t="str">
        <f t="shared" si="5"/>
        <v/>
      </c>
      <c r="AG28" s="8" t="str">
        <f t="shared" si="5"/>
        <v/>
      </c>
      <c r="AH28" s="8" t="str">
        <f t="shared" si="5"/>
        <v/>
      </c>
      <c r="AI28" s="8" t="str">
        <f t="shared" si="5"/>
        <v/>
      </c>
      <c r="AJ28" s="8" t="str">
        <f t="shared" ref="AJ28:AY45" si="9">IF($B28=AJ$5,$D28,"")</f>
        <v/>
      </c>
      <c r="AK28" s="8" t="str">
        <f t="shared" si="9"/>
        <v/>
      </c>
      <c r="AL28" s="8" t="str">
        <f t="shared" si="9"/>
        <v/>
      </c>
      <c r="AM28" s="8" t="str">
        <f t="shared" si="9"/>
        <v/>
      </c>
      <c r="AN28" s="8" t="str">
        <f t="shared" si="9"/>
        <v/>
      </c>
      <c r="AO28" s="8" t="str">
        <f t="shared" si="9"/>
        <v/>
      </c>
      <c r="AP28" s="8" t="str">
        <f t="shared" si="9"/>
        <v/>
      </c>
      <c r="AQ28" s="8" t="str">
        <f t="shared" si="9"/>
        <v/>
      </c>
      <c r="AR28" s="8" t="str">
        <f t="shared" si="9"/>
        <v/>
      </c>
      <c r="AS28" s="8" t="str">
        <f t="shared" si="9"/>
        <v/>
      </c>
      <c r="AT28" s="8" t="str">
        <f t="shared" si="9"/>
        <v/>
      </c>
      <c r="AU28" s="8" t="str">
        <f t="shared" si="9"/>
        <v/>
      </c>
      <c r="AV28" s="8">
        <f t="shared" si="9"/>
        <v>264</v>
      </c>
      <c r="AW28" s="8" t="str">
        <f t="shared" si="9"/>
        <v/>
      </c>
      <c r="AX28" s="8" t="str">
        <f t="shared" si="9"/>
        <v/>
      </c>
      <c r="AY28" s="8" t="str">
        <f t="shared" si="9"/>
        <v/>
      </c>
      <c r="AZ28" s="8" t="str">
        <f t="shared" si="6"/>
        <v/>
      </c>
      <c r="BA28" s="8" t="str">
        <f t="shared" si="4"/>
        <v/>
      </c>
      <c r="BB28" s="8" t="str">
        <f t="shared" si="4"/>
        <v/>
      </c>
      <c r="BC28" s="8" t="str">
        <f t="shared" si="4"/>
        <v/>
      </c>
      <c r="BD28" s="8" t="str">
        <f t="shared" si="4"/>
        <v/>
      </c>
      <c r="BE28" s="8" t="str">
        <f t="shared" si="4"/>
        <v/>
      </c>
    </row>
    <row r="29" spans="1:57" x14ac:dyDescent="0.3">
      <c r="A29" s="68">
        <v>42412</v>
      </c>
      <c r="B29" s="62">
        <v>3009</v>
      </c>
      <c r="C29" s="69" t="s">
        <v>88</v>
      </c>
      <c r="D29" s="70">
        <v>400</v>
      </c>
      <c r="E29" s="32">
        <f t="shared" si="7"/>
        <v>400</v>
      </c>
      <c r="F29" s="36" t="str">
        <f t="shared" si="8"/>
        <v/>
      </c>
      <c r="G29" s="8" t="str">
        <f t="shared" si="8"/>
        <v/>
      </c>
      <c r="H29" s="8" t="str">
        <f t="shared" si="8"/>
        <v/>
      </c>
      <c r="I29" s="8" t="str">
        <f t="shared" si="8"/>
        <v/>
      </c>
      <c r="J29" s="8" t="str">
        <f t="shared" si="8"/>
        <v/>
      </c>
      <c r="K29" s="38" t="str">
        <f t="shared" si="8"/>
        <v/>
      </c>
      <c r="L29" s="37" t="str">
        <f t="shared" si="8"/>
        <v/>
      </c>
      <c r="M29" s="8" t="str">
        <f t="shared" si="8"/>
        <v/>
      </c>
      <c r="N29" s="8" t="str">
        <f t="shared" si="8"/>
        <v/>
      </c>
      <c r="O29" s="8" t="str">
        <f t="shared" si="8"/>
        <v/>
      </c>
      <c r="P29" s="8" t="str">
        <f t="shared" si="8"/>
        <v/>
      </c>
      <c r="Q29" s="38" t="str">
        <f t="shared" si="8"/>
        <v/>
      </c>
      <c r="R29" s="37" t="str">
        <f t="shared" si="8"/>
        <v/>
      </c>
      <c r="S29" s="8" t="str">
        <f t="shared" si="8"/>
        <v/>
      </c>
      <c r="T29" s="8" t="str">
        <f t="shared" si="8"/>
        <v/>
      </c>
      <c r="U29" s="8" t="str">
        <f t="shared" ref="U29:AJ93" si="10">IF($B29=U$5,$D29,"")</f>
        <v/>
      </c>
      <c r="V29" s="8" t="str">
        <f t="shared" si="10"/>
        <v/>
      </c>
      <c r="W29" s="8" t="str">
        <f t="shared" si="10"/>
        <v/>
      </c>
      <c r="X29" s="8" t="str">
        <f t="shared" si="10"/>
        <v/>
      </c>
      <c r="Y29" s="8" t="str">
        <f t="shared" si="10"/>
        <v/>
      </c>
      <c r="Z29" s="8">
        <f t="shared" si="10"/>
        <v>400</v>
      </c>
      <c r="AA29" s="8" t="str">
        <f t="shared" si="10"/>
        <v/>
      </c>
      <c r="AB29" s="8" t="str">
        <f t="shared" si="10"/>
        <v/>
      </c>
      <c r="AC29" s="8" t="str">
        <f t="shared" si="10"/>
        <v/>
      </c>
      <c r="AD29" s="8" t="str">
        <f t="shared" si="10"/>
        <v/>
      </c>
      <c r="AE29" s="8" t="str">
        <f t="shared" si="10"/>
        <v/>
      </c>
      <c r="AF29" s="8" t="str">
        <f t="shared" si="10"/>
        <v/>
      </c>
      <c r="AG29" s="8" t="str">
        <f t="shared" si="10"/>
        <v/>
      </c>
      <c r="AH29" s="8" t="str">
        <f t="shared" si="10"/>
        <v/>
      </c>
      <c r="AI29" s="8" t="str">
        <f t="shared" si="10"/>
        <v/>
      </c>
      <c r="AJ29" s="8" t="str">
        <f t="shared" si="10"/>
        <v/>
      </c>
      <c r="AK29" s="8" t="str">
        <f t="shared" si="9"/>
        <v/>
      </c>
      <c r="AL29" s="8" t="str">
        <f t="shared" si="9"/>
        <v/>
      </c>
      <c r="AM29" s="8" t="str">
        <f t="shared" si="9"/>
        <v/>
      </c>
      <c r="AN29" s="8" t="str">
        <f t="shared" si="9"/>
        <v/>
      </c>
      <c r="AO29" s="8" t="str">
        <f t="shared" si="9"/>
        <v/>
      </c>
      <c r="AP29" s="8" t="str">
        <f t="shared" si="9"/>
        <v/>
      </c>
      <c r="AQ29" s="8" t="str">
        <f t="shared" si="9"/>
        <v/>
      </c>
      <c r="AR29" s="8" t="str">
        <f t="shared" si="9"/>
        <v/>
      </c>
      <c r="AS29" s="8" t="str">
        <f t="shared" si="9"/>
        <v/>
      </c>
      <c r="AT29" s="8" t="str">
        <f t="shared" si="9"/>
        <v/>
      </c>
      <c r="AU29" s="8" t="str">
        <f t="shared" si="9"/>
        <v/>
      </c>
      <c r="AV29" s="8" t="str">
        <f t="shared" si="9"/>
        <v/>
      </c>
      <c r="AW29" s="8" t="str">
        <f t="shared" si="9"/>
        <v/>
      </c>
      <c r="AX29" s="8" t="str">
        <f t="shared" si="9"/>
        <v/>
      </c>
      <c r="AY29" s="8" t="str">
        <f t="shared" si="9"/>
        <v/>
      </c>
      <c r="AZ29" s="8" t="str">
        <f t="shared" si="6"/>
        <v/>
      </c>
      <c r="BA29" s="8" t="str">
        <f t="shared" si="4"/>
        <v/>
      </c>
      <c r="BB29" s="8" t="str">
        <f t="shared" si="4"/>
        <v/>
      </c>
      <c r="BC29" s="8" t="str">
        <f t="shared" si="4"/>
        <v/>
      </c>
      <c r="BD29" s="8" t="str">
        <f t="shared" si="4"/>
        <v/>
      </c>
      <c r="BE29" s="8" t="str">
        <f t="shared" si="4"/>
        <v/>
      </c>
    </row>
    <row r="30" spans="1:57" x14ac:dyDescent="0.3">
      <c r="A30" s="68">
        <v>42412</v>
      </c>
      <c r="B30" s="62">
        <v>3001</v>
      </c>
      <c r="C30" s="69" t="s">
        <v>89</v>
      </c>
      <c r="D30" s="88">
        <f>235.99-35-37.5</f>
        <v>163.49</v>
      </c>
      <c r="E30" s="32">
        <f t="shared" si="7"/>
        <v>163.49</v>
      </c>
      <c r="F30" s="36" t="str">
        <f t="shared" si="8"/>
        <v/>
      </c>
      <c r="G30" s="8" t="str">
        <f t="shared" si="8"/>
        <v/>
      </c>
      <c r="H30" s="8" t="str">
        <f t="shared" si="8"/>
        <v/>
      </c>
      <c r="I30" s="8" t="str">
        <f t="shared" si="8"/>
        <v/>
      </c>
      <c r="J30" s="8" t="str">
        <f t="shared" si="8"/>
        <v/>
      </c>
      <c r="K30" s="38" t="str">
        <f t="shared" si="8"/>
        <v/>
      </c>
      <c r="L30" s="37" t="str">
        <f t="shared" si="8"/>
        <v/>
      </c>
      <c r="M30" s="8" t="str">
        <f t="shared" si="8"/>
        <v/>
      </c>
      <c r="N30" s="8" t="str">
        <f t="shared" si="8"/>
        <v/>
      </c>
      <c r="O30" s="8" t="str">
        <f t="shared" si="8"/>
        <v/>
      </c>
      <c r="P30" s="8" t="str">
        <f t="shared" si="8"/>
        <v/>
      </c>
      <c r="Q30" s="38" t="str">
        <f t="shared" si="8"/>
        <v/>
      </c>
      <c r="R30" s="37">
        <f t="shared" si="8"/>
        <v>163.49</v>
      </c>
      <c r="S30" s="8" t="str">
        <f t="shared" si="8"/>
        <v/>
      </c>
      <c r="T30" s="8" t="str">
        <f t="shared" si="8"/>
        <v/>
      </c>
      <c r="U30" s="8" t="str">
        <f t="shared" si="10"/>
        <v/>
      </c>
      <c r="V30" s="8" t="str">
        <f t="shared" si="10"/>
        <v/>
      </c>
      <c r="W30" s="8" t="str">
        <f t="shared" si="10"/>
        <v/>
      </c>
      <c r="X30" s="8" t="str">
        <f t="shared" si="10"/>
        <v/>
      </c>
      <c r="Y30" s="8" t="str">
        <f t="shared" si="10"/>
        <v/>
      </c>
      <c r="Z30" s="8" t="str">
        <f t="shared" si="10"/>
        <v/>
      </c>
      <c r="AA30" s="8" t="str">
        <f t="shared" si="10"/>
        <v/>
      </c>
      <c r="AB30" s="8" t="str">
        <f t="shared" si="10"/>
        <v/>
      </c>
      <c r="AC30" s="8" t="str">
        <f t="shared" si="10"/>
        <v/>
      </c>
      <c r="AD30" s="8" t="str">
        <f t="shared" si="10"/>
        <v/>
      </c>
      <c r="AE30" s="8" t="str">
        <f t="shared" si="10"/>
        <v/>
      </c>
      <c r="AF30" s="8" t="str">
        <f t="shared" si="10"/>
        <v/>
      </c>
      <c r="AG30" s="8" t="str">
        <f t="shared" si="10"/>
        <v/>
      </c>
      <c r="AH30" s="8" t="str">
        <f t="shared" si="10"/>
        <v/>
      </c>
      <c r="AI30" s="8" t="str">
        <f t="shared" si="10"/>
        <v/>
      </c>
      <c r="AJ30" s="8" t="str">
        <f t="shared" si="10"/>
        <v/>
      </c>
      <c r="AK30" s="8" t="str">
        <f t="shared" si="9"/>
        <v/>
      </c>
      <c r="AL30" s="8" t="str">
        <f t="shared" si="9"/>
        <v/>
      </c>
      <c r="AM30" s="8" t="str">
        <f t="shared" si="9"/>
        <v/>
      </c>
      <c r="AN30" s="8" t="str">
        <f t="shared" si="9"/>
        <v/>
      </c>
      <c r="AO30" s="8" t="str">
        <f t="shared" si="9"/>
        <v/>
      </c>
      <c r="AP30" s="8" t="str">
        <f t="shared" si="9"/>
        <v/>
      </c>
      <c r="AQ30" s="8" t="str">
        <f t="shared" si="9"/>
        <v/>
      </c>
      <c r="AR30" s="8" t="str">
        <f t="shared" si="9"/>
        <v/>
      </c>
      <c r="AS30" s="8" t="str">
        <f t="shared" si="9"/>
        <v/>
      </c>
      <c r="AT30" s="8" t="str">
        <f t="shared" si="9"/>
        <v/>
      </c>
      <c r="AU30" s="8" t="str">
        <f t="shared" si="9"/>
        <v/>
      </c>
      <c r="AV30" s="8" t="str">
        <f t="shared" si="9"/>
        <v/>
      </c>
      <c r="AW30" s="8" t="str">
        <f t="shared" si="9"/>
        <v/>
      </c>
      <c r="AX30" s="8" t="str">
        <f t="shared" si="9"/>
        <v/>
      </c>
      <c r="AY30" s="8" t="str">
        <f t="shared" si="9"/>
        <v/>
      </c>
      <c r="AZ30" s="8" t="str">
        <f t="shared" si="6"/>
        <v/>
      </c>
      <c r="BA30" s="8" t="str">
        <f t="shared" si="4"/>
        <v/>
      </c>
      <c r="BB30" s="8" t="str">
        <f t="shared" si="4"/>
        <v/>
      </c>
      <c r="BC30" s="8" t="str">
        <f t="shared" si="4"/>
        <v/>
      </c>
      <c r="BD30" s="8" t="str">
        <f t="shared" si="4"/>
        <v/>
      </c>
      <c r="BE30" s="8" t="str">
        <f t="shared" si="4"/>
        <v/>
      </c>
    </row>
    <row r="31" spans="1:57" x14ac:dyDescent="0.3">
      <c r="A31" s="68">
        <v>42412</v>
      </c>
      <c r="B31" s="62">
        <v>3010</v>
      </c>
      <c r="C31" s="69" t="s">
        <v>89</v>
      </c>
      <c r="D31" s="70">
        <v>35</v>
      </c>
      <c r="E31" s="32">
        <f t="shared" si="7"/>
        <v>35</v>
      </c>
      <c r="F31" s="36" t="str">
        <f t="shared" si="8"/>
        <v/>
      </c>
      <c r="G31" s="8" t="str">
        <f t="shared" si="8"/>
        <v/>
      </c>
      <c r="H31" s="8" t="str">
        <f t="shared" si="8"/>
        <v/>
      </c>
      <c r="I31" s="8" t="str">
        <f t="shared" si="8"/>
        <v/>
      </c>
      <c r="J31" s="8" t="str">
        <f t="shared" si="8"/>
        <v/>
      </c>
      <c r="K31" s="38" t="str">
        <f t="shared" si="8"/>
        <v/>
      </c>
      <c r="L31" s="37" t="str">
        <f t="shared" si="8"/>
        <v/>
      </c>
      <c r="M31" s="8" t="str">
        <f t="shared" si="8"/>
        <v/>
      </c>
      <c r="N31" s="8" t="str">
        <f t="shared" si="8"/>
        <v/>
      </c>
      <c r="O31" s="8" t="str">
        <f t="shared" si="8"/>
        <v/>
      </c>
      <c r="P31" s="8" t="str">
        <f t="shared" si="8"/>
        <v/>
      </c>
      <c r="Q31" s="38" t="str">
        <f t="shared" si="8"/>
        <v/>
      </c>
      <c r="R31" s="37" t="str">
        <f t="shared" si="8"/>
        <v/>
      </c>
      <c r="S31" s="8" t="str">
        <f t="shared" si="8"/>
        <v/>
      </c>
      <c r="T31" s="8" t="str">
        <f t="shared" si="8"/>
        <v/>
      </c>
      <c r="U31" s="8" t="str">
        <f t="shared" si="10"/>
        <v/>
      </c>
      <c r="V31" s="8" t="str">
        <f t="shared" si="10"/>
        <v/>
      </c>
      <c r="W31" s="8" t="str">
        <f t="shared" si="10"/>
        <v/>
      </c>
      <c r="X31" s="8" t="str">
        <f t="shared" si="10"/>
        <v/>
      </c>
      <c r="Y31" s="8" t="str">
        <f t="shared" si="10"/>
        <v/>
      </c>
      <c r="Z31" s="8" t="str">
        <f t="shared" si="10"/>
        <v/>
      </c>
      <c r="AA31" s="8">
        <f t="shared" si="10"/>
        <v>35</v>
      </c>
      <c r="AB31" s="8" t="str">
        <f t="shared" si="10"/>
        <v/>
      </c>
      <c r="AC31" s="8" t="str">
        <f t="shared" si="10"/>
        <v/>
      </c>
      <c r="AD31" s="8" t="str">
        <f t="shared" si="10"/>
        <v/>
      </c>
      <c r="AE31" s="8" t="str">
        <f t="shared" si="10"/>
        <v/>
      </c>
      <c r="AF31" s="8" t="str">
        <f t="shared" si="10"/>
        <v/>
      </c>
      <c r="AG31" s="8" t="str">
        <f t="shared" si="10"/>
        <v/>
      </c>
      <c r="AH31" s="8" t="str">
        <f t="shared" si="10"/>
        <v/>
      </c>
      <c r="AI31" s="8" t="str">
        <f t="shared" si="10"/>
        <v/>
      </c>
      <c r="AJ31" s="8" t="str">
        <f t="shared" si="10"/>
        <v/>
      </c>
      <c r="AK31" s="8" t="str">
        <f t="shared" si="9"/>
        <v/>
      </c>
      <c r="AL31" s="8" t="str">
        <f t="shared" si="9"/>
        <v/>
      </c>
      <c r="AM31" s="8" t="str">
        <f t="shared" si="9"/>
        <v/>
      </c>
      <c r="AN31" s="8" t="str">
        <f t="shared" si="9"/>
        <v/>
      </c>
      <c r="AO31" s="8" t="str">
        <f t="shared" si="9"/>
        <v/>
      </c>
      <c r="AP31" s="8" t="str">
        <f t="shared" si="9"/>
        <v/>
      </c>
      <c r="AQ31" s="8" t="str">
        <f t="shared" si="9"/>
        <v/>
      </c>
      <c r="AR31" s="8" t="str">
        <f t="shared" si="9"/>
        <v/>
      </c>
      <c r="AS31" s="8" t="str">
        <f t="shared" si="9"/>
        <v/>
      </c>
      <c r="AT31" s="8" t="str">
        <f t="shared" si="9"/>
        <v/>
      </c>
      <c r="AU31" s="8" t="str">
        <f t="shared" si="9"/>
        <v/>
      </c>
      <c r="AV31" s="8" t="str">
        <f t="shared" si="9"/>
        <v/>
      </c>
      <c r="AW31" s="8" t="str">
        <f t="shared" si="9"/>
        <v/>
      </c>
      <c r="AX31" s="8" t="str">
        <f t="shared" si="9"/>
        <v/>
      </c>
      <c r="AY31" s="8" t="str">
        <f t="shared" si="9"/>
        <v/>
      </c>
      <c r="AZ31" s="8" t="str">
        <f t="shared" si="6"/>
        <v/>
      </c>
      <c r="BA31" s="8" t="str">
        <f t="shared" si="4"/>
        <v/>
      </c>
      <c r="BB31" s="8" t="str">
        <f t="shared" si="4"/>
        <v/>
      </c>
      <c r="BC31" s="8" t="str">
        <f t="shared" si="4"/>
        <v/>
      </c>
      <c r="BD31" s="8" t="str">
        <f t="shared" si="4"/>
        <v/>
      </c>
      <c r="BE31" s="8" t="str">
        <f t="shared" si="4"/>
        <v/>
      </c>
    </row>
    <row r="32" spans="1:57" x14ac:dyDescent="0.3">
      <c r="A32" s="68">
        <v>42412</v>
      </c>
      <c r="B32" s="62">
        <v>3028</v>
      </c>
      <c r="C32" s="69" t="s">
        <v>89</v>
      </c>
      <c r="D32" s="70">
        <v>37.5</v>
      </c>
      <c r="E32" s="32">
        <f t="shared" si="7"/>
        <v>37.5</v>
      </c>
      <c r="F32" s="36" t="str">
        <f t="shared" si="8"/>
        <v/>
      </c>
      <c r="G32" s="8" t="str">
        <f t="shared" si="8"/>
        <v/>
      </c>
      <c r="H32" s="8" t="str">
        <f t="shared" si="8"/>
        <v/>
      </c>
      <c r="I32" s="8" t="str">
        <f t="shared" si="8"/>
        <v/>
      </c>
      <c r="J32" s="8" t="str">
        <f t="shared" si="8"/>
        <v/>
      </c>
      <c r="K32" s="38" t="str">
        <f t="shared" si="8"/>
        <v/>
      </c>
      <c r="L32" s="37" t="str">
        <f t="shared" si="8"/>
        <v/>
      </c>
      <c r="M32" s="8" t="str">
        <f t="shared" si="8"/>
        <v/>
      </c>
      <c r="N32" s="8" t="str">
        <f t="shared" si="8"/>
        <v/>
      </c>
      <c r="O32" s="8" t="str">
        <f t="shared" si="8"/>
        <v/>
      </c>
      <c r="P32" s="8" t="str">
        <f t="shared" si="8"/>
        <v/>
      </c>
      <c r="Q32" s="38" t="str">
        <f t="shared" si="8"/>
        <v/>
      </c>
      <c r="R32" s="37" t="str">
        <f t="shared" si="8"/>
        <v/>
      </c>
      <c r="S32" s="8" t="str">
        <f t="shared" si="8"/>
        <v/>
      </c>
      <c r="T32" s="8" t="str">
        <f t="shared" si="8"/>
        <v/>
      </c>
      <c r="U32" s="8" t="str">
        <f t="shared" si="10"/>
        <v/>
      </c>
      <c r="V32" s="8" t="str">
        <f t="shared" si="10"/>
        <v/>
      </c>
      <c r="W32" s="8" t="str">
        <f t="shared" si="10"/>
        <v/>
      </c>
      <c r="X32" s="8" t="str">
        <f t="shared" si="10"/>
        <v/>
      </c>
      <c r="Y32" s="8" t="str">
        <f t="shared" si="10"/>
        <v/>
      </c>
      <c r="Z32" s="8" t="str">
        <f t="shared" si="10"/>
        <v/>
      </c>
      <c r="AA32" s="8" t="str">
        <f t="shared" si="10"/>
        <v/>
      </c>
      <c r="AB32" s="8" t="str">
        <f t="shared" si="10"/>
        <v/>
      </c>
      <c r="AC32" s="8" t="str">
        <f t="shared" si="10"/>
        <v/>
      </c>
      <c r="AD32" s="8" t="str">
        <f t="shared" si="10"/>
        <v/>
      </c>
      <c r="AE32" s="8" t="str">
        <f t="shared" si="10"/>
        <v/>
      </c>
      <c r="AF32" s="8" t="str">
        <f t="shared" si="10"/>
        <v/>
      </c>
      <c r="AG32" s="8" t="str">
        <f t="shared" si="10"/>
        <v/>
      </c>
      <c r="AH32" s="8" t="str">
        <f t="shared" si="10"/>
        <v/>
      </c>
      <c r="AI32" s="8" t="str">
        <f t="shared" si="10"/>
        <v/>
      </c>
      <c r="AJ32" s="8" t="str">
        <f t="shared" si="10"/>
        <v/>
      </c>
      <c r="AK32" s="8" t="str">
        <f t="shared" si="9"/>
        <v/>
      </c>
      <c r="AL32" s="8" t="str">
        <f t="shared" si="9"/>
        <v/>
      </c>
      <c r="AM32" s="8" t="str">
        <f t="shared" si="9"/>
        <v/>
      </c>
      <c r="AN32" s="8" t="str">
        <f t="shared" si="9"/>
        <v/>
      </c>
      <c r="AO32" s="8" t="str">
        <f t="shared" si="9"/>
        <v/>
      </c>
      <c r="AP32" s="8" t="str">
        <f t="shared" si="9"/>
        <v/>
      </c>
      <c r="AQ32" s="8" t="str">
        <f t="shared" si="9"/>
        <v/>
      </c>
      <c r="AR32" s="8" t="str">
        <f t="shared" si="9"/>
        <v/>
      </c>
      <c r="AS32" s="8">
        <f t="shared" si="9"/>
        <v>37.5</v>
      </c>
      <c r="AT32" s="8" t="str">
        <f t="shared" si="9"/>
        <v/>
      </c>
      <c r="AU32" s="8" t="str">
        <f t="shared" si="9"/>
        <v/>
      </c>
      <c r="AV32" s="8" t="str">
        <f t="shared" si="9"/>
        <v/>
      </c>
      <c r="AW32" s="8" t="str">
        <f t="shared" si="9"/>
        <v/>
      </c>
      <c r="AX32" s="8" t="str">
        <f t="shared" si="9"/>
        <v/>
      </c>
      <c r="AY32" s="8" t="str">
        <f t="shared" si="9"/>
        <v/>
      </c>
      <c r="AZ32" s="8" t="str">
        <f t="shared" si="6"/>
        <v/>
      </c>
      <c r="BA32" s="8" t="str">
        <f t="shared" si="4"/>
        <v/>
      </c>
      <c r="BB32" s="8" t="str">
        <f t="shared" si="4"/>
        <v/>
      </c>
      <c r="BC32" s="8" t="str">
        <f t="shared" si="4"/>
        <v/>
      </c>
      <c r="BD32" s="8" t="str">
        <f t="shared" si="4"/>
        <v/>
      </c>
      <c r="BE32" s="8" t="str">
        <f t="shared" si="4"/>
        <v/>
      </c>
    </row>
    <row r="33" spans="1:57" x14ac:dyDescent="0.3">
      <c r="A33" s="80">
        <v>42412</v>
      </c>
      <c r="B33" s="81">
        <v>3031</v>
      </c>
      <c r="C33" s="76" t="s">
        <v>90</v>
      </c>
      <c r="D33" s="82">
        <v>2116.85</v>
      </c>
      <c r="E33" s="32">
        <f t="shared" si="7"/>
        <v>2116.85</v>
      </c>
      <c r="F33" s="36" t="str">
        <f t="shared" si="8"/>
        <v/>
      </c>
      <c r="G33" s="8" t="str">
        <f t="shared" si="8"/>
        <v/>
      </c>
      <c r="H33" s="8" t="str">
        <f t="shared" si="8"/>
        <v/>
      </c>
      <c r="I33" s="8" t="str">
        <f t="shared" si="8"/>
        <v/>
      </c>
      <c r="J33" s="8" t="str">
        <f t="shared" si="8"/>
        <v/>
      </c>
      <c r="K33" s="38" t="str">
        <f t="shared" si="8"/>
        <v/>
      </c>
      <c r="L33" s="37" t="str">
        <f t="shared" si="8"/>
        <v/>
      </c>
      <c r="M33" s="8" t="str">
        <f t="shared" si="8"/>
        <v/>
      </c>
      <c r="N33" s="8" t="str">
        <f t="shared" si="8"/>
        <v/>
      </c>
      <c r="O33" s="8" t="str">
        <f t="shared" si="8"/>
        <v/>
      </c>
      <c r="P33" s="8" t="str">
        <f t="shared" si="8"/>
        <v/>
      </c>
      <c r="Q33" s="38" t="str">
        <f t="shared" si="8"/>
        <v/>
      </c>
      <c r="R33" s="37" t="str">
        <f t="shared" si="8"/>
        <v/>
      </c>
      <c r="S33" s="8" t="str">
        <f t="shared" si="8"/>
        <v/>
      </c>
      <c r="T33" s="8" t="str">
        <f t="shared" si="8"/>
        <v/>
      </c>
      <c r="U33" s="8" t="str">
        <f t="shared" si="10"/>
        <v/>
      </c>
      <c r="V33" s="8" t="str">
        <f t="shared" si="10"/>
        <v/>
      </c>
      <c r="W33" s="8" t="str">
        <f t="shared" si="10"/>
        <v/>
      </c>
      <c r="X33" s="8" t="str">
        <f t="shared" si="10"/>
        <v/>
      </c>
      <c r="Y33" s="8" t="str">
        <f t="shared" si="10"/>
        <v/>
      </c>
      <c r="Z33" s="8" t="str">
        <f t="shared" si="10"/>
        <v/>
      </c>
      <c r="AA33" s="8" t="str">
        <f t="shared" si="10"/>
        <v/>
      </c>
      <c r="AB33" s="8" t="str">
        <f t="shared" si="10"/>
        <v/>
      </c>
      <c r="AC33" s="8" t="str">
        <f t="shared" si="10"/>
        <v/>
      </c>
      <c r="AD33" s="8" t="str">
        <f t="shared" si="10"/>
        <v/>
      </c>
      <c r="AE33" s="8" t="str">
        <f t="shared" si="10"/>
        <v/>
      </c>
      <c r="AF33" s="8" t="str">
        <f t="shared" si="10"/>
        <v/>
      </c>
      <c r="AG33" s="8" t="str">
        <f t="shared" si="10"/>
        <v/>
      </c>
      <c r="AH33" s="8" t="str">
        <f t="shared" si="10"/>
        <v/>
      </c>
      <c r="AI33" s="8" t="str">
        <f t="shared" si="10"/>
        <v/>
      </c>
      <c r="AJ33" s="8" t="str">
        <f t="shared" si="10"/>
        <v/>
      </c>
      <c r="AK33" s="8" t="str">
        <f t="shared" si="9"/>
        <v/>
      </c>
      <c r="AL33" s="8" t="str">
        <f t="shared" si="9"/>
        <v/>
      </c>
      <c r="AM33" s="8" t="str">
        <f t="shared" si="9"/>
        <v/>
      </c>
      <c r="AN33" s="8" t="str">
        <f t="shared" si="9"/>
        <v/>
      </c>
      <c r="AO33" s="8" t="str">
        <f t="shared" si="9"/>
        <v/>
      </c>
      <c r="AP33" s="8" t="str">
        <f t="shared" si="9"/>
        <v/>
      </c>
      <c r="AQ33" s="8" t="str">
        <f t="shared" si="9"/>
        <v/>
      </c>
      <c r="AR33" s="8" t="str">
        <f t="shared" si="9"/>
        <v/>
      </c>
      <c r="AS33" s="8" t="str">
        <f t="shared" si="9"/>
        <v/>
      </c>
      <c r="AT33" s="8" t="str">
        <f t="shared" si="9"/>
        <v/>
      </c>
      <c r="AU33" s="8" t="str">
        <f t="shared" si="9"/>
        <v/>
      </c>
      <c r="AV33" s="8">
        <f t="shared" si="9"/>
        <v>2116.85</v>
      </c>
      <c r="AW33" s="8" t="str">
        <f t="shared" si="9"/>
        <v/>
      </c>
      <c r="AX33" s="8" t="str">
        <f t="shared" si="9"/>
        <v/>
      </c>
      <c r="AY33" s="8" t="str">
        <f t="shared" si="9"/>
        <v/>
      </c>
      <c r="AZ33" s="8" t="str">
        <f t="shared" si="6"/>
        <v/>
      </c>
      <c r="BA33" s="8" t="str">
        <f t="shared" si="4"/>
        <v/>
      </c>
      <c r="BB33" s="8" t="str">
        <f t="shared" si="4"/>
        <v/>
      </c>
      <c r="BC33" s="8" t="str">
        <f t="shared" si="4"/>
        <v/>
      </c>
      <c r="BD33" s="8" t="str">
        <f t="shared" si="4"/>
        <v/>
      </c>
      <c r="BE33" s="8" t="str">
        <f t="shared" si="4"/>
        <v/>
      </c>
    </row>
    <row r="34" spans="1:57" x14ac:dyDescent="0.3">
      <c r="A34" s="68">
        <v>42415</v>
      </c>
      <c r="B34" s="62">
        <v>1001</v>
      </c>
      <c r="C34" s="69" t="s">
        <v>63</v>
      </c>
      <c r="D34" s="70">
        <v>2215.81</v>
      </c>
      <c r="E34" s="32">
        <f t="shared" si="7"/>
        <v>2215.81</v>
      </c>
      <c r="F34" s="36">
        <f t="shared" si="8"/>
        <v>2215.81</v>
      </c>
      <c r="G34" s="8" t="str">
        <f t="shared" si="8"/>
        <v/>
      </c>
      <c r="H34" s="8" t="str">
        <f t="shared" si="8"/>
        <v/>
      </c>
      <c r="I34" s="8" t="str">
        <f t="shared" si="8"/>
        <v/>
      </c>
      <c r="J34" s="8" t="str">
        <f t="shared" si="8"/>
        <v/>
      </c>
      <c r="K34" s="38" t="str">
        <f t="shared" si="8"/>
        <v/>
      </c>
      <c r="L34" s="37" t="str">
        <f t="shared" si="8"/>
        <v/>
      </c>
      <c r="M34" s="8" t="str">
        <f t="shared" si="8"/>
        <v/>
      </c>
      <c r="N34" s="8" t="str">
        <f t="shared" si="8"/>
        <v/>
      </c>
      <c r="O34" s="8" t="str">
        <f t="shared" si="8"/>
        <v/>
      </c>
      <c r="P34" s="8" t="str">
        <f t="shared" si="8"/>
        <v/>
      </c>
      <c r="Q34" s="38" t="str">
        <f t="shared" si="8"/>
        <v/>
      </c>
      <c r="R34" s="37" t="str">
        <f t="shared" si="8"/>
        <v/>
      </c>
      <c r="S34" s="8" t="str">
        <f t="shared" si="8"/>
        <v/>
      </c>
      <c r="T34" s="8" t="str">
        <f t="shared" si="8"/>
        <v/>
      </c>
      <c r="U34" s="8" t="str">
        <f t="shared" si="10"/>
        <v/>
      </c>
      <c r="V34" s="8" t="str">
        <f t="shared" si="10"/>
        <v/>
      </c>
      <c r="W34" s="8" t="str">
        <f t="shared" si="10"/>
        <v/>
      </c>
      <c r="X34" s="8" t="str">
        <f t="shared" si="10"/>
        <v/>
      </c>
      <c r="Y34" s="8" t="str">
        <f t="shared" si="10"/>
        <v/>
      </c>
      <c r="Z34" s="8" t="str">
        <f t="shared" si="10"/>
        <v/>
      </c>
      <c r="AA34" s="8" t="str">
        <f t="shared" si="10"/>
        <v/>
      </c>
      <c r="AB34" s="8" t="str">
        <f t="shared" si="10"/>
        <v/>
      </c>
      <c r="AC34" s="8" t="str">
        <f t="shared" si="10"/>
        <v/>
      </c>
      <c r="AD34" s="8" t="str">
        <f t="shared" si="10"/>
        <v/>
      </c>
      <c r="AE34" s="8" t="str">
        <f t="shared" si="10"/>
        <v/>
      </c>
      <c r="AF34" s="8" t="str">
        <f t="shared" si="10"/>
        <v/>
      </c>
      <c r="AG34" s="8" t="str">
        <f t="shared" si="10"/>
        <v/>
      </c>
      <c r="AH34" s="8" t="str">
        <f t="shared" si="10"/>
        <v/>
      </c>
      <c r="AI34" s="8" t="str">
        <f t="shared" si="10"/>
        <v/>
      </c>
      <c r="AJ34" s="8" t="str">
        <f t="shared" si="10"/>
        <v/>
      </c>
      <c r="AK34" s="8" t="str">
        <f t="shared" si="9"/>
        <v/>
      </c>
      <c r="AL34" s="8" t="str">
        <f t="shared" si="9"/>
        <v/>
      </c>
      <c r="AM34" s="8" t="str">
        <f t="shared" si="9"/>
        <v/>
      </c>
      <c r="AN34" s="8" t="str">
        <f t="shared" si="9"/>
        <v/>
      </c>
      <c r="AO34" s="8" t="str">
        <f t="shared" si="9"/>
        <v/>
      </c>
      <c r="AP34" s="8" t="str">
        <f t="shared" si="9"/>
        <v/>
      </c>
      <c r="AQ34" s="8" t="str">
        <f t="shared" si="9"/>
        <v/>
      </c>
      <c r="AR34" s="8" t="str">
        <f t="shared" si="9"/>
        <v/>
      </c>
      <c r="AS34" s="8" t="str">
        <f t="shared" si="9"/>
        <v/>
      </c>
      <c r="AT34" s="8" t="str">
        <f t="shared" si="9"/>
        <v/>
      </c>
      <c r="AU34" s="8" t="str">
        <f t="shared" si="9"/>
        <v/>
      </c>
      <c r="AV34" s="8" t="str">
        <f t="shared" si="9"/>
        <v/>
      </c>
      <c r="AW34" s="8" t="str">
        <f t="shared" si="9"/>
        <v/>
      </c>
      <c r="AX34" s="8" t="str">
        <f t="shared" si="9"/>
        <v/>
      </c>
      <c r="AY34" s="8" t="str">
        <f t="shared" si="9"/>
        <v/>
      </c>
      <c r="AZ34" s="8" t="str">
        <f t="shared" si="6"/>
        <v/>
      </c>
      <c r="BA34" s="8" t="str">
        <f t="shared" si="4"/>
        <v/>
      </c>
      <c r="BB34" s="8" t="str">
        <f t="shared" si="4"/>
        <v/>
      </c>
      <c r="BC34" s="8" t="str">
        <f t="shared" si="4"/>
        <v/>
      </c>
      <c r="BD34" s="8" t="str">
        <f t="shared" si="4"/>
        <v/>
      </c>
      <c r="BE34" s="8" t="str">
        <f t="shared" si="4"/>
        <v/>
      </c>
    </row>
    <row r="35" spans="1:57" x14ac:dyDescent="0.3">
      <c r="A35" s="68">
        <v>42415</v>
      </c>
      <c r="B35" s="62">
        <v>3022</v>
      </c>
      <c r="C35" s="69" t="s">
        <v>80</v>
      </c>
      <c r="D35" s="70">
        <f>3226.98-394.13</f>
        <v>2832.85</v>
      </c>
      <c r="E35" s="32">
        <f t="shared" si="7"/>
        <v>2832.85</v>
      </c>
      <c r="F35" s="36" t="str">
        <f t="shared" si="8"/>
        <v/>
      </c>
      <c r="G35" s="8" t="str">
        <f t="shared" si="8"/>
        <v/>
      </c>
      <c r="H35" s="8" t="str">
        <f t="shared" si="8"/>
        <v/>
      </c>
      <c r="I35" s="8" t="str">
        <f t="shared" si="8"/>
        <v/>
      </c>
      <c r="J35" s="8" t="str">
        <f t="shared" si="8"/>
        <v/>
      </c>
      <c r="K35" s="38" t="str">
        <f t="shared" si="8"/>
        <v/>
      </c>
      <c r="L35" s="37" t="str">
        <f t="shared" si="8"/>
        <v/>
      </c>
      <c r="M35" s="8" t="str">
        <f t="shared" si="8"/>
        <v/>
      </c>
      <c r="N35" s="8" t="str">
        <f t="shared" si="8"/>
        <v/>
      </c>
      <c r="O35" s="8" t="str">
        <f t="shared" si="8"/>
        <v/>
      </c>
      <c r="P35" s="8" t="str">
        <f t="shared" si="8"/>
        <v/>
      </c>
      <c r="Q35" s="38" t="str">
        <f t="shared" si="8"/>
        <v/>
      </c>
      <c r="R35" s="37" t="str">
        <f t="shared" si="8"/>
        <v/>
      </c>
      <c r="S35" s="8" t="str">
        <f t="shared" si="8"/>
        <v/>
      </c>
      <c r="T35" s="8" t="str">
        <f t="shared" si="8"/>
        <v/>
      </c>
      <c r="U35" s="8" t="str">
        <f t="shared" si="10"/>
        <v/>
      </c>
      <c r="V35" s="8" t="str">
        <f t="shared" si="10"/>
        <v/>
      </c>
      <c r="W35" s="8" t="str">
        <f t="shared" si="10"/>
        <v/>
      </c>
      <c r="X35" s="8" t="str">
        <f t="shared" si="10"/>
        <v/>
      </c>
      <c r="Y35" s="8" t="str">
        <f t="shared" si="10"/>
        <v/>
      </c>
      <c r="Z35" s="8" t="str">
        <f t="shared" si="10"/>
        <v/>
      </c>
      <c r="AA35" s="8" t="str">
        <f t="shared" si="10"/>
        <v/>
      </c>
      <c r="AB35" s="8" t="str">
        <f t="shared" si="10"/>
        <v/>
      </c>
      <c r="AC35" s="8" t="str">
        <f t="shared" si="10"/>
        <v/>
      </c>
      <c r="AD35" s="8" t="str">
        <f t="shared" si="10"/>
        <v/>
      </c>
      <c r="AE35" s="8" t="str">
        <f t="shared" si="10"/>
        <v/>
      </c>
      <c r="AF35" s="8" t="str">
        <f t="shared" si="10"/>
        <v/>
      </c>
      <c r="AG35" s="8" t="str">
        <f t="shared" si="10"/>
        <v/>
      </c>
      <c r="AH35" s="8" t="str">
        <f t="shared" si="10"/>
        <v/>
      </c>
      <c r="AI35" s="8" t="str">
        <f t="shared" si="10"/>
        <v/>
      </c>
      <c r="AJ35" s="8" t="str">
        <f t="shared" si="10"/>
        <v/>
      </c>
      <c r="AK35" s="8" t="str">
        <f t="shared" si="9"/>
        <v/>
      </c>
      <c r="AL35" s="8" t="str">
        <f t="shared" si="9"/>
        <v/>
      </c>
      <c r="AM35" s="8">
        <f t="shared" si="9"/>
        <v>2832.85</v>
      </c>
      <c r="AN35" s="8" t="str">
        <f t="shared" si="9"/>
        <v/>
      </c>
      <c r="AO35" s="8" t="str">
        <f t="shared" si="9"/>
        <v/>
      </c>
      <c r="AP35" s="8" t="str">
        <f t="shared" si="9"/>
        <v/>
      </c>
      <c r="AQ35" s="8" t="str">
        <f t="shared" si="9"/>
        <v/>
      </c>
      <c r="AR35" s="8" t="str">
        <f t="shared" si="9"/>
        <v/>
      </c>
      <c r="AS35" s="8" t="str">
        <f t="shared" si="9"/>
        <v/>
      </c>
      <c r="AT35" s="8" t="str">
        <f t="shared" si="9"/>
        <v/>
      </c>
      <c r="AU35" s="8" t="str">
        <f t="shared" si="9"/>
        <v/>
      </c>
      <c r="AV35" s="8" t="str">
        <f t="shared" si="9"/>
        <v/>
      </c>
      <c r="AW35" s="8" t="str">
        <f t="shared" si="9"/>
        <v/>
      </c>
      <c r="AX35" s="8" t="str">
        <f t="shared" si="9"/>
        <v/>
      </c>
      <c r="AY35" s="8" t="str">
        <f t="shared" si="9"/>
        <v/>
      </c>
      <c r="AZ35" s="8" t="str">
        <f t="shared" si="6"/>
        <v/>
      </c>
      <c r="BA35" s="8" t="str">
        <f t="shared" si="4"/>
        <v/>
      </c>
      <c r="BB35" s="8" t="str">
        <f t="shared" si="4"/>
        <v/>
      </c>
      <c r="BC35" s="8" t="str">
        <f t="shared" si="4"/>
        <v/>
      </c>
      <c r="BD35" s="8" t="str">
        <f t="shared" si="4"/>
        <v/>
      </c>
      <c r="BE35" s="8" t="str">
        <f t="shared" si="4"/>
        <v/>
      </c>
    </row>
    <row r="36" spans="1:57" x14ac:dyDescent="0.3">
      <c r="A36" s="68">
        <v>42415</v>
      </c>
      <c r="B36" s="62">
        <v>3025</v>
      </c>
      <c r="C36" s="69" t="s">
        <v>25</v>
      </c>
      <c r="D36" s="70">
        <v>394.13</v>
      </c>
      <c r="E36" s="32">
        <f t="shared" si="7"/>
        <v>394.13</v>
      </c>
      <c r="F36" s="36" t="str">
        <f t="shared" si="8"/>
        <v/>
      </c>
      <c r="G36" s="8" t="str">
        <f t="shared" si="8"/>
        <v/>
      </c>
      <c r="H36" s="8" t="str">
        <f t="shared" si="8"/>
        <v/>
      </c>
      <c r="I36" s="8" t="str">
        <f t="shared" si="8"/>
        <v/>
      </c>
      <c r="J36" s="8" t="str">
        <f t="shared" si="8"/>
        <v/>
      </c>
      <c r="K36" s="38" t="str">
        <f t="shared" si="8"/>
        <v/>
      </c>
      <c r="L36" s="37" t="str">
        <f t="shared" si="8"/>
        <v/>
      </c>
      <c r="M36" s="8" t="str">
        <f t="shared" si="8"/>
        <v/>
      </c>
      <c r="N36" s="8" t="str">
        <f t="shared" si="8"/>
        <v/>
      </c>
      <c r="O36" s="8" t="str">
        <f t="shared" si="8"/>
        <v/>
      </c>
      <c r="P36" s="8" t="str">
        <f t="shared" si="8"/>
        <v/>
      </c>
      <c r="Q36" s="38" t="str">
        <f t="shared" si="8"/>
        <v/>
      </c>
      <c r="R36" s="37" t="str">
        <f t="shared" si="8"/>
        <v/>
      </c>
      <c r="S36" s="8" t="str">
        <f t="shared" si="8"/>
        <v/>
      </c>
      <c r="T36" s="8" t="str">
        <f t="shared" si="8"/>
        <v/>
      </c>
      <c r="U36" s="8" t="str">
        <f t="shared" si="10"/>
        <v/>
      </c>
      <c r="V36" s="8" t="str">
        <f t="shared" si="10"/>
        <v/>
      </c>
      <c r="W36" s="8" t="str">
        <f t="shared" si="10"/>
        <v/>
      </c>
      <c r="X36" s="8" t="str">
        <f t="shared" si="10"/>
        <v/>
      </c>
      <c r="Y36" s="8" t="str">
        <f t="shared" si="10"/>
        <v/>
      </c>
      <c r="Z36" s="8" t="str">
        <f t="shared" si="10"/>
        <v/>
      </c>
      <c r="AA36" s="8" t="str">
        <f t="shared" si="10"/>
        <v/>
      </c>
      <c r="AB36" s="8" t="str">
        <f t="shared" si="10"/>
        <v/>
      </c>
      <c r="AC36" s="8" t="str">
        <f t="shared" si="10"/>
        <v/>
      </c>
      <c r="AD36" s="8" t="str">
        <f t="shared" si="10"/>
        <v/>
      </c>
      <c r="AE36" s="8" t="str">
        <f t="shared" si="10"/>
        <v/>
      </c>
      <c r="AF36" s="8" t="str">
        <f t="shared" si="10"/>
        <v/>
      </c>
      <c r="AG36" s="8" t="str">
        <f t="shared" si="10"/>
        <v/>
      </c>
      <c r="AH36" s="8" t="str">
        <f t="shared" si="10"/>
        <v/>
      </c>
      <c r="AI36" s="8" t="str">
        <f t="shared" si="10"/>
        <v/>
      </c>
      <c r="AJ36" s="8" t="str">
        <f t="shared" si="10"/>
        <v/>
      </c>
      <c r="AK36" s="8" t="str">
        <f t="shared" si="9"/>
        <v/>
      </c>
      <c r="AL36" s="8" t="str">
        <f t="shared" si="9"/>
        <v/>
      </c>
      <c r="AM36" s="8" t="str">
        <f t="shared" si="9"/>
        <v/>
      </c>
      <c r="AN36" s="8" t="str">
        <f t="shared" si="9"/>
        <v/>
      </c>
      <c r="AO36" s="8" t="str">
        <f t="shared" si="9"/>
        <v/>
      </c>
      <c r="AP36" s="8">
        <f t="shared" si="9"/>
        <v>394.13</v>
      </c>
      <c r="AQ36" s="8" t="str">
        <f t="shared" si="9"/>
        <v/>
      </c>
      <c r="AR36" s="8" t="str">
        <f t="shared" si="9"/>
        <v/>
      </c>
      <c r="AS36" s="8" t="str">
        <f t="shared" si="9"/>
        <v/>
      </c>
      <c r="AT36" s="8" t="str">
        <f t="shared" si="9"/>
        <v/>
      </c>
      <c r="AU36" s="8" t="str">
        <f t="shared" si="9"/>
        <v/>
      </c>
      <c r="AV36" s="8" t="str">
        <f t="shared" si="9"/>
        <v/>
      </c>
      <c r="AW36" s="8" t="str">
        <f t="shared" si="9"/>
        <v/>
      </c>
      <c r="AX36" s="8" t="str">
        <f t="shared" si="9"/>
        <v/>
      </c>
      <c r="AY36" s="8" t="str">
        <f t="shared" si="9"/>
        <v/>
      </c>
      <c r="AZ36" s="8" t="str">
        <f t="shared" si="6"/>
        <v/>
      </c>
      <c r="BA36" s="8" t="str">
        <f t="shared" si="4"/>
        <v/>
      </c>
      <c r="BB36" s="8" t="str">
        <f t="shared" si="4"/>
        <v/>
      </c>
      <c r="BC36" s="8" t="str">
        <f t="shared" si="4"/>
        <v/>
      </c>
      <c r="BD36" s="8" t="str">
        <f t="shared" si="4"/>
        <v/>
      </c>
      <c r="BE36" s="8" t="str">
        <f t="shared" si="4"/>
        <v/>
      </c>
    </row>
    <row r="37" spans="1:57" x14ac:dyDescent="0.3">
      <c r="A37" s="68">
        <v>42415</v>
      </c>
      <c r="B37" s="62">
        <v>3015</v>
      </c>
      <c r="C37" s="69" t="s">
        <v>91</v>
      </c>
      <c r="D37" s="70">
        <v>45.27</v>
      </c>
      <c r="E37" s="32">
        <f t="shared" si="7"/>
        <v>45.27</v>
      </c>
      <c r="F37" s="36" t="str">
        <f t="shared" si="8"/>
        <v/>
      </c>
      <c r="G37" s="8" t="str">
        <f t="shared" si="8"/>
        <v/>
      </c>
      <c r="H37" s="8" t="str">
        <f t="shared" si="8"/>
        <v/>
      </c>
      <c r="I37" s="8" t="str">
        <f t="shared" si="8"/>
        <v/>
      </c>
      <c r="J37" s="8" t="str">
        <f t="shared" si="8"/>
        <v/>
      </c>
      <c r="K37" s="38" t="str">
        <f t="shared" si="8"/>
        <v/>
      </c>
      <c r="L37" s="37" t="str">
        <f t="shared" si="8"/>
        <v/>
      </c>
      <c r="M37" s="8" t="str">
        <f t="shared" si="8"/>
        <v/>
      </c>
      <c r="N37" s="8" t="str">
        <f t="shared" si="8"/>
        <v/>
      </c>
      <c r="O37" s="8" t="str">
        <f t="shared" si="8"/>
        <v/>
      </c>
      <c r="P37" s="8" t="str">
        <f t="shared" si="8"/>
        <v/>
      </c>
      <c r="Q37" s="38" t="str">
        <f t="shared" si="8"/>
        <v/>
      </c>
      <c r="R37" s="37" t="str">
        <f t="shared" si="8"/>
        <v/>
      </c>
      <c r="S37" s="8" t="str">
        <f t="shared" si="8"/>
        <v/>
      </c>
      <c r="T37" s="8" t="str">
        <f t="shared" si="8"/>
        <v/>
      </c>
      <c r="U37" s="8" t="str">
        <f t="shared" si="10"/>
        <v/>
      </c>
      <c r="V37" s="8" t="str">
        <f t="shared" si="10"/>
        <v/>
      </c>
      <c r="W37" s="8" t="str">
        <f t="shared" si="10"/>
        <v/>
      </c>
      <c r="X37" s="8" t="str">
        <f t="shared" si="10"/>
        <v/>
      </c>
      <c r="Y37" s="8" t="str">
        <f t="shared" si="10"/>
        <v/>
      </c>
      <c r="Z37" s="8" t="str">
        <f t="shared" si="10"/>
        <v/>
      </c>
      <c r="AA37" s="8" t="str">
        <f t="shared" si="10"/>
        <v/>
      </c>
      <c r="AB37" s="8" t="str">
        <f t="shared" si="10"/>
        <v/>
      </c>
      <c r="AC37" s="8" t="str">
        <f t="shared" si="10"/>
        <v/>
      </c>
      <c r="AD37" s="8" t="str">
        <f t="shared" si="10"/>
        <v/>
      </c>
      <c r="AE37" s="8" t="str">
        <f t="shared" si="10"/>
        <v/>
      </c>
      <c r="AF37" s="8">
        <f t="shared" si="10"/>
        <v>45.27</v>
      </c>
      <c r="AG37" s="8" t="str">
        <f t="shared" si="10"/>
        <v/>
      </c>
      <c r="AH37" s="8" t="str">
        <f t="shared" si="10"/>
        <v/>
      </c>
      <c r="AI37" s="8" t="str">
        <f t="shared" si="10"/>
        <v/>
      </c>
      <c r="AJ37" s="8" t="str">
        <f t="shared" si="10"/>
        <v/>
      </c>
      <c r="AK37" s="8" t="str">
        <f t="shared" si="9"/>
        <v/>
      </c>
      <c r="AL37" s="8" t="str">
        <f t="shared" si="9"/>
        <v/>
      </c>
      <c r="AM37" s="8" t="str">
        <f t="shared" si="9"/>
        <v/>
      </c>
      <c r="AN37" s="8" t="str">
        <f t="shared" si="9"/>
        <v/>
      </c>
      <c r="AO37" s="8" t="str">
        <f t="shared" si="9"/>
        <v/>
      </c>
      <c r="AP37" s="8" t="str">
        <f t="shared" si="9"/>
        <v/>
      </c>
      <c r="AQ37" s="8" t="str">
        <f t="shared" si="9"/>
        <v/>
      </c>
      <c r="AR37" s="8" t="str">
        <f t="shared" si="9"/>
        <v/>
      </c>
      <c r="AS37" s="8" t="str">
        <f t="shared" si="9"/>
        <v/>
      </c>
      <c r="AT37" s="8" t="str">
        <f t="shared" si="9"/>
        <v/>
      </c>
      <c r="AU37" s="8" t="str">
        <f t="shared" si="9"/>
        <v/>
      </c>
      <c r="AV37" s="8" t="str">
        <f t="shared" si="9"/>
        <v/>
      </c>
      <c r="AW37" s="8" t="str">
        <f t="shared" si="9"/>
        <v/>
      </c>
      <c r="AX37" s="8" t="str">
        <f t="shared" si="9"/>
        <v/>
      </c>
      <c r="AY37" s="8" t="str">
        <f t="shared" si="9"/>
        <v/>
      </c>
      <c r="AZ37" s="8" t="str">
        <f t="shared" si="6"/>
        <v/>
      </c>
      <c r="BA37" s="8" t="str">
        <f t="shared" si="4"/>
        <v/>
      </c>
      <c r="BB37" s="8" t="str">
        <f t="shared" si="4"/>
        <v/>
      </c>
      <c r="BC37" s="8" t="str">
        <f t="shared" si="4"/>
        <v/>
      </c>
      <c r="BD37" s="8" t="str">
        <f t="shared" si="4"/>
        <v/>
      </c>
      <c r="BE37" s="8" t="str">
        <f t="shared" si="4"/>
        <v/>
      </c>
    </row>
    <row r="38" spans="1:57" x14ac:dyDescent="0.3">
      <c r="A38" s="68">
        <v>42415</v>
      </c>
      <c r="B38" s="62">
        <v>3033</v>
      </c>
      <c r="C38" s="69" t="s">
        <v>92</v>
      </c>
      <c r="D38" s="70">
        <v>1375.69</v>
      </c>
      <c r="E38" s="32">
        <f t="shared" si="7"/>
        <v>1375.69</v>
      </c>
      <c r="F38" s="36" t="str">
        <f t="shared" si="8"/>
        <v/>
      </c>
      <c r="G38" s="8" t="str">
        <f t="shared" si="8"/>
        <v/>
      </c>
      <c r="H38" s="8" t="str">
        <f t="shared" si="8"/>
        <v/>
      </c>
      <c r="I38" s="8" t="str">
        <f t="shared" si="8"/>
        <v/>
      </c>
      <c r="J38" s="8" t="str">
        <f t="shared" si="8"/>
        <v/>
      </c>
      <c r="K38" s="38" t="str">
        <f t="shared" si="8"/>
        <v/>
      </c>
      <c r="L38" s="37" t="str">
        <f t="shared" si="8"/>
        <v/>
      </c>
      <c r="M38" s="8" t="str">
        <f t="shared" si="8"/>
        <v/>
      </c>
      <c r="N38" s="8" t="str">
        <f t="shared" si="8"/>
        <v/>
      </c>
      <c r="O38" s="8" t="str">
        <f t="shared" si="8"/>
        <v/>
      </c>
      <c r="P38" s="8" t="str">
        <f t="shared" si="8"/>
        <v/>
      </c>
      <c r="Q38" s="38" t="str">
        <f t="shared" si="8"/>
        <v/>
      </c>
      <c r="R38" s="37" t="str">
        <f t="shared" si="8"/>
        <v/>
      </c>
      <c r="S38" s="8" t="str">
        <f t="shared" si="8"/>
        <v/>
      </c>
      <c r="T38" s="8" t="str">
        <f t="shared" ref="T38:AI54" si="11">IF($B38=T$5,$D38,"")</f>
        <v/>
      </c>
      <c r="U38" s="8" t="str">
        <f t="shared" si="11"/>
        <v/>
      </c>
      <c r="V38" s="8" t="str">
        <f t="shared" si="11"/>
        <v/>
      </c>
      <c r="W38" s="8" t="str">
        <f t="shared" si="11"/>
        <v/>
      </c>
      <c r="X38" s="8" t="str">
        <f t="shared" si="11"/>
        <v/>
      </c>
      <c r="Y38" s="8" t="str">
        <f t="shared" si="11"/>
        <v/>
      </c>
      <c r="Z38" s="8" t="str">
        <f t="shared" si="11"/>
        <v/>
      </c>
      <c r="AA38" s="8" t="str">
        <f t="shared" si="11"/>
        <v/>
      </c>
      <c r="AB38" s="8" t="str">
        <f t="shared" si="11"/>
        <v/>
      </c>
      <c r="AC38" s="8" t="str">
        <f t="shared" si="11"/>
        <v/>
      </c>
      <c r="AD38" s="8" t="str">
        <f t="shared" si="11"/>
        <v/>
      </c>
      <c r="AE38" s="8" t="str">
        <f t="shared" si="11"/>
        <v/>
      </c>
      <c r="AF38" s="8" t="str">
        <f t="shared" si="11"/>
        <v/>
      </c>
      <c r="AG38" s="8" t="str">
        <f t="shared" si="11"/>
        <v/>
      </c>
      <c r="AH38" s="8" t="str">
        <f t="shared" si="11"/>
        <v/>
      </c>
      <c r="AI38" s="8" t="str">
        <f t="shared" si="11"/>
        <v/>
      </c>
      <c r="AJ38" s="8" t="str">
        <f t="shared" si="10"/>
        <v/>
      </c>
      <c r="AK38" s="8" t="str">
        <f t="shared" si="9"/>
        <v/>
      </c>
      <c r="AL38" s="8" t="str">
        <f t="shared" si="9"/>
        <v/>
      </c>
      <c r="AM38" s="8" t="str">
        <f t="shared" si="9"/>
        <v/>
      </c>
      <c r="AN38" s="8" t="str">
        <f t="shared" si="9"/>
        <v/>
      </c>
      <c r="AO38" s="8" t="str">
        <f t="shared" si="9"/>
        <v/>
      </c>
      <c r="AP38" s="8" t="str">
        <f t="shared" si="9"/>
        <v/>
      </c>
      <c r="AQ38" s="8" t="str">
        <f t="shared" si="9"/>
        <v/>
      </c>
      <c r="AR38" s="8" t="str">
        <f t="shared" si="9"/>
        <v/>
      </c>
      <c r="AS38" s="8" t="str">
        <f t="shared" si="9"/>
        <v/>
      </c>
      <c r="AT38" s="8" t="str">
        <f t="shared" si="9"/>
        <v/>
      </c>
      <c r="AU38" s="8" t="str">
        <f t="shared" si="9"/>
        <v/>
      </c>
      <c r="AV38" s="8" t="str">
        <f t="shared" si="9"/>
        <v/>
      </c>
      <c r="AW38" s="8" t="str">
        <f t="shared" si="9"/>
        <v/>
      </c>
      <c r="AX38" s="8">
        <f t="shared" si="9"/>
        <v>1375.69</v>
      </c>
      <c r="AY38" s="8" t="str">
        <f t="shared" si="9"/>
        <v/>
      </c>
      <c r="AZ38" s="8" t="str">
        <f t="shared" si="6"/>
        <v/>
      </c>
      <c r="BA38" s="8" t="str">
        <f t="shared" si="4"/>
        <v/>
      </c>
      <c r="BB38" s="8" t="str">
        <f t="shared" si="4"/>
        <v/>
      </c>
      <c r="BC38" s="8" t="str">
        <f t="shared" si="4"/>
        <v/>
      </c>
      <c r="BD38" s="8" t="str">
        <f t="shared" si="4"/>
        <v/>
      </c>
      <c r="BE38" s="8" t="str">
        <f t="shared" si="4"/>
        <v/>
      </c>
    </row>
    <row r="39" spans="1:57" x14ac:dyDescent="0.3">
      <c r="A39" s="80">
        <v>42415</v>
      </c>
      <c r="B39" s="81">
        <v>1006</v>
      </c>
      <c r="C39" s="104" t="s">
        <v>59</v>
      </c>
      <c r="D39" s="82">
        <v>70</v>
      </c>
      <c r="E39" s="32">
        <f t="shared" si="7"/>
        <v>70</v>
      </c>
      <c r="F39" s="36" t="str">
        <f t="shared" ref="F39:T55" si="12">IF($B39=F$5,$D39,"")</f>
        <v/>
      </c>
      <c r="G39" s="8" t="str">
        <f t="shared" si="12"/>
        <v/>
      </c>
      <c r="H39" s="8" t="str">
        <f t="shared" si="12"/>
        <v/>
      </c>
      <c r="I39" s="8" t="str">
        <f t="shared" si="12"/>
        <v/>
      </c>
      <c r="J39" s="8" t="str">
        <f t="shared" si="12"/>
        <v/>
      </c>
      <c r="K39" s="38">
        <f t="shared" si="12"/>
        <v>70</v>
      </c>
      <c r="L39" s="37" t="str">
        <f t="shared" si="12"/>
        <v/>
      </c>
      <c r="M39" s="8" t="str">
        <f t="shared" si="12"/>
        <v/>
      </c>
      <c r="N39" s="8" t="str">
        <f t="shared" si="12"/>
        <v/>
      </c>
      <c r="O39" s="8" t="str">
        <f t="shared" si="12"/>
        <v/>
      </c>
      <c r="P39" s="8" t="str">
        <f t="shared" si="12"/>
        <v/>
      </c>
      <c r="Q39" s="38" t="str">
        <f t="shared" si="12"/>
        <v/>
      </c>
      <c r="R39" s="37" t="str">
        <f t="shared" si="12"/>
        <v/>
      </c>
      <c r="S39" s="8" t="str">
        <f t="shared" si="12"/>
        <v/>
      </c>
      <c r="T39" s="8" t="str">
        <f t="shared" si="12"/>
        <v/>
      </c>
      <c r="U39" s="8" t="str">
        <f t="shared" si="11"/>
        <v/>
      </c>
      <c r="V39" s="8" t="str">
        <f t="shared" si="11"/>
        <v/>
      </c>
      <c r="W39" s="8" t="str">
        <f t="shared" si="11"/>
        <v/>
      </c>
      <c r="X39" s="8" t="str">
        <f t="shared" si="11"/>
        <v/>
      </c>
      <c r="Y39" s="8" t="str">
        <f t="shared" si="11"/>
        <v/>
      </c>
      <c r="Z39" s="8" t="str">
        <f t="shared" si="11"/>
        <v/>
      </c>
      <c r="AA39" s="8" t="str">
        <f t="shared" si="11"/>
        <v/>
      </c>
      <c r="AB39" s="8" t="str">
        <f t="shared" si="11"/>
        <v/>
      </c>
      <c r="AC39" s="8" t="str">
        <f t="shared" si="11"/>
        <v/>
      </c>
      <c r="AD39" s="8" t="str">
        <f t="shared" si="11"/>
        <v/>
      </c>
      <c r="AE39" s="8" t="str">
        <f t="shared" si="11"/>
        <v/>
      </c>
      <c r="AF39" s="8" t="str">
        <f t="shared" si="11"/>
        <v/>
      </c>
      <c r="AG39" s="8" t="str">
        <f t="shared" si="11"/>
        <v/>
      </c>
      <c r="AH39" s="8" t="str">
        <f t="shared" si="11"/>
        <v/>
      </c>
      <c r="AI39" s="8" t="str">
        <f t="shared" si="11"/>
        <v/>
      </c>
      <c r="AJ39" s="8" t="str">
        <f t="shared" si="10"/>
        <v/>
      </c>
      <c r="AK39" s="8" t="str">
        <f t="shared" si="9"/>
        <v/>
      </c>
      <c r="AL39" s="8" t="str">
        <f t="shared" si="9"/>
        <v/>
      </c>
      <c r="AM39" s="8" t="str">
        <f t="shared" si="9"/>
        <v/>
      </c>
      <c r="AN39" s="8" t="str">
        <f t="shared" si="9"/>
        <v/>
      </c>
      <c r="AO39" s="8" t="str">
        <f t="shared" si="9"/>
        <v/>
      </c>
      <c r="AP39" s="8" t="str">
        <f t="shared" si="9"/>
        <v/>
      </c>
      <c r="AQ39" s="8" t="str">
        <f t="shared" si="9"/>
        <v/>
      </c>
      <c r="AR39" s="8" t="str">
        <f t="shared" si="9"/>
        <v/>
      </c>
      <c r="AS39" s="8" t="str">
        <f t="shared" si="9"/>
        <v/>
      </c>
      <c r="AT39" s="8" t="str">
        <f t="shared" si="9"/>
        <v/>
      </c>
      <c r="AU39" s="8" t="str">
        <f t="shared" si="9"/>
        <v/>
      </c>
      <c r="AV39" s="8" t="str">
        <f t="shared" si="9"/>
        <v/>
      </c>
      <c r="AW39" s="8" t="str">
        <f t="shared" si="9"/>
        <v/>
      </c>
      <c r="AX39" s="8" t="str">
        <f t="shared" si="9"/>
        <v/>
      </c>
      <c r="AY39" s="8" t="str">
        <f t="shared" si="9"/>
        <v/>
      </c>
      <c r="AZ39" s="8" t="str">
        <f t="shared" si="6"/>
        <v/>
      </c>
      <c r="BA39" s="8" t="str">
        <f t="shared" si="4"/>
        <v/>
      </c>
      <c r="BB39" s="8" t="str">
        <f t="shared" si="4"/>
        <v/>
      </c>
      <c r="BC39" s="8" t="str">
        <f t="shared" si="4"/>
        <v/>
      </c>
      <c r="BD39" s="8" t="str">
        <f t="shared" si="4"/>
        <v/>
      </c>
      <c r="BE39" s="8" t="str">
        <f t="shared" si="4"/>
        <v/>
      </c>
    </row>
    <row r="40" spans="1:57" x14ac:dyDescent="0.3">
      <c r="A40" s="68">
        <v>42415</v>
      </c>
      <c r="B40" s="62">
        <v>3006</v>
      </c>
      <c r="C40" s="63" t="s">
        <v>97</v>
      </c>
      <c r="D40" s="70">
        <v>2222.81</v>
      </c>
      <c r="E40" s="32">
        <f t="shared" si="7"/>
        <v>2222.81</v>
      </c>
      <c r="F40" s="36" t="str">
        <f t="shared" si="12"/>
        <v/>
      </c>
      <c r="G40" s="8" t="str">
        <f t="shared" si="12"/>
        <v/>
      </c>
      <c r="H40" s="8" t="str">
        <f t="shared" si="12"/>
        <v/>
      </c>
      <c r="I40" s="8" t="str">
        <f t="shared" si="12"/>
        <v/>
      </c>
      <c r="J40" s="8" t="str">
        <f t="shared" si="12"/>
        <v/>
      </c>
      <c r="K40" s="38" t="str">
        <f t="shared" si="12"/>
        <v/>
      </c>
      <c r="L40" s="37" t="str">
        <f t="shared" si="12"/>
        <v/>
      </c>
      <c r="M40" s="8" t="str">
        <f t="shared" si="12"/>
        <v/>
      </c>
      <c r="N40" s="8" t="str">
        <f t="shared" si="12"/>
        <v/>
      </c>
      <c r="O40" s="8" t="str">
        <f t="shared" si="12"/>
        <v/>
      </c>
      <c r="P40" s="8" t="str">
        <f t="shared" si="12"/>
        <v/>
      </c>
      <c r="Q40" s="38" t="str">
        <f t="shared" si="12"/>
        <v/>
      </c>
      <c r="R40" s="37" t="str">
        <f t="shared" si="12"/>
        <v/>
      </c>
      <c r="S40" s="8" t="str">
        <f t="shared" si="12"/>
        <v/>
      </c>
      <c r="T40" s="8" t="str">
        <f t="shared" si="12"/>
        <v/>
      </c>
      <c r="U40" s="8" t="str">
        <f t="shared" si="11"/>
        <v/>
      </c>
      <c r="V40" s="8" t="str">
        <f t="shared" si="11"/>
        <v/>
      </c>
      <c r="W40" s="8">
        <f t="shared" si="11"/>
        <v>2222.81</v>
      </c>
      <c r="X40" s="8" t="str">
        <f t="shared" si="11"/>
        <v/>
      </c>
      <c r="Y40" s="8" t="str">
        <f t="shared" si="11"/>
        <v/>
      </c>
      <c r="Z40" s="8" t="str">
        <f t="shared" si="11"/>
        <v/>
      </c>
      <c r="AA40" s="8" t="str">
        <f t="shared" si="11"/>
        <v/>
      </c>
      <c r="AB40" s="8" t="str">
        <f t="shared" si="11"/>
        <v/>
      </c>
      <c r="AC40" s="8" t="str">
        <f t="shared" si="11"/>
        <v/>
      </c>
      <c r="AD40" s="8" t="str">
        <f t="shared" si="11"/>
        <v/>
      </c>
      <c r="AE40" s="8" t="str">
        <f t="shared" si="11"/>
        <v/>
      </c>
      <c r="AF40" s="8" t="str">
        <f t="shared" si="11"/>
        <v/>
      </c>
      <c r="AG40" s="8" t="str">
        <f t="shared" si="11"/>
        <v/>
      </c>
      <c r="AH40" s="8" t="str">
        <f t="shared" si="11"/>
        <v/>
      </c>
      <c r="AI40" s="8" t="str">
        <f t="shared" ref="AI40" si="13">IF($B40=AI$5,$D40,"")</f>
        <v/>
      </c>
      <c r="AJ40" s="8" t="str">
        <f t="shared" si="10"/>
        <v/>
      </c>
      <c r="AK40" s="8" t="str">
        <f t="shared" ref="AK40:AZ40" si="14">IF($B40=AK$5,$D40,"")</f>
        <v/>
      </c>
      <c r="AL40" s="8" t="str">
        <f t="shared" si="14"/>
        <v/>
      </c>
      <c r="AM40" s="8" t="str">
        <f t="shared" si="14"/>
        <v/>
      </c>
      <c r="AN40" s="8" t="str">
        <f t="shared" si="14"/>
        <v/>
      </c>
      <c r="AO40" s="8" t="str">
        <f t="shared" si="14"/>
        <v/>
      </c>
      <c r="AP40" s="8" t="str">
        <f t="shared" si="14"/>
        <v/>
      </c>
      <c r="AQ40" s="8" t="str">
        <f t="shared" si="14"/>
        <v/>
      </c>
      <c r="AR40" s="8" t="str">
        <f t="shared" si="14"/>
        <v/>
      </c>
      <c r="AS40" s="8" t="str">
        <f t="shared" si="14"/>
        <v/>
      </c>
      <c r="AT40" s="8" t="str">
        <f t="shared" si="14"/>
        <v/>
      </c>
      <c r="AU40" s="8" t="str">
        <f t="shared" si="14"/>
        <v/>
      </c>
      <c r="AV40" s="8" t="str">
        <f t="shared" si="14"/>
        <v/>
      </c>
      <c r="AW40" s="8" t="str">
        <f t="shared" si="14"/>
        <v/>
      </c>
      <c r="AX40" s="8" t="str">
        <f t="shared" si="14"/>
        <v/>
      </c>
      <c r="AY40" s="8" t="str">
        <f t="shared" si="14"/>
        <v/>
      </c>
      <c r="AZ40" s="8" t="str">
        <f t="shared" si="14"/>
        <v/>
      </c>
      <c r="BA40" s="8" t="str">
        <f t="shared" si="4"/>
        <v/>
      </c>
      <c r="BB40" s="8" t="str">
        <f t="shared" si="4"/>
        <v/>
      </c>
      <c r="BC40" s="8" t="str">
        <f t="shared" si="4"/>
        <v/>
      </c>
      <c r="BD40" s="8" t="str">
        <f t="shared" si="4"/>
        <v/>
      </c>
      <c r="BE40" s="8" t="str">
        <f t="shared" si="4"/>
        <v/>
      </c>
    </row>
    <row r="41" spans="1:57" x14ac:dyDescent="0.3">
      <c r="A41" s="68">
        <v>42416</v>
      </c>
      <c r="B41" s="62">
        <v>3029</v>
      </c>
      <c r="C41" s="69" t="s">
        <v>83</v>
      </c>
      <c r="D41" s="70">
        <v>500</v>
      </c>
      <c r="E41" s="32">
        <f t="shared" si="7"/>
        <v>500</v>
      </c>
      <c r="F41" s="36" t="str">
        <f t="shared" si="12"/>
        <v/>
      </c>
      <c r="G41" s="8" t="str">
        <f t="shared" si="12"/>
        <v/>
      </c>
      <c r="H41" s="8" t="str">
        <f t="shared" si="12"/>
        <v/>
      </c>
      <c r="I41" s="8" t="str">
        <f t="shared" si="12"/>
        <v/>
      </c>
      <c r="J41" s="8" t="str">
        <f t="shared" si="12"/>
        <v/>
      </c>
      <c r="K41" s="38" t="str">
        <f t="shared" si="12"/>
        <v/>
      </c>
      <c r="L41" s="37" t="str">
        <f t="shared" si="12"/>
        <v/>
      </c>
      <c r="M41" s="8" t="str">
        <f t="shared" si="12"/>
        <v/>
      </c>
      <c r="N41" s="8" t="str">
        <f t="shared" si="12"/>
        <v/>
      </c>
      <c r="O41" s="8" t="str">
        <f t="shared" si="12"/>
        <v/>
      </c>
      <c r="P41" s="8" t="str">
        <f t="shared" si="12"/>
        <v/>
      </c>
      <c r="Q41" s="38" t="str">
        <f t="shared" si="12"/>
        <v/>
      </c>
      <c r="R41" s="37" t="str">
        <f t="shared" si="12"/>
        <v/>
      </c>
      <c r="S41" s="8" t="str">
        <f t="shared" si="12"/>
        <v/>
      </c>
      <c r="T41" s="8" t="str">
        <f t="shared" si="12"/>
        <v/>
      </c>
      <c r="U41" s="8" t="str">
        <f t="shared" si="11"/>
        <v/>
      </c>
      <c r="V41" s="8" t="str">
        <f t="shared" si="11"/>
        <v/>
      </c>
      <c r="W41" s="8" t="str">
        <f t="shared" si="11"/>
        <v/>
      </c>
      <c r="X41" s="8" t="str">
        <f t="shared" si="11"/>
        <v/>
      </c>
      <c r="Y41" s="8" t="str">
        <f t="shared" si="11"/>
        <v/>
      </c>
      <c r="Z41" s="8" t="str">
        <f t="shared" si="11"/>
        <v/>
      </c>
      <c r="AA41" s="8" t="str">
        <f t="shared" si="11"/>
        <v/>
      </c>
      <c r="AB41" s="8" t="str">
        <f t="shared" si="11"/>
        <v/>
      </c>
      <c r="AC41" s="8" t="str">
        <f t="shared" si="11"/>
        <v/>
      </c>
      <c r="AD41" s="8" t="str">
        <f t="shared" si="11"/>
        <v/>
      </c>
      <c r="AE41" s="8" t="str">
        <f t="shared" si="11"/>
        <v/>
      </c>
      <c r="AF41" s="8" t="str">
        <f t="shared" si="11"/>
        <v/>
      </c>
      <c r="AG41" s="8" t="str">
        <f t="shared" si="11"/>
        <v/>
      </c>
      <c r="AH41" s="8" t="str">
        <f t="shared" si="11"/>
        <v/>
      </c>
      <c r="AI41" s="8" t="str">
        <f t="shared" si="11"/>
        <v/>
      </c>
      <c r="AJ41" s="8" t="str">
        <f t="shared" si="10"/>
        <v/>
      </c>
      <c r="AK41" s="8" t="str">
        <f t="shared" si="9"/>
        <v/>
      </c>
      <c r="AL41" s="8" t="str">
        <f t="shared" si="9"/>
        <v/>
      </c>
      <c r="AM41" s="8" t="str">
        <f t="shared" si="9"/>
        <v/>
      </c>
      <c r="AN41" s="8" t="str">
        <f t="shared" si="9"/>
        <v/>
      </c>
      <c r="AO41" s="8" t="str">
        <f t="shared" si="9"/>
        <v/>
      </c>
      <c r="AP41" s="8" t="str">
        <f t="shared" si="9"/>
        <v/>
      </c>
      <c r="AQ41" s="8" t="str">
        <f t="shared" si="9"/>
        <v/>
      </c>
      <c r="AR41" s="8" t="str">
        <f t="shared" si="9"/>
        <v/>
      </c>
      <c r="AS41" s="8" t="str">
        <f t="shared" si="9"/>
        <v/>
      </c>
      <c r="AT41" s="8">
        <f t="shared" si="9"/>
        <v>500</v>
      </c>
      <c r="AU41" s="8" t="str">
        <f t="shared" si="9"/>
        <v/>
      </c>
      <c r="AV41" s="8" t="str">
        <f t="shared" si="9"/>
        <v/>
      </c>
      <c r="AW41" s="8" t="str">
        <f t="shared" si="9"/>
        <v/>
      </c>
      <c r="AX41" s="8" t="str">
        <f t="shared" si="9"/>
        <v/>
      </c>
      <c r="AY41" s="8" t="str">
        <f t="shared" si="9"/>
        <v/>
      </c>
      <c r="AZ41" s="8" t="str">
        <f t="shared" si="6"/>
        <v/>
      </c>
      <c r="BA41" s="8" t="str">
        <f t="shared" si="4"/>
        <v/>
      </c>
      <c r="BB41" s="8" t="str">
        <f t="shared" si="4"/>
        <v/>
      </c>
      <c r="BC41" s="8" t="str">
        <f t="shared" si="4"/>
        <v/>
      </c>
      <c r="BD41" s="8" t="str">
        <f t="shared" si="4"/>
        <v/>
      </c>
      <c r="BE41" s="8" t="str">
        <f t="shared" si="4"/>
        <v/>
      </c>
    </row>
    <row r="42" spans="1:57" x14ac:dyDescent="0.3">
      <c r="A42" s="68">
        <v>42416</v>
      </c>
      <c r="B42" s="62">
        <v>3018</v>
      </c>
      <c r="C42" s="63" t="s">
        <v>93</v>
      </c>
      <c r="D42" s="70">
        <v>29.67</v>
      </c>
      <c r="E42" s="32">
        <f t="shared" si="7"/>
        <v>29.67</v>
      </c>
      <c r="F42" s="36" t="str">
        <f t="shared" si="12"/>
        <v/>
      </c>
      <c r="G42" s="8" t="str">
        <f t="shared" si="12"/>
        <v/>
      </c>
      <c r="H42" s="8" t="str">
        <f t="shared" si="12"/>
        <v/>
      </c>
      <c r="I42" s="8" t="str">
        <f t="shared" si="12"/>
        <v/>
      </c>
      <c r="J42" s="8" t="str">
        <f t="shared" si="12"/>
        <v/>
      </c>
      <c r="K42" s="38" t="str">
        <f t="shared" si="12"/>
        <v/>
      </c>
      <c r="L42" s="37" t="str">
        <f t="shared" si="12"/>
        <v/>
      </c>
      <c r="M42" s="8" t="str">
        <f t="shared" si="12"/>
        <v/>
      </c>
      <c r="N42" s="8" t="str">
        <f t="shared" si="12"/>
        <v/>
      </c>
      <c r="O42" s="8" t="str">
        <f t="shared" si="12"/>
        <v/>
      </c>
      <c r="P42" s="8" t="str">
        <f t="shared" si="12"/>
        <v/>
      </c>
      <c r="Q42" s="38" t="str">
        <f t="shared" si="12"/>
        <v/>
      </c>
      <c r="R42" s="37" t="str">
        <f t="shared" si="12"/>
        <v/>
      </c>
      <c r="S42" s="8" t="str">
        <f t="shared" si="12"/>
        <v/>
      </c>
      <c r="T42" s="8" t="str">
        <f t="shared" si="12"/>
        <v/>
      </c>
      <c r="U42" s="8" t="str">
        <f t="shared" si="11"/>
        <v/>
      </c>
      <c r="V42" s="8" t="str">
        <f t="shared" si="11"/>
        <v/>
      </c>
      <c r="W42" s="8" t="str">
        <f t="shared" si="11"/>
        <v/>
      </c>
      <c r="X42" s="8" t="str">
        <f t="shared" si="11"/>
        <v/>
      </c>
      <c r="Y42" s="8" t="str">
        <f t="shared" si="11"/>
        <v/>
      </c>
      <c r="Z42" s="8" t="str">
        <f t="shared" si="11"/>
        <v/>
      </c>
      <c r="AA42" s="8" t="str">
        <f t="shared" si="11"/>
        <v/>
      </c>
      <c r="AB42" s="8" t="str">
        <f t="shared" si="11"/>
        <v/>
      </c>
      <c r="AC42" s="8" t="str">
        <f t="shared" si="11"/>
        <v/>
      </c>
      <c r="AD42" s="8" t="str">
        <f t="shared" si="11"/>
        <v/>
      </c>
      <c r="AE42" s="8" t="str">
        <f t="shared" si="11"/>
        <v/>
      </c>
      <c r="AF42" s="8" t="str">
        <f t="shared" si="11"/>
        <v/>
      </c>
      <c r="AG42" s="8" t="str">
        <f t="shared" si="11"/>
        <v/>
      </c>
      <c r="AH42" s="8" t="str">
        <f t="shared" si="11"/>
        <v/>
      </c>
      <c r="AI42" s="8">
        <f t="shared" si="11"/>
        <v>29.67</v>
      </c>
      <c r="AJ42" s="8" t="str">
        <f t="shared" si="10"/>
        <v/>
      </c>
      <c r="AK42" s="8" t="str">
        <f t="shared" si="9"/>
        <v/>
      </c>
      <c r="AL42" s="8" t="str">
        <f t="shared" si="9"/>
        <v/>
      </c>
      <c r="AM42" s="8" t="str">
        <f t="shared" si="9"/>
        <v/>
      </c>
      <c r="AN42" s="8" t="str">
        <f t="shared" si="9"/>
        <v/>
      </c>
      <c r="AO42" s="8" t="str">
        <f t="shared" si="9"/>
        <v/>
      </c>
      <c r="AP42" s="8" t="str">
        <f t="shared" si="9"/>
        <v/>
      </c>
      <c r="AQ42" s="8" t="str">
        <f t="shared" si="9"/>
        <v/>
      </c>
      <c r="AR42" s="8" t="str">
        <f t="shared" si="9"/>
        <v/>
      </c>
      <c r="AS42" s="8" t="str">
        <f t="shared" si="9"/>
        <v/>
      </c>
      <c r="AT42" s="8" t="str">
        <f t="shared" si="9"/>
        <v/>
      </c>
      <c r="AU42" s="8" t="str">
        <f t="shared" si="9"/>
        <v/>
      </c>
      <c r="AV42" s="8" t="str">
        <f t="shared" si="9"/>
        <v/>
      </c>
      <c r="AW42" s="8" t="str">
        <f t="shared" si="9"/>
        <v/>
      </c>
      <c r="AX42" s="8" t="str">
        <f t="shared" si="9"/>
        <v/>
      </c>
      <c r="AY42" s="8" t="str">
        <f t="shared" si="9"/>
        <v/>
      </c>
      <c r="AZ42" s="8" t="str">
        <f t="shared" si="6"/>
        <v/>
      </c>
      <c r="BA42" s="8" t="str">
        <f t="shared" si="4"/>
        <v/>
      </c>
      <c r="BB42" s="8" t="str">
        <f t="shared" si="4"/>
        <v/>
      </c>
      <c r="BC42" s="8" t="str">
        <f t="shared" si="4"/>
        <v/>
      </c>
      <c r="BD42" s="8" t="str">
        <f t="shared" si="4"/>
        <v/>
      </c>
      <c r="BE42" s="8" t="str">
        <f t="shared" si="4"/>
        <v/>
      </c>
    </row>
    <row r="43" spans="1:57" x14ac:dyDescent="0.3">
      <c r="A43" s="80">
        <v>42417</v>
      </c>
      <c r="B43" s="81">
        <v>1006</v>
      </c>
      <c r="C43" s="104" t="s">
        <v>63</v>
      </c>
      <c r="D43" s="82">
        <v>575</v>
      </c>
      <c r="E43" s="32">
        <f t="shared" si="7"/>
        <v>575</v>
      </c>
      <c r="F43" s="36" t="str">
        <f t="shared" si="12"/>
        <v/>
      </c>
      <c r="G43" s="8" t="str">
        <f t="shared" si="12"/>
        <v/>
      </c>
      <c r="H43" s="8" t="str">
        <f t="shared" si="12"/>
        <v/>
      </c>
      <c r="I43" s="8" t="str">
        <f t="shared" si="12"/>
        <v/>
      </c>
      <c r="J43" s="8" t="str">
        <f t="shared" si="12"/>
        <v/>
      </c>
      <c r="K43" s="38">
        <f t="shared" si="12"/>
        <v>575</v>
      </c>
      <c r="L43" s="37" t="str">
        <f t="shared" si="12"/>
        <v/>
      </c>
      <c r="M43" s="8" t="str">
        <f t="shared" si="12"/>
        <v/>
      </c>
      <c r="N43" s="8" t="str">
        <f t="shared" si="12"/>
        <v/>
      </c>
      <c r="O43" s="8" t="str">
        <f t="shared" si="12"/>
        <v/>
      </c>
      <c r="P43" s="8" t="str">
        <f t="shared" si="12"/>
        <v/>
      </c>
      <c r="Q43" s="38" t="str">
        <f t="shared" si="12"/>
        <v/>
      </c>
      <c r="R43" s="37" t="str">
        <f t="shared" si="12"/>
        <v/>
      </c>
      <c r="S43" s="8" t="str">
        <f t="shared" si="12"/>
        <v/>
      </c>
      <c r="T43" s="8" t="str">
        <f t="shared" si="12"/>
        <v/>
      </c>
      <c r="U43" s="8" t="str">
        <f t="shared" si="11"/>
        <v/>
      </c>
      <c r="V43" s="8" t="str">
        <f t="shared" si="11"/>
        <v/>
      </c>
      <c r="W43" s="8" t="str">
        <f t="shared" si="11"/>
        <v/>
      </c>
      <c r="X43" s="8" t="str">
        <f t="shared" si="11"/>
        <v/>
      </c>
      <c r="Y43" s="8" t="str">
        <f t="shared" si="11"/>
        <v/>
      </c>
      <c r="Z43" s="8" t="str">
        <f t="shared" si="11"/>
        <v/>
      </c>
      <c r="AA43" s="8" t="str">
        <f t="shared" si="11"/>
        <v/>
      </c>
      <c r="AB43" s="8" t="str">
        <f t="shared" si="11"/>
        <v/>
      </c>
      <c r="AC43" s="8" t="str">
        <f t="shared" si="11"/>
        <v/>
      </c>
      <c r="AD43" s="8" t="str">
        <f t="shared" si="11"/>
        <v/>
      </c>
      <c r="AE43" s="8" t="str">
        <f t="shared" si="11"/>
        <v/>
      </c>
      <c r="AF43" s="8" t="str">
        <f t="shared" si="11"/>
        <v/>
      </c>
      <c r="AG43" s="8" t="str">
        <f t="shared" si="11"/>
        <v/>
      </c>
      <c r="AH43" s="8" t="str">
        <f t="shared" si="11"/>
        <v/>
      </c>
      <c r="AI43" s="8" t="str">
        <f t="shared" si="11"/>
        <v/>
      </c>
      <c r="AJ43" s="8" t="str">
        <f t="shared" si="10"/>
        <v/>
      </c>
      <c r="AK43" s="8" t="str">
        <f t="shared" si="9"/>
        <v/>
      </c>
      <c r="AL43" s="8" t="str">
        <f t="shared" si="9"/>
        <v/>
      </c>
      <c r="AM43" s="8" t="str">
        <f t="shared" si="9"/>
        <v/>
      </c>
      <c r="AN43" s="8" t="str">
        <f t="shared" si="9"/>
        <v/>
      </c>
      <c r="AO43" s="8" t="str">
        <f t="shared" si="9"/>
        <v/>
      </c>
      <c r="AP43" s="8" t="str">
        <f t="shared" si="9"/>
        <v/>
      </c>
      <c r="AQ43" s="8" t="str">
        <f t="shared" si="9"/>
        <v/>
      </c>
      <c r="AR43" s="8" t="str">
        <f t="shared" si="9"/>
        <v/>
      </c>
      <c r="AS43" s="8" t="str">
        <f t="shared" si="9"/>
        <v/>
      </c>
      <c r="AT43" s="8" t="str">
        <f t="shared" si="9"/>
        <v/>
      </c>
      <c r="AU43" s="8" t="str">
        <f t="shared" si="9"/>
        <v/>
      </c>
      <c r="AV43" s="8" t="str">
        <f t="shared" si="9"/>
        <v/>
      </c>
      <c r="AW43" s="8" t="str">
        <f t="shared" si="9"/>
        <v/>
      </c>
      <c r="AX43" s="8" t="str">
        <f t="shared" si="9"/>
        <v/>
      </c>
      <c r="AY43" s="8" t="str">
        <f t="shared" si="9"/>
        <v/>
      </c>
      <c r="AZ43" s="8" t="str">
        <f t="shared" si="6"/>
        <v/>
      </c>
      <c r="BA43" s="8" t="str">
        <f t="shared" si="4"/>
        <v/>
      </c>
      <c r="BB43" s="8" t="str">
        <f t="shared" si="4"/>
        <v/>
      </c>
      <c r="BC43" s="8" t="str">
        <f t="shared" si="4"/>
        <v/>
      </c>
      <c r="BD43" s="8" t="str">
        <f t="shared" si="4"/>
        <v/>
      </c>
      <c r="BE43" s="8" t="str">
        <f t="shared" si="4"/>
        <v/>
      </c>
    </row>
    <row r="44" spans="1:57" x14ac:dyDescent="0.3">
      <c r="A44" s="80">
        <v>42417</v>
      </c>
      <c r="B44" s="81">
        <v>1006</v>
      </c>
      <c r="C44" s="104" t="s">
        <v>63</v>
      </c>
      <c r="D44" s="82">
        <v>18250.72</v>
      </c>
      <c r="E44" s="32">
        <f t="shared" si="7"/>
        <v>18250.72</v>
      </c>
      <c r="F44" s="36" t="str">
        <f t="shared" si="12"/>
        <v/>
      </c>
      <c r="G44" s="8" t="str">
        <f t="shared" si="12"/>
        <v/>
      </c>
      <c r="H44" s="8" t="str">
        <f t="shared" si="12"/>
        <v/>
      </c>
      <c r="I44" s="8" t="str">
        <f t="shared" si="12"/>
        <v/>
      </c>
      <c r="J44" s="8" t="str">
        <f t="shared" si="12"/>
        <v/>
      </c>
      <c r="K44" s="38">
        <f t="shared" si="12"/>
        <v>18250.72</v>
      </c>
      <c r="L44" s="37" t="str">
        <f t="shared" si="12"/>
        <v/>
      </c>
      <c r="M44" s="8" t="str">
        <f t="shared" si="12"/>
        <v/>
      </c>
      <c r="N44" s="8" t="str">
        <f t="shared" si="12"/>
        <v/>
      </c>
      <c r="O44" s="8" t="str">
        <f t="shared" si="12"/>
        <v/>
      </c>
      <c r="P44" s="8" t="str">
        <f t="shared" si="12"/>
        <v/>
      </c>
      <c r="Q44" s="38" t="str">
        <f t="shared" si="12"/>
        <v/>
      </c>
      <c r="R44" s="37" t="str">
        <f t="shared" si="12"/>
        <v/>
      </c>
      <c r="S44" s="8" t="str">
        <f t="shared" si="12"/>
        <v/>
      </c>
      <c r="T44" s="8" t="str">
        <f t="shared" si="12"/>
        <v/>
      </c>
      <c r="U44" s="8" t="str">
        <f t="shared" si="11"/>
        <v/>
      </c>
      <c r="V44" s="8" t="str">
        <f t="shared" si="11"/>
        <v/>
      </c>
      <c r="W44" s="8" t="str">
        <f t="shared" si="11"/>
        <v/>
      </c>
      <c r="X44" s="8" t="str">
        <f t="shared" si="11"/>
        <v/>
      </c>
      <c r="Y44" s="8" t="str">
        <f t="shared" si="11"/>
        <v/>
      </c>
      <c r="Z44" s="8" t="str">
        <f t="shared" si="11"/>
        <v/>
      </c>
      <c r="AA44" s="8" t="str">
        <f t="shared" si="11"/>
        <v/>
      </c>
      <c r="AB44" s="8" t="str">
        <f t="shared" si="11"/>
        <v/>
      </c>
      <c r="AC44" s="8" t="str">
        <f t="shared" si="11"/>
        <v/>
      </c>
      <c r="AD44" s="8" t="str">
        <f t="shared" si="11"/>
        <v/>
      </c>
      <c r="AE44" s="8" t="str">
        <f t="shared" si="11"/>
        <v/>
      </c>
      <c r="AF44" s="8" t="str">
        <f t="shared" si="11"/>
        <v/>
      </c>
      <c r="AG44" s="8" t="str">
        <f t="shared" si="11"/>
        <v/>
      </c>
      <c r="AH44" s="8" t="str">
        <f t="shared" si="11"/>
        <v/>
      </c>
      <c r="AI44" s="8" t="str">
        <f t="shared" si="11"/>
        <v/>
      </c>
      <c r="AJ44" s="8" t="str">
        <f t="shared" si="10"/>
        <v/>
      </c>
      <c r="AK44" s="8" t="str">
        <f t="shared" si="9"/>
        <v/>
      </c>
      <c r="AL44" s="8" t="str">
        <f t="shared" si="9"/>
        <v/>
      </c>
      <c r="AM44" s="8" t="str">
        <f t="shared" si="9"/>
        <v/>
      </c>
      <c r="AN44" s="8" t="str">
        <f t="shared" si="9"/>
        <v/>
      </c>
      <c r="AO44" s="8" t="str">
        <f t="shared" si="9"/>
        <v/>
      </c>
      <c r="AP44" s="8" t="str">
        <f t="shared" si="9"/>
        <v/>
      </c>
      <c r="AQ44" s="8" t="str">
        <f t="shared" si="9"/>
        <v/>
      </c>
      <c r="AR44" s="8" t="str">
        <f t="shared" si="9"/>
        <v/>
      </c>
      <c r="AS44" s="8" t="str">
        <f t="shared" si="9"/>
        <v/>
      </c>
      <c r="AT44" s="8" t="str">
        <f t="shared" si="9"/>
        <v/>
      </c>
      <c r="AU44" s="8" t="str">
        <f t="shared" si="9"/>
        <v/>
      </c>
      <c r="AV44" s="8" t="str">
        <f t="shared" si="9"/>
        <v/>
      </c>
      <c r="AW44" s="8" t="str">
        <f t="shared" si="9"/>
        <v/>
      </c>
      <c r="AX44" s="8" t="str">
        <f t="shared" si="9"/>
        <v/>
      </c>
      <c r="AY44" s="8" t="str">
        <f t="shared" si="9"/>
        <v/>
      </c>
      <c r="AZ44" s="8" t="str">
        <f t="shared" ref="AZ44:BE44" si="15">IF($B44=AZ$5,$D44,"")</f>
        <v/>
      </c>
      <c r="BA44" s="8" t="str">
        <f t="shared" si="15"/>
        <v/>
      </c>
      <c r="BB44" s="8" t="str">
        <f t="shared" si="15"/>
        <v/>
      </c>
      <c r="BC44" s="8" t="str">
        <f t="shared" si="15"/>
        <v/>
      </c>
      <c r="BD44" s="8" t="str">
        <f t="shared" si="15"/>
        <v/>
      </c>
      <c r="BE44" s="8" t="str">
        <f t="shared" si="15"/>
        <v/>
      </c>
    </row>
    <row r="45" spans="1:57" x14ac:dyDescent="0.3">
      <c r="A45" s="68">
        <v>42417</v>
      </c>
      <c r="B45" s="62">
        <v>3029</v>
      </c>
      <c r="C45" s="63" t="s">
        <v>83</v>
      </c>
      <c r="D45" s="70">
        <v>2400</v>
      </c>
      <c r="E45" s="32">
        <f t="shared" si="1"/>
        <v>2400</v>
      </c>
      <c r="F45" s="36" t="str">
        <f t="shared" si="12"/>
        <v/>
      </c>
      <c r="G45" s="8" t="str">
        <f t="shared" si="12"/>
        <v/>
      </c>
      <c r="H45" s="8" t="str">
        <f t="shared" si="12"/>
        <v/>
      </c>
      <c r="I45" s="8" t="str">
        <f t="shared" si="12"/>
        <v/>
      </c>
      <c r="J45" s="8" t="str">
        <f t="shared" si="12"/>
        <v/>
      </c>
      <c r="K45" s="38" t="str">
        <f t="shared" si="12"/>
        <v/>
      </c>
      <c r="L45" s="37" t="str">
        <f t="shared" si="12"/>
        <v/>
      </c>
      <c r="M45" s="8" t="str">
        <f t="shared" si="12"/>
        <v/>
      </c>
      <c r="N45" s="8" t="str">
        <f t="shared" si="12"/>
        <v/>
      </c>
      <c r="O45" s="8" t="str">
        <f t="shared" si="12"/>
        <v/>
      </c>
      <c r="P45" s="8" t="str">
        <f t="shared" si="12"/>
        <v/>
      </c>
      <c r="Q45" s="38" t="str">
        <f t="shared" si="12"/>
        <v/>
      </c>
      <c r="R45" s="37" t="str">
        <f t="shared" si="12"/>
        <v/>
      </c>
      <c r="S45" s="8" t="str">
        <f t="shared" si="12"/>
        <v/>
      </c>
      <c r="T45" s="8" t="str">
        <f t="shared" si="12"/>
        <v/>
      </c>
      <c r="U45" s="8" t="str">
        <f t="shared" si="11"/>
        <v/>
      </c>
      <c r="V45" s="8" t="str">
        <f t="shared" si="11"/>
        <v/>
      </c>
      <c r="W45" s="8" t="str">
        <f t="shared" si="11"/>
        <v/>
      </c>
      <c r="X45" s="8" t="str">
        <f t="shared" si="11"/>
        <v/>
      </c>
      <c r="Y45" s="8" t="str">
        <f t="shared" si="11"/>
        <v/>
      </c>
      <c r="Z45" s="8" t="str">
        <f t="shared" si="11"/>
        <v/>
      </c>
      <c r="AA45" s="8" t="str">
        <f t="shared" si="11"/>
        <v/>
      </c>
      <c r="AB45" s="8" t="str">
        <f t="shared" si="11"/>
        <v/>
      </c>
      <c r="AC45" s="8" t="str">
        <f t="shared" si="11"/>
        <v/>
      </c>
      <c r="AD45" s="8" t="str">
        <f t="shared" si="11"/>
        <v/>
      </c>
      <c r="AE45" s="8" t="str">
        <f t="shared" si="11"/>
        <v/>
      </c>
      <c r="AF45" s="8" t="str">
        <f t="shared" si="11"/>
        <v/>
      </c>
      <c r="AG45" s="8" t="str">
        <f t="shared" si="11"/>
        <v/>
      </c>
      <c r="AH45" s="8" t="str">
        <f t="shared" si="11"/>
        <v/>
      </c>
      <c r="AI45" s="8" t="str">
        <f t="shared" si="11"/>
        <v/>
      </c>
      <c r="AJ45" s="8" t="str">
        <f t="shared" si="10"/>
        <v/>
      </c>
      <c r="AK45" s="8" t="str">
        <f t="shared" si="9"/>
        <v/>
      </c>
      <c r="AL45" s="8" t="str">
        <f t="shared" si="9"/>
        <v/>
      </c>
      <c r="AM45" s="8" t="str">
        <f t="shared" si="9"/>
        <v/>
      </c>
      <c r="AN45" s="8" t="str">
        <f t="shared" si="9"/>
        <v/>
      </c>
      <c r="AO45" s="8" t="str">
        <f t="shared" si="9"/>
        <v/>
      </c>
      <c r="AP45" s="8" t="str">
        <f t="shared" si="9"/>
        <v/>
      </c>
      <c r="AQ45" s="8" t="str">
        <f t="shared" si="9"/>
        <v/>
      </c>
      <c r="AR45" s="8" t="str">
        <f t="shared" si="9"/>
        <v/>
      </c>
      <c r="AS45" s="8" t="str">
        <f t="shared" si="9"/>
        <v/>
      </c>
      <c r="AT45" s="8">
        <f t="shared" si="9"/>
        <v>2400</v>
      </c>
      <c r="AU45" s="8" t="str">
        <f t="shared" si="9"/>
        <v/>
      </c>
      <c r="AV45" s="8" t="str">
        <f t="shared" si="9"/>
        <v/>
      </c>
      <c r="AW45" s="8" t="str">
        <f t="shared" si="9"/>
        <v/>
      </c>
      <c r="AX45" s="8" t="str">
        <f t="shared" si="9"/>
        <v/>
      </c>
      <c r="AY45" s="8" t="str">
        <f t="shared" ref="AY45:BE60" si="16">IF($B45=AY$5,$D45,"")</f>
        <v/>
      </c>
      <c r="AZ45" s="8" t="str">
        <f t="shared" si="16"/>
        <v/>
      </c>
      <c r="BA45" s="8" t="str">
        <f t="shared" si="16"/>
        <v/>
      </c>
      <c r="BB45" s="8" t="str">
        <f t="shared" si="16"/>
        <v/>
      </c>
      <c r="BC45" s="8" t="str">
        <f t="shared" si="16"/>
        <v/>
      </c>
      <c r="BD45" s="8" t="str">
        <f t="shared" si="16"/>
        <v/>
      </c>
      <c r="BE45" s="8" t="str">
        <f t="shared" si="16"/>
        <v/>
      </c>
    </row>
    <row r="46" spans="1:57" x14ac:dyDescent="0.3">
      <c r="A46" s="80">
        <v>42418</v>
      </c>
      <c r="B46" s="81">
        <v>1006</v>
      </c>
      <c r="C46" s="104" t="s">
        <v>59</v>
      </c>
      <c r="D46" s="82">
        <v>48</v>
      </c>
      <c r="E46" s="32">
        <f t="shared" si="1"/>
        <v>48</v>
      </c>
      <c r="F46" s="36" t="str">
        <f t="shared" si="12"/>
        <v/>
      </c>
      <c r="G46" s="8" t="str">
        <f t="shared" si="12"/>
        <v/>
      </c>
      <c r="H46" s="8" t="str">
        <f t="shared" si="12"/>
        <v/>
      </c>
      <c r="I46" s="8" t="str">
        <f t="shared" si="12"/>
        <v/>
      </c>
      <c r="J46" s="8" t="str">
        <f t="shared" si="12"/>
        <v/>
      </c>
      <c r="K46" s="38">
        <f t="shared" si="12"/>
        <v>48</v>
      </c>
      <c r="L46" s="37" t="str">
        <f t="shared" si="12"/>
        <v/>
      </c>
      <c r="M46" s="8" t="str">
        <f t="shared" si="12"/>
        <v/>
      </c>
      <c r="N46" s="8" t="str">
        <f t="shared" si="12"/>
        <v/>
      </c>
      <c r="O46" s="8" t="str">
        <f t="shared" si="12"/>
        <v/>
      </c>
      <c r="P46" s="8" t="str">
        <f t="shared" si="12"/>
        <v/>
      </c>
      <c r="Q46" s="38" t="str">
        <f t="shared" si="12"/>
        <v/>
      </c>
      <c r="R46" s="37" t="str">
        <f t="shared" si="12"/>
        <v/>
      </c>
      <c r="S46" s="8" t="str">
        <f t="shared" si="12"/>
        <v/>
      </c>
      <c r="T46" s="8" t="str">
        <f t="shared" si="12"/>
        <v/>
      </c>
      <c r="U46" s="8" t="str">
        <f t="shared" si="11"/>
        <v/>
      </c>
      <c r="V46" s="8" t="str">
        <f t="shared" si="11"/>
        <v/>
      </c>
      <c r="W46" s="8" t="str">
        <f t="shared" si="11"/>
        <v/>
      </c>
      <c r="X46" s="8" t="str">
        <f t="shared" si="11"/>
        <v/>
      </c>
      <c r="Y46" s="8" t="str">
        <f t="shared" si="11"/>
        <v/>
      </c>
      <c r="Z46" s="8" t="str">
        <f t="shared" si="11"/>
        <v/>
      </c>
      <c r="AA46" s="8" t="str">
        <f t="shared" si="11"/>
        <v/>
      </c>
      <c r="AB46" s="8" t="str">
        <f t="shared" si="11"/>
        <v/>
      </c>
      <c r="AC46" s="8" t="str">
        <f t="shared" si="11"/>
        <v/>
      </c>
      <c r="AD46" s="8" t="str">
        <f t="shared" si="11"/>
        <v/>
      </c>
      <c r="AE46" s="8" t="str">
        <f t="shared" si="11"/>
        <v/>
      </c>
      <c r="AF46" s="8" t="str">
        <f t="shared" si="11"/>
        <v/>
      </c>
      <c r="AG46" s="8" t="str">
        <f t="shared" si="11"/>
        <v/>
      </c>
      <c r="AH46" s="8" t="str">
        <f t="shared" si="11"/>
        <v/>
      </c>
      <c r="AI46" s="8" t="str">
        <f t="shared" si="11"/>
        <v/>
      </c>
      <c r="AJ46" s="8" t="str">
        <f t="shared" si="10"/>
        <v/>
      </c>
      <c r="AK46" s="8" t="str">
        <f t="shared" ref="AK46:AZ61" si="17">IF($B46=AK$5,$D46,"")</f>
        <v/>
      </c>
      <c r="AL46" s="8" t="str">
        <f t="shared" si="17"/>
        <v/>
      </c>
      <c r="AM46" s="8" t="str">
        <f t="shared" si="17"/>
        <v/>
      </c>
      <c r="AN46" s="8" t="str">
        <f t="shared" si="17"/>
        <v/>
      </c>
      <c r="AO46" s="8" t="str">
        <f t="shared" si="17"/>
        <v/>
      </c>
      <c r="AP46" s="8" t="str">
        <f t="shared" si="17"/>
        <v/>
      </c>
      <c r="AQ46" s="8" t="str">
        <f t="shared" si="17"/>
        <v/>
      </c>
      <c r="AR46" s="8" t="str">
        <f t="shared" si="17"/>
        <v/>
      </c>
      <c r="AS46" s="8" t="str">
        <f t="shared" si="17"/>
        <v/>
      </c>
      <c r="AT46" s="8" t="str">
        <f t="shared" si="17"/>
        <v/>
      </c>
      <c r="AU46" s="8" t="str">
        <f t="shared" si="17"/>
        <v/>
      </c>
      <c r="AV46" s="8" t="str">
        <f t="shared" si="17"/>
        <v/>
      </c>
      <c r="AW46" s="8" t="str">
        <f t="shared" si="17"/>
        <v/>
      </c>
      <c r="AX46" s="8" t="str">
        <f t="shared" si="17"/>
        <v/>
      </c>
      <c r="AY46" s="8" t="str">
        <f t="shared" si="17"/>
        <v/>
      </c>
      <c r="AZ46" s="8" t="str">
        <f t="shared" si="17"/>
        <v/>
      </c>
      <c r="BA46" s="8" t="str">
        <f t="shared" si="16"/>
        <v/>
      </c>
      <c r="BB46" s="8" t="str">
        <f t="shared" si="16"/>
        <v/>
      </c>
      <c r="BC46" s="8" t="str">
        <f t="shared" si="16"/>
        <v/>
      </c>
      <c r="BD46" s="8" t="str">
        <f t="shared" si="16"/>
        <v/>
      </c>
      <c r="BE46" s="8" t="str">
        <f t="shared" si="16"/>
        <v/>
      </c>
    </row>
    <row r="47" spans="1:57" x14ac:dyDescent="0.3">
      <c r="A47" s="72">
        <v>42419</v>
      </c>
      <c r="B47" s="62">
        <v>3005</v>
      </c>
      <c r="C47" s="63" t="s">
        <v>94</v>
      </c>
      <c r="D47" s="70">
        <v>255.11</v>
      </c>
      <c r="E47" s="32">
        <f t="shared" si="1"/>
        <v>255.11</v>
      </c>
      <c r="F47" s="36" t="str">
        <f t="shared" si="12"/>
        <v/>
      </c>
      <c r="G47" s="8" t="str">
        <f t="shared" si="12"/>
        <v/>
      </c>
      <c r="H47" s="8" t="str">
        <f t="shared" si="12"/>
        <v/>
      </c>
      <c r="I47" s="8" t="str">
        <f t="shared" si="12"/>
        <v/>
      </c>
      <c r="J47" s="8" t="str">
        <f t="shared" si="12"/>
        <v/>
      </c>
      <c r="K47" s="38" t="str">
        <f t="shared" si="12"/>
        <v/>
      </c>
      <c r="L47" s="37" t="str">
        <f t="shared" si="12"/>
        <v/>
      </c>
      <c r="M47" s="8" t="str">
        <f t="shared" si="12"/>
        <v/>
      </c>
      <c r="N47" s="8" t="str">
        <f t="shared" si="12"/>
        <v/>
      </c>
      <c r="O47" s="8" t="str">
        <f t="shared" si="12"/>
        <v/>
      </c>
      <c r="P47" s="8" t="str">
        <f t="shared" si="12"/>
        <v/>
      </c>
      <c r="Q47" s="38" t="str">
        <f t="shared" si="12"/>
        <v/>
      </c>
      <c r="R47" s="37" t="str">
        <f t="shared" si="12"/>
        <v/>
      </c>
      <c r="S47" s="8" t="str">
        <f t="shared" si="12"/>
        <v/>
      </c>
      <c r="T47" s="8" t="str">
        <f t="shared" si="12"/>
        <v/>
      </c>
      <c r="U47" s="8" t="str">
        <f t="shared" si="11"/>
        <v/>
      </c>
      <c r="V47" s="8">
        <f t="shared" si="11"/>
        <v>255.11</v>
      </c>
      <c r="W47" s="8" t="str">
        <f t="shared" si="11"/>
        <v/>
      </c>
      <c r="X47" s="8" t="str">
        <f t="shared" si="11"/>
        <v/>
      </c>
      <c r="Y47" s="8" t="str">
        <f t="shared" si="11"/>
        <v/>
      </c>
      <c r="Z47" s="8" t="str">
        <f t="shared" si="11"/>
        <v/>
      </c>
      <c r="AA47" s="8" t="str">
        <f t="shared" si="11"/>
        <v/>
      </c>
      <c r="AB47" s="8" t="str">
        <f t="shared" si="11"/>
        <v/>
      </c>
      <c r="AC47" s="8" t="str">
        <f t="shared" si="11"/>
        <v/>
      </c>
      <c r="AD47" s="8" t="str">
        <f t="shared" si="11"/>
        <v/>
      </c>
      <c r="AE47" s="8" t="str">
        <f t="shared" si="11"/>
        <v/>
      </c>
      <c r="AF47" s="8" t="str">
        <f t="shared" si="11"/>
        <v/>
      </c>
      <c r="AG47" s="8" t="str">
        <f t="shared" si="11"/>
        <v/>
      </c>
      <c r="AH47" s="8" t="str">
        <f t="shared" si="11"/>
        <v/>
      </c>
      <c r="AI47" s="8" t="str">
        <f t="shared" si="11"/>
        <v/>
      </c>
      <c r="AJ47" s="8" t="str">
        <f t="shared" si="10"/>
        <v/>
      </c>
      <c r="AK47" s="8" t="str">
        <f t="shared" si="17"/>
        <v/>
      </c>
      <c r="AL47" s="8" t="str">
        <f t="shared" si="17"/>
        <v/>
      </c>
      <c r="AM47" s="8" t="str">
        <f t="shared" si="17"/>
        <v/>
      </c>
      <c r="AN47" s="8" t="str">
        <f t="shared" si="17"/>
        <v/>
      </c>
      <c r="AO47" s="8" t="str">
        <f t="shared" si="17"/>
        <v/>
      </c>
      <c r="AP47" s="8" t="str">
        <f t="shared" si="17"/>
        <v/>
      </c>
      <c r="AQ47" s="8" t="str">
        <f t="shared" si="17"/>
        <v/>
      </c>
      <c r="AR47" s="8" t="str">
        <f t="shared" si="17"/>
        <v/>
      </c>
      <c r="AS47" s="8" t="str">
        <f t="shared" si="17"/>
        <v/>
      </c>
      <c r="AT47" s="8" t="str">
        <f t="shared" si="17"/>
        <v/>
      </c>
      <c r="AU47" s="8" t="str">
        <f t="shared" si="17"/>
        <v/>
      </c>
      <c r="AV47" s="8" t="str">
        <f t="shared" si="17"/>
        <v/>
      </c>
      <c r="AW47" s="8" t="str">
        <f t="shared" si="17"/>
        <v/>
      </c>
      <c r="AX47" s="8" t="str">
        <f t="shared" si="17"/>
        <v/>
      </c>
      <c r="AY47" s="8" t="str">
        <f t="shared" si="17"/>
        <v/>
      </c>
      <c r="AZ47" s="8" t="str">
        <f t="shared" si="17"/>
        <v/>
      </c>
      <c r="BA47" s="8" t="str">
        <f t="shared" si="16"/>
        <v/>
      </c>
      <c r="BB47" s="8" t="str">
        <f t="shared" si="16"/>
        <v/>
      </c>
      <c r="BC47" s="8" t="str">
        <f t="shared" si="16"/>
        <v/>
      </c>
      <c r="BD47" s="8" t="str">
        <f t="shared" si="16"/>
        <v/>
      </c>
      <c r="BE47" s="8" t="str">
        <f t="shared" si="16"/>
        <v/>
      </c>
    </row>
    <row r="48" spans="1:57" x14ac:dyDescent="0.3">
      <c r="A48" s="72">
        <v>42419</v>
      </c>
      <c r="B48" s="62">
        <v>3015</v>
      </c>
      <c r="C48" s="69" t="s">
        <v>95</v>
      </c>
      <c r="D48" s="70">
        <v>2878</v>
      </c>
      <c r="E48" s="32">
        <f t="shared" si="1"/>
        <v>2878</v>
      </c>
      <c r="F48" s="36" t="str">
        <f t="shared" si="12"/>
        <v/>
      </c>
      <c r="G48" s="8" t="str">
        <f t="shared" si="12"/>
        <v/>
      </c>
      <c r="H48" s="8" t="str">
        <f t="shared" si="12"/>
        <v/>
      </c>
      <c r="I48" s="8" t="str">
        <f t="shared" si="12"/>
        <v/>
      </c>
      <c r="J48" s="8" t="str">
        <f t="shared" si="12"/>
        <v/>
      </c>
      <c r="K48" s="38" t="str">
        <f t="shared" si="12"/>
        <v/>
      </c>
      <c r="L48" s="37" t="str">
        <f t="shared" si="12"/>
        <v/>
      </c>
      <c r="M48" s="8" t="str">
        <f t="shared" si="12"/>
        <v/>
      </c>
      <c r="N48" s="8" t="str">
        <f t="shared" si="12"/>
        <v/>
      </c>
      <c r="O48" s="8" t="str">
        <f t="shared" si="12"/>
        <v/>
      </c>
      <c r="P48" s="8" t="str">
        <f t="shared" si="12"/>
        <v/>
      </c>
      <c r="Q48" s="38" t="str">
        <f t="shared" si="12"/>
        <v/>
      </c>
      <c r="R48" s="37" t="str">
        <f t="shared" si="12"/>
        <v/>
      </c>
      <c r="S48" s="8" t="str">
        <f t="shared" si="12"/>
        <v/>
      </c>
      <c r="T48" s="8" t="str">
        <f t="shared" si="12"/>
        <v/>
      </c>
      <c r="U48" s="8" t="str">
        <f t="shared" si="11"/>
        <v/>
      </c>
      <c r="V48" s="8" t="str">
        <f t="shared" si="11"/>
        <v/>
      </c>
      <c r="W48" s="8" t="str">
        <f t="shared" si="11"/>
        <v/>
      </c>
      <c r="X48" s="8" t="str">
        <f t="shared" si="11"/>
        <v/>
      </c>
      <c r="Y48" s="8" t="str">
        <f t="shared" si="11"/>
        <v/>
      </c>
      <c r="Z48" s="8" t="str">
        <f t="shared" si="11"/>
        <v/>
      </c>
      <c r="AA48" s="8" t="str">
        <f t="shared" si="11"/>
        <v/>
      </c>
      <c r="AB48" s="8" t="str">
        <f t="shared" si="11"/>
        <v/>
      </c>
      <c r="AC48" s="8" t="str">
        <f t="shared" si="11"/>
        <v/>
      </c>
      <c r="AD48" s="8" t="str">
        <f t="shared" si="11"/>
        <v/>
      </c>
      <c r="AE48" s="8" t="str">
        <f t="shared" si="11"/>
        <v/>
      </c>
      <c r="AF48" s="8">
        <f t="shared" si="11"/>
        <v>2878</v>
      </c>
      <c r="AG48" s="8" t="str">
        <f t="shared" si="11"/>
        <v/>
      </c>
      <c r="AH48" s="8" t="str">
        <f t="shared" si="11"/>
        <v/>
      </c>
      <c r="AI48" s="8" t="str">
        <f t="shared" si="11"/>
        <v/>
      </c>
      <c r="AJ48" s="8" t="str">
        <f t="shared" si="10"/>
        <v/>
      </c>
      <c r="AK48" s="8" t="str">
        <f t="shared" si="17"/>
        <v/>
      </c>
      <c r="AL48" s="8" t="str">
        <f t="shared" si="17"/>
        <v/>
      </c>
      <c r="AM48" s="8" t="str">
        <f t="shared" si="17"/>
        <v/>
      </c>
      <c r="AN48" s="8" t="str">
        <f t="shared" si="17"/>
        <v/>
      </c>
      <c r="AO48" s="8" t="str">
        <f t="shared" si="17"/>
        <v/>
      </c>
      <c r="AP48" s="8" t="str">
        <f t="shared" si="17"/>
        <v/>
      </c>
      <c r="AQ48" s="8" t="str">
        <f t="shared" si="17"/>
        <v/>
      </c>
      <c r="AR48" s="8" t="str">
        <f t="shared" si="17"/>
        <v/>
      </c>
      <c r="AS48" s="8" t="str">
        <f t="shared" si="17"/>
        <v/>
      </c>
      <c r="AT48" s="8" t="str">
        <f t="shared" si="17"/>
        <v/>
      </c>
      <c r="AU48" s="8" t="str">
        <f t="shared" si="17"/>
        <v/>
      </c>
      <c r="AV48" s="8" t="str">
        <f t="shared" si="17"/>
        <v/>
      </c>
      <c r="AW48" s="8" t="str">
        <f t="shared" si="17"/>
        <v/>
      </c>
      <c r="AX48" s="8" t="str">
        <f t="shared" si="17"/>
        <v/>
      </c>
      <c r="AY48" s="8" t="str">
        <f t="shared" si="17"/>
        <v/>
      </c>
      <c r="AZ48" s="8" t="str">
        <f t="shared" si="17"/>
        <v/>
      </c>
      <c r="BA48" s="8" t="str">
        <f t="shared" si="16"/>
        <v/>
      </c>
      <c r="BB48" s="8" t="str">
        <f t="shared" si="16"/>
        <v/>
      </c>
      <c r="BC48" s="8" t="str">
        <f t="shared" si="16"/>
        <v/>
      </c>
      <c r="BD48" s="8" t="str">
        <f t="shared" si="16"/>
        <v/>
      </c>
      <c r="BE48" s="8" t="str">
        <f t="shared" si="16"/>
        <v/>
      </c>
    </row>
    <row r="49" spans="1:57" x14ac:dyDescent="0.3">
      <c r="A49" s="72">
        <v>42422</v>
      </c>
      <c r="B49" s="62">
        <v>1001</v>
      </c>
      <c r="C49" s="69" t="s">
        <v>63</v>
      </c>
      <c r="D49" s="70">
        <v>2952</v>
      </c>
      <c r="E49" s="32">
        <f t="shared" si="1"/>
        <v>2952</v>
      </c>
      <c r="F49" s="36">
        <f t="shared" si="12"/>
        <v>2952</v>
      </c>
      <c r="G49" s="8" t="str">
        <f t="shared" si="12"/>
        <v/>
      </c>
      <c r="H49" s="8" t="str">
        <f t="shared" si="12"/>
        <v/>
      </c>
      <c r="I49" s="8" t="str">
        <f t="shared" si="12"/>
        <v/>
      </c>
      <c r="J49" s="8" t="str">
        <f t="shared" si="12"/>
        <v/>
      </c>
      <c r="K49" s="38" t="str">
        <f t="shared" si="12"/>
        <v/>
      </c>
      <c r="L49" s="37" t="str">
        <f t="shared" si="12"/>
        <v/>
      </c>
      <c r="M49" s="8" t="str">
        <f t="shared" si="12"/>
        <v/>
      </c>
      <c r="N49" s="8" t="str">
        <f t="shared" si="12"/>
        <v/>
      </c>
      <c r="O49" s="8" t="str">
        <f t="shared" si="12"/>
        <v/>
      </c>
      <c r="P49" s="8" t="str">
        <f t="shared" si="12"/>
        <v/>
      </c>
      <c r="Q49" s="38" t="str">
        <f t="shared" si="12"/>
        <v/>
      </c>
      <c r="R49" s="37" t="str">
        <f t="shared" si="12"/>
        <v/>
      </c>
      <c r="S49" s="8" t="str">
        <f t="shared" si="12"/>
        <v/>
      </c>
      <c r="T49" s="8" t="str">
        <f t="shared" si="12"/>
        <v/>
      </c>
      <c r="U49" s="8" t="str">
        <f t="shared" si="11"/>
        <v/>
      </c>
      <c r="V49" s="8" t="str">
        <f t="shared" si="11"/>
        <v/>
      </c>
      <c r="W49" s="8" t="str">
        <f t="shared" si="11"/>
        <v/>
      </c>
      <c r="X49" s="8" t="str">
        <f t="shared" si="11"/>
        <v/>
      </c>
      <c r="Y49" s="8" t="str">
        <f t="shared" si="11"/>
        <v/>
      </c>
      <c r="Z49" s="8" t="str">
        <f t="shared" si="11"/>
        <v/>
      </c>
      <c r="AA49" s="8" t="str">
        <f t="shared" si="11"/>
        <v/>
      </c>
      <c r="AB49" s="8" t="str">
        <f t="shared" si="11"/>
        <v/>
      </c>
      <c r="AC49" s="8" t="str">
        <f t="shared" si="11"/>
        <v/>
      </c>
      <c r="AD49" s="8" t="str">
        <f t="shared" si="11"/>
        <v/>
      </c>
      <c r="AE49" s="8" t="str">
        <f t="shared" si="11"/>
        <v/>
      </c>
      <c r="AF49" s="8" t="str">
        <f t="shared" si="11"/>
        <v/>
      </c>
      <c r="AG49" s="8" t="str">
        <f t="shared" si="11"/>
        <v/>
      </c>
      <c r="AH49" s="8" t="str">
        <f t="shared" si="11"/>
        <v/>
      </c>
      <c r="AI49" s="8" t="str">
        <f t="shared" si="11"/>
        <v/>
      </c>
      <c r="AJ49" s="8" t="str">
        <f t="shared" si="10"/>
        <v/>
      </c>
      <c r="AK49" s="8" t="str">
        <f t="shared" si="17"/>
        <v/>
      </c>
      <c r="AL49" s="8" t="str">
        <f t="shared" si="17"/>
        <v/>
      </c>
      <c r="AM49" s="8" t="str">
        <f t="shared" si="17"/>
        <v/>
      </c>
      <c r="AN49" s="8" t="str">
        <f t="shared" si="17"/>
        <v/>
      </c>
      <c r="AO49" s="8" t="str">
        <f t="shared" si="17"/>
        <v/>
      </c>
      <c r="AP49" s="8" t="str">
        <f t="shared" si="17"/>
        <v/>
      </c>
      <c r="AQ49" s="8" t="str">
        <f t="shared" si="17"/>
        <v/>
      </c>
      <c r="AR49" s="8" t="str">
        <f t="shared" si="17"/>
        <v/>
      </c>
      <c r="AS49" s="8" t="str">
        <f t="shared" si="17"/>
        <v/>
      </c>
      <c r="AT49" s="8" t="str">
        <f t="shared" si="17"/>
        <v/>
      </c>
      <c r="AU49" s="8" t="str">
        <f t="shared" si="17"/>
        <v/>
      </c>
      <c r="AV49" s="8" t="str">
        <f t="shared" si="17"/>
        <v/>
      </c>
      <c r="AW49" s="8" t="str">
        <f t="shared" si="17"/>
        <v/>
      </c>
      <c r="AX49" s="8" t="str">
        <f t="shared" si="17"/>
        <v/>
      </c>
      <c r="AY49" s="8" t="str">
        <f t="shared" si="17"/>
        <v/>
      </c>
      <c r="AZ49" s="8" t="str">
        <f t="shared" si="17"/>
        <v/>
      </c>
      <c r="BA49" s="8" t="str">
        <f t="shared" si="16"/>
        <v/>
      </c>
      <c r="BB49" s="8" t="str">
        <f t="shared" si="16"/>
        <v/>
      </c>
      <c r="BC49" s="8" t="str">
        <f t="shared" si="16"/>
        <v/>
      </c>
      <c r="BD49" s="8" t="str">
        <f t="shared" si="16"/>
        <v/>
      </c>
      <c r="BE49" s="8" t="str">
        <f t="shared" si="16"/>
        <v/>
      </c>
    </row>
    <row r="50" spans="1:57" x14ac:dyDescent="0.3">
      <c r="A50" s="72">
        <v>42423</v>
      </c>
      <c r="B50" s="62">
        <v>1001</v>
      </c>
      <c r="C50" s="69" t="s">
        <v>63</v>
      </c>
      <c r="D50" s="70">
        <v>2002</v>
      </c>
      <c r="E50" s="32">
        <f t="shared" si="1"/>
        <v>2002</v>
      </c>
      <c r="F50" s="36">
        <f t="shared" si="12"/>
        <v>2002</v>
      </c>
      <c r="G50" s="8" t="str">
        <f t="shared" si="12"/>
        <v/>
      </c>
      <c r="H50" s="8" t="str">
        <f t="shared" si="12"/>
        <v/>
      </c>
      <c r="I50" s="8" t="str">
        <f t="shared" si="12"/>
        <v/>
      </c>
      <c r="J50" s="8" t="str">
        <f t="shared" si="12"/>
        <v/>
      </c>
      <c r="K50" s="38" t="str">
        <f t="shared" si="12"/>
        <v/>
      </c>
      <c r="L50" s="37" t="str">
        <f t="shared" si="12"/>
        <v/>
      </c>
      <c r="M50" s="8" t="str">
        <f t="shared" si="12"/>
        <v/>
      </c>
      <c r="N50" s="8" t="str">
        <f t="shared" si="12"/>
        <v/>
      </c>
      <c r="O50" s="8" t="str">
        <f t="shared" si="12"/>
        <v/>
      </c>
      <c r="P50" s="8" t="str">
        <f t="shared" si="12"/>
        <v/>
      </c>
      <c r="Q50" s="38" t="str">
        <f t="shared" si="12"/>
        <v/>
      </c>
      <c r="R50" s="37" t="str">
        <f t="shared" si="12"/>
        <v/>
      </c>
      <c r="S50" s="8" t="str">
        <f t="shared" si="12"/>
        <v/>
      </c>
      <c r="T50" s="8" t="str">
        <f t="shared" si="12"/>
        <v/>
      </c>
      <c r="U50" s="8" t="str">
        <f t="shared" si="11"/>
        <v/>
      </c>
      <c r="V50" s="8" t="str">
        <f t="shared" si="11"/>
        <v/>
      </c>
      <c r="W50" s="8" t="str">
        <f t="shared" si="11"/>
        <v/>
      </c>
      <c r="X50" s="8" t="str">
        <f t="shared" si="11"/>
        <v/>
      </c>
      <c r="Y50" s="8" t="str">
        <f t="shared" si="11"/>
        <v/>
      </c>
      <c r="Z50" s="8" t="str">
        <f t="shared" si="11"/>
        <v/>
      </c>
      <c r="AA50" s="8" t="str">
        <f t="shared" si="11"/>
        <v/>
      </c>
      <c r="AB50" s="8" t="str">
        <f t="shared" si="11"/>
        <v/>
      </c>
      <c r="AC50" s="8" t="str">
        <f t="shared" si="11"/>
        <v/>
      </c>
      <c r="AD50" s="8" t="str">
        <f t="shared" si="11"/>
        <v/>
      </c>
      <c r="AE50" s="8" t="str">
        <f t="shared" si="11"/>
        <v/>
      </c>
      <c r="AF50" s="8" t="str">
        <f t="shared" si="11"/>
        <v/>
      </c>
      <c r="AG50" s="8" t="str">
        <f t="shared" si="11"/>
        <v/>
      </c>
      <c r="AH50" s="8" t="str">
        <f t="shared" si="11"/>
        <v/>
      </c>
      <c r="AI50" s="8" t="str">
        <f t="shared" si="11"/>
        <v/>
      </c>
      <c r="AJ50" s="8" t="str">
        <f t="shared" si="10"/>
        <v/>
      </c>
      <c r="AK50" s="8" t="str">
        <f t="shared" si="17"/>
        <v/>
      </c>
      <c r="AL50" s="8" t="str">
        <f t="shared" si="17"/>
        <v/>
      </c>
      <c r="AM50" s="8" t="str">
        <f t="shared" si="17"/>
        <v/>
      </c>
      <c r="AN50" s="8" t="str">
        <f t="shared" si="17"/>
        <v/>
      </c>
      <c r="AO50" s="8" t="str">
        <f t="shared" si="17"/>
        <v/>
      </c>
      <c r="AP50" s="8" t="str">
        <f t="shared" si="17"/>
        <v/>
      </c>
      <c r="AQ50" s="8" t="str">
        <f t="shared" si="17"/>
        <v/>
      </c>
      <c r="AR50" s="8" t="str">
        <f t="shared" si="17"/>
        <v/>
      </c>
      <c r="AS50" s="8" t="str">
        <f t="shared" si="17"/>
        <v/>
      </c>
      <c r="AT50" s="8" t="str">
        <f t="shared" si="17"/>
        <v/>
      </c>
      <c r="AU50" s="8" t="str">
        <f t="shared" si="17"/>
        <v/>
      </c>
      <c r="AV50" s="8" t="str">
        <f t="shared" si="17"/>
        <v/>
      </c>
      <c r="AW50" s="8" t="str">
        <f t="shared" si="17"/>
        <v/>
      </c>
      <c r="AX50" s="8" t="str">
        <f t="shared" si="17"/>
        <v/>
      </c>
      <c r="AY50" s="8" t="str">
        <f t="shared" si="17"/>
        <v/>
      </c>
      <c r="AZ50" s="8" t="str">
        <f t="shared" si="17"/>
        <v/>
      </c>
      <c r="BA50" s="8" t="str">
        <f t="shared" si="16"/>
        <v/>
      </c>
      <c r="BB50" s="8" t="str">
        <f t="shared" si="16"/>
        <v/>
      </c>
      <c r="BC50" s="8" t="str">
        <f t="shared" si="16"/>
        <v/>
      </c>
      <c r="BD50" s="8" t="str">
        <f t="shared" si="16"/>
        <v/>
      </c>
      <c r="BE50" s="8" t="str">
        <f t="shared" si="16"/>
        <v/>
      </c>
    </row>
    <row r="51" spans="1:57" x14ac:dyDescent="0.3">
      <c r="A51" s="68">
        <v>42424</v>
      </c>
      <c r="B51" s="62">
        <v>3001</v>
      </c>
      <c r="C51" s="69" t="s">
        <v>89</v>
      </c>
      <c r="D51" s="88">
        <v>215.35</v>
      </c>
      <c r="E51" s="32">
        <f t="shared" si="1"/>
        <v>215.35</v>
      </c>
      <c r="F51" s="36" t="str">
        <f t="shared" si="12"/>
        <v/>
      </c>
      <c r="G51" s="8" t="str">
        <f t="shared" si="12"/>
        <v/>
      </c>
      <c r="H51" s="8" t="str">
        <f t="shared" si="12"/>
        <v/>
      </c>
      <c r="I51" s="8" t="str">
        <f t="shared" si="12"/>
        <v/>
      </c>
      <c r="J51" s="8" t="str">
        <f t="shared" si="12"/>
        <v/>
      </c>
      <c r="K51" s="38" t="str">
        <f t="shared" si="12"/>
        <v/>
      </c>
      <c r="L51" s="37" t="str">
        <f t="shared" si="12"/>
        <v/>
      </c>
      <c r="M51" s="8" t="str">
        <f t="shared" si="12"/>
        <v/>
      </c>
      <c r="N51" s="8" t="str">
        <f t="shared" si="12"/>
        <v/>
      </c>
      <c r="O51" s="8" t="str">
        <f t="shared" si="12"/>
        <v/>
      </c>
      <c r="P51" s="8" t="str">
        <f t="shared" si="12"/>
        <v/>
      </c>
      <c r="Q51" s="38" t="str">
        <f t="shared" si="12"/>
        <v/>
      </c>
      <c r="R51" s="37">
        <f t="shared" si="12"/>
        <v>215.35</v>
      </c>
      <c r="S51" s="8" t="str">
        <f t="shared" si="12"/>
        <v/>
      </c>
      <c r="T51" s="8" t="str">
        <f t="shared" si="12"/>
        <v/>
      </c>
      <c r="U51" s="8" t="str">
        <f t="shared" si="11"/>
        <v/>
      </c>
      <c r="V51" s="8" t="str">
        <f t="shared" si="11"/>
        <v/>
      </c>
      <c r="W51" s="8" t="str">
        <f t="shared" si="11"/>
        <v/>
      </c>
      <c r="X51" s="8" t="str">
        <f t="shared" si="11"/>
        <v/>
      </c>
      <c r="Y51" s="8" t="str">
        <f t="shared" si="11"/>
        <v/>
      </c>
      <c r="Z51" s="8" t="str">
        <f t="shared" si="11"/>
        <v/>
      </c>
      <c r="AA51" s="8" t="str">
        <f t="shared" si="11"/>
        <v/>
      </c>
      <c r="AB51" s="8" t="str">
        <f t="shared" si="11"/>
        <v/>
      </c>
      <c r="AC51" s="8" t="str">
        <f t="shared" si="11"/>
        <v/>
      </c>
      <c r="AD51" s="8" t="str">
        <f t="shared" si="11"/>
        <v/>
      </c>
      <c r="AE51" s="8" t="str">
        <f t="shared" si="11"/>
        <v/>
      </c>
      <c r="AF51" s="8" t="str">
        <f t="shared" si="11"/>
        <v/>
      </c>
      <c r="AG51" s="8" t="str">
        <f t="shared" si="11"/>
        <v/>
      </c>
      <c r="AH51" s="8" t="str">
        <f t="shared" si="11"/>
        <v/>
      </c>
      <c r="AI51" s="8" t="str">
        <f t="shared" si="11"/>
        <v/>
      </c>
      <c r="AJ51" s="8" t="str">
        <f t="shared" si="10"/>
        <v/>
      </c>
      <c r="AK51" s="8" t="str">
        <f t="shared" si="17"/>
        <v/>
      </c>
      <c r="AL51" s="8" t="str">
        <f t="shared" si="17"/>
        <v/>
      </c>
      <c r="AM51" s="8" t="str">
        <f t="shared" si="17"/>
        <v/>
      </c>
      <c r="AN51" s="8" t="str">
        <f t="shared" si="17"/>
        <v/>
      </c>
      <c r="AO51" s="8" t="str">
        <f t="shared" si="17"/>
        <v/>
      </c>
      <c r="AP51" s="8" t="str">
        <f t="shared" si="17"/>
        <v/>
      </c>
      <c r="AQ51" s="8" t="str">
        <f t="shared" si="17"/>
        <v/>
      </c>
      <c r="AR51" s="8" t="str">
        <f t="shared" si="17"/>
        <v/>
      </c>
      <c r="AS51" s="8" t="str">
        <f t="shared" si="17"/>
        <v/>
      </c>
      <c r="AT51" s="8" t="str">
        <f t="shared" si="17"/>
        <v/>
      </c>
      <c r="AU51" s="8" t="str">
        <f t="shared" si="17"/>
        <v/>
      </c>
      <c r="AV51" s="8" t="str">
        <f t="shared" si="17"/>
        <v/>
      </c>
      <c r="AW51" s="8" t="str">
        <f t="shared" si="17"/>
        <v/>
      </c>
      <c r="AX51" s="8" t="str">
        <f t="shared" si="17"/>
        <v/>
      </c>
      <c r="AY51" s="8" t="str">
        <f t="shared" si="17"/>
        <v/>
      </c>
      <c r="AZ51" s="8" t="str">
        <f t="shared" si="17"/>
        <v/>
      </c>
      <c r="BA51" s="8" t="str">
        <f t="shared" si="16"/>
        <v/>
      </c>
      <c r="BB51" s="8" t="str">
        <f t="shared" si="16"/>
        <v/>
      </c>
      <c r="BC51" s="8" t="str">
        <f t="shared" si="16"/>
        <v/>
      </c>
      <c r="BD51" s="8" t="str">
        <f t="shared" si="16"/>
        <v/>
      </c>
      <c r="BE51" s="8" t="str">
        <f t="shared" si="16"/>
        <v/>
      </c>
    </row>
    <row r="52" spans="1:57" x14ac:dyDescent="0.3">
      <c r="A52" s="68">
        <v>42425</v>
      </c>
      <c r="B52" s="62">
        <v>1001</v>
      </c>
      <c r="C52" s="69" t="s">
        <v>63</v>
      </c>
      <c r="D52" s="70">
        <v>5791.72</v>
      </c>
      <c r="E52" s="32">
        <f t="shared" si="1"/>
        <v>5791.72</v>
      </c>
      <c r="F52" s="36">
        <f t="shared" si="12"/>
        <v>5791.72</v>
      </c>
      <c r="G52" s="8" t="str">
        <f t="shared" si="12"/>
        <v/>
      </c>
      <c r="H52" s="8" t="str">
        <f t="shared" si="12"/>
        <v/>
      </c>
      <c r="I52" s="8" t="str">
        <f t="shared" si="12"/>
        <v/>
      </c>
      <c r="J52" s="8" t="str">
        <f t="shared" si="12"/>
        <v/>
      </c>
      <c r="K52" s="38" t="str">
        <f t="shared" si="12"/>
        <v/>
      </c>
      <c r="L52" s="37" t="str">
        <f t="shared" si="12"/>
        <v/>
      </c>
      <c r="M52" s="8" t="str">
        <f t="shared" si="12"/>
        <v/>
      </c>
      <c r="N52" s="8" t="str">
        <f t="shared" si="12"/>
        <v/>
      </c>
      <c r="O52" s="8" t="str">
        <f t="shared" si="12"/>
        <v/>
      </c>
      <c r="P52" s="8" t="str">
        <f t="shared" si="12"/>
        <v/>
      </c>
      <c r="Q52" s="38" t="str">
        <f t="shared" si="12"/>
        <v/>
      </c>
      <c r="R52" s="37" t="str">
        <f t="shared" si="12"/>
        <v/>
      </c>
      <c r="S52" s="8" t="str">
        <f t="shared" si="12"/>
        <v/>
      </c>
      <c r="T52" s="8" t="str">
        <f t="shared" si="12"/>
        <v/>
      </c>
      <c r="U52" s="8" t="str">
        <f t="shared" si="11"/>
        <v/>
      </c>
      <c r="V52" s="8" t="str">
        <f t="shared" si="11"/>
        <v/>
      </c>
      <c r="W52" s="8" t="str">
        <f t="shared" si="11"/>
        <v/>
      </c>
      <c r="X52" s="8" t="str">
        <f t="shared" si="11"/>
        <v/>
      </c>
      <c r="Y52" s="8" t="str">
        <f t="shared" si="11"/>
        <v/>
      </c>
      <c r="Z52" s="8" t="str">
        <f t="shared" si="11"/>
        <v/>
      </c>
      <c r="AA52" s="8" t="str">
        <f t="shared" si="11"/>
        <v/>
      </c>
      <c r="AB52" s="8" t="str">
        <f t="shared" si="11"/>
        <v/>
      </c>
      <c r="AC52" s="8" t="str">
        <f t="shared" si="11"/>
        <v/>
      </c>
      <c r="AD52" s="8" t="str">
        <f t="shared" si="11"/>
        <v/>
      </c>
      <c r="AE52" s="8" t="str">
        <f t="shared" si="11"/>
        <v/>
      </c>
      <c r="AF52" s="8" t="str">
        <f t="shared" si="11"/>
        <v/>
      </c>
      <c r="AG52" s="8" t="str">
        <f t="shared" si="11"/>
        <v/>
      </c>
      <c r="AH52" s="8" t="str">
        <f t="shared" si="11"/>
        <v/>
      </c>
      <c r="AI52" s="8" t="str">
        <f t="shared" si="11"/>
        <v/>
      </c>
      <c r="AJ52" s="8" t="str">
        <f t="shared" si="10"/>
        <v/>
      </c>
      <c r="AK52" s="8" t="str">
        <f t="shared" si="17"/>
        <v/>
      </c>
      <c r="AL52" s="8" t="str">
        <f t="shared" si="17"/>
        <v/>
      </c>
      <c r="AM52" s="8" t="str">
        <f t="shared" si="17"/>
        <v/>
      </c>
      <c r="AN52" s="8" t="str">
        <f t="shared" si="17"/>
        <v/>
      </c>
      <c r="AO52" s="8" t="str">
        <f t="shared" si="17"/>
        <v/>
      </c>
      <c r="AP52" s="8" t="str">
        <f t="shared" si="17"/>
        <v/>
      </c>
      <c r="AQ52" s="8" t="str">
        <f t="shared" si="17"/>
        <v/>
      </c>
      <c r="AR52" s="8" t="str">
        <f t="shared" si="17"/>
        <v/>
      </c>
      <c r="AS52" s="8" t="str">
        <f t="shared" si="17"/>
        <v/>
      </c>
      <c r="AT52" s="8" t="str">
        <f t="shared" si="17"/>
        <v/>
      </c>
      <c r="AU52" s="8" t="str">
        <f t="shared" si="17"/>
        <v/>
      </c>
      <c r="AV52" s="8" t="str">
        <f t="shared" si="17"/>
        <v/>
      </c>
      <c r="AW52" s="8" t="str">
        <f t="shared" si="17"/>
        <v/>
      </c>
      <c r="AX52" s="8" t="str">
        <f t="shared" si="17"/>
        <v/>
      </c>
      <c r="AY52" s="8" t="str">
        <f t="shared" si="17"/>
        <v/>
      </c>
      <c r="AZ52" s="8" t="str">
        <f t="shared" si="17"/>
        <v/>
      </c>
      <c r="BA52" s="8" t="str">
        <f t="shared" si="16"/>
        <v/>
      </c>
      <c r="BB52" s="8" t="str">
        <f t="shared" si="16"/>
        <v/>
      </c>
      <c r="BC52" s="8" t="str">
        <f t="shared" si="16"/>
        <v/>
      </c>
      <c r="BD52" s="8" t="str">
        <f t="shared" si="16"/>
        <v/>
      </c>
      <c r="BE52" s="8" t="str">
        <f t="shared" si="16"/>
        <v/>
      </c>
    </row>
    <row r="53" spans="1:57" x14ac:dyDescent="0.3">
      <c r="A53" s="68">
        <v>42426</v>
      </c>
      <c r="B53" s="62">
        <v>1001</v>
      </c>
      <c r="C53" s="69" t="s">
        <v>63</v>
      </c>
      <c r="D53" s="70">
        <v>5178.57</v>
      </c>
      <c r="E53" s="32">
        <f t="shared" si="1"/>
        <v>5178.57</v>
      </c>
      <c r="F53" s="36">
        <f t="shared" si="12"/>
        <v>5178.57</v>
      </c>
      <c r="G53" s="8" t="str">
        <f t="shared" si="12"/>
        <v/>
      </c>
      <c r="H53" s="8" t="str">
        <f t="shared" si="12"/>
        <v/>
      </c>
      <c r="I53" s="8" t="str">
        <f t="shared" si="12"/>
        <v/>
      </c>
      <c r="J53" s="8" t="str">
        <f t="shared" si="12"/>
        <v/>
      </c>
      <c r="K53" s="38" t="str">
        <f t="shared" si="12"/>
        <v/>
      </c>
      <c r="L53" s="37" t="str">
        <f t="shared" si="12"/>
        <v/>
      </c>
      <c r="M53" s="8" t="str">
        <f t="shared" si="12"/>
        <v/>
      </c>
      <c r="N53" s="8" t="str">
        <f t="shared" si="12"/>
        <v/>
      </c>
      <c r="O53" s="8" t="str">
        <f t="shared" si="12"/>
        <v/>
      </c>
      <c r="P53" s="8" t="str">
        <f t="shared" si="12"/>
        <v/>
      </c>
      <c r="Q53" s="38" t="str">
        <f t="shared" si="12"/>
        <v/>
      </c>
      <c r="R53" s="37" t="str">
        <f t="shared" si="12"/>
        <v/>
      </c>
      <c r="S53" s="8" t="str">
        <f t="shared" si="12"/>
        <v/>
      </c>
      <c r="T53" s="8" t="str">
        <f t="shared" si="12"/>
        <v/>
      </c>
      <c r="U53" s="8" t="str">
        <f t="shared" si="11"/>
        <v/>
      </c>
      <c r="V53" s="8" t="str">
        <f t="shared" si="11"/>
        <v/>
      </c>
      <c r="W53" s="8" t="str">
        <f t="shared" si="11"/>
        <v/>
      </c>
      <c r="X53" s="8" t="str">
        <f t="shared" si="11"/>
        <v/>
      </c>
      <c r="Y53" s="8" t="str">
        <f t="shared" si="11"/>
        <v/>
      </c>
      <c r="Z53" s="8" t="str">
        <f t="shared" si="11"/>
        <v/>
      </c>
      <c r="AA53" s="8" t="str">
        <f t="shared" si="11"/>
        <v/>
      </c>
      <c r="AB53" s="8" t="str">
        <f t="shared" si="11"/>
        <v/>
      </c>
      <c r="AC53" s="8" t="str">
        <f t="shared" si="11"/>
        <v/>
      </c>
      <c r="AD53" s="8" t="str">
        <f t="shared" si="11"/>
        <v/>
      </c>
      <c r="AE53" s="8" t="str">
        <f t="shared" si="11"/>
        <v/>
      </c>
      <c r="AF53" s="8" t="str">
        <f t="shared" si="11"/>
        <v/>
      </c>
      <c r="AG53" s="8" t="str">
        <f t="shared" si="11"/>
        <v/>
      </c>
      <c r="AH53" s="8" t="str">
        <f t="shared" si="11"/>
        <v/>
      </c>
      <c r="AI53" s="8" t="str">
        <f t="shared" si="11"/>
        <v/>
      </c>
      <c r="AJ53" s="8" t="str">
        <f t="shared" si="10"/>
        <v/>
      </c>
      <c r="AK53" s="8" t="str">
        <f t="shared" si="17"/>
        <v/>
      </c>
      <c r="AL53" s="8" t="str">
        <f t="shared" si="17"/>
        <v/>
      </c>
      <c r="AM53" s="8" t="str">
        <f t="shared" si="17"/>
        <v/>
      </c>
      <c r="AN53" s="8" t="str">
        <f t="shared" si="17"/>
        <v/>
      </c>
      <c r="AO53" s="8" t="str">
        <f t="shared" si="17"/>
        <v/>
      </c>
      <c r="AP53" s="8" t="str">
        <f t="shared" si="17"/>
        <v/>
      </c>
      <c r="AQ53" s="8" t="str">
        <f t="shared" si="17"/>
        <v/>
      </c>
      <c r="AR53" s="8" t="str">
        <f t="shared" si="17"/>
        <v/>
      </c>
      <c r="AS53" s="8" t="str">
        <f t="shared" si="17"/>
        <v/>
      </c>
      <c r="AT53" s="8" t="str">
        <f t="shared" si="17"/>
        <v/>
      </c>
      <c r="AU53" s="8" t="str">
        <f t="shared" si="17"/>
        <v/>
      </c>
      <c r="AV53" s="8" t="str">
        <f t="shared" si="17"/>
        <v/>
      </c>
      <c r="AW53" s="8" t="str">
        <f t="shared" si="17"/>
        <v/>
      </c>
      <c r="AX53" s="8" t="str">
        <f t="shared" si="17"/>
        <v/>
      </c>
      <c r="AY53" s="8" t="str">
        <f t="shared" si="17"/>
        <v/>
      </c>
      <c r="AZ53" s="8" t="str">
        <f t="shared" si="17"/>
        <v/>
      </c>
      <c r="BA53" s="8" t="str">
        <f t="shared" si="16"/>
        <v/>
      </c>
      <c r="BB53" s="8" t="str">
        <f t="shared" si="16"/>
        <v/>
      </c>
      <c r="BC53" s="8" t="str">
        <f t="shared" si="16"/>
        <v/>
      </c>
      <c r="BD53" s="8" t="str">
        <f t="shared" si="16"/>
        <v/>
      </c>
      <c r="BE53" s="8" t="str">
        <f t="shared" si="16"/>
        <v/>
      </c>
    </row>
    <row r="54" spans="1:57" x14ac:dyDescent="0.3">
      <c r="A54" s="68">
        <v>42426</v>
      </c>
      <c r="B54" s="62">
        <v>3017</v>
      </c>
      <c r="C54" s="69" t="s">
        <v>96</v>
      </c>
      <c r="D54" s="70">
        <v>249.6</v>
      </c>
      <c r="E54" s="32">
        <f t="shared" si="1"/>
        <v>249.6</v>
      </c>
      <c r="F54" s="36" t="str">
        <f t="shared" si="12"/>
        <v/>
      </c>
      <c r="G54" s="8" t="str">
        <f t="shared" si="12"/>
        <v/>
      </c>
      <c r="H54" s="8" t="str">
        <f t="shared" si="12"/>
        <v/>
      </c>
      <c r="I54" s="8" t="str">
        <f t="shared" si="12"/>
        <v/>
      </c>
      <c r="J54" s="8" t="str">
        <f t="shared" si="12"/>
        <v/>
      </c>
      <c r="K54" s="38" t="str">
        <f t="shared" si="12"/>
        <v/>
      </c>
      <c r="L54" s="37" t="str">
        <f t="shared" si="12"/>
        <v/>
      </c>
      <c r="M54" s="8" t="str">
        <f t="shared" si="12"/>
        <v/>
      </c>
      <c r="N54" s="8" t="str">
        <f t="shared" si="12"/>
        <v/>
      </c>
      <c r="O54" s="8" t="str">
        <f t="shared" si="12"/>
        <v/>
      </c>
      <c r="P54" s="8" t="str">
        <f t="shared" si="12"/>
        <v/>
      </c>
      <c r="Q54" s="38" t="str">
        <f t="shared" si="12"/>
        <v/>
      </c>
      <c r="R54" s="37" t="str">
        <f t="shared" si="12"/>
        <v/>
      </c>
      <c r="S54" s="8" t="str">
        <f t="shared" si="12"/>
        <v/>
      </c>
      <c r="T54" s="8" t="str">
        <f t="shared" si="12"/>
        <v/>
      </c>
      <c r="U54" s="8" t="str">
        <f t="shared" si="11"/>
        <v/>
      </c>
      <c r="V54" s="8" t="str">
        <f t="shared" si="11"/>
        <v/>
      </c>
      <c r="W54" s="8" t="str">
        <f t="shared" si="11"/>
        <v/>
      </c>
      <c r="X54" s="8" t="str">
        <f t="shared" si="11"/>
        <v/>
      </c>
      <c r="Y54" s="8" t="str">
        <f t="shared" si="11"/>
        <v/>
      </c>
      <c r="Z54" s="8" t="str">
        <f t="shared" si="11"/>
        <v/>
      </c>
      <c r="AA54" s="8" t="str">
        <f t="shared" si="11"/>
        <v/>
      </c>
      <c r="AB54" s="8" t="str">
        <f t="shared" si="11"/>
        <v/>
      </c>
      <c r="AC54" s="8" t="str">
        <f t="shared" si="11"/>
        <v/>
      </c>
      <c r="AD54" s="8" t="str">
        <f t="shared" si="11"/>
        <v/>
      </c>
      <c r="AE54" s="8" t="str">
        <f t="shared" si="11"/>
        <v/>
      </c>
      <c r="AF54" s="8" t="str">
        <f t="shared" si="11"/>
        <v/>
      </c>
      <c r="AG54" s="8" t="str">
        <f t="shared" si="11"/>
        <v/>
      </c>
      <c r="AH54" s="8">
        <f t="shared" si="11"/>
        <v>249.6</v>
      </c>
      <c r="AI54" s="8" t="str">
        <f t="shared" si="11"/>
        <v/>
      </c>
      <c r="AJ54" s="8" t="str">
        <f t="shared" si="10"/>
        <v/>
      </c>
      <c r="AK54" s="8" t="str">
        <f t="shared" si="17"/>
        <v/>
      </c>
      <c r="AL54" s="8" t="str">
        <f t="shared" si="17"/>
        <v/>
      </c>
      <c r="AM54" s="8" t="str">
        <f t="shared" si="17"/>
        <v/>
      </c>
      <c r="AN54" s="8" t="str">
        <f t="shared" si="17"/>
        <v/>
      </c>
      <c r="AO54" s="8" t="str">
        <f t="shared" si="17"/>
        <v/>
      </c>
      <c r="AP54" s="8" t="str">
        <f t="shared" si="17"/>
        <v/>
      </c>
      <c r="AQ54" s="8" t="str">
        <f t="shared" si="17"/>
        <v/>
      </c>
      <c r="AR54" s="8" t="str">
        <f t="shared" si="17"/>
        <v/>
      </c>
      <c r="AS54" s="8" t="str">
        <f t="shared" si="17"/>
        <v/>
      </c>
      <c r="AT54" s="8" t="str">
        <f t="shared" si="17"/>
        <v/>
      </c>
      <c r="AU54" s="8" t="str">
        <f t="shared" si="17"/>
        <v/>
      </c>
      <c r="AV54" s="8" t="str">
        <f t="shared" si="17"/>
        <v/>
      </c>
      <c r="AW54" s="8" t="str">
        <f t="shared" si="17"/>
        <v/>
      </c>
      <c r="AX54" s="8" t="str">
        <f t="shared" si="17"/>
        <v/>
      </c>
      <c r="AY54" s="8" t="str">
        <f t="shared" si="17"/>
        <v/>
      </c>
      <c r="AZ54" s="8" t="str">
        <f t="shared" si="17"/>
        <v/>
      </c>
      <c r="BA54" s="8" t="str">
        <f t="shared" si="16"/>
        <v/>
      </c>
      <c r="BB54" s="8" t="str">
        <f t="shared" si="16"/>
        <v/>
      </c>
      <c r="BC54" s="8" t="str">
        <f t="shared" si="16"/>
        <v/>
      </c>
      <c r="BD54" s="8" t="str">
        <f t="shared" si="16"/>
        <v/>
      </c>
      <c r="BE54" s="8" t="str">
        <f t="shared" si="16"/>
        <v/>
      </c>
    </row>
    <row r="55" spans="1:57" x14ac:dyDescent="0.3">
      <c r="A55" s="80">
        <v>42426</v>
      </c>
      <c r="B55" s="81">
        <v>3031</v>
      </c>
      <c r="C55" s="76" t="s">
        <v>8</v>
      </c>
      <c r="D55" s="82">
        <v>9824.24</v>
      </c>
      <c r="E55" s="32">
        <f t="shared" si="1"/>
        <v>9824.24</v>
      </c>
      <c r="F55" s="36" t="str">
        <f t="shared" si="12"/>
        <v/>
      </c>
      <c r="G55" s="8" t="str">
        <f t="shared" si="12"/>
        <v/>
      </c>
      <c r="H55" s="8" t="str">
        <f t="shared" si="12"/>
        <v/>
      </c>
      <c r="I55" s="8" t="str">
        <f t="shared" si="12"/>
        <v/>
      </c>
      <c r="J55" s="8" t="str">
        <f t="shared" si="12"/>
        <v/>
      </c>
      <c r="K55" s="38" t="str">
        <f t="shared" si="12"/>
        <v/>
      </c>
      <c r="L55" s="37" t="str">
        <f t="shared" si="12"/>
        <v/>
      </c>
      <c r="M55" s="8" t="str">
        <f t="shared" si="12"/>
        <v/>
      </c>
      <c r="N55" s="8" t="str">
        <f t="shared" si="12"/>
        <v/>
      </c>
      <c r="O55" s="8" t="str">
        <f t="shared" si="12"/>
        <v/>
      </c>
      <c r="P55" s="8" t="str">
        <f t="shared" si="12"/>
        <v/>
      </c>
      <c r="Q55" s="38" t="str">
        <f t="shared" si="12"/>
        <v/>
      </c>
      <c r="R55" s="37" t="str">
        <f t="shared" si="12"/>
        <v/>
      </c>
      <c r="S55" s="8" t="str">
        <f t="shared" si="12"/>
        <v/>
      </c>
      <c r="T55" s="8" t="str">
        <f t="shared" ref="T55:AI70" si="18">IF($B55=T$5,$D55,"")</f>
        <v/>
      </c>
      <c r="U55" s="8" t="str">
        <f t="shared" si="18"/>
        <v/>
      </c>
      <c r="V55" s="8" t="str">
        <f t="shared" si="18"/>
        <v/>
      </c>
      <c r="W55" s="8" t="str">
        <f t="shared" si="18"/>
        <v/>
      </c>
      <c r="X55" s="8" t="str">
        <f t="shared" si="18"/>
        <v/>
      </c>
      <c r="Y55" s="8" t="str">
        <f t="shared" si="18"/>
        <v/>
      </c>
      <c r="Z55" s="8" t="str">
        <f t="shared" si="18"/>
        <v/>
      </c>
      <c r="AA55" s="8" t="str">
        <f t="shared" si="18"/>
        <v/>
      </c>
      <c r="AB55" s="8" t="str">
        <f t="shared" si="18"/>
        <v/>
      </c>
      <c r="AC55" s="8" t="str">
        <f t="shared" si="18"/>
        <v/>
      </c>
      <c r="AD55" s="8" t="str">
        <f t="shared" si="18"/>
        <v/>
      </c>
      <c r="AE55" s="8" t="str">
        <f t="shared" si="18"/>
        <v/>
      </c>
      <c r="AF55" s="8" t="str">
        <f t="shared" si="18"/>
        <v/>
      </c>
      <c r="AG55" s="8" t="str">
        <f t="shared" si="18"/>
        <v/>
      </c>
      <c r="AH55" s="8" t="str">
        <f t="shared" si="18"/>
        <v/>
      </c>
      <c r="AI55" s="8" t="str">
        <f t="shared" si="18"/>
        <v/>
      </c>
      <c r="AJ55" s="8" t="str">
        <f t="shared" si="10"/>
        <v/>
      </c>
      <c r="AK55" s="8" t="str">
        <f t="shared" si="17"/>
        <v/>
      </c>
      <c r="AL55" s="8" t="str">
        <f t="shared" si="17"/>
        <v/>
      </c>
      <c r="AM55" s="8" t="str">
        <f t="shared" si="17"/>
        <v/>
      </c>
      <c r="AN55" s="8" t="str">
        <f t="shared" si="17"/>
        <v/>
      </c>
      <c r="AO55" s="8" t="str">
        <f t="shared" si="17"/>
        <v/>
      </c>
      <c r="AP55" s="8" t="str">
        <f t="shared" si="17"/>
        <v/>
      </c>
      <c r="AQ55" s="8" t="str">
        <f t="shared" si="17"/>
        <v/>
      </c>
      <c r="AR55" s="8" t="str">
        <f t="shared" si="17"/>
        <v/>
      </c>
      <c r="AS55" s="8" t="str">
        <f t="shared" si="17"/>
        <v/>
      </c>
      <c r="AT55" s="8" t="str">
        <f t="shared" si="17"/>
        <v/>
      </c>
      <c r="AU55" s="8" t="str">
        <f t="shared" si="17"/>
        <v/>
      </c>
      <c r="AV55" s="8">
        <f t="shared" si="17"/>
        <v>9824.24</v>
      </c>
      <c r="AW55" s="8" t="str">
        <f t="shared" si="17"/>
        <v/>
      </c>
      <c r="AX55" s="8" t="str">
        <f t="shared" si="17"/>
        <v/>
      </c>
      <c r="AY55" s="8" t="str">
        <f t="shared" si="17"/>
        <v/>
      </c>
      <c r="AZ55" s="8" t="str">
        <f t="shared" si="17"/>
        <v/>
      </c>
      <c r="BA55" s="8" t="str">
        <f t="shared" si="16"/>
        <v/>
      </c>
      <c r="BB55" s="8" t="str">
        <f t="shared" si="16"/>
        <v/>
      </c>
      <c r="BC55" s="8" t="str">
        <f t="shared" si="16"/>
        <v/>
      </c>
      <c r="BD55" s="8" t="str">
        <f t="shared" si="16"/>
        <v/>
      </c>
      <c r="BE55" s="8" t="str">
        <f t="shared" si="16"/>
        <v/>
      </c>
    </row>
    <row r="56" spans="1:57" x14ac:dyDescent="0.3">
      <c r="A56" s="68">
        <v>42426</v>
      </c>
      <c r="B56" s="62">
        <v>1005</v>
      </c>
      <c r="C56" s="69" t="s">
        <v>84</v>
      </c>
      <c r="D56" s="70">
        <v>10000</v>
      </c>
      <c r="E56" s="32">
        <f t="shared" si="1"/>
        <v>10000</v>
      </c>
      <c r="F56" s="36" t="str">
        <f t="shared" ref="F56:T71" si="19">IF($B56=F$5,$D56,"")</f>
        <v/>
      </c>
      <c r="G56" s="8" t="str">
        <f t="shared" si="19"/>
        <v/>
      </c>
      <c r="H56" s="8" t="str">
        <f t="shared" si="19"/>
        <v/>
      </c>
      <c r="I56" s="8" t="str">
        <f t="shared" si="19"/>
        <v/>
      </c>
      <c r="J56" s="8">
        <f t="shared" si="19"/>
        <v>10000</v>
      </c>
      <c r="K56" s="38" t="str">
        <f t="shared" si="19"/>
        <v/>
      </c>
      <c r="L56" s="37" t="str">
        <f t="shared" si="19"/>
        <v/>
      </c>
      <c r="M56" s="8" t="str">
        <f t="shared" si="19"/>
        <v/>
      </c>
      <c r="N56" s="8" t="str">
        <f t="shared" si="19"/>
        <v/>
      </c>
      <c r="O56" s="8" t="str">
        <f t="shared" si="19"/>
        <v/>
      </c>
      <c r="P56" s="8" t="str">
        <f t="shared" si="19"/>
        <v/>
      </c>
      <c r="Q56" s="38" t="str">
        <f t="shared" si="19"/>
        <v/>
      </c>
      <c r="R56" s="37" t="str">
        <f t="shared" si="19"/>
        <v/>
      </c>
      <c r="S56" s="8" t="str">
        <f t="shared" si="19"/>
        <v/>
      </c>
      <c r="T56" s="8" t="str">
        <f t="shared" si="19"/>
        <v/>
      </c>
      <c r="U56" s="8" t="str">
        <f t="shared" si="18"/>
        <v/>
      </c>
      <c r="V56" s="8" t="str">
        <f t="shared" si="18"/>
        <v/>
      </c>
      <c r="W56" s="8" t="str">
        <f t="shared" si="18"/>
        <v/>
      </c>
      <c r="X56" s="8" t="str">
        <f t="shared" si="18"/>
        <v/>
      </c>
      <c r="Y56" s="8" t="str">
        <f t="shared" si="18"/>
        <v/>
      </c>
      <c r="Z56" s="8" t="str">
        <f t="shared" si="18"/>
        <v/>
      </c>
      <c r="AA56" s="8" t="str">
        <f t="shared" si="18"/>
        <v/>
      </c>
      <c r="AB56" s="8" t="str">
        <f t="shared" si="18"/>
        <v/>
      </c>
      <c r="AC56" s="8" t="str">
        <f t="shared" si="18"/>
        <v/>
      </c>
      <c r="AD56" s="8" t="str">
        <f t="shared" si="18"/>
        <v/>
      </c>
      <c r="AE56" s="8" t="str">
        <f t="shared" si="18"/>
        <v/>
      </c>
      <c r="AF56" s="8" t="str">
        <f t="shared" si="18"/>
        <v/>
      </c>
      <c r="AG56" s="8" t="str">
        <f t="shared" si="18"/>
        <v/>
      </c>
      <c r="AH56" s="8" t="str">
        <f t="shared" si="18"/>
        <v/>
      </c>
      <c r="AI56" s="8" t="str">
        <f t="shared" si="18"/>
        <v/>
      </c>
      <c r="AJ56" s="8" t="str">
        <f t="shared" si="10"/>
        <v/>
      </c>
      <c r="AK56" s="8" t="str">
        <f t="shared" si="17"/>
        <v/>
      </c>
      <c r="AL56" s="8" t="str">
        <f t="shared" si="17"/>
        <v/>
      </c>
      <c r="AM56" s="8" t="str">
        <f t="shared" si="17"/>
        <v/>
      </c>
      <c r="AN56" s="8" t="str">
        <f t="shared" si="17"/>
        <v/>
      </c>
      <c r="AO56" s="8" t="str">
        <f t="shared" si="17"/>
        <v/>
      </c>
      <c r="AP56" s="8" t="str">
        <f t="shared" si="17"/>
        <v/>
      </c>
      <c r="AQ56" s="8" t="str">
        <f t="shared" si="17"/>
        <v/>
      </c>
      <c r="AR56" s="8" t="str">
        <f t="shared" si="17"/>
        <v/>
      </c>
      <c r="AS56" s="8" t="str">
        <f t="shared" si="17"/>
        <v/>
      </c>
      <c r="AT56" s="8" t="str">
        <f t="shared" si="17"/>
        <v/>
      </c>
      <c r="AU56" s="8" t="str">
        <f t="shared" si="17"/>
        <v/>
      </c>
      <c r="AV56" s="8" t="str">
        <f t="shared" si="17"/>
        <v/>
      </c>
      <c r="AW56" s="8" t="str">
        <f t="shared" si="17"/>
        <v/>
      </c>
      <c r="AX56" s="8" t="str">
        <f t="shared" si="17"/>
        <v/>
      </c>
      <c r="AY56" s="8" t="str">
        <f t="shared" si="17"/>
        <v/>
      </c>
      <c r="AZ56" s="8" t="str">
        <f t="shared" si="17"/>
        <v/>
      </c>
      <c r="BA56" s="8" t="str">
        <f t="shared" si="16"/>
        <v/>
      </c>
      <c r="BB56" s="8" t="str">
        <f t="shared" si="16"/>
        <v/>
      </c>
      <c r="BC56" s="8" t="str">
        <f t="shared" si="16"/>
        <v/>
      </c>
      <c r="BD56" s="8" t="str">
        <f t="shared" si="16"/>
        <v/>
      </c>
      <c r="BE56" s="8" t="str">
        <f t="shared" si="16"/>
        <v/>
      </c>
    </row>
    <row r="57" spans="1:57" x14ac:dyDescent="0.3">
      <c r="A57" s="68">
        <v>42429</v>
      </c>
      <c r="B57" s="62">
        <v>2001</v>
      </c>
      <c r="C57" s="69" t="s">
        <v>7</v>
      </c>
      <c r="D57" s="70">
        <v>5246.91</v>
      </c>
      <c r="E57" s="32">
        <f t="shared" si="1"/>
        <v>5246.91</v>
      </c>
      <c r="F57" s="36" t="str">
        <f t="shared" si="19"/>
        <v/>
      </c>
      <c r="G57" s="8" t="str">
        <f t="shared" si="19"/>
        <v/>
      </c>
      <c r="H57" s="8" t="str">
        <f t="shared" si="19"/>
        <v/>
      </c>
      <c r="I57" s="8" t="str">
        <f t="shared" si="19"/>
        <v/>
      </c>
      <c r="J57" s="8" t="str">
        <f t="shared" si="19"/>
        <v/>
      </c>
      <c r="K57" s="38" t="str">
        <f t="shared" si="19"/>
        <v/>
      </c>
      <c r="L57" s="37">
        <f t="shared" si="19"/>
        <v>5246.91</v>
      </c>
      <c r="M57" s="8" t="str">
        <f t="shared" si="19"/>
        <v/>
      </c>
      <c r="N57" s="8" t="str">
        <f t="shared" si="19"/>
        <v/>
      </c>
      <c r="O57" s="8" t="str">
        <f t="shared" si="19"/>
        <v/>
      </c>
      <c r="P57" s="8" t="str">
        <f t="shared" si="19"/>
        <v/>
      </c>
      <c r="Q57" s="38" t="str">
        <f t="shared" si="19"/>
        <v/>
      </c>
      <c r="R57" s="37" t="str">
        <f t="shared" si="19"/>
        <v/>
      </c>
      <c r="S57" s="8" t="str">
        <f t="shared" si="19"/>
        <v/>
      </c>
      <c r="T57" s="8" t="str">
        <f t="shared" si="19"/>
        <v/>
      </c>
      <c r="U57" s="8" t="str">
        <f t="shared" si="18"/>
        <v/>
      </c>
      <c r="V57" s="8" t="str">
        <f t="shared" si="18"/>
        <v/>
      </c>
      <c r="W57" s="8" t="str">
        <f t="shared" si="18"/>
        <v/>
      </c>
      <c r="X57" s="8" t="str">
        <f t="shared" si="18"/>
        <v/>
      </c>
      <c r="Y57" s="8" t="str">
        <f t="shared" si="18"/>
        <v/>
      </c>
      <c r="Z57" s="8" t="str">
        <f t="shared" si="18"/>
        <v/>
      </c>
      <c r="AA57" s="8" t="str">
        <f t="shared" si="18"/>
        <v/>
      </c>
      <c r="AB57" s="8" t="str">
        <f t="shared" si="18"/>
        <v/>
      </c>
      <c r="AC57" s="8" t="str">
        <f t="shared" si="18"/>
        <v/>
      </c>
      <c r="AD57" s="8" t="str">
        <f t="shared" si="18"/>
        <v/>
      </c>
      <c r="AE57" s="8" t="str">
        <f t="shared" si="18"/>
        <v/>
      </c>
      <c r="AF57" s="8" t="str">
        <f t="shared" si="18"/>
        <v/>
      </c>
      <c r="AG57" s="8" t="str">
        <f t="shared" si="18"/>
        <v/>
      </c>
      <c r="AH57" s="8" t="str">
        <f t="shared" si="18"/>
        <v/>
      </c>
      <c r="AI57" s="8" t="str">
        <f t="shared" si="18"/>
        <v/>
      </c>
      <c r="AJ57" s="8" t="str">
        <f t="shared" si="10"/>
        <v/>
      </c>
      <c r="AK57" s="8" t="str">
        <f t="shared" si="17"/>
        <v/>
      </c>
      <c r="AL57" s="8" t="str">
        <f t="shared" si="17"/>
        <v/>
      </c>
      <c r="AM57" s="8" t="str">
        <f t="shared" si="17"/>
        <v/>
      </c>
      <c r="AN57" s="8" t="str">
        <f t="shared" si="17"/>
        <v/>
      </c>
      <c r="AO57" s="8" t="str">
        <f t="shared" si="17"/>
        <v/>
      </c>
      <c r="AP57" s="8" t="str">
        <f t="shared" si="17"/>
        <v/>
      </c>
      <c r="AQ57" s="8" t="str">
        <f t="shared" si="17"/>
        <v/>
      </c>
      <c r="AR57" s="8" t="str">
        <f t="shared" si="17"/>
        <v/>
      </c>
      <c r="AS57" s="8" t="str">
        <f t="shared" si="17"/>
        <v/>
      </c>
      <c r="AT57" s="8" t="str">
        <f t="shared" si="17"/>
        <v/>
      </c>
      <c r="AU57" s="8" t="str">
        <f t="shared" si="17"/>
        <v/>
      </c>
      <c r="AV57" s="8" t="str">
        <f t="shared" si="17"/>
        <v/>
      </c>
      <c r="AW57" s="8" t="str">
        <f t="shared" si="17"/>
        <v/>
      </c>
      <c r="AX57" s="8" t="str">
        <f t="shared" si="17"/>
        <v/>
      </c>
      <c r="AY57" s="8" t="str">
        <f t="shared" si="17"/>
        <v/>
      </c>
      <c r="AZ57" s="8" t="str">
        <f t="shared" si="17"/>
        <v/>
      </c>
      <c r="BA57" s="8" t="str">
        <f t="shared" si="16"/>
        <v/>
      </c>
      <c r="BB57" s="8" t="str">
        <f t="shared" si="16"/>
        <v/>
      </c>
      <c r="BC57" s="8" t="str">
        <f t="shared" si="16"/>
        <v/>
      </c>
      <c r="BD57" s="8" t="str">
        <f t="shared" si="16"/>
        <v/>
      </c>
      <c r="BE57" s="8" t="str">
        <f t="shared" si="16"/>
        <v/>
      </c>
    </row>
    <row r="58" spans="1:57" x14ac:dyDescent="0.3">
      <c r="A58" s="68">
        <v>42429</v>
      </c>
      <c r="B58" s="62">
        <v>2001</v>
      </c>
      <c r="C58" s="69" t="s">
        <v>7</v>
      </c>
      <c r="D58" s="70">
        <v>4575.22</v>
      </c>
      <c r="E58" s="32">
        <f t="shared" si="1"/>
        <v>4575.22</v>
      </c>
      <c r="F58" s="36" t="str">
        <f t="shared" si="19"/>
        <v/>
      </c>
      <c r="G58" s="8" t="str">
        <f t="shared" si="19"/>
        <v/>
      </c>
      <c r="H58" s="8" t="str">
        <f t="shared" si="19"/>
        <v/>
      </c>
      <c r="I58" s="8" t="str">
        <f t="shared" si="19"/>
        <v/>
      </c>
      <c r="J58" s="8" t="str">
        <f t="shared" si="19"/>
        <v/>
      </c>
      <c r="K58" s="38" t="str">
        <f t="shared" si="19"/>
        <v/>
      </c>
      <c r="L58" s="37">
        <f t="shared" si="19"/>
        <v>4575.22</v>
      </c>
      <c r="M58" s="8" t="str">
        <f t="shared" si="19"/>
        <v/>
      </c>
      <c r="N58" s="8" t="str">
        <f t="shared" si="19"/>
        <v/>
      </c>
      <c r="O58" s="8" t="str">
        <f t="shared" si="19"/>
        <v/>
      </c>
      <c r="P58" s="8" t="str">
        <f t="shared" si="19"/>
        <v/>
      </c>
      <c r="Q58" s="38" t="str">
        <f t="shared" si="19"/>
        <v/>
      </c>
      <c r="R58" s="37" t="str">
        <f t="shared" si="19"/>
        <v/>
      </c>
      <c r="S58" s="8" t="str">
        <f t="shared" si="19"/>
        <v/>
      </c>
      <c r="T58" s="8" t="str">
        <f t="shared" si="19"/>
        <v/>
      </c>
      <c r="U58" s="8" t="str">
        <f t="shared" si="18"/>
        <v/>
      </c>
      <c r="V58" s="8" t="str">
        <f t="shared" si="18"/>
        <v/>
      </c>
      <c r="W58" s="8" t="str">
        <f t="shared" si="18"/>
        <v/>
      </c>
      <c r="X58" s="8" t="str">
        <f t="shared" si="18"/>
        <v/>
      </c>
      <c r="Y58" s="8" t="str">
        <f t="shared" si="18"/>
        <v/>
      </c>
      <c r="Z58" s="8" t="str">
        <f t="shared" si="18"/>
        <v/>
      </c>
      <c r="AA58" s="8" t="str">
        <f t="shared" si="18"/>
        <v/>
      </c>
      <c r="AB58" s="8" t="str">
        <f t="shared" si="18"/>
        <v/>
      </c>
      <c r="AC58" s="8" t="str">
        <f t="shared" si="18"/>
        <v/>
      </c>
      <c r="AD58" s="8" t="str">
        <f t="shared" si="18"/>
        <v/>
      </c>
      <c r="AE58" s="8" t="str">
        <f t="shared" si="18"/>
        <v/>
      </c>
      <c r="AF58" s="8" t="str">
        <f t="shared" si="18"/>
        <v/>
      </c>
      <c r="AG58" s="8" t="str">
        <f t="shared" si="18"/>
        <v/>
      </c>
      <c r="AH58" s="8" t="str">
        <f t="shared" si="18"/>
        <v/>
      </c>
      <c r="AI58" s="8" t="str">
        <f t="shared" si="18"/>
        <v/>
      </c>
      <c r="AJ58" s="8" t="str">
        <f t="shared" si="10"/>
        <v/>
      </c>
      <c r="AK58" s="8" t="str">
        <f t="shared" si="17"/>
        <v/>
      </c>
      <c r="AL58" s="8" t="str">
        <f t="shared" si="17"/>
        <v/>
      </c>
      <c r="AM58" s="8" t="str">
        <f t="shared" si="17"/>
        <v/>
      </c>
      <c r="AN58" s="8" t="str">
        <f t="shared" si="17"/>
        <v/>
      </c>
      <c r="AO58" s="8" t="str">
        <f t="shared" si="17"/>
        <v/>
      </c>
      <c r="AP58" s="8" t="str">
        <f t="shared" si="17"/>
        <v/>
      </c>
      <c r="AQ58" s="8" t="str">
        <f t="shared" si="17"/>
        <v/>
      </c>
      <c r="AR58" s="8" t="str">
        <f t="shared" si="17"/>
        <v/>
      </c>
      <c r="AS58" s="8" t="str">
        <f t="shared" si="17"/>
        <v/>
      </c>
      <c r="AT58" s="8" t="str">
        <f t="shared" si="17"/>
        <v/>
      </c>
      <c r="AU58" s="8" t="str">
        <f t="shared" si="17"/>
        <v/>
      </c>
      <c r="AV58" s="8" t="str">
        <f t="shared" si="17"/>
        <v/>
      </c>
      <c r="AW58" s="8" t="str">
        <f t="shared" si="17"/>
        <v/>
      </c>
      <c r="AX58" s="8" t="str">
        <f t="shared" si="17"/>
        <v/>
      </c>
      <c r="AY58" s="8" t="str">
        <f t="shared" si="17"/>
        <v/>
      </c>
      <c r="AZ58" s="8" t="str">
        <f t="shared" si="17"/>
        <v/>
      </c>
      <c r="BA58" s="8" t="str">
        <f t="shared" si="16"/>
        <v/>
      </c>
      <c r="BB58" s="8" t="str">
        <f t="shared" si="16"/>
        <v/>
      </c>
      <c r="BC58" s="8" t="str">
        <f t="shared" si="16"/>
        <v/>
      </c>
      <c r="BD58" s="8" t="str">
        <f t="shared" si="16"/>
        <v/>
      </c>
      <c r="BE58" s="8" t="str">
        <f t="shared" si="16"/>
        <v/>
      </c>
    </row>
    <row r="59" spans="1:57" x14ac:dyDescent="0.3">
      <c r="A59" s="68">
        <v>42429</v>
      </c>
      <c r="B59" s="62">
        <v>2001</v>
      </c>
      <c r="C59" s="69" t="s">
        <v>7</v>
      </c>
      <c r="D59" s="70">
        <v>7856.81</v>
      </c>
      <c r="E59" s="32">
        <f t="shared" si="1"/>
        <v>7856.81</v>
      </c>
      <c r="F59" s="36" t="str">
        <f t="shared" si="19"/>
        <v/>
      </c>
      <c r="G59" s="8" t="str">
        <f t="shared" si="19"/>
        <v/>
      </c>
      <c r="H59" s="8" t="str">
        <f t="shared" si="19"/>
        <v/>
      </c>
      <c r="I59" s="8" t="str">
        <f t="shared" si="19"/>
        <v/>
      </c>
      <c r="J59" s="8" t="str">
        <f t="shared" si="19"/>
        <v/>
      </c>
      <c r="K59" s="38" t="str">
        <f t="shared" si="19"/>
        <v/>
      </c>
      <c r="L59" s="37">
        <f t="shared" si="19"/>
        <v>7856.81</v>
      </c>
      <c r="M59" s="8" t="str">
        <f t="shared" si="19"/>
        <v/>
      </c>
      <c r="N59" s="8" t="str">
        <f t="shared" si="19"/>
        <v/>
      </c>
      <c r="O59" s="8" t="str">
        <f t="shared" si="19"/>
        <v/>
      </c>
      <c r="P59" s="8" t="str">
        <f t="shared" si="19"/>
        <v/>
      </c>
      <c r="Q59" s="38" t="str">
        <f t="shared" si="19"/>
        <v/>
      </c>
      <c r="R59" s="37" t="str">
        <f t="shared" si="19"/>
        <v/>
      </c>
      <c r="S59" s="8" t="str">
        <f t="shared" si="19"/>
        <v/>
      </c>
      <c r="T59" s="8" t="str">
        <f t="shared" si="19"/>
        <v/>
      </c>
      <c r="U59" s="8" t="str">
        <f t="shared" si="18"/>
        <v/>
      </c>
      <c r="V59" s="8" t="str">
        <f t="shared" si="18"/>
        <v/>
      </c>
      <c r="W59" s="8" t="str">
        <f t="shared" si="18"/>
        <v/>
      </c>
      <c r="X59" s="8" t="str">
        <f t="shared" si="18"/>
        <v/>
      </c>
      <c r="Y59" s="8" t="str">
        <f t="shared" si="18"/>
        <v/>
      </c>
      <c r="Z59" s="8" t="str">
        <f t="shared" si="18"/>
        <v/>
      </c>
      <c r="AA59" s="8" t="str">
        <f t="shared" si="18"/>
        <v/>
      </c>
      <c r="AB59" s="8" t="str">
        <f t="shared" si="18"/>
        <v/>
      </c>
      <c r="AC59" s="8" t="str">
        <f t="shared" si="18"/>
        <v/>
      </c>
      <c r="AD59" s="8" t="str">
        <f t="shared" si="18"/>
        <v/>
      </c>
      <c r="AE59" s="8" t="str">
        <f t="shared" si="18"/>
        <v/>
      </c>
      <c r="AF59" s="8" t="str">
        <f t="shared" si="18"/>
        <v/>
      </c>
      <c r="AG59" s="8" t="str">
        <f t="shared" si="18"/>
        <v/>
      </c>
      <c r="AH59" s="8" t="str">
        <f t="shared" si="18"/>
        <v/>
      </c>
      <c r="AI59" s="8" t="str">
        <f t="shared" si="18"/>
        <v/>
      </c>
      <c r="AJ59" s="8" t="str">
        <f t="shared" si="10"/>
        <v/>
      </c>
      <c r="AK59" s="8" t="str">
        <f t="shared" si="17"/>
        <v/>
      </c>
      <c r="AL59" s="8" t="str">
        <f t="shared" si="17"/>
        <v/>
      </c>
      <c r="AM59" s="8" t="str">
        <f t="shared" si="17"/>
        <v/>
      </c>
      <c r="AN59" s="8" t="str">
        <f t="shared" si="17"/>
        <v/>
      </c>
      <c r="AO59" s="8" t="str">
        <f t="shared" si="17"/>
        <v/>
      </c>
      <c r="AP59" s="8" t="str">
        <f t="shared" si="17"/>
        <v/>
      </c>
      <c r="AQ59" s="8" t="str">
        <f t="shared" si="17"/>
        <v/>
      </c>
      <c r="AR59" s="8" t="str">
        <f t="shared" si="17"/>
        <v/>
      </c>
      <c r="AS59" s="8" t="str">
        <f t="shared" si="17"/>
        <v/>
      </c>
      <c r="AT59" s="8" t="str">
        <f t="shared" si="17"/>
        <v/>
      </c>
      <c r="AU59" s="8" t="str">
        <f t="shared" si="17"/>
        <v/>
      </c>
      <c r="AV59" s="8" t="str">
        <f t="shared" si="17"/>
        <v/>
      </c>
      <c r="AW59" s="8" t="str">
        <f t="shared" si="17"/>
        <v/>
      </c>
      <c r="AX59" s="8" t="str">
        <f t="shared" si="17"/>
        <v/>
      </c>
      <c r="AY59" s="8" t="str">
        <f t="shared" si="17"/>
        <v/>
      </c>
      <c r="AZ59" s="8" t="str">
        <f t="shared" si="17"/>
        <v/>
      </c>
      <c r="BA59" s="8" t="str">
        <f t="shared" si="16"/>
        <v/>
      </c>
      <c r="BB59" s="8" t="str">
        <f t="shared" si="16"/>
        <v/>
      </c>
      <c r="BC59" s="8" t="str">
        <f t="shared" si="16"/>
        <v/>
      </c>
      <c r="BD59" s="8" t="str">
        <f t="shared" si="16"/>
        <v/>
      </c>
      <c r="BE59" s="8" t="str">
        <f t="shared" si="16"/>
        <v/>
      </c>
    </row>
    <row r="60" spans="1:57" x14ac:dyDescent="0.3">
      <c r="A60" s="68">
        <v>42429</v>
      </c>
      <c r="B60" s="62">
        <v>2001</v>
      </c>
      <c r="C60" s="69" t="s">
        <v>7</v>
      </c>
      <c r="D60" s="70">
        <v>6142.51</v>
      </c>
      <c r="E60" s="32">
        <f t="shared" si="1"/>
        <v>6142.51</v>
      </c>
      <c r="F60" s="36" t="str">
        <f t="shared" si="19"/>
        <v/>
      </c>
      <c r="G60" s="8" t="str">
        <f t="shared" si="19"/>
        <v/>
      </c>
      <c r="H60" s="8" t="str">
        <f t="shared" si="19"/>
        <v/>
      </c>
      <c r="I60" s="8" t="str">
        <f t="shared" si="19"/>
        <v/>
      </c>
      <c r="J60" s="8" t="str">
        <f t="shared" si="19"/>
        <v/>
      </c>
      <c r="K60" s="38" t="str">
        <f t="shared" si="19"/>
        <v/>
      </c>
      <c r="L60" s="37">
        <f t="shared" si="19"/>
        <v>6142.51</v>
      </c>
      <c r="M60" s="8" t="str">
        <f t="shared" si="19"/>
        <v/>
      </c>
      <c r="N60" s="8" t="str">
        <f t="shared" si="19"/>
        <v/>
      </c>
      <c r="O60" s="8" t="str">
        <f t="shared" si="19"/>
        <v/>
      </c>
      <c r="P60" s="8" t="str">
        <f t="shared" si="19"/>
        <v/>
      </c>
      <c r="Q60" s="38" t="str">
        <f t="shared" si="19"/>
        <v/>
      </c>
      <c r="R60" s="37" t="str">
        <f t="shared" si="19"/>
        <v/>
      </c>
      <c r="S60" s="8" t="str">
        <f t="shared" si="19"/>
        <v/>
      </c>
      <c r="T60" s="8" t="str">
        <f t="shared" si="19"/>
        <v/>
      </c>
      <c r="U60" s="8" t="str">
        <f t="shared" si="18"/>
        <v/>
      </c>
      <c r="V60" s="8" t="str">
        <f t="shared" si="18"/>
        <v/>
      </c>
      <c r="W60" s="8" t="str">
        <f t="shared" si="18"/>
        <v/>
      </c>
      <c r="X60" s="8" t="str">
        <f t="shared" si="18"/>
        <v/>
      </c>
      <c r="Y60" s="8" t="str">
        <f t="shared" si="18"/>
        <v/>
      </c>
      <c r="Z60" s="8" t="str">
        <f t="shared" si="18"/>
        <v/>
      </c>
      <c r="AA60" s="8" t="str">
        <f t="shared" si="18"/>
        <v/>
      </c>
      <c r="AB60" s="8" t="str">
        <f t="shared" si="18"/>
        <v/>
      </c>
      <c r="AC60" s="8" t="str">
        <f t="shared" si="18"/>
        <v/>
      </c>
      <c r="AD60" s="8" t="str">
        <f t="shared" si="18"/>
        <v/>
      </c>
      <c r="AE60" s="8" t="str">
        <f t="shared" si="18"/>
        <v/>
      </c>
      <c r="AF60" s="8" t="str">
        <f t="shared" si="18"/>
        <v/>
      </c>
      <c r="AG60" s="8" t="str">
        <f t="shared" si="18"/>
        <v/>
      </c>
      <c r="AH60" s="8" t="str">
        <f t="shared" si="18"/>
        <v/>
      </c>
      <c r="AI60" s="8" t="str">
        <f t="shared" si="18"/>
        <v/>
      </c>
      <c r="AJ60" s="8" t="str">
        <f t="shared" si="10"/>
        <v/>
      </c>
      <c r="AK60" s="8" t="str">
        <f t="shared" si="17"/>
        <v/>
      </c>
      <c r="AL60" s="8" t="str">
        <f t="shared" si="17"/>
        <v/>
      </c>
      <c r="AM60" s="8" t="str">
        <f t="shared" si="17"/>
        <v/>
      </c>
      <c r="AN60" s="8" t="str">
        <f t="shared" si="17"/>
        <v/>
      </c>
      <c r="AO60" s="8" t="str">
        <f t="shared" si="17"/>
        <v/>
      </c>
      <c r="AP60" s="8" t="str">
        <f t="shared" si="17"/>
        <v/>
      </c>
      <c r="AQ60" s="8" t="str">
        <f t="shared" si="17"/>
        <v/>
      </c>
      <c r="AR60" s="8" t="str">
        <f t="shared" si="17"/>
        <v/>
      </c>
      <c r="AS60" s="8" t="str">
        <f t="shared" si="17"/>
        <v/>
      </c>
      <c r="AT60" s="8" t="str">
        <f t="shared" si="17"/>
        <v/>
      </c>
      <c r="AU60" s="8" t="str">
        <f t="shared" si="17"/>
        <v/>
      </c>
      <c r="AV60" s="8" t="str">
        <f t="shared" si="17"/>
        <v/>
      </c>
      <c r="AW60" s="8" t="str">
        <f t="shared" si="17"/>
        <v/>
      </c>
      <c r="AX60" s="8" t="str">
        <f t="shared" si="17"/>
        <v/>
      </c>
      <c r="AY60" s="8" t="str">
        <f t="shared" si="17"/>
        <v/>
      </c>
      <c r="AZ60" s="8" t="str">
        <f t="shared" si="17"/>
        <v/>
      </c>
      <c r="BA60" s="8" t="str">
        <f t="shared" si="16"/>
        <v/>
      </c>
      <c r="BB60" s="8" t="str">
        <f t="shared" si="16"/>
        <v/>
      </c>
      <c r="BC60" s="8" t="str">
        <f t="shared" si="16"/>
        <v/>
      </c>
      <c r="BD60" s="8" t="str">
        <f t="shared" si="16"/>
        <v/>
      </c>
      <c r="BE60" s="8" t="str">
        <f t="shared" si="16"/>
        <v/>
      </c>
    </row>
    <row r="61" spans="1:57" x14ac:dyDescent="0.3">
      <c r="A61" s="68">
        <v>42429</v>
      </c>
      <c r="B61" s="62">
        <v>2001</v>
      </c>
      <c r="C61" s="69" t="s">
        <v>7</v>
      </c>
      <c r="D61" s="70">
        <v>6056.84</v>
      </c>
      <c r="E61" s="32">
        <f t="shared" si="1"/>
        <v>6056.84</v>
      </c>
      <c r="F61" s="36" t="str">
        <f t="shared" si="19"/>
        <v/>
      </c>
      <c r="G61" s="8" t="str">
        <f t="shared" si="19"/>
        <v/>
      </c>
      <c r="H61" s="8" t="str">
        <f t="shared" si="19"/>
        <v/>
      </c>
      <c r="I61" s="8" t="str">
        <f t="shared" si="19"/>
        <v/>
      </c>
      <c r="J61" s="8" t="str">
        <f t="shared" si="19"/>
        <v/>
      </c>
      <c r="K61" s="38" t="str">
        <f t="shared" si="19"/>
        <v/>
      </c>
      <c r="L61" s="37">
        <f t="shared" si="19"/>
        <v>6056.84</v>
      </c>
      <c r="M61" s="8" t="str">
        <f t="shared" si="19"/>
        <v/>
      </c>
      <c r="N61" s="8" t="str">
        <f t="shared" si="19"/>
        <v/>
      </c>
      <c r="O61" s="8" t="str">
        <f t="shared" si="19"/>
        <v/>
      </c>
      <c r="P61" s="8" t="str">
        <f t="shared" si="19"/>
        <v/>
      </c>
      <c r="Q61" s="38" t="str">
        <f t="shared" si="19"/>
        <v/>
      </c>
      <c r="R61" s="37" t="str">
        <f t="shared" si="19"/>
        <v/>
      </c>
      <c r="S61" s="8" t="str">
        <f t="shared" si="19"/>
        <v/>
      </c>
      <c r="T61" s="8" t="str">
        <f t="shared" si="19"/>
        <v/>
      </c>
      <c r="U61" s="8" t="str">
        <f t="shared" si="18"/>
        <v/>
      </c>
      <c r="V61" s="8" t="str">
        <f t="shared" si="18"/>
        <v/>
      </c>
      <c r="W61" s="8" t="str">
        <f t="shared" si="18"/>
        <v/>
      </c>
      <c r="X61" s="8" t="str">
        <f t="shared" si="18"/>
        <v/>
      </c>
      <c r="Y61" s="8" t="str">
        <f t="shared" si="18"/>
        <v/>
      </c>
      <c r="Z61" s="8" t="str">
        <f t="shared" si="18"/>
        <v/>
      </c>
      <c r="AA61" s="8" t="str">
        <f t="shared" si="18"/>
        <v/>
      </c>
      <c r="AB61" s="8" t="str">
        <f t="shared" si="18"/>
        <v/>
      </c>
      <c r="AC61" s="8" t="str">
        <f t="shared" si="18"/>
        <v/>
      </c>
      <c r="AD61" s="8" t="str">
        <f t="shared" si="18"/>
        <v/>
      </c>
      <c r="AE61" s="8" t="str">
        <f t="shared" si="18"/>
        <v/>
      </c>
      <c r="AF61" s="8" t="str">
        <f t="shared" si="18"/>
        <v/>
      </c>
      <c r="AG61" s="8" t="str">
        <f t="shared" si="18"/>
        <v/>
      </c>
      <c r="AH61" s="8" t="str">
        <f t="shared" si="18"/>
        <v/>
      </c>
      <c r="AI61" s="8" t="str">
        <f t="shared" si="18"/>
        <v/>
      </c>
      <c r="AJ61" s="8" t="str">
        <f t="shared" si="10"/>
        <v/>
      </c>
      <c r="AK61" s="8" t="str">
        <f t="shared" si="17"/>
        <v/>
      </c>
      <c r="AL61" s="8" t="str">
        <f t="shared" si="17"/>
        <v/>
      </c>
      <c r="AM61" s="8" t="str">
        <f t="shared" si="17"/>
        <v/>
      </c>
      <c r="AN61" s="8" t="str">
        <f t="shared" si="17"/>
        <v/>
      </c>
      <c r="AO61" s="8" t="str">
        <f t="shared" si="17"/>
        <v/>
      </c>
      <c r="AP61" s="8" t="str">
        <f t="shared" si="17"/>
        <v/>
      </c>
      <c r="AQ61" s="8" t="str">
        <f t="shared" si="17"/>
        <v/>
      </c>
      <c r="AR61" s="8" t="str">
        <f t="shared" si="17"/>
        <v/>
      </c>
      <c r="AS61" s="8" t="str">
        <f t="shared" si="17"/>
        <v/>
      </c>
      <c r="AT61" s="8" t="str">
        <f t="shared" si="17"/>
        <v/>
      </c>
      <c r="AU61" s="8" t="str">
        <f t="shared" si="17"/>
        <v/>
      </c>
      <c r="AV61" s="8" t="str">
        <f t="shared" si="17"/>
        <v/>
      </c>
      <c r="AW61" s="8" t="str">
        <f t="shared" si="17"/>
        <v/>
      </c>
      <c r="AX61" s="8" t="str">
        <f t="shared" si="17"/>
        <v/>
      </c>
      <c r="AY61" s="8" t="str">
        <f t="shared" si="17"/>
        <v/>
      </c>
      <c r="AZ61" s="8" t="str">
        <f t="shared" ref="AZ61:BE76" si="20">IF($B61=AZ$5,$D61,"")</f>
        <v/>
      </c>
      <c r="BA61" s="8" t="str">
        <f t="shared" si="20"/>
        <v/>
      </c>
      <c r="BB61" s="8" t="str">
        <f t="shared" si="20"/>
        <v/>
      </c>
      <c r="BC61" s="8" t="str">
        <f t="shared" si="20"/>
        <v/>
      </c>
      <c r="BD61" s="8" t="str">
        <f t="shared" si="20"/>
        <v/>
      </c>
      <c r="BE61" s="8" t="str">
        <f t="shared" si="20"/>
        <v/>
      </c>
    </row>
    <row r="62" spans="1:57" x14ac:dyDescent="0.3">
      <c r="A62" s="68">
        <v>42429</v>
      </c>
      <c r="B62" s="62">
        <v>1001</v>
      </c>
      <c r="C62" s="69" t="s">
        <v>63</v>
      </c>
      <c r="D62" s="70">
        <v>7064.19</v>
      </c>
      <c r="E62" s="32">
        <f t="shared" si="1"/>
        <v>7064.19</v>
      </c>
      <c r="F62" s="36">
        <f t="shared" si="19"/>
        <v>7064.19</v>
      </c>
      <c r="G62" s="8" t="str">
        <f t="shared" si="19"/>
        <v/>
      </c>
      <c r="H62" s="8" t="str">
        <f t="shared" si="19"/>
        <v/>
      </c>
      <c r="I62" s="8" t="str">
        <f t="shared" si="19"/>
        <v/>
      </c>
      <c r="J62" s="8" t="str">
        <f t="shared" si="19"/>
        <v/>
      </c>
      <c r="K62" s="38" t="str">
        <f t="shared" si="19"/>
        <v/>
      </c>
      <c r="L62" s="37" t="str">
        <f t="shared" si="19"/>
        <v/>
      </c>
      <c r="M62" s="8" t="str">
        <f t="shared" si="19"/>
        <v/>
      </c>
      <c r="N62" s="8" t="str">
        <f t="shared" si="19"/>
        <v/>
      </c>
      <c r="O62" s="8" t="str">
        <f t="shared" si="19"/>
        <v/>
      </c>
      <c r="P62" s="8" t="str">
        <f t="shared" si="19"/>
        <v/>
      </c>
      <c r="Q62" s="38" t="str">
        <f t="shared" si="19"/>
        <v/>
      </c>
      <c r="R62" s="37" t="str">
        <f t="shared" si="19"/>
        <v/>
      </c>
      <c r="S62" s="8" t="str">
        <f t="shared" si="19"/>
        <v/>
      </c>
      <c r="T62" s="8" t="str">
        <f t="shared" si="19"/>
        <v/>
      </c>
      <c r="U62" s="8" t="str">
        <f t="shared" si="18"/>
        <v/>
      </c>
      <c r="V62" s="8" t="str">
        <f t="shared" si="18"/>
        <v/>
      </c>
      <c r="W62" s="8" t="str">
        <f t="shared" si="18"/>
        <v/>
      </c>
      <c r="X62" s="8" t="str">
        <f t="shared" si="18"/>
        <v/>
      </c>
      <c r="Y62" s="8" t="str">
        <f t="shared" si="18"/>
        <v/>
      </c>
      <c r="Z62" s="8" t="str">
        <f t="shared" si="18"/>
        <v/>
      </c>
      <c r="AA62" s="8" t="str">
        <f t="shared" si="18"/>
        <v/>
      </c>
      <c r="AB62" s="8" t="str">
        <f t="shared" si="18"/>
        <v/>
      </c>
      <c r="AC62" s="8" t="str">
        <f t="shared" si="18"/>
        <v/>
      </c>
      <c r="AD62" s="8" t="str">
        <f t="shared" si="18"/>
        <v/>
      </c>
      <c r="AE62" s="8" t="str">
        <f t="shared" si="18"/>
        <v/>
      </c>
      <c r="AF62" s="8" t="str">
        <f t="shared" si="18"/>
        <v/>
      </c>
      <c r="AG62" s="8" t="str">
        <f t="shared" si="18"/>
        <v/>
      </c>
      <c r="AH62" s="8" t="str">
        <f t="shared" si="18"/>
        <v/>
      </c>
      <c r="AI62" s="8" t="str">
        <f t="shared" si="18"/>
        <v/>
      </c>
      <c r="AJ62" s="8" t="str">
        <f t="shared" si="10"/>
        <v/>
      </c>
      <c r="AK62" s="8" t="str">
        <f t="shared" ref="AK62:AZ77" si="21">IF($B62=AK$5,$D62,"")</f>
        <v/>
      </c>
      <c r="AL62" s="8" t="str">
        <f t="shared" si="21"/>
        <v/>
      </c>
      <c r="AM62" s="8" t="str">
        <f t="shared" si="21"/>
        <v/>
      </c>
      <c r="AN62" s="8" t="str">
        <f t="shared" si="21"/>
        <v/>
      </c>
      <c r="AO62" s="8" t="str">
        <f t="shared" si="21"/>
        <v/>
      </c>
      <c r="AP62" s="8" t="str">
        <f t="shared" si="21"/>
        <v/>
      </c>
      <c r="AQ62" s="8" t="str">
        <f t="shared" si="21"/>
        <v/>
      </c>
      <c r="AR62" s="8" t="str">
        <f t="shared" si="21"/>
        <v/>
      </c>
      <c r="AS62" s="8" t="str">
        <f t="shared" si="21"/>
        <v/>
      </c>
      <c r="AT62" s="8" t="str">
        <f t="shared" si="21"/>
        <v/>
      </c>
      <c r="AU62" s="8" t="str">
        <f t="shared" si="21"/>
        <v/>
      </c>
      <c r="AV62" s="8" t="str">
        <f t="shared" si="21"/>
        <v/>
      </c>
      <c r="AW62" s="8" t="str">
        <f t="shared" si="21"/>
        <v/>
      </c>
      <c r="AX62" s="8" t="str">
        <f t="shared" si="21"/>
        <v/>
      </c>
      <c r="AY62" s="8" t="str">
        <f t="shared" si="21"/>
        <v/>
      </c>
      <c r="AZ62" s="8" t="str">
        <f t="shared" si="21"/>
        <v/>
      </c>
      <c r="BA62" s="8" t="str">
        <f t="shared" si="20"/>
        <v/>
      </c>
      <c r="BB62" s="8" t="str">
        <f t="shared" si="20"/>
        <v/>
      </c>
      <c r="BC62" s="8" t="str">
        <f t="shared" si="20"/>
        <v/>
      </c>
      <c r="BD62" s="8" t="str">
        <f t="shared" si="20"/>
        <v/>
      </c>
      <c r="BE62" s="8" t="str">
        <f t="shared" si="20"/>
        <v/>
      </c>
    </row>
    <row r="63" spans="1:57" x14ac:dyDescent="0.3">
      <c r="A63" s="68">
        <v>42429</v>
      </c>
      <c r="B63" s="62">
        <v>3009</v>
      </c>
      <c r="C63" s="69" t="s">
        <v>88</v>
      </c>
      <c r="D63" s="70">
        <v>375</v>
      </c>
      <c r="E63" s="32">
        <f t="shared" si="1"/>
        <v>375</v>
      </c>
      <c r="F63" s="36" t="str">
        <f t="shared" si="19"/>
        <v/>
      </c>
      <c r="G63" s="8" t="str">
        <f t="shared" si="19"/>
        <v/>
      </c>
      <c r="H63" s="8" t="str">
        <f t="shared" si="19"/>
        <v/>
      </c>
      <c r="I63" s="8" t="str">
        <f t="shared" si="19"/>
        <v/>
      </c>
      <c r="J63" s="8" t="str">
        <f t="shared" si="19"/>
        <v/>
      </c>
      <c r="K63" s="38" t="str">
        <f t="shared" si="19"/>
        <v/>
      </c>
      <c r="L63" s="37" t="str">
        <f t="shared" si="19"/>
        <v/>
      </c>
      <c r="M63" s="8" t="str">
        <f t="shared" si="19"/>
        <v/>
      </c>
      <c r="N63" s="8" t="str">
        <f t="shared" si="19"/>
        <v/>
      </c>
      <c r="O63" s="8" t="str">
        <f t="shared" si="19"/>
        <v/>
      </c>
      <c r="P63" s="8" t="str">
        <f t="shared" si="19"/>
        <v/>
      </c>
      <c r="Q63" s="38" t="str">
        <f t="shared" si="19"/>
        <v/>
      </c>
      <c r="R63" s="37" t="str">
        <f t="shared" si="19"/>
        <v/>
      </c>
      <c r="S63" s="8" t="str">
        <f t="shared" si="19"/>
        <v/>
      </c>
      <c r="T63" s="8" t="str">
        <f t="shared" si="19"/>
        <v/>
      </c>
      <c r="U63" s="8" t="str">
        <f t="shared" si="18"/>
        <v/>
      </c>
      <c r="V63" s="8" t="str">
        <f t="shared" si="18"/>
        <v/>
      </c>
      <c r="W63" s="8" t="str">
        <f t="shared" si="18"/>
        <v/>
      </c>
      <c r="X63" s="8" t="str">
        <f t="shared" si="18"/>
        <v/>
      </c>
      <c r="Y63" s="8" t="str">
        <f t="shared" si="18"/>
        <v/>
      </c>
      <c r="Z63" s="8">
        <f t="shared" si="18"/>
        <v>375</v>
      </c>
      <c r="AA63" s="8" t="str">
        <f t="shared" si="18"/>
        <v/>
      </c>
      <c r="AB63" s="8" t="str">
        <f t="shared" si="18"/>
        <v/>
      </c>
      <c r="AC63" s="8" t="str">
        <f t="shared" si="18"/>
        <v/>
      </c>
      <c r="AD63" s="8" t="str">
        <f t="shared" si="18"/>
        <v/>
      </c>
      <c r="AE63" s="8" t="str">
        <f t="shared" si="18"/>
        <v/>
      </c>
      <c r="AF63" s="8" t="str">
        <f t="shared" si="18"/>
        <v/>
      </c>
      <c r="AG63" s="8" t="str">
        <f t="shared" si="18"/>
        <v/>
      </c>
      <c r="AH63" s="8" t="str">
        <f t="shared" si="18"/>
        <v/>
      </c>
      <c r="AI63" s="8" t="str">
        <f t="shared" si="18"/>
        <v/>
      </c>
      <c r="AJ63" s="8" t="str">
        <f t="shared" si="10"/>
        <v/>
      </c>
      <c r="AK63" s="8" t="str">
        <f t="shared" si="21"/>
        <v/>
      </c>
      <c r="AL63" s="8" t="str">
        <f t="shared" si="21"/>
        <v/>
      </c>
      <c r="AM63" s="8" t="str">
        <f t="shared" si="21"/>
        <v/>
      </c>
      <c r="AN63" s="8" t="str">
        <f t="shared" si="21"/>
        <v/>
      </c>
      <c r="AO63" s="8" t="str">
        <f t="shared" si="21"/>
        <v/>
      </c>
      <c r="AP63" s="8" t="str">
        <f t="shared" si="21"/>
        <v/>
      </c>
      <c r="AQ63" s="8" t="str">
        <f t="shared" si="21"/>
        <v/>
      </c>
      <c r="AR63" s="8" t="str">
        <f t="shared" si="21"/>
        <v/>
      </c>
      <c r="AS63" s="8" t="str">
        <f t="shared" si="21"/>
        <v/>
      </c>
      <c r="AT63" s="8" t="str">
        <f t="shared" si="21"/>
        <v/>
      </c>
      <c r="AU63" s="8" t="str">
        <f t="shared" si="21"/>
        <v/>
      </c>
      <c r="AV63" s="8" t="str">
        <f t="shared" si="21"/>
        <v/>
      </c>
      <c r="AW63" s="8" t="str">
        <f t="shared" si="21"/>
        <v/>
      </c>
      <c r="AX63" s="8" t="str">
        <f t="shared" si="21"/>
        <v/>
      </c>
      <c r="AY63" s="8" t="str">
        <f t="shared" si="21"/>
        <v/>
      </c>
      <c r="AZ63" s="8" t="str">
        <f t="shared" si="21"/>
        <v/>
      </c>
      <c r="BA63" s="8" t="str">
        <f t="shared" si="20"/>
        <v/>
      </c>
      <c r="BB63" s="8" t="str">
        <f t="shared" si="20"/>
        <v/>
      </c>
      <c r="BC63" s="8" t="str">
        <f t="shared" si="20"/>
        <v/>
      </c>
      <c r="BD63" s="8" t="str">
        <f t="shared" si="20"/>
        <v/>
      </c>
      <c r="BE63" s="8" t="str">
        <f t="shared" si="20"/>
        <v/>
      </c>
    </row>
    <row r="64" spans="1:57" x14ac:dyDescent="0.3">
      <c r="A64" s="68"/>
      <c r="B64" s="62"/>
      <c r="C64" s="69"/>
      <c r="D64" s="70"/>
      <c r="E64" s="32">
        <f t="shared" si="1"/>
        <v>0</v>
      </c>
      <c r="F64" s="36" t="str">
        <f t="shared" si="19"/>
        <v/>
      </c>
      <c r="G64" s="8" t="str">
        <f t="shared" si="19"/>
        <v/>
      </c>
      <c r="H64" s="8" t="str">
        <f t="shared" si="19"/>
        <v/>
      </c>
      <c r="I64" s="8" t="str">
        <f t="shared" si="19"/>
        <v/>
      </c>
      <c r="J64" s="8" t="str">
        <f t="shared" si="19"/>
        <v/>
      </c>
      <c r="K64" s="38" t="str">
        <f t="shared" si="19"/>
        <v/>
      </c>
      <c r="L64" s="37" t="str">
        <f t="shared" si="19"/>
        <v/>
      </c>
      <c r="M64" s="8" t="str">
        <f t="shared" si="19"/>
        <v/>
      </c>
      <c r="N64" s="8" t="str">
        <f t="shared" si="19"/>
        <v/>
      </c>
      <c r="O64" s="8" t="str">
        <f t="shared" si="19"/>
        <v/>
      </c>
      <c r="P64" s="8" t="str">
        <f t="shared" si="19"/>
        <v/>
      </c>
      <c r="Q64" s="38" t="str">
        <f t="shared" si="19"/>
        <v/>
      </c>
      <c r="R64" s="37" t="str">
        <f t="shared" si="19"/>
        <v/>
      </c>
      <c r="S64" s="8" t="str">
        <f t="shared" si="19"/>
        <v/>
      </c>
      <c r="T64" s="8" t="str">
        <f t="shared" si="19"/>
        <v/>
      </c>
      <c r="U64" s="8" t="str">
        <f t="shared" si="18"/>
        <v/>
      </c>
      <c r="V64" s="8" t="str">
        <f t="shared" si="18"/>
        <v/>
      </c>
      <c r="W64" s="8" t="str">
        <f t="shared" si="18"/>
        <v/>
      </c>
      <c r="X64" s="8" t="str">
        <f t="shared" si="18"/>
        <v/>
      </c>
      <c r="Y64" s="8" t="str">
        <f t="shared" si="18"/>
        <v/>
      </c>
      <c r="Z64" s="8" t="str">
        <f t="shared" si="18"/>
        <v/>
      </c>
      <c r="AA64" s="8" t="str">
        <f t="shared" si="18"/>
        <v/>
      </c>
      <c r="AB64" s="8" t="str">
        <f t="shared" si="18"/>
        <v/>
      </c>
      <c r="AC64" s="8" t="str">
        <f t="shared" si="18"/>
        <v/>
      </c>
      <c r="AD64" s="8" t="str">
        <f t="shared" si="18"/>
        <v/>
      </c>
      <c r="AE64" s="8" t="str">
        <f t="shared" si="18"/>
        <v/>
      </c>
      <c r="AF64" s="8" t="str">
        <f t="shared" si="18"/>
        <v/>
      </c>
      <c r="AG64" s="8" t="str">
        <f t="shared" si="18"/>
        <v/>
      </c>
      <c r="AH64" s="8" t="str">
        <f t="shared" si="18"/>
        <v/>
      </c>
      <c r="AI64" s="8" t="str">
        <f t="shared" si="18"/>
        <v/>
      </c>
      <c r="AJ64" s="8" t="str">
        <f t="shared" si="10"/>
        <v/>
      </c>
      <c r="AK64" s="8" t="str">
        <f t="shared" si="21"/>
        <v/>
      </c>
      <c r="AL64" s="8" t="str">
        <f t="shared" si="21"/>
        <v/>
      </c>
      <c r="AM64" s="8" t="str">
        <f t="shared" si="21"/>
        <v/>
      </c>
      <c r="AN64" s="8" t="str">
        <f t="shared" si="21"/>
        <v/>
      </c>
      <c r="AO64" s="8" t="str">
        <f t="shared" si="21"/>
        <v/>
      </c>
      <c r="AP64" s="8" t="str">
        <f t="shared" si="21"/>
        <v/>
      </c>
      <c r="AQ64" s="8" t="str">
        <f t="shared" si="21"/>
        <v/>
      </c>
      <c r="AR64" s="8" t="str">
        <f t="shared" si="21"/>
        <v/>
      </c>
      <c r="AS64" s="8" t="str">
        <f t="shared" si="21"/>
        <v/>
      </c>
      <c r="AT64" s="8" t="str">
        <f t="shared" si="21"/>
        <v/>
      </c>
      <c r="AU64" s="8" t="str">
        <f t="shared" si="21"/>
        <v/>
      </c>
      <c r="AV64" s="8" t="str">
        <f t="shared" si="21"/>
        <v/>
      </c>
      <c r="AW64" s="8" t="str">
        <f t="shared" si="21"/>
        <v/>
      </c>
      <c r="AX64" s="8" t="str">
        <f t="shared" si="21"/>
        <v/>
      </c>
      <c r="AY64" s="8" t="str">
        <f t="shared" si="21"/>
        <v/>
      </c>
      <c r="AZ64" s="8" t="str">
        <f t="shared" si="21"/>
        <v/>
      </c>
      <c r="BA64" s="8" t="str">
        <f t="shared" si="20"/>
        <v/>
      </c>
      <c r="BB64" s="8" t="str">
        <f t="shared" si="20"/>
        <v/>
      </c>
      <c r="BC64" s="8" t="str">
        <f t="shared" si="20"/>
        <v/>
      </c>
      <c r="BD64" s="8" t="str">
        <f t="shared" si="20"/>
        <v/>
      </c>
      <c r="BE64" s="8" t="str">
        <f t="shared" si="20"/>
        <v/>
      </c>
    </row>
    <row r="65" spans="1:57" x14ac:dyDescent="0.3">
      <c r="A65" s="9"/>
      <c r="B65" s="10"/>
      <c r="C65" s="11"/>
      <c r="D65" s="12"/>
      <c r="E65" s="32">
        <f t="shared" si="1"/>
        <v>0</v>
      </c>
      <c r="F65" s="36" t="str">
        <f t="shared" si="19"/>
        <v/>
      </c>
      <c r="G65" s="8" t="str">
        <f t="shared" si="19"/>
        <v/>
      </c>
      <c r="H65" s="8" t="str">
        <f t="shared" si="19"/>
        <v/>
      </c>
      <c r="I65" s="8" t="str">
        <f t="shared" si="19"/>
        <v/>
      </c>
      <c r="J65" s="8" t="str">
        <f t="shared" si="19"/>
        <v/>
      </c>
      <c r="K65" s="38" t="str">
        <f t="shared" si="19"/>
        <v/>
      </c>
      <c r="L65" s="37" t="str">
        <f t="shared" si="19"/>
        <v/>
      </c>
      <c r="M65" s="8" t="str">
        <f t="shared" si="19"/>
        <v/>
      </c>
      <c r="N65" s="8" t="str">
        <f t="shared" si="19"/>
        <v/>
      </c>
      <c r="O65" s="8" t="str">
        <f t="shared" si="19"/>
        <v/>
      </c>
      <c r="P65" s="8" t="str">
        <f t="shared" si="19"/>
        <v/>
      </c>
      <c r="Q65" s="38" t="str">
        <f t="shared" si="19"/>
        <v/>
      </c>
      <c r="R65" s="37" t="str">
        <f t="shared" si="19"/>
        <v/>
      </c>
      <c r="S65" s="8" t="str">
        <f t="shared" si="19"/>
        <v/>
      </c>
      <c r="T65" s="8" t="str">
        <f t="shared" si="19"/>
        <v/>
      </c>
      <c r="U65" s="8" t="str">
        <f t="shared" si="18"/>
        <v/>
      </c>
      <c r="V65" s="8" t="str">
        <f t="shared" si="18"/>
        <v/>
      </c>
      <c r="W65" s="8" t="str">
        <f t="shared" si="18"/>
        <v/>
      </c>
      <c r="X65" s="8" t="str">
        <f t="shared" si="18"/>
        <v/>
      </c>
      <c r="Y65" s="8" t="str">
        <f t="shared" si="18"/>
        <v/>
      </c>
      <c r="Z65" s="8" t="str">
        <f t="shared" si="18"/>
        <v/>
      </c>
      <c r="AA65" s="8" t="str">
        <f t="shared" si="18"/>
        <v/>
      </c>
      <c r="AB65" s="8" t="str">
        <f t="shared" si="18"/>
        <v/>
      </c>
      <c r="AC65" s="8" t="str">
        <f t="shared" si="18"/>
        <v/>
      </c>
      <c r="AD65" s="8" t="str">
        <f t="shared" si="18"/>
        <v/>
      </c>
      <c r="AE65" s="8" t="str">
        <f t="shared" si="18"/>
        <v/>
      </c>
      <c r="AF65" s="8" t="str">
        <f t="shared" si="18"/>
        <v/>
      </c>
      <c r="AG65" s="8" t="str">
        <f t="shared" si="18"/>
        <v/>
      </c>
      <c r="AH65" s="8" t="str">
        <f t="shared" si="18"/>
        <v/>
      </c>
      <c r="AI65" s="8" t="str">
        <f t="shared" si="18"/>
        <v/>
      </c>
      <c r="AJ65" s="8" t="str">
        <f t="shared" si="10"/>
        <v/>
      </c>
      <c r="AK65" s="8" t="str">
        <f t="shared" si="21"/>
        <v/>
      </c>
      <c r="AL65" s="8" t="str">
        <f t="shared" si="21"/>
        <v/>
      </c>
      <c r="AM65" s="8" t="str">
        <f t="shared" si="21"/>
        <v/>
      </c>
      <c r="AN65" s="8" t="str">
        <f t="shared" si="21"/>
        <v/>
      </c>
      <c r="AO65" s="8" t="str">
        <f t="shared" si="21"/>
        <v/>
      </c>
      <c r="AP65" s="8" t="str">
        <f t="shared" si="21"/>
        <v/>
      </c>
      <c r="AQ65" s="8" t="str">
        <f t="shared" si="21"/>
        <v/>
      </c>
      <c r="AR65" s="8" t="str">
        <f t="shared" si="21"/>
        <v/>
      </c>
      <c r="AS65" s="8" t="str">
        <f t="shared" si="21"/>
        <v/>
      </c>
      <c r="AT65" s="8" t="str">
        <f t="shared" si="21"/>
        <v/>
      </c>
      <c r="AU65" s="8" t="str">
        <f t="shared" si="21"/>
        <v/>
      </c>
      <c r="AV65" s="8" t="str">
        <f t="shared" si="21"/>
        <v/>
      </c>
      <c r="AW65" s="8" t="str">
        <f t="shared" si="21"/>
        <v/>
      </c>
      <c r="AX65" s="8" t="str">
        <f t="shared" si="21"/>
        <v/>
      </c>
      <c r="AY65" s="8" t="str">
        <f t="shared" si="21"/>
        <v/>
      </c>
      <c r="AZ65" s="8" t="str">
        <f t="shared" si="21"/>
        <v/>
      </c>
      <c r="BA65" s="8" t="str">
        <f t="shared" si="20"/>
        <v/>
      </c>
      <c r="BB65" s="8" t="str">
        <f t="shared" si="20"/>
        <v/>
      </c>
      <c r="BC65" s="8" t="str">
        <f t="shared" si="20"/>
        <v/>
      </c>
      <c r="BD65" s="8" t="str">
        <f t="shared" si="20"/>
        <v/>
      </c>
      <c r="BE65" s="8" t="str">
        <f t="shared" si="20"/>
        <v/>
      </c>
    </row>
    <row r="66" spans="1:57" x14ac:dyDescent="0.3">
      <c r="A66" s="9"/>
      <c r="B66" s="10"/>
      <c r="C66" s="11"/>
      <c r="D66" s="12"/>
      <c r="E66" s="32">
        <f t="shared" si="1"/>
        <v>0</v>
      </c>
      <c r="F66" s="36" t="str">
        <f t="shared" si="19"/>
        <v/>
      </c>
      <c r="G66" s="8" t="str">
        <f t="shared" si="19"/>
        <v/>
      </c>
      <c r="H66" s="8" t="str">
        <f t="shared" si="19"/>
        <v/>
      </c>
      <c r="I66" s="8" t="str">
        <f t="shared" si="19"/>
        <v/>
      </c>
      <c r="J66" s="8" t="str">
        <f t="shared" si="19"/>
        <v/>
      </c>
      <c r="K66" s="38" t="str">
        <f t="shared" si="19"/>
        <v/>
      </c>
      <c r="L66" s="37" t="str">
        <f t="shared" si="19"/>
        <v/>
      </c>
      <c r="M66" s="8" t="str">
        <f t="shared" si="19"/>
        <v/>
      </c>
      <c r="N66" s="8" t="str">
        <f t="shared" si="19"/>
        <v/>
      </c>
      <c r="O66" s="8" t="str">
        <f t="shared" si="19"/>
        <v/>
      </c>
      <c r="P66" s="8" t="str">
        <f t="shared" si="19"/>
        <v/>
      </c>
      <c r="Q66" s="38" t="str">
        <f t="shared" si="19"/>
        <v/>
      </c>
      <c r="R66" s="37" t="str">
        <f t="shared" si="19"/>
        <v/>
      </c>
      <c r="S66" s="8" t="str">
        <f t="shared" si="19"/>
        <v/>
      </c>
      <c r="T66" s="8" t="str">
        <f t="shared" si="19"/>
        <v/>
      </c>
      <c r="U66" s="8" t="str">
        <f t="shared" si="18"/>
        <v/>
      </c>
      <c r="V66" s="8" t="str">
        <f t="shared" si="18"/>
        <v/>
      </c>
      <c r="W66" s="8" t="str">
        <f t="shared" si="18"/>
        <v/>
      </c>
      <c r="X66" s="8" t="str">
        <f t="shared" si="18"/>
        <v/>
      </c>
      <c r="Y66" s="8" t="str">
        <f t="shared" si="18"/>
        <v/>
      </c>
      <c r="Z66" s="8" t="str">
        <f t="shared" si="18"/>
        <v/>
      </c>
      <c r="AA66" s="8" t="str">
        <f t="shared" si="18"/>
        <v/>
      </c>
      <c r="AB66" s="8" t="str">
        <f t="shared" si="18"/>
        <v/>
      </c>
      <c r="AC66" s="8" t="str">
        <f t="shared" si="18"/>
        <v/>
      </c>
      <c r="AD66" s="8" t="str">
        <f t="shared" si="18"/>
        <v/>
      </c>
      <c r="AE66" s="8" t="str">
        <f t="shared" si="18"/>
        <v/>
      </c>
      <c r="AF66" s="8" t="str">
        <f t="shared" si="18"/>
        <v/>
      </c>
      <c r="AG66" s="8" t="str">
        <f t="shared" si="18"/>
        <v/>
      </c>
      <c r="AH66" s="8" t="str">
        <f t="shared" si="18"/>
        <v/>
      </c>
      <c r="AI66" s="8" t="str">
        <f t="shared" si="18"/>
        <v/>
      </c>
      <c r="AJ66" s="8" t="str">
        <f t="shared" si="10"/>
        <v/>
      </c>
      <c r="AK66" s="8" t="str">
        <f t="shared" si="21"/>
        <v/>
      </c>
      <c r="AL66" s="8" t="str">
        <f t="shared" si="21"/>
        <v/>
      </c>
      <c r="AM66" s="8" t="str">
        <f t="shared" si="21"/>
        <v/>
      </c>
      <c r="AN66" s="8" t="str">
        <f t="shared" si="21"/>
        <v/>
      </c>
      <c r="AO66" s="8" t="str">
        <f t="shared" si="21"/>
        <v/>
      </c>
      <c r="AP66" s="8" t="str">
        <f t="shared" si="21"/>
        <v/>
      </c>
      <c r="AQ66" s="8" t="str">
        <f t="shared" si="21"/>
        <v/>
      </c>
      <c r="AR66" s="8" t="str">
        <f t="shared" si="21"/>
        <v/>
      </c>
      <c r="AS66" s="8" t="str">
        <f t="shared" si="21"/>
        <v/>
      </c>
      <c r="AT66" s="8" t="str">
        <f t="shared" si="21"/>
        <v/>
      </c>
      <c r="AU66" s="8" t="str">
        <f t="shared" si="21"/>
        <v/>
      </c>
      <c r="AV66" s="8" t="str">
        <f t="shared" si="21"/>
        <v/>
      </c>
      <c r="AW66" s="8" t="str">
        <f t="shared" si="21"/>
        <v/>
      </c>
      <c r="AX66" s="8" t="str">
        <f t="shared" si="21"/>
        <v/>
      </c>
      <c r="AY66" s="8" t="str">
        <f t="shared" si="21"/>
        <v/>
      </c>
      <c r="AZ66" s="8" t="str">
        <f t="shared" si="21"/>
        <v/>
      </c>
      <c r="BA66" s="8" t="str">
        <f t="shared" si="20"/>
        <v/>
      </c>
      <c r="BB66" s="8" t="str">
        <f t="shared" si="20"/>
        <v/>
      </c>
      <c r="BC66" s="8" t="str">
        <f t="shared" si="20"/>
        <v/>
      </c>
      <c r="BD66" s="8" t="str">
        <f t="shared" si="20"/>
        <v/>
      </c>
      <c r="BE66" s="8" t="str">
        <f t="shared" si="20"/>
        <v/>
      </c>
    </row>
    <row r="67" spans="1:57" x14ac:dyDescent="0.3">
      <c r="A67" s="9"/>
      <c r="B67" s="10"/>
      <c r="C67" s="11"/>
      <c r="D67" s="12"/>
      <c r="E67" s="32">
        <f t="shared" si="1"/>
        <v>0</v>
      </c>
      <c r="F67" s="36" t="str">
        <f t="shared" si="19"/>
        <v/>
      </c>
      <c r="G67" s="8" t="str">
        <f t="shared" si="19"/>
        <v/>
      </c>
      <c r="H67" s="8" t="str">
        <f t="shared" si="19"/>
        <v/>
      </c>
      <c r="I67" s="8" t="str">
        <f t="shared" si="19"/>
        <v/>
      </c>
      <c r="J67" s="8" t="str">
        <f t="shared" si="19"/>
        <v/>
      </c>
      <c r="K67" s="38" t="str">
        <f t="shared" si="19"/>
        <v/>
      </c>
      <c r="L67" s="37" t="str">
        <f t="shared" si="19"/>
        <v/>
      </c>
      <c r="M67" s="8" t="str">
        <f t="shared" si="19"/>
        <v/>
      </c>
      <c r="N67" s="8" t="str">
        <f t="shared" si="19"/>
        <v/>
      </c>
      <c r="O67" s="8" t="str">
        <f t="shared" si="19"/>
        <v/>
      </c>
      <c r="P67" s="8" t="str">
        <f t="shared" si="19"/>
        <v/>
      </c>
      <c r="Q67" s="38" t="str">
        <f t="shared" si="19"/>
        <v/>
      </c>
      <c r="R67" s="37" t="str">
        <f t="shared" si="19"/>
        <v/>
      </c>
      <c r="S67" s="8" t="str">
        <f t="shared" si="19"/>
        <v/>
      </c>
      <c r="T67" s="8" t="str">
        <f t="shared" si="19"/>
        <v/>
      </c>
      <c r="U67" s="8" t="str">
        <f t="shared" si="18"/>
        <v/>
      </c>
      <c r="V67" s="8" t="str">
        <f t="shared" si="18"/>
        <v/>
      </c>
      <c r="W67" s="8" t="str">
        <f t="shared" si="18"/>
        <v/>
      </c>
      <c r="X67" s="8" t="str">
        <f t="shared" si="18"/>
        <v/>
      </c>
      <c r="Y67" s="8" t="str">
        <f t="shared" si="18"/>
        <v/>
      </c>
      <c r="Z67" s="8" t="str">
        <f t="shared" si="18"/>
        <v/>
      </c>
      <c r="AA67" s="8" t="str">
        <f t="shared" si="18"/>
        <v/>
      </c>
      <c r="AB67" s="8" t="str">
        <f t="shared" si="18"/>
        <v/>
      </c>
      <c r="AC67" s="8" t="str">
        <f t="shared" si="18"/>
        <v/>
      </c>
      <c r="AD67" s="8" t="str">
        <f t="shared" si="18"/>
        <v/>
      </c>
      <c r="AE67" s="8" t="str">
        <f t="shared" si="18"/>
        <v/>
      </c>
      <c r="AF67" s="8" t="str">
        <f t="shared" si="18"/>
        <v/>
      </c>
      <c r="AG67" s="8" t="str">
        <f t="shared" si="18"/>
        <v/>
      </c>
      <c r="AH67" s="8" t="str">
        <f t="shared" si="18"/>
        <v/>
      </c>
      <c r="AI67" s="8" t="str">
        <f t="shared" si="18"/>
        <v/>
      </c>
      <c r="AJ67" s="8" t="str">
        <f t="shared" si="10"/>
        <v/>
      </c>
      <c r="AK67" s="8" t="str">
        <f t="shared" si="21"/>
        <v/>
      </c>
      <c r="AL67" s="8" t="str">
        <f t="shared" si="21"/>
        <v/>
      </c>
      <c r="AM67" s="8" t="str">
        <f t="shared" si="21"/>
        <v/>
      </c>
      <c r="AN67" s="8" t="str">
        <f t="shared" si="21"/>
        <v/>
      </c>
      <c r="AO67" s="8" t="str">
        <f t="shared" si="21"/>
        <v/>
      </c>
      <c r="AP67" s="8" t="str">
        <f t="shared" si="21"/>
        <v/>
      </c>
      <c r="AQ67" s="8" t="str">
        <f t="shared" si="21"/>
        <v/>
      </c>
      <c r="AR67" s="8" t="str">
        <f t="shared" si="21"/>
        <v/>
      </c>
      <c r="AS67" s="8" t="str">
        <f t="shared" si="21"/>
        <v/>
      </c>
      <c r="AT67" s="8" t="str">
        <f t="shared" si="21"/>
        <v/>
      </c>
      <c r="AU67" s="8" t="str">
        <f t="shared" si="21"/>
        <v/>
      </c>
      <c r="AV67" s="8" t="str">
        <f t="shared" si="21"/>
        <v/>
      </c>
      <c r="AW67" s="8" t="str">
        <f t="shared" si="21"/>
        <v/>
      </c>
      <c r="AX67" s="8" t="str">
        <f t="shared" si="21"/>
        <v/>
      </c>
      <c r="AY67" s="8" t="str">
        <f t="shared" si="21"/>
        <v/>
      </c>
      <c r="AZ67" s="8" t="str">
        <f t="shared" si="21"/>
        <v/>
      </c>
      <c r="BA67" s="8" t="str">
        <f t="shared" si="20"/>
        <v/>
      </c>
      <c r="BB67" s="8" t="str">
        <f t="shared" si="20"/>
        <v/>
      </c>
      <c r="BC67" s="8" t="str">
        <f t="shared" si="20"/>
        <v/>
      </c>
      <c r="BD67" s="8" t="str">
        <f t="shared" si="20"/>
        <v/>
      </c>
      <c r="BE67" s="8" t="str">
        <f t="shared" si="20"/>
        <v/>
      </c>
    </row>
    <row r="68" spans="1:57" x14ac:dyDescent="0.3">
      <c r="A68" s="9"/>
      <c r="B68" s="10"/>
      <c r="C68" s="11"/>
      <c r="D68" s="12"/>
      <c r="E68" s="32">
        <f t="shared" si="1"/>
        <v>0</v>
      </c>
      <c r="F68" s="36" t="str">
        <f t="shared" si="19"/>
        <v/>
      </c>
      <c r="G68" s="8" t="str">
        <f t="shared" si="19"/>
        <v/>
      </c>
      <c r="H68" s="8" t="str">
        <f t="shared" si="19"/>
        <v/>
      </c>
      <c r="I68" s="8" t="str">
        <f t="shared" si="19"/>
        <v/>
      </c>
      <c r="J68" s="8" t="str">
        <f t="shared" si="19"/>
        <v/>
      </c>
      <c r="K68" s="38" t="str">
        <f t="shared" si="19"/>
        <v/>
      </c>
      <c r="L68" s="37" t="str">
        <f t="shared" si="19"/>
        <v/>
      </c>
      <c r="M68" s="8" t="str">
        <f t="shared" si="19"/>
        <v/>
      </c>
      <c r="N68" s="8" t="str">
        <f t="shared" si="19"/>
        <v/>
      </c>
      <c r="O68" s="8" t="str">
        <f t="shared" si="19"/>
        <v/>
      </c>
      <c r="P68" s="8" t="str">
        <f t="shared" si="19"/>
        <v/>
      </c>
      <c r="Q68" s="38" t="str">
        <f t="shared" si="19"/>
        <v/>
      </c>
      <c r="R68" s="37" t="str">
        <f t="shared" si="19"/>
        <v/>
      </c>
      <c r="S68" s="8" t="str">
        <f t="shared" si="19"/>
        <v/>
      </c>
      <c r="T68" s="8" t="str">
        <f t="shared" si="19"/>
        <v/>
      </c>
      <c r="U68" s="8" t="str">
        <f t="shared" si="18"/>
        <v/>
      </c>
      <c r="V68" s="8" t="str">
        <f t="shared" si="18"/>
        <v/>
      </c>
      <c r="W68" s="8" t="str">
        <f t="shared" si="18"/>
        <v/>
      </c>
      <c r="X68" s="8" t="str">
        <f t="shared" si="18"/>
        <v/>
      </c>
      <c r="Y68" s="8" t="str">
        <f t="shared" si="18"/>
        <v/>
      </c>
      <c r="Z68" s="8" t="str">
        <f t="shared" si="18"/>
        <v/>
      </c>
      <c r="AA68" s="8" t="str">
        <f t="shared" si="18"/>
        <v/>
      </c>
      <c r="AB68" s="8" t="str">
        <f t="shared" si="18"/>
        <v/>
      </c>
      <c r="AC68" s="8" t="str">
        <f t="shared" si="18"/>
        <v/>
      </c>
      <c r="AD68" s="8" t="str">
        <f t="shared" si="18"/>
        <v/>
      </c>
      <c r="AE68" s="8" t="str">
        <f t="shared" si="18"/>
        <v/>
      </c>
      <c r="AF68" s="8" t="str">
        <f t="shared" si="18"/>
        <v/>
      </c>
      <c r="AG68" s="8" t="str">
        <f t="shared" si="18"/>
        <v/>
      </c>
      <c r="AH68" s="8" t="str">
        <f t="shared" si="18"/>
        <v/>
      </c>
      <c r="AI68" s="8" t="str">
        <f t="shared" si="18"/>
        <v/>
      </c>
      <c r="AJ68" s="8" t="str">
        <f t="shared" si="10"/>
        <v/>
      </c>
      <c r="AK68" s="8" t="str">
        <f t="shared" si="21"/>
        <v/>
      </c>
      <c r="AL68" s="8" t="str">
        <f t="shared" si="21"/>
        <v/>
      </c>
      <c r="AM68" s="8" t="str">
        <f t="shared" si="21"/>
        <v/>
      </c>
      <c r="AN68" s="8" t="str">
        <f t="shared" si="21"/>
        <v/>
      </c>
      <c r="AO68" s="8" t="str">
        <f t="shared" si="21"/>
        <v/>
      </c>
      <c r="AP68" s="8" t="str">
        <f t="shared" si="21"/>
        <v/>
      </c>
      <c r="AQ68" s="8" t="str">
        <f t="shared" si="21"/>
        <v/>
      </c>
      <c r="AR68" s="8" t="str">
        <f t="shared" si="21"/>
        <v/>
      </c>
      <c r="AS68" s="8" t="str">
        <f t="shared" si="21"/>
        <v/>
      </c>
      <c r="AT68" s="8" t="str">
        <f t="shared" si="21"/>
        <v/>
      </c>
      <c r="AU68" s="8" t="str">
        <f t="shared" si="21"/>
        <v/>
      </c>
      <c r="AV68" s="8" t="str">
        <f t="shared" si="21"/>
        <v/>
      </c>
      <c r="AW68" s="8" t="str">
        <f t="shared" si="21"/>
        <v/>
      </c>
      <c r="AX68" s="8" t="str">
        <f t="shared" si="21"/>
        <v/>
      </c>
      <c r="AY68" s="8" t="str">
        <f t="shared" si="21"/>
        <v/>
      </c>
      <c r="AZ68" s="8" t="str">
        <f t="shared" si="21"/>
        <v/>
      </c>
      <c r="BA68" s="8" t="str">
        <f t="shared" si="20"/>
        <v/>
      </c>
      <c r="BB68" s="8" t="str">
        <f t="shared" si="20"/>
        <v/>
      </c>
      <c r="BC68" s="8" t="str">
        <f t="shared" si="20"/>
        <v/>
      </c>
      <c r="BD68" s="8" t="str">
        <f t="shared" si="20"/>
        <v/>
      </c>
      <c r="BE68" s="8" t="str">
        <f t="shared" si="20"/>
        <v/>
      </c>
    </row>
    <row r="69" spans="1:57" x14ac:dyDescent="0.3">
      <c r="A69" s="9"/>
      <c r="B69" s="10"/>
      <c r="C69" s="11"/>
      <c r="D69" s="12"/>
      <c r="E69" s="32">
        <f t="shared" si="1"/>
        <v>0</v>
      </c>
      <c r="F69" s="36" t="str">
        <f t="shared" si="19"/>
        <v/>
      </c>
      <c r="G69" s="8" t="str">
        <f t="shared" si="19"/>
        <v/>
      </c>
      <c r="H69" s="8" t="str">
        <f t="shared" si="19"/>
        <v/>
      </c>
      <c r="I69" s="8" t="str">
        <f t="shared" si="19"/>
        <v/>
      </c>
      <c r="J69" s="8" t="str">
        <f t="shared" si="19"/>
        <v/>
      </c>
      <c r="K69" s="38" t="str">
        <f t="shared" si="19"/>
        <v/>
      </c>
      <c r="L69" s="37" t="str">
        <f t="shared" si="19"/>
        <v/>
      </c>
      <c r="M69" s="8" t="str">
        <f t="shared" si="19"/>
        <v/>
      </c>
      <c r="N69" s="8" t="str">
        <f t="shared" si="19"/>
        <v/>
      </c>
      <c r="O69" s="8" t="str">
        <f t="shared" si="19"/>
        <v/>
      </c>
      <c r="P69" s="8" t="str">
        <f t="shared" si="19"/>
        <v/>
      </c>
      <c r="Q69" s="38" t="str">
        <f t="shared" si="19"/>
        <v/>
      </c>
      <c r="R69" s="37" t="str">
        <f t="shared" si="19"/>
        <v/>
      </c>
      <c r="S69" s="8" t="str">
        <f t="shared" si="19"/>
        <v/>
      </c>
      <c r="T69" s="8" t="str">
        <f t="shared" si="19"/>
        <v/>
      </c>
      <c r="U69" s="8" t="str">
        <f t="shared" si="18"/>
        <v/>
      </c>
      <c r="V69" s="8" t="str">
        <f t="shared" si="18"/>
        <v/>
      </c>
      <c r="W69" s="8" t="str">
        <f t="shared" si="18"/>
        <v/>
      </c>
      <c r="X69" s="8" t="str">
        <f t="shared" si="18"/>
        <v/>
      </c>
      <c r="Y69" s="8" t="str">
        <f t="shared" si="18"/>
        <v/>
      </c>
      <c r="Z69" s="8" t="str">
        <f t="shared" si="18"/>
        <v/>
      </c>
      <c r="AA69" s="8" t="str">
        <f t="shared" si="18"/>
        <v/>
      </c>
      <c r="AB69" s="8" t="str">
        <f t="shared" si="18"/>
        <v/>
      </c>
      <c r="AC69" s="8" t="str">
        <f t="shared" si="18"/>
        <v/>
      </c>
      <c r="AD69" s="8" t="str">
        <f t="shared" si="18"/>
        <v/>
      </c>
      <c r="AE69" s="8" t="str">
        <f t="shared" si="18"/>
        <v/>
      </c>
      <c r="AF69" s="8" t="str">
        <f t="shared" si="18"/>
        <v/>
      </c>
      <c r="AG69" s="8" t="str">
        <f t="shared" si="18"/>
        <v/>
      </c>
      <c r="AH69" s="8" t="str">
        <f t="shared" si="18"/>
        <v/>
      </c>
      <c r="AI69" s="8" t="str">
        <f t="shared" si="18"/>
        <v/>
      </c>
      <c r="AJ69" s="8" t="str">
        <f t="shared" si="10"/>
        <v/>
      </c>
      <c r="AK69" s="8" t="str">
        <f t="shared" si="21"/>
        <v/>
      </c>
      <c r="AL69" s="8" t="str">
        <f t="shared" si="21"/>
        <v/>
      </c>
      <c r="AM69" s="8" t="str">
        <f t="shared" si="21"/>
        <v/>
      </c>
      <c r="AN69" s="8" t="str">
        <f t="shared" si="21"/>
        <v/>
      </c>
      <c r="AO69" s="8" t="str">
        <f t="shared" si="21"/>
        <v/>
      </c>
      <c r="AP69" s="8" t="str">
        <f t="shared" si="21"/>
        <v/>
      </c>
      <c r="AQ69" s="8" t="str">
        <f t="shared" si="21"/>
        <v/>
      </c>
      <c r="AR69" s="8" t="str">
        <f t="shared" si="21"/>
        <v/>
      </c>
      <c r="AS69" s="8" t="str">
        <f t="shared" si="21"/>
        <v/>
      </c>
      <c r="AT69" s="8" t="str">
        <f t="shared" si="21"/>
        <v/>
      </c>
      <c r="AU69" s="8" t="str">
        <f t="shared" si="21"/>
        <v/>
      </c>
      <c r="AV69" s="8" t="str">
        <f t="shared" si="21"/>
        <v/>
      </c>
      <c r="AW69" s="8" t="str">
        <f t="shared" si="21"/>
        <v/>
      </c>
      <c r="AX69" s="8" t="str">
        <f t="shared" si="21"/>
        <v/>
      </c>
      <c r="AY69" s="8" t="str">
        <f t="shared" si="21"/>
        <v/>
      </c>
      <c r="AZ69" s="8" t="str">
        <f t="shared" si="21"/>
        <v/>
      </c>
      <c r="BA69" s="8" t="str">
        <f t="shared" si="20"/>
        <v/>
      </c>
      <c r="BB69" s="8" t="str">
        <f t="shared" si="20"/>
        <v/>
      </c>
      <c r="BC69" s="8" t="str">
        <f t="shared" si="20"/>
        <v/>
      </c>
      <c r="BD69" s="8" t="str">
        <f t="shared" si="20"/>
        <v/>
      </c>
      <c r="BE69" s="8" t="str">
        <f t="shared" si="20"/>
        <v/>
      </c>
    </row>
    <row r="70" spans="1:57" x14ac:dyDescent="0.3">
      <c r="A70" s="9"/>
      <c r="B70" s="10"/>
      <c r="C70" s="11"/>
      <c r="D70" s="12"/>
      <c r="E70" s="32">
        <f t="shared" si="1"/>
        <v>0</v>
      </c>
      <c r="F70" s="36" t="str">
        <f t="shared" si="19"/>
        <v/>
      </c>
      <c r="G70" s="8" t="str">
        <f t="shared" si="19"/>
        <v/>
      </c>
      <c r="H70" s="8" t="str">
        <f t="shared" si="19"/>
        <v/>
      </c>
      <c r="I70" s="8" t="str">
        <f t="shared" si="19"/>
        <v/>
      </c>
      <c r="J70" s="8" t="str">
        <f t="shared" si="19"/>
        <v/>
      </c>
      <c r="K70" s="38" t="str">
        <f t="shared" si="19"/>
        <v/>
      </c>
      <c r="L70" s="37" t="str">
        <f t="shared" si="19"/>
        <v/>
      </c>
      <c r="M70" s="8" t="str">
        <f t="shared" si="19"/>
        <v/>
      </c>
      <c r="N70" s="8" t="str">
        <f t="shared" si="19"/>
        <v/>
      </c>
      <c r="O70" s="8" t="str">
        <f t="shared" si="19"/>
        <v/>
      </c>
      <c r="P70" s="8" t="str">
        <f t="shared" si="19"/>
        <v/>
      </c>
      <c r="Q70" s="38" t="str">
        <f t="shared" si="19"/>
        <v/>
      </c>
      <c r="R70" s="37" t="str">
        <f t="shared" si="19"/>
        <v/>
      </c>
      <c r="S70" s="8" t="str">
        <f t="shared" si="19"/>
        <v/>
      </c>
      <c r="T70" s="8" t="str">
        <f t="shared" si="19"/>
        <v/>
      </c>
      <c r="U70" s="8" t="str">
        <f t="shared" si="18"/>
        <v/>
      </c>
      <c r="V70" s="8" t="str">
        <f t="shared" si="18"/>
        <v/>
      </c>
      <c r="W70" s="8" t="str">
        <f t="shared" si="18"/>
        <v/>
      </c>
      <c r="X70" s="8" t="str">
        <f t="shared" si="18"/>
        <v/>
      </c>
      <c r="Y70" s="8" t="str">
        <f t="shared" si="18"/>
        <v/>
      </c>
      <c r="Z70" s="8" t="str">
        <f t="shared" si="18"/>
        <v/>
      </c>
      <c r="AA70" s="8" t="str">
        <f t="shared" si="18"/>
        <v/>
      </c>
      <c r="AB70" s="8" t="str">
        <f t="shared" si="18"/>
        <v/>
      </c>
      <c r="AC70" s="8" t="str">
        <f t="shared" si="18"/>
        <v/>
      </c>
      <c r="AD70" s="8" t="str">
        <f t="shared" si="18"/>
        <v/>
      </c>
      <c r="AE70" s="8" t="str">
        <f t="shared" si="18"/>
        <v/>
      </c>
      <c r="AF70" s="8" t="str">
        <f t="shared" si="18"/>
        <v/>
      </c>
      <c r="AG70" s="8" t="str">
        <f t="shared" si="18"/>
        <v/>
      </c>
      <c r="AH70" s="8" t="str">
        <f t="shared" si="18"/>
        <v/>
      </c>
      <c r="AI70" s="8" t="str">
        <f t="shared" si="18"/>
        <v/>
      </c>
      <c r="AJ70" s="8" t="str">
        <f t="shared" si="10"/>
        <v/>
      </c>
      <c r="AK70" s="8" t="str">
        <f t="shared" si="21"/>
        <v/>
      </c>
      <c r="AL70" s="8" t="str">
        <f t="shared" si="21"/>
        <v/>
      </c>
      <c r="AM70" s="8" t="str">
        <f t="shared" si="21"/>
        <v/>
      </c>
      <c r="AN70" s="8" t="str">
        <f t="shared" si="21"/>
        <v/>
      </c>
      <c r="AO70" s="8" t="str">
        <f t="shared" si="21"/>
        <v/>
      </c>
      <c r="AP70" s="8" t="str">
        <f t="shared" si="21"/>
        <v/>
      </c>
      <c r="AQ70" s="8" t="str">
        <f t="shared" si="21"/>
        <v/>
      </c>
      <c r="AR70" s="8" t="str">
        <f t="shared" si="21"/>
        <v/>
      </c>
      <c r="AS70" s="8" t="str">
        <f t="shared" si="21"/>
        <v/>
      </c>
      <c r="AT70" s="8" t="str">
        <f t="shared" si="21"/>
        <v/>
      </c>
      <c r="AU70" s="8" t="str">
        <f t="shared" si="21"/>
        <v/>
      </c>
      <c r="AV70" s="8" t="str">
        <f t="shared" si="21"/>
        <v/>
      </c>
      <c r="AW70" s="8" t="str">
        <f t="shared" si="21"/>
        <v/>
      </c>
      <c r="AX70" s="8" t="str">
        <f t="shared" si="21"/>
        <v/>
      </c>
      <c r="AY70" s="8" t="str">
        <f t="shared" si="21"/>
        <v/>
      </c>
      <c r="AZ70" s="8" t="str">
        <f t="shared" si="21"/>
        <v/>
      </c>
      <c r="BA70" s="8" t="str">
        <f t="shared" si="20"/>
        <v/>
      </c>
      <c r="BB70" s="8" t="str">
        <f t="shared" si="20"/>
        <v/>
      </c>
      <c r="BC70" s="8" t="str">
        <f t="shared" si="20"/>
        <v/>
      </c>
      <c r="BD70" s="8" t="str">
        <f t="shared" si="20"/>
        <v/>
      </c>
      <c r="BE70" s="8" t="str">
        <f t="shared" si="20"/>
        <v/>
      </c>
    </row>
    <row r="71" spans="1:57" x14ac:dyDescent="0.3">
      <c r="A71" s="9"/>
      <c r="B71" s="10"/>
      <c r="C71" s="11"/>
      <c r="D71" s="12"/>
      <c r="E71" s="32">
        <f t="shared" si="1"/>
        <v>0</v>
      </c>
      <c r="F71" s="36" t="str">
        <f t="shared" si="19"/>
        <v/>
      </c>
      <c r="G71" s="8" t="str">
        <f t="shared" si="19"/>
        <v/>
      </c>
      <c r="H71" s="8" t="str">
        <f t="shared" si="19"/>
        <v/>
      </c>
      <c r="I71" s="8" t="str">
        <f t="shared" si="19"/>
        <v/>
      </c>
      <c r="J71" s="8" t="str">
        <f t="shared" si="19"/>
        <v/>
      </c>
      <c r="K71" s="38" t="str">
        <f t="shared" si="19"/>
        <v/>
      </c>
      <c r="L71" s="37" t="str">
        <f t="shared" si="19"/>
        <v/>
      </c>
      <c r="M71" s="8" t="str">
        <f t="shared" si="19"/>
        <v/>
      </c>
      <c r="N71" s="8" t="str">
        <f t="shared" si="19"/>
        <v/>
      </c>
      <c r="O71" s="8" t="str">
        <f t="shared" si="19"/>
        <v/>
      </c>
      <c r="P71" s="8" t="str">
        <f t="shared" si="19"/>
        <v/>
      </c>
      <c r="Q71" s="38" t="str">
        <f t="shared" si="19"/>
        <v/>
      </c>
      <c r="R71" s="37" t="str">
        <f t="shared" si="19"/>
        <v/>
      </c>
      <c r="S71" s="8" t="str">
        <f t="shared" si="19"/>
        <v/>
      </c>
      <c r="T71" s="8" t="str">
        <f t="shared" ref="T71:AI86" si="22">IF($B71=T$5,$D71,"")</f>
        <v/>
      </c>
      <c r="U71" s="8" t="str">
        <f t="shared" si="22"/>
        <v/>
      </c>
      <c r="V71" s="8" t="str">
        <f t="shared" si="22"/>
        <v/>
      </c>
      <c r="W71" s="8" t="str">
        <f t="shared" si="22"/>
        <v/>
      </c>
      <c r="X71" s="8" t="str">
        <f t="shared" si="22"/>
        <v/>
      </c>
      <c r="Y71" s="8" t="str">
        <f t="shared" si="22"/>
        <v/>
      </c>
      <c r="Z71" s="8" t="str">
        <f t="shared" si="22"/>
        <v/>
      </c>
      <c r="AA71" s="8" t="str">
        <f t="shared" si="22"/>
        <v/>
      </c>
      <c r="AB71" s="8" t="str">
        <f t="shared" si="22"/>
        <v/>
      </c>
      <c r="AC71" s="8" t="str">
        <f t="shared" si="22"/>
        <v/>
      </c>
      <c r="AD71" s="8" t="str">
        <f t="shared" si="22"/>
        <v/>
      </c>
      <c r="AE71" s="8" t="str">
        <f t="shared" si="22"/>
        <v/>
      </c>
      <c r="AF71" s="8" t="str">
        <f t="shared" si="22"/>
        <v/>
      </c>
      <c r="AG71" s="8" t="str">
        <f t="shared" si="22"/>
        <v/>
      </c>
      <c r="AH71" s="8" t="str">
        <f t="shared" si="22"/>
        <v/>
      </c>
      <c r="AI71" s="8" t="str">
        <f t="shared" si="22"/>
        <v/>
      </c>
      <c r="AJ71" s="8" t="str">
        <f t="shared" si="10"/>
        <v/>
      </c>
      <c r="AK71" s="8" t="str">
        <f t="shared" si="21"/>
        <v/>
      </c>
      <c r="AL71" s="8" t="str">
        <f t="shared" si="21"/>
        <v/>
      </c>
      <c r="AM71" s="8" t="str">
        <f t="shared" si="21"/>
        <v/>
      </c>
      <c r="AN71" s="8" t="str">
        <f t="shared" si="21"/>
        <v/>
      </c>
      <c r="AO71" s="8" t="str">
        <f t="shared" si="21"/>
        <v/>
      </c>
      <c r="AP71" s="8" t="str">
        <f t="shared" si="21"/>
        <v/>
      </c>
      <c r="AQ71" s="8" t="str">
        <f t="shared" si="21"/>
        <v/>
      </c>
      <c r="AR71" s="8" t="str">
        <f t="shared" si="21"/>
        <v/>
      </c>
      <c r="AS71" s="8" t="str">
        <f t="shared" si="21"/>
        <v/>
      </c>
      <c r="AT71" s="8" t="str">
        <f t="shared" si="21"/>
        <v/>
      </c>
      <c r="AU71" s="8" t="str">
        <f t="shared" si="21"/>
        <v/>
      </c>
      <c r="AV71" s="8" t="str">
        <f t="shared" si="21"/>
        <v/>
      </c>
      <c r="AW71" s="8" t="str">
        <f t="shared" si="21"/>
        <v/>
      </c>
      <c r="AX71" s="8" t="str">
        <f t="shared" si="21"/>
        <v/>
      </c>
      <c r="AY71" s="8" t="str">
        <f t="shared" si="21"/>
        <v/>
      </c>
      <c r="AZ71" s="8" t="str">
        <f t="shared" si="21"/>
        <v/>
      </c>
      <c r="BA71" s="8" t="str">
        <f t="shared" si="20"/>
        <v/>
      </c>
      <c r="BB71" s="8" t="str">
        <f t="shared" si="20"/>
        <v/>
      </c>
      <c r="BC71" s="8" t="str">
        <f t="shared" si="20"/>
        <v/>
      </c>
      <c r="BD71" s="8" t="str">
        <f t="shared" si="20"/>
        <v/>
      </c>
      <c r="BE71" s="8" t="str">
        <f t="shared" si="20"/>
        <v/>
      </c>
    </row>
    <row r="72" spans="1:57" x14ac:dyDescent="0.3">
      <c r="A72" s="9"/>
      <c r="B72" s="10"/>
      <c r="C72" s="11"/>
      <c r="D72" s="12"/>
      <c r="E72" s="32">
        <f t="shared" ref="E72:E123" si="23">SUM(F72:BE72)</f>
        <v>0</v>
      </c>
      <c r="F72" s="36" t="str">
        <f t="shared" ref="F72:T87" si="24">IF($B72=F$5,$D72,"")</f>
        <v/>
      </c>
      <c r="G72" s="8" t="str">
        <f t="shared" si="24"/>
        <v/>
      </c>
      <c r="H72" s="8" t="str">
        <f t="shared" si="24"/>
        <v/>
      </c>
      <c r="I72" s="8" t="str">
        <f t="shared" si="24"/>
        <v/>
      </c>
      <c r="J72" s="8" t="str">
        <f t="shared" si="24"/>
        <v/>
      </c>
      <c r="K72" s="38" t="str">
        <f t="shared" si="24"/>
        <v/>
      </c>
      <c r="L72" s="37" t="str">
        <f t="shared" si="24"/>
        <v/>
      </c>
      <c r="M72" s="8" t="str">
        <f t="shared" si="24"/>
        <v/>
      </c>
      <c r="N72" s="8" t="str">
        <f t="shared" si="24"/>
        <v/>
      </c>
      <c r="O72" s="8" t="str">
        <f t="shared" si="24"/>
        <v/>
      </c>
      <c r="P72" s="8" t="str">
        <f t="shared" si="24"/>
        <v/>
      </c>
      <c r="Q72" s="38" t="str">
        <f t="shared" si="24"/>
        <v/>
      </c>
      <c r="R72" s="37" t="str">
        <f t="shared" si="24"/>
        <v/>
      </c>
      <c r="S72" s="8" t="str">
        <f t="shared" si="24"/>
        <v/>
      </c>
      <c r="T72" s="8" t="str">
        <f t="shared" si="24"/>
        <v/>
      </c>
      <c r="U72" s="8" t="str">
        <f t="shared" si="22"/>
        <v/>
      </c>
      <c r="V72" s="8" t="str">
        <f t="shared" si="22"/>
        <v/>
      </c>
      <c r="W72" s="8" t="str">
        <f t="shared" si="22"/>
        <v/>
      </c>
      <c r="X72" s="8" t="str">
        <f t="shared" si="22"/>
        <v/>
      </c>
      <c r="Y72" s="8" t="str">
        <f t="shared" si="22"/>
        <v/>
      </c>
      <c r="Z72" s="8" t="str">
        <f t="shared" si="22"/>
        <v/>
      </c>
      <c r="AA72" s="8" t="str">
        <f t="shared" si="22"/>
        <v/>
      </c>
      <c r="AB72" s="8" t="str">
        <f t="shared" si="22"/>
        <v/>
      </c>
      <c r="AC72" s="8" t="str">
        <f t="shared" si="22"/>
        <v/>
      </c>
      <c r="AD72" s="8" t="str">
        <f t="shared" si="22"/>
        <v/>
      </c>
      <c r="AE72" s="8" t="str">
        <f t="shared" si="22"/>
        <v/>
      </c>
      <c r="AF72" s="8" t="str">
        <f t="shared" si="22"/>
        <v/>
      </c>
      <c r="AG72" s="8" t="str">
        <f t="shared" si="22"/>
        <v/>
      </c>
      <c r="AH72" s="8" t="str">
        <f t="shared" si="22"/>
        <v/>
      </c>
      <c r="AI72" s="8" t="str">
        <f t="shared" si="22"/>
        <v/>
      </c>
      <c r="AJ72" s="8" t="str">
        <f t="shared" si="10"/>
        <v/>
      </c>
      <c r="AK72" s="8" t="str">
        <f t="shared" si="21"/>
        <v/>
      </c>
      <c r="AL72" s="8" t="str">
        <f t="shared" si="21"/>
        <v/>
      </c>
      <c r="AM72" s="8" t="str">
        <f t="shared" si="21"/>
        <v/>
      </c>
      <c r="AN72" s="8" t="str">
        <f t="shared" si="21"/>
        <v/>
      </c>
      <c r="AO72" s="8" t="str">
        <f t="shared" si="21"/>
        <v/>
      </c>
      <c r="AP72" s="8" t="str">
        <f t="shared" si="21"/>
        <v/>
      </c>
      <c r="AQ72" s="8" t="str">
        <f t="shared" si="21"/>
        <v/>
      </c>
      <c r="AR72" s="8" t="str">
        <f t="shared" si="21"/>
        <v/>
      </c>
      <c r="AS72" s="8" t="str">
        <f t="shared" si="21"/>
        <v/>
      </c>
      <c r="AT72" s="8" t="str">
        <f t="shared" si="21"/>
        <v/>
      </c>
      <c r="AU72" s="8" t="str">
        <f t="shared" si="21"/>
        <v/>
      </c>
      <c r="AV72" s="8" t="str">
        <f t="shared" si="21"/>
        <v/>
      </c>
      <c r="AW72" s="8" t="str">
        <f t="shared" si="21"/>
        <v/>
      </c>
      <c r="AX72" s="8" t="str">
        <f t="shared" si="21"/>
        <v/>
      </c>
      <c r="AY72" s="8" t="str">
        <f t="shared" si="21"/>
        <v/>
      </c>
      <c r="AZ72" s="8" t="str">
        <f t="shared" si="21"/>
        <v/>
      </c>
      <c r="BA72" s="8" t="str">
        <f t="shared" si="20"/>
        <v/>
      </c>
      <c r="BB72" s="8" t="str">
        <f t="shared" si="20"/>
        <v/>
      </c>
      <c r="BC72" s="8" t="str">
        <f t="shared" si="20"/>
        <v/>
      </c>
      <c r="BD72" s="8" t="str">
        <f t="shared" si="20"/>
        <v/>
      </c>
      <c r="BE72" s="8" t="str">
        <f t="shared" si="20"/>
        <v/>
      </c>
    </row>
    <row r="73" spans="1:57" x14ac:dyDescent="0.3">
      <c r="A73" s="9"/>
      <c r="B73" s="10"/>
      <c r="C73" s="11"/>
      <c r="D73" s="12"/>
      <c r="E73" s="32">
        <f t="shared" si="23"/>
        <v>0</v>
      </c>
      <c r="F73" s="36" t="str">
        <f t="shared" si="24"/>
        <v/>
      </c>
      <c r="G73" s="8" t="str">
        <f t="shared" si="24"/>
        <v/>
      </c>
      <c r="H73" s="8" t="str">
        <f t="shared" si="24"/>
        <v/>
      </c>
      <c r="I73" s="8" t="str">
        <f t="shared" si="24"/>
        <v/>
      </c>
      <c r="J73" s="8" t="str">
        <f t="shared" si="24"/>
        <v/>
      </c>
      <c r="K73" s="38" t="str">
        <f t="shared" si="24"/>
        <v/>
      </c>
      <c r="L73" s="37" t="str">
        <f t="shared" si="24"/>
        <v/>
      </c>
      <c r="M73" s="8" t="str">
        <f t="shared" si="24"/>
        <v/>
      </c>
      <c r="N73" s="8" t="str">
        <f t="shared" si="24"/>
        <v/>
      </c>
      <c r="O73" s="8" t="str">
        <f t="shared" si="24"/>
        <v/>
      </c>
      <c r="P73" s="8" t="str">
        <f t="shared" si="24"/>
        <v/>
      </c>
      <c r="Q73" s="38" t="str">
        <f t="shared" si="24"/>
        <v/>
      </c>
      <c r="R73" s="37" t="str">
        <f t="shared" si="24"/>
        <v/>
      </c>
      <c r="S73" s="8" t="str">
        <f t="shared" si="24"/>
        <v/>
      </c>
      <c r="T73" s="8" t="str">
        <f t="shared" si="24"/>
        <v/>
      </c>
      <c r="U73" s="8" t="str">
        <f t="shared" si="22"/>
        <v/>
      </c>
      <c r="V73" s="8" t="str">
        <f t="shared" si="22"/>
        <v/>
      </c>
      <c r="W73" s="8" t="str">
        <f t="shared" si="22"/>
        <v/>
      </c>
      <c r="X73" s="8" t="str">
        <f t="shared" si="22"/>
        <v/>
      </c>
      <c r="Y73" s="8" t="str">
        <f t="shared" si="22"/>
        <v/>
      </c>
      <c r="Z73" s="8" t="str">
        <f t="shared" si="22"/>
        <v/>
      </c>
      <c r="AA73" s="8" t="str">
        <f t="shared" si="22"/>
        <v/>
      </c>
      <c r="AB73" s="8" t="str">
        <f t="shared" si="22"/>
        <v/>
      </c>
      <c r="AC73" s="8" t="str">
        <f t="shared" si="22"/>
        <v/>
      </c>
      <c r="AD73" s="8" t="str">
        <f t="shared" si="22"/>
        <v/>
      </c>
      <c r="AE73" s="8" t="str">
        <f t="shared" si="22"/>
        <v/>
      </c>
      <c r="AF73" s="8" t="str">
        <f t="shared" si="22"/>
        <v/>
      </c>
      <c r="AG73" s="8" t="str">
        <f t="shared" si="22"/>
        <v/>
      </c>
      <c r="AH73" s="8" t="str">
        <f t="shared" si="22"/>
        <v/>
      </c>
      <c r="AI73" s="8" t="str">
        <f t="shared" si="22"/>
        <v/>
      </c>
      <c r="AJ73" s="8" t="str">
        <f t="shared" si="10"/>
        <v/>
      </c>
      <c r="AK73" s="8" t="str">
        <f t="shared" si="21"/>
        <v/>
      </c>
      <c r="AL73" s="8" t="str">
        <f t="shared" si="21"/>
        <v/>
      </c>
      <c r="AM73" s="8" t="str">
        <f t="shared" si="21"/>
        <v/>
      </c>
      <c r="AN73" s="8" t="str">
        <f t="shared" si="21"/>
        <v/>
      </c>
      <c r="AO73" s="8" t="str">
        <f t="shared" si="21"/>
        <v/>
      </c>
      <c r="AP73" s="8" t="str">
        <f t="shared" si="21"/>
        <v/>
      </c>
      <c r="AQ73" s="8" t="str">
        <f t="shared" si="21"/>
        <v/>
      </c>
      <c r="AR73" s="8" t="str">
        <f t="shared" si="21"/>
        <v/>
      </c>
      <c r="AS73" s="8" t="str">
        <f t="shared" si="21"/>
        <v/>
      </c>
      <c r="AT73" s="8" t="str">
        <f t="shared" si="21"/>
        <v/>
      </c>
      <c r="AU73" s="8" t="str">
        <f t="shared" si="21"/>
        <v/>
      </c>
      <c r="AV73" s="8" t="str">
        <f t="shared" si="21"/>
        <v/>
      </c>
      <c r="AW73" s="8" t="str">
        <f t="shared" si="21"/>
        <v/>
      </c>
      <c r="AX73" s="8" t="str">
        <f t="shared" si="21"/>
        <v/>
      </c>
      <c r="AY73" s="8" t="str">
        <f t="shared" si="21"/>
        <v/>
      </c>
      <c r="AZ73" s="8" t="str">
        <f t="shared" si="21"/>
        <v/>
      </c>
      <c r="BA73" s="8" t="str">
        <f t="shared" si="20"/>
        <v/>
      </c>
      <c r="BB73" s="8" t="str">
        <f t="shared" si="20"/>
        <v/>
      </c>
      <c r="BC73" s="8" t="str">
        <f t="shared" si="20"/>
        <v/>
      </c>
      <c r="BD73" s="8" t="str">
        <f t="shared" si="20"/>
        <v/>
      </c>
      <c r="BE73" s="8" t="str">
        <f t="shared" si="20"/>
        <v/>
      </c>
    </row>
    <row r="74" spans="1:57" x14ac:dyDescent="0.3">
      <c r="A74" s="1"/>
      <c r="B74" s="1"/>
      <c r="C74" s="1"/>
      <c r="D74" s="1"/>
      <c r="E74" s="32">
        <f t="shared" si="23"/>
        <v>0</v>
      </c>
      <c r="F74" s="36" t="str">
        <f t="shared" si="24"/>
        <v/>
      </c>
      <c r="G74" s="8" t="str">
        <f t="shared" si="24"/>
        <v/>
      </c>
      <c r="H74" s="8" t="str">
        <f t="shared" si="24"/>
        <v/>
      </c>
      <c r="I74" s="8" t="str">
        <f t="shared" si="24"/>
        <v/>
      </c>
      <c r="J74" s="8" t="str">
        <f t="shared" si="24"/>
        <v/>
      </c>
      <c r="K74" s="38" t="str">
        <f t="shared" si="24"/>
        <v/>
      </c>
      <c r="L74" s="37" t="str">
        <f t="shared" si="24"/>
        <v/>
      </c>
      <c r="M74" s="8" t="str">
        <f t="shared" si="24"/>
        <v/>
      </c>
      <c r="N74" s="8" t="str">
        <f t="shared" si="24"/>
        <v/>
      </c>
      <c r="O74" s="8" t="str">
        <f t="shared" si="24"/>
        <v/>
      </c>
      <c r="P74" s="8" t="str">
        <f t="shared" si="24"/>
        <v/>
      </c>
      <c r="Q74" s="38" t="str">
        <f t="shared" si="24"/>
        <v/>
      </c>
      <c r="R74" s="37" t="str">
        <f t="shared" si="24"/>
        <v/>
      </c>
      <c r="S74" s="8" t="str">
        <f t="shared" si="24"/>
        <v/>
      </c>
      <c r="T74" s="8" t="str">
        <f t="shared" si="24"/>
        <v/>
      </c>
      <c r="U74" s="8" t="str">
        <f t="shared" si="22"/>
        <v/>
      </c>
      <c r="V74" s="8" t="str">
        <f t="shared" si="22"/>
        <v/>
      </c>
      <c r="W74" s="8" t="str">
        <f t="shared" si="22"/>
        <v/>
      </c>
      <c r="X74" s="8" t="str">
        <f t="shared" si="22"/>
        <v/>
      </c>
      <c r="Y74" s="8" t="str">
        <f t="shared" si="22"/>
        <v/>
      </c>
      <c r="Z74" s="8" t="str">
        <f t="shared" si="22"/>
        <v/>
      </c>
      <c r="AA74" s="8" t="str">
        <f t="shared" si="22"/>
        <v/>
      </c>
      <c r="AB74" s="8" t="str">
        <f t="shared" si="22"/>
        <v/>
      </c>
      <c r="AC74" s="8" t="str">
        <f t="shared" si="22"/>
        <v/>
      </c>
      <c r="AD74" s="8" t="str">
        <f t="shared" si="22"/>
        <v/>
      </c>
      <c r="AE74" s="8" t="str">
        <f t="shared" si="22"/>
        <v/>
      </c>
      <c r="AF74" s="8" t="str">
        <f t="shared" si="22"/>
        <v/>
      </c>
      <c r="AG74" s="8" t="str">
        <f t="shared" si="22"/>
        <v/>
      </c>
      <c r="AH74" s="8" t="str">
        <f t="shared" si="22"/>
        <v/>
      </c>
      <c r="AI74" s="8" t="str">
        <f t="shared" si="22"/>
        <v/>
      </c>
      <c r="AJ74" s="8" t="str">
        <f t="shared" si="10"/>
        <v/>
      </c>
      <c r="AK74" s="8" t="str">
        <f t="shared" si="21"/>
        <v/>
      </c>
      <c r="AL74" s="8" t="str">
        <f t="shared" si="21"/>
        <v/>
      </c>
      <c r="AM74" s="8" t="str">
        <f t="shared" si="21"/>
        <v/>
      </c>
      <c r="AN74" s="8" t="str">
        <f t="shared" si="21"/>
        <v/>
      </c>
      <c r="AO74" s="8" t="str">
        <f t="shared" si="21"/>
        <v/>
      </c>
      <c r="AP74" s="8" t="str">
        <f t="shared" si="21"/>
        <v/>
      </c>
      <c r="AQ74" s="8" t="str">
        <f t="shared" si="21"/>
        <v/>
      </c>
      <c r="AR74" s="8" t="str">
        <f t="shared" si="21"/>
        <v/>
      </c>
      <c r="AS74" s="8" t="str">
        <f t="shared" si="21"/>
        <v/>
      </c>
      <c r="AT74" s="8" t="str">
        <f t="shared" si="21"/>
        <v/>
      </c>
      <c r="AU74" s="8" t="str">
        <f t="shared" si="21"/>
        <v/>
      </c>
      <c r="AV74" s="8" t="str">
        <f t="shared" si="21"/>
        <v/>
      </c>
      <c r="AW74" s="8" t="str">
        <f t="shared" si="21"/>
        <v/>
      </c>
      <c r="AX74" s="8" t="str">
        <f t="shared" si="21"/>
        <v/>
      </c>
      <c r="AY74" s="8" t="str">
        <f t="shared" si="21"/>
        <v/>
      </c>
      <c r="AZ74" s="8" t="str">
        <f t="shared" si="21"/>
        <v/>
      </c>
      <c r="BA74" s="8" t="str">
        <f t="shared" si="20"/>
        <v/>
      </c>
      <c r="BB74" s="8" t="str">
        <f t="shared" si="20"/>
        <v/>
      </c>
      <c r="BC74" s="8" t="str">
        <f t="shared" si="20"/>
        <v/>
      </c>
      <c r="BD74" s="8" t="str">
        <f t="shared" si="20"/>
        <v/>
      </c>
      <c r="BE74" s="8" t="str">
        <f t="shared" si="20"/>
        <v/>
      </c>
    </row>
    <row r="75" spans="1:57" x14ac:dyDescent="0.3">
      <c r="A75" s="1"/>
      <c r="B75" s="1"/>
      <c r="C75" s="1"/>
      <c r="D75" s="1"/>
      <c r="E75" s="32">
        <f t="shared" si="23"/>
        <v>0</v>
      </c>
      <c r="F75" s="36" t="str">
        <f t="shared" si="24"/>
        <v/>
      </c>
      <c r="G75" s="8" t="str">
        <f t="shared" si="24"/>
        <v/>
      </c>
      <c r="H75" s="8" t="str">
        <f t="shared" si="24"/>
        <v/>
      </c>
      <c r="I75" s="8" t="str">
        <f t="shared" si="24"/>
        <v/>
      </c>
      <c r="J75" s="8" t="str">
        <f t="shared" si="24"/>
        <v/>
      </c>
      <c r="K75" s="38" t="str">
        <f t="shared" si="24"/>
        <v/>
      </c>
      <c r="L75" s="37" t="str">
        <f t="shared" si="24"/>
        <v/>
      </c>
      <c r="M75" s="8" t="str">
        <f t="shared" si="24"/>
        <v/>
      </c>
      <c r="N75" s="8" t="str">
        <f t="shared" si="24"/>
        <v/>
      </c>
      <c r="O75" s="8" t="str">
        <f t="shared" si="24"/>
        <v/>
      </c>
      <c r="P75" s="8" t="str">
        <f t="shared" si="24"/>
        <v/>
      </c>
      <c r="Q75" s="38" t="str">
        <f t="shared" si="24"/>
        <v/>
      </c>
      <c r="R75" s="37" t="str">
        <f t="shared" si="24"/>
        <v/>
      </c>
      <c r="S75" s="8" t="str">
        <f t="shared" si="24"/>
        <v/>
      </c>
      <c r="T75" s="8" t="str">
        <f t="shared" si="24"/>
        <v/>
      </c>
      <c r="U75" s="8" t="str">
        <f t="shared" si="22"/>
        <v/>
      </c>
      <c r="V75" s="8" t="str">
        <f t="shared" si="22"/>
        <v/>
      </c>
      <c r="W75" s="8" t="str">
        <f t="shared" si="22"/>
        <v/>
      </c>
      <c r="X75" s="8" t="str">
        <f t="shared" si="22"/>
        <v/>
      </c>
      <c r="Y75" s="8" t="str">
        <f t="shared" si="22"/>
        <v/>
      </c>
      <c r="Z75" s="8" t="str">
        <f t="shared" si="22"/>
        <v/>
      </c>
      <c r="AA75" s="8" t="str">
        <f t="shared" si="22"/>
        <v/>
      </c>
      <c r="AB75" s="8" t="str">
        <f t="shared" si="22"/>
        <v/>
      </c>
      <c r="AC75" s="8" t="str">
        <f t="shared" si="22"/>
        <v/>
      </c>
      <c r="AD75" s="8" t="str">
        <f t="shared" si="22"/>
        <v/>
      </c>
      <c r="AE75" s="8" t="str">
        <f t="shared" si="22"/>
        <v/>
      </c>
      <c r="AF75" s="8" t="str">
        <f t="shared" si="22"/>
        <v/>
      </c>
      <c r="AG75" s="8" t="str">
        <f t="shared" si="22"/>
        <v/>
      </c>
      <c r="AH75" s="8" t="str">
        <f t="shared" si="22"/>
        <v/>
      </c>
      <c r="AI75" s="8" t="str">
        <f t="shared" si="22"/>
        <v/>
      </c>
      <c r="AJ75" s="8" t="str">
        <f t="shared" si="10"/>
        <v/>
      </c>
      <c r="AK75" s="8" t="str">
        <f t="shared" si="21"/>
        <v/>
      </c>
      <c r="AL75" s="8" t="str">
        <f t="shared" si="21"/>
        <v/>
      </c>
      <c r="AM75" s="8" t="str">
        <f t="shared" si="21"/>
        <v/>
      </c>
      <c r="AN75" s="8" t="str">
        <f t="shared" si="21"/>
        <v/>
      </c>
      <c r="AO75" s="8" t="str">
        <f t="shared" si="21"/>
        <v/>
      </c>
      <c r="AP75" s="8" t="str">
        <f t="shared" si="21"/>
        <v/>
      </c>
      <c r="AQ75" s="8" t="str">
        <f t="shared" si="21"/>
        <v/>
      </c>
      <c r="AR75" s="8" t="str">
        <f t="shared" si="21"/>
        <v/>
      </c>
      <c r="AS75" s="8" t="str">
        <f t="shared" si="21"/>
        <v/>
      </c>
      <c r="AT75" s="8" t="str">
        <f t="shared" si="21"/>
        <v/>
      </c>
      <c r="AU75" s="8" t="str">
        <f t="shared" si="21"/>
        <v/>
      </c>
      <c r="AV75" s="8" t="str">
        <f t="shared" si="21"/>
        <v/>
      </c>
      <c r="AW75" s="8" t="str">
        <f t="shared" si="21"/>
        <v/>
      </c>
      <c r="AX75" s="8" t="str">
        <f t="shared" si="21"/>
        <v/>
      </c>
      <c r="AY75" s="8" t="str">
        <f t="shared" si="21"/>
        <v/>
      </c>
      <c r="AZ75" s="8" t="str">
        <f t="shared" si="21"/>
        <v/>
      </c>
      <c r="BA75" s="8" t="str">
        <f t="shared" si="20"/>
        <v/>
      </c>
      <c r="BB75" s="8" t="str">
        <f t="shared" si="20"/>
        <v/>
      </c>
      <c r="BC75" s="8" t="str">
        <f t="shared" si="20"/>
        <v/>
      </c>
      <c r="BD75" s="8" t="str">
        <f t="shared" si="20"/>
        <v/>
      </c>
      <c r="BE75" s="8" t="str">
        <f t="shared" si="20"/>
        <v/>
      </c>
    </row>
    <row r="76" spans="1:57" x14ac:dyDescent="0.3">
      <c r="A76" s="1"/>
      <c r="B76" s="1"/>
      <c r="C76" s="1"/>
      <c r="D76" s="1"/>
      <c r="E76" s="32">
        <f t="shared" si="23"/>
        <v>0</v>
      </c>
      <c r="F76" s="36" t="str">
        <f t="shared" si="24"/>
        <v/>
      </c>
      <c r="G76" s="8" t="str">
        <f t="shared" si="24"/>
        <v/>
      </c>
      <c r="H76" s="8" t="str">
        <f t="shared" si="24"/>
        <v/>
      </c>
      <c r="I76" s="8" t="str">
        <f t="shared" si="24"/>
        <v/>
      </c>
      <c r="J76" s="8" t="str">
        <f t="shared" si="24"/>
        <v/>
      </c>
      <c r="K76" s="38" t="str">
        <f t="shared" si="24"/>
        <v/>
      </c>
      <c r="L76" s="37" t="str">
        <f t="shared" si="24"/>
        <v/>
      </c>
      <c r="M76" s="8" t="str">
        <f t="shared" si="24"/>
        <v/>
      </c>
      <c r="N76" s="8" t="str">
        <f t="shared" si="24"/>
        <v/>
      </c>
      <c r="O76" s="8" t="str">
        <f t="shared" si="24"/>
        <v/>
      </c>
      <c r="P76" s="8" t="str">
        <f t="shared" si="24"/>
        <v/>
      </c>
      <c r="Q76" s="38" t="str">
        <f t="shared" si="24"/>
        <v/>
      </c>
      <c r="R76" s="37" t="str">
        <f t="shared" si="24"/>
        <v/>
      </c>
      <c r="S76" s="8" t="str">
        <f t="shared" si="24"/>
        <v/>
      </c>
      <c r="T76" s="8" t="str">
        <f t="shared" si="24"/>
        <v/>
      </c>
      <c r="U76" s="8" t="str">
        <f t="shared" si="22"/>
        <v/>
      </c>
      <c r="V76" s="8" t="str">
        <f t="shared" si="22"/>
        <v/>
      </c>
      <c r="W76" s="8" t="str">
        <f t="shared" si="22"/>
        <v/>
      </c>
      <c r="X76" s="8" t="str">
        <f t="shared" si="22"/>
        <v/>
      </c>
      <c r="Y76" s="8" t="str">
        <f t="shared" si="22"/>
        <v/>
      </c>
      <c r="Z76" s="8" t="str">
        <f t="shared" si="22"/>
        <v/>
      </c>
      <c r="AA76" s="8" t="str">
        <f t="shared" si="22"/>
        <v/>
      </c>
      <c r="AB76" s="8" t="str">
        <f t="shared" si="22"/>
        <v/>
      </c>
      <c r="AC76" s="8" t="str">
        <f t="shared" si="22"/>
        <v/>
      </c>
      <c r="AD76" s="8" t="str">
        <f t="shared" si="22"/>
        <v/>
      </c>
      <c r="AE76" s="8" t="str">
        <f t="shared" si="22"/>
        <v/>
      </c>
      <c r="AF76" s="8" t="str">
        <f t="shared" si="22"/>
        <v/>
      </c>
      <c r="AG76" s="8" t="str">
        <f t="shared" si="22"/>
        <v/>
      </c>
      <c r="AH76" s="8" t="str">
        <f t="shared" si="22"/>
        <v/>
      </c>
      <c r="AI76" s="8" t="str">
        <f t="shared" si="22"/>
        <v/>
      </c>
      <c r="AJ76" s="8" t="str">
        <f t="shared" si="10"/>
        <v/>
      </c>
      <c r="AK76" s="8" t="str">
        <f t="shared" si="21"/>
        <v/>
      </c>
      <c r="AL76" s="8" t="str">
        <f t="shared" si="21"/>
        <v/>
      </c>
      <c r="AM76" s="8" t="str">
        <f t="shared" si="21"/>
        <v/>
      </c>
      <c r="AN76" s="8" t="str">
        <f t="shared" si="21"/>
        <v/>
      </c>
      <c r="AO76" s="8" t="str">
        <f t="shared" si="21"/>
        <v/>
      </c>
      <c r="AP76" s="8" t="str">
        <f t="shared" si="21"/>
        <v/>
      </c>
      <c r="AQ76" s="8" t="str">
        <f t="shared" si="21"/>
        <v/>
      </c>
      <c r="AR76" s="8" t="str">
        <f t="shared" si="21"/>
        <v/>
      </c>
      <c r="AS76" s="8" t="str">
        <f t="shared" si="21"/>
        <v/>
      </c>
      <c r="AT76" s="8" t="str">
        <f t="shared" si="21"/>
        <v/>
      </c>
      <c r="AU76" s="8" t="str">
        <f t="shared" si="21"/>
        <v/>
      </c>
      <c r="AV76" s="8" t="str">
        <f t="shared" si="21"/>
        <v/>
      </c>
      <c r="AW76" s="8" t="str">
        <f t="shared" si="21"/>
        <v/>
      </c>
      <c r="AX76" s="8" t="str">
        <f t="shared" si="21"/>
        <v/>
      </c>
      <c r="AY76" s="8" t="str">
        <f t="shared" si="21"/>
        <v/>
      </c>
      <c r="AZ76" s="8" t="str">
        <f t="shared" si="21"/>
        <v/>
      </c>
      <c r="BA76" s="8" t="str">
        <f t="shared" si="20"/>
        <v/>
      </c>
      <c r="BB76" s="8" t="str">
        <f t="shared" si="20"/>
        <v/>
      </c>
      <c r="BC76" s="8" t="str">
        <f t="shared" si="20"/>
        <v/>
      </c>
      <c r="BD76" s="8" t="str">
        <f t="shared" si="20"/>
        <v/>
      </c>
      <c r="BE76" s="8" t="str">
        <f t="shared" si="20"/>
        <v/>
      </c>
    </row>
    <row r="77" spans="1:57" x14ac:dyDescent="0.3">
      <c r="A77" s="1"/>
      <c r="B77" s="1"/>
      <c r="C77" s="1"/>
      <c r="D77" s="1"/>
      <c r="E77" s="32">
        <f t="shared" si="23"/>
        <v>0</v>
      </c>
      <c r="F77" s="36" t="str">
        <f t="shared" si="24"/>
        <v/>
      </c>
      <c r="G77" s="8" t="str">
        <f t="shared" si="24"/>
        <v/>
      </c>
      <c r="H77" s="8" t="str">
        <f t="shared" si="24"/>
        <v/>
      </c>
      <c r="I77" s="8" t="str">
        <f t="shared" si="24"/>
        <v/>
      </c>
      <c r="J77" s="8" t="str">
        <f t="shared" si="24"/>
        <v/>
      </c>
      <c r="K77" s="38" t="str">
        <f t="shared" si="24"/>
        <v/>
      </c>
      <c r="L77" s="37" t="str">
        <f t="shared" si="24"/>
        <v/>
      </c>
      <c r="M77" s="8" t="str">
        <f t="shared" si="24"/>
        <v/>
      </c>
      <c r="N77" s="8" t="str">
        <f t="shared" si="24"/>
        <v/>
      </c>
      <c r="O77" s="8" t="str">
        <f t="shared" si="24"/>
        <v/>
      </c>
      <c r="P77" s="8" t="str">
        <f t="shared" si="24"/>
        <v/>
      </c>
      <c r="Q77" s="38" t="str">
        <f t="shared" si="24"/>
        <v/>
      </c>
      <c r="R77" s="37" t="str">
        <f t="shared" si="24"/>
        <v/>
      </c>
      <c r="S77" s="8" t="str">
        <f t="shared" si="24"/>
        <v/>
      </c>
      <c r="T77" s="8" t="str">
        <f t="shared" si="24"/>
        <v/>
      </c>
      <c r="U77" s="8" t="str">
        <f t="shared" si="22"/>
        <v/>
      </c>
      <c r="V77" s="8" t="str">
        <f t="shared" si="22"/>
        <v/>
      </c>
      <c r="W77" s="8" t="str">
        <f t="shared" si="22"/>
        <v/>
      </c>
      <c r="X77" s="8" t="str">
        <f t="shared" si="22"/>
        <v/>
      </c>
      <c r="Y77" s="8" t="str">
        <f t="shared" si="22"/>
        <v/>
      </c>
      <c r="Z77" s="8" t="str">
        <f t="shared" si="22"/>
        <v/>
      </c>
      <c r="AA77" s="8" t="str">
        <f t="shared" si="22"/>
        <v/>
      </c>
      <c r="AB77" s="8" t="str">
        <f t="shared" si="22"/>
        <v/>
      </c>
      <c r="AC77" s="8" t="str">
        <f t="shared" si="22"/>
        <v/>
      </c>
      <c r="AD77" s="8" t="str">
        <f t="shared" si="22"/>
        <v/>
      </c>
      <c r="AE77" s="8" t="str">
        <f t="shared" si="22"/>
        <v/>
      </c>
      <c r="AF77" s="8" t="str">
        <f t="shared" si="22"/>
        <v/>
      </c>
      <c r="AG77" s="8" t="str">
        <f t="shared" si="22"/>
        <v/>
      </c>
      <c r="AH77" s="8" t="str">
        <f t="shared" si="22"/>
        <v/>
      </c>
      <c r="AI77" s="8" t="str">
        <f t="shared" si="22"/>
        <v/>
      </c>
      <c r="AJ77" s="8" t="str">
        <f t="shared" si="10"/>
        <v/>
      </c>
      <c r="AK77" s="8" t="str">
        <f t="shared" si="21"/>
        <v/>
      </c>
      <c r="AL77" s="8" t="str">
        <f t="shared" si="21"/>
        <v/>
      </c>
      <c r="AM77" s="8" t="str">
        <f t="shared" si="21"/>
        <v/>
      </c>
      <c r="AN77" s="8" t="str">
        <f t="shared" si="21"/>
        <v/>
      </c>
      <c r="AO77" s="8" t="str">
        <f t="shared" si="21"/>
        <v/>
      </c>
      <c r="AP77" s="8" t="str">
        <f t="shared" si="21"/>
        <v/>
      </c>
      <c r="AQ77" s="8" t="str">
        <f t="shared" si="21"/>
        <v/>
      </c>
      <c r="AR77" s="8" t="str">
        <f t="shared" si="21"/>
        <v/>
      </c>
      <c r="AS77" s="8" t="str">
        <f t="shared" si="21"/>
        <v/>
      </c>
      <c r="AT77" s="8" t="str">
        <f t="shared" si="21"/>
        <v/>
      </c>
      <c r="AU77" s="8" t="str">
        <f t="shared" si="21"/>
        <v/>
      </c>
      <c r="AV77" s="8" t="str">
        <f t="shared" si="21"/>
        <v/>
      </c>
      <c r="AW77" s="8" t="str">
        <f t="shared" si="21"/>
        <v/>
      </c>
      <c r="AX77" s="8" t="str">
        <f t="shared" si="21"/>
        <v/>
      </c>
      <c r="AY77" s="8" t="str">
        <f t="shared" si="21"/>
        <v/>
      </c>
      <c r="AZ77" s="8" t="str">
        <f t="shared" ref="AZ77:BE92" si="25">IF($B77=AZ$5,$D77,"")</f>
        <v/>
      </c>
      <c r="BA77" s="8" t="str">
        <f t="shared" si="25"/>
        <v/>
      </c>
      <c r="BB77" s="8" t="str">
        <f t="shared" si="25"/>
        <v/>
      </c>
      <c r="BC77" s="8" t="str">
        <f t="shared" si="25"/>
        <v/>
      </c>
      <c r="BD77" s="8" t="str">
        <f t="shared" si="25"/>
        <v/>
      </c>
      <c r="BE77" s="8" t="str">
        <f t="shared" si="25"/>
        <v/>
      </c>
    </row>
    <row r="78" spans="1:57" x14ac:dyDescent="0.3">
      <c r="A78" s="1"/>
      <c r="B78" s="1"/>
      <c r="C78" s="1"/>
      <c r="D78" s="1"/>
      <c r="E78" s="32">
        <f t="shared" si="23"/>
        <v>0</v>
      </c>
      <c r="F78" s="36" t="str">
        <f t="shared" si="24"/>
        <v/>
      </c>
      <c r="G78" s="8" t="str">
        <f t="shared" si="24"/>
        <v/>
      </c>
      <c r="H78" s="8" t="str">
        <f t="shared" si="24"/>
        <v/>
      </c>
      <c r="I78" s="8" t="str">
        <f t="shared" si="24"/>
        <v/>
      </c>
      <c r="J78" s="8" t="str">
        <f t="shared" si="24"/>
        <v/>
      </c>
      <c r="K78" s="38" t="str">
        <f t="shared" si="24"/>
        <v/>
      </c>
      <c r="L78" s="37" t="str">
        <f t="shared" si="24"/>
        <v/>
      </c>
      <c r="M78" s="8" t="str">
        <f t="shared" si="24"/>
        <v/>
      </c>
      <c r="N78" s="8" t="str">
        <f t="shared" si="24"/>
        <v/>
      </c>
      <c r="O78" s="8" t="str">
        <f t="shared" si="24"/>
        <v/>
      </c>
      <c r="P78" s="8" t="str">
        <f t="shared" si="24"/>
        <v/>
      </c>
      <c r="Q78" s="38" t="str">
        <f t="shared" si="24"/>
        <v/>
      </c>
      <c r="R78" s="37" t="str">
        <f t="shared" si="24"/>
        <v/>
      </c>
      <c r="S78" s="8" t="str">
        <f t="shared" si="24"/>
        <v/>
      </c>
      <c r="T78" s="8" t="str">
        <f t="shared" si="24"/>
        <v/>
      </c>
      <c r="U78" s="8" t="str">
        <f t="shared" si="22"/>
        <v/>
      </c>
      <c r="V78" s="8" t="str">
        <f t="shared" si="22"/>
        <v/>
      </c>
      <c r="W78" s="8" t="str">
        <f t="shared" si="22"/>
        <v/>
      </c>
      <c r="X78" s="8" t="str">
        <f t="shared" si="22"/>
        <v/>
      </c>
      <c r="Y78" s="8" t="str">
        <f t="shared" si="22"/>
        <v/>
      </c>
      <c r="Z78" s="8" t="str">
        <f t="shared" si="22"/>
        <v/>
      </c>
      <c r="AA78" s="8" t="str">
        <f t="shared" si="22"/>
        <v/>
      </c>
      <c r="AB78" s="8" t="str">
        <f t="shared" si="22"/>
        <v/>
      </c>
      <c r="AC78" s="8" t="str">
        <f t="shared" si="22"/>
        <v/>
      </c>
      <c r="AD78" s="8" t="str">
        <f t="shared" si="22"/>
        <v/>
      </c>
      <c r="AE78" s="8" t="str">
        <f t="shared" si="22"/>
        <v/>
      </c>
      <c r="AF78" s="8" t="str">
        <f t="shared" si="22"/>
        <v/>
      </c>
      <c r="AG78" s="8" t="str">
        <f t="shared" si="22"/>
        <v/>
      </c>
      <c r="AH78" s="8" t="str">
        <f t="shared" si="22"/>
        <v/>
      </c>
      <c r="AI78" s="8" t="str">
        <f t="shared" si="22"/>
        <v/>
      </c>
      <c r="AJ78" s="8" t="str">
        <f t="shared" si="10"/>
        <v/>
      </c>
      <c r="AK78" s="8" t="str">
        <f t="shared" ref="AK78:AZ93" si="26">IF($B78=AK$5,$D78,"")</f>
        <v/>
      </c>
      <c r="AL78" s="8" t="str">
        <f t="shared" si="26"/>
        <v/>
      </c>
      <c r="AM78" s="8" t="str">
        <f t="shared" si="26"/>
        <v/>
      </c>
      <c r="AN78" s="8" t="str">
        <f t="shared" si="26"/>
        <v/>
      </c>
      <c r="AO78" s="8" t="str">
        <f t="shared" si="26"/>
        <v/>
      </c>
      <c r="AP78" s="8" t="str">
        <f t="shared" si="26"/>
        <v/>
      </c>
      <c r="AQ78" s="8" t="str">
        <f t="shared" si="26"/>
        <v/>
      </c>
      <c r="AR78" s="8" t="str">
        <f t="shared" si="26"/>
        <v/>
      </c>
      <c r="AS78" s="8" t="str">
        <f t="shared" si="26"/>
        <v/>
      </c>
      <c r="AT78" s="8" t="str">
        <f t="shared" si="26"/>
        <v/>
      </c>
      <c r="AU78" s="8" t="str">
        <f t="shared" si="26"/>
        <v/>
      </c>
      <c r="AV78" s="8" t="str">
        <f t="shared" si="26"/>
        <v/>
      </c>
      <c r="AW78" s="8" t="str">
        <f t="shared" si="26"/>
        <v/>
      </c>
      <c r="AX78" s="8" t="str">
        <f t="shared" si="26"/>
        <v/>
      </c>
      <c r="AY78" s="8" t="str">
        <f t="shared" si="26"/>
        <v/>
      </c>
      <c r="AZ78" s="8" t="str">
        <f t="shared" si="26"/>
        <v/>
      </c>
      <c r="BA78" s="8" t="str">
        <f t="shared" si="25"/>
        <v/>
      </c>
      <c r="BB78" s="8" t="str">
        <f t="shared" si="25"/>
        <v/>
      </c>
      <c r="BC78" s="8" t="str">
        <f t="shared" si="25"/>
        <v/>
      </c>
      <c r="BD78" s="8" t="str">
        <f t="shared" si="25"/>
        <v/>
      </c>
      <c r="BE78" s="8" t="str">
        <f t="shared" si="25"/>
        <v/>
      </c>
    </row>
    <row r="79" spans="1:57" x14ac:dyDescent="0.3">
      <c r="A79" s="1"/>
      <c r="B79" s="1"/>
      <c r="C79" s="1"/>
      <c r="D79" s="1"/>
      <c r="E79" s="32">
        <f t="shared" si="23"/>
        <v>0</v>
      </c>
      <c r="F79" s="36" t="str">
        <f t="shared" si="24"/>
        <v/>
      </c>
      <c r="G79" s="8" t="str">
        <f t="shared" si="24"/>
        <v/>
      </c>
      <c r="H79" s="8" t="str">
        <f t="shared" si="24"/>
        <v/>
      </c>
      <c r="I79" s="8" t="str">
        <f t="shared" si="24"/>
        <v/>
      </c>
      <c r="J79" s="8" t="str">
        <f t="shared" si="24"/>
        <v/>
      </c>
      <c r="K79" s="38" t="str">
        <f t="shared" si="24"/>
        <v/>
      </c>
      <c r="L79" s="37" t="str">
        <f t="shared" si="24"/>
        <v/>
      </c>
      <c r="M79" s="8" t="str">
        <f t="shared" si="24"/>
        <v/>
      </c>
      <c r="N79" s="8" t="str">
        <f t="shared" si="24"/>
        <v/>
      </c>
      <c r="O79" s="8" t="str">
        <f t="shared" si="24"/>
        <v/>
      </c>
      <c r="P79" s="8" t="str">
        <f t="shared" si="24"/>
        <v/>
      </c>
      <c r="Q79" s="38" t="str">
        <f t="shared" si="24"/>
        <v/>
      </c>
      <c r="R79" s="37" t="str">
        <f t="shared" si="24"/>
        <v/>
      </c>
      <c r="S79" s="8" t="str">
        <f t="shared" si="24"/>
        <v/>
      </c>
      <c r="T79" s="8" t="str">
        <f t="shared" si="24"/>
        <v/>
      </c>
      <c r="U79" s="8" t="str">
        <f t="shared" si="22"/>
        <v/>
      </c>
      <c r="V79" s="8" t="str">
        <f t="shared" si="22"/>
        <v/>
      </c>
      <c r="W79" s="8" t="str">
        <f t="shared" si="22"/>
        <v/>
      </c>
      <c r="X79" s="8" t="str">
        <f t="shared" si="22"/>
        <v/>
      </c>
      <c r="Y79" s="8" t="str">
        <f t="shared" si="22"/>
        <v/>
      </c>
      <c r="Z79" s="8" t="str">
        <f t="shared" si="22"/>
        <v/>
      </c>
      <c r="AA79" s="8" t="str">
        <f t="shared" si="22"/>
        <v/>
      </c>
      <c r="AB79" s="8" t="str">
        <f t="shared" si="22"/>
        <v/>
      </c>
      <c r="AC79" s="8" t="str">
        <f t="shared" si="22"/>
        <v/>
      </c>
      <c r="AD79" s="8" t="str">
        <f t="shared" si="22"/>
        <v/>
      </c>
      <c r="AE79" s="8" t="str">
        <f t="shared" si="22"/>
        <v/>
      </c>
      <c r="AF79" s="8" t="str">
        <f t="shared" si="22"/>
        <v/>
      </c>
      <c r="AG79" s="8" t="str">
        <f t="shared" si="22"/>
        <v/>
      </c>
      <c r="AH79" s="8" t="str">
        <f t="shared" si="22"/>
        <v/>
      </c>
      <c r="AI79" s="8" t="str">
        <f t="shared" si="22"/>
        <v/>
      </c>
      <c r="AJ79" s="8" t="str">
        <f t="shared" si="10"/>
        <v/>
      </c>
      <c r="AK79" s="8" t="str">
        <f t="shared" si="26"/>
        <v/>
      </c>
      <c r="AL79" s="8" t="str">
        <f t="shared" si="26"/>
        <v/>
      </c>
      <c r="AM79" s="8" t="str">
        <f t="shared" si="26"/>
        <v/>
      </c>
      <c r="AN79" s="8" t="str">
        <f t="shared" si="26"/>
        <v/>
      </c>
      <c r="AO79" s="8" t="str">
        <f t="shared" si="26"/>
        <v/>
      </c>
      <c r="AP79" s="8" t="str">
        <f t="shared" si="26"/>
        <v/>
      </c>
      <c r="AQ79" s="8" t="str">
        <f t="shared" si="26"/>
        <v/>
      </c>
      <c r="AR79" s="8" t="str">
        <f t="shared" si="26"/>
        <v/>
      </c>
      <c r="AS79" s="8" t="str">
        <f t="shared" si="26"/>
        <v/>
      </c>
      <c r="AT79" s="8" t="str">
        <f t="shared" si="26"/>
        <v/>
      </c>
      <c r="AU79" s="8" t="str">
        <f t="shared" si="26"/>
        <v/>
      </c>
      <c r="AV79" s="8" t="str">
        <f t="shared" si="26"/>
        <v/>
      </c>
      <c r="AW79" s="8" t="str">
        <f t="shared" si="26"/>
        <v/>
      </c>
      <c r="AX79" s="8" t="str">
        <f t="shared" si="26"/>
        <v/>
      </c>
      <c r="AY79" s="8" t="str">
        <f t="shared" si="26"/>
        <v/>
      </c>
      <c r="AZ79" s="8" t="str">
        <f t="shared" si="26"/>
        <v/>
      </c>
      <c r="BA79" s="8" t="str">
        <f t="shared" si="25"/>
        <v/>
      </c>
      <c r="BB79" s="8" t="str">
        <f t="shared" si="25"/>
        <v/>
      </c>
      <c r="BC79" s="8" t="str">
        <f t="shared" si="25"/>
        <v/>
      </c>
      <c r="BD79" s="8" t="str">
        <f t="shared" si="25"/>
        <v/>
      </c>
      <c r="BE79" s="8" t="str">
        <f t="shared" si="25"/>
        <v/>
      </c>
    </row>
    <row r="80" spans="1:57" x14ac:dyDescent="0.3">
      <c r="A80" s="1"/>
      <c r="B80" s="1"/>
      <c r="C80" s="1"/>
      <c r="D80" s="1"/>
      <c r="E80" s="32">
        <f t="shared" si="23"/>
        <v>0</v>
      </c>
      <c r="F80" s="36" t="str">
        <f t="shared" si="24"/>
        <v/>
      </c>
      <c r="G80" s="8" t="str">
        <f t="shared" si="24"/>
        <v/>
      </c>
      <c r="H80" s="8" t="str">
        <f t="shared" si="24"/>
        <v/>
      </c>
      <c r="I80" s="8" t="str">
        <f t="shared" si="24"/>
        <v/>
      </c>
      <c r="J80" s="8" t="str">
        <f t="shared" si="24"/>
        <v/>
      </c>
      <c r="K80" s="38" t="str">
        <f t="shared" si="24"/>
        <v/>
      </c>
      <c r="L80" s="37" t="str">
        <f t="shared" si="24"/>
        <v/>
      </c>
      <c r="M80" s="8" t="str">
        <f t="shared" si="24"/>
        <v/>
      </c>
      <c r="N80" s="8" t="str">
        <f t="shared" si="24"/>
        <v/>
      </c>
      <c r="O80" s="8" t="str">
        <f t="shared" si="24"/>
        <v/>
      </c>
      <c r="P80" s="8" t="str">
        <f t="shared" si="24"/>
        <v/>
      </c>
      <c r="Q80" s="38" t="str">
        <f t="shared" si="24"/>
        <v/>
      </c>
      <c r="R80" s="37" t="str">
        <f t="shared" si="24"/>
        <v/>
      </c>
      <c r="S80" s="8" t="str">
        <f t="shared" si="24"/>
        <v/>
      </c>
      <c r="T80" s="8" t="str">
        <f t="shared" si="24"/>
        <v/>
      </c>
      <c r="U80" s="8" t="str">
        <f t="shared" si="22"/>
        <v/>
      </c>
      <c r="V80" s="8" t="str">
        <f t="shared" si="22"/>
        <v/>
      </c>
      <c r="W80" s="8" t="str">
        <f t="shared" si="22"/>
        <v/>
      </c>
      <c r="X80" s="8" t="str">
        <f t="shared" si="22"/>
        <v/>
      </c>
      <c r="Y80" s="8" t="str">
        <f t="shared" si="22"/>
        <v/>
      </c>
      <c r="Z80" s="8" t="str">
        <f t="shared" si="22"/>
        <v/>
      </c>
      <c r="AA80" s="8" t="str">
        <f t="shared" si="22"/>
        <v/>
      </c>
      <c r="AB80" s="8" t="str">
        <f t="shared" si="22"/>
        <v/>
      </c>
      <c r="AC80" s="8" t="str">
        <f t="shared" si="22"/>
        <v/>
      </c>
      <c r="AD80" s="8" t="str">
        <f t="shared" si="22"/>
        <v/>
      </c>
      <c r="AE80" s="8" t="str">
        <f t="shared" si="22"/>
        <v/>
      </c>
      <c r="AF80" s="8" t="str">
        <f t="shared" si="22"/>
        <v/>
      </c>
      <c r="AG80" s="8" t="str">
        <f t="shared" si="22"/>
        <v/>
      </c>
      <c r="AH80" s="8" t="str">
        <f t="shared" si="22"/>
        <v/>
      </c>
      <c r="AI80" s="8" t="str">
        <f t="shared" si="22"/>
        <v/>
      </c>
      <c r="AJ80" s="8" t="str">
        <f t="shared" si="10"/>
        <v/>
      </c>
      <c r="AK80" s="8" t="str">
        <f t="shared" si="26"/>
        <v/>
      </c>
      <c r="AL80" s="8" t="str">
        <f t="shared" si="26"/>
        <v/>
      </c>
      <c r="AM80" s="8" t="str">
        <f t="shared" si="26"/>
        <v/>
      </c>
      <c r="AN80" s="8" t="str">
        <f t="shared" si="26"/>
        <v/>
      </c>
      <c r="AO80" s="8" t="str">
        <f t="shared" si="26"/>
        <v/>
      </c>
      <c r="AP80" s="8" t="str">
        <f t="shared" si="26"/>
        <v/>
      </c>
      <c r="AQ80" s="8" t="str">
        <f t="shared" si="26"/>
        <v/>
      </c>
      <c r="AR80" s="8" t="str">
        <f t="shared" si="26"/>
        <v/>
      </c>
      <c r="AS80" s="8" t="str">
        <f t="shared" si="26"/>
        <v/>
      </c>
      <c r="AT80" s="8" t="str">
        <f t="shared" si="26"/>
        <v/>
      </c>
      <c r="AU80" s="8" t="str">
        <f t="shared" si="26"/>
        <v/>
      </c>
      <c r="AV80" s="8" t="str">
        <f t="shared" si="26"/>
        <v/>
      </c>
      <c r="AW80" s="8" t="str">
        <f t="shared" si="26"/>
        <v/>
      </c>
      <c r="AX80" s="8" t="str">
        <f t="shared" si="26"/>
        <v/>
      </c>
      <c r="AY80" s="8" t="str">
        <f t="shared" si="26"/>
        <v/>
      </c>
      <c r="AZ80" s="8" t="str">
        <f t="shared" si="26"/>
        <v/>
      </c>
      <c r="BA80" s="8" t="str">
        <f t="shared" si="25"/>
        <v/>
      </c>
      <c r="BB80" s="8" t="str">
        <f t="shared" si="25"/>
        <v/>
      </c>
      <c r="BC80" s="8" t="str">
        <f t="shared" si="25"/>
        <v/>
      </c>
      <c r="BD80" s="8" t="str">
        <f t="shared" si="25"/>
        <v/>
      </c>
      <c r="BE80" s="8" t="str">
        <f t="shared" si="25"/>
        <v/>
      </c>
    </row>
    <row r="81" spans="1:57" x14ac:dyDescent="0.3">
      <c r="A81" s="1"/>
      <c r="B81" s="1"/>
      <c r="C81" s="1"/>
      <c r="D81" s="1"/>
      <c r="E81" s="32">
        <f t="shared" si="23"/>
        <v>0</v>
      </c>
      <c r="F81" s="36" t="str">
        <f t="shared" si="24"/>
        <v/>
      </c>
      <c r="G81" s="8" t="str">
        <f t="shared" si="24"/>
        <v/>
      </c>
      <c r="H81" s="8" t="str">
        <f t="shared" si="24"/>
        <v/>
      </c>
      <c r="I81" s="8" t="str">
        <f t="shared" si="24"/>
        <v/>
      </c>
      <c r="J81" s="8" t="str">
        <f t="shared" si="24"/>
        <v/>
      </c>
      <c r="K81" s="38" t="str">
        <f t="shared" si="24"/>
        <v/>
      </c>
      <c r="L81" s="37" t="str">
        <f t="shared" si="24"/>
        <v/>
      </c>
      <c r="M81" s="8" t="str">
        <f t="shared" si="24"/>
        <v/>
      </c>
      <c r="N81" s="8" t="str">
        <f t="shared" si="24"/>
        <v/>
      </c>
      <c r="O81" s="8" t="str">
        <f t="shared" si="24"/>
        <v/>
      </c>
      <c r="P81" s="8" t="str">
        <f t="shared" si="24"/>
        <v/>
      </c>
      <c r="Q81" s="38" t="str">
        <f t="shared" si="24"/>
        <v/>
      </c>
      <c r="R81" s="37" t="str">
        <f t="shared" si="24"/>
        <v/>
      </c>
      <c r="S81" s="8" t="str">
        <f t="shared" si="24"/>
        <v/>
      </c>
      <c r="T81" s="8" t="str">
        <f t="shared" si="24"/>
        <v/>
      </c>
      <c r="U81" s="8" t="str">
        <f t="shared" si="22"/>
        <v/>
      </c>
      <c r="V81" s="8" t="str">
        <f t="shared" si="22"/>
        <v/>
      </c>
      <c r="W81" s="8" t="str">
        <f t="shared" si="22"/>
        <v/>
      </c>
      <c r="X81" s="8" t="str">
        <f t="shared" si="22"/>
        <v/>
      </c>
      <c r="Y81" s="8" t="str">
        <f t="shared" si="22"/>
        <v/>
      </c>
      <c r="Z81" s="8" t="str">
        <f t="shared" si="22"/>
        <v/>
      </c>
      <c r="AA81" s="8" t="str">
        <f t="shared" si="22"/>
        <v/>
      </c>
      <c r="AB81" s="8" t="str">
        <f t="shared" si="22"/>
        <v/>
      </c>
      <c r="AC81" s="8" t="str">
        <f t="shared" si="22"/>
        <v/>
      </c>
      <c r="AD81" s="8" t="str">
        <f t="shared" si="22"/>
        <v/>
      </c>
      <c r="AE81" s="8" t="str">
        <f t="shared" si="22"/>
        <v/>
      </c>
      <c r="AF81" s="8" t="str">
        <f t="shared" si="22"/>
        <v/>
      </c>
      <c r="AG81" s="8" t="str">
        <f t="shared" si="22"/>
        <v/>
      </c>
      <c r="AH81" s="8" t="str">
        <f t="shared" si="22"/>
        <v/>
      </c>
      <c r="AI81" s="8" t="str">
        <f t="shared" si="22"/>
        <v/>
      </c>
      <c r="AJ81" s="8" t="str">
        <f t="shared" si="10"/>
        <v/>
      </c>
      <c r="AK81" s="8" t="str">
        <f t="shared" si="26"/>
        <v/>
      </c>
      <c r="AL81" s="8" t="str">
        <f t="shared" si="26"/>
        <v/>
      </c>
      <c r="AM81" s="8" t="str">
        <f t="shared" si="26"/>
        <v/>
      </c>
      <c r="AN81" s="8" t="str">
        <f t="shared" si="26"/>
        <v/>
      </c>
      <c r="AO81" s="8" t="str">
        <f t="shared" si="26"/>
        <v/>
      </c>
      <c r="AP81" s="8" t="str">
        <f t="shared" si="26"/>
        <v/>
      </c>
      <c r="AQ81" s="8" t="str">
        <f t="shared" si="26"/>
        <v/>
      </c>
      <c r="AR81" s="8" t="str">
        <f t="shared" si="26"/>
        <v/>
      </c>
      <c r="AS81" s="8" t="str">
        <f t="shared" si="26"/>
        <v/>
      </c>
      <c r="AT81" s="8" t="str">
        <f t="shared" si="26"/>
        <v/>
      </c>
      <c r="AU81" s="8" t="str">
        <f t="shared" si="26"/>
        <v/>
      </c>
      <c r="AV81" s="8" t="str">
        <f t="shared" si="26"/>
        <v/>
      </c>
      <c r="AW81" s="8" t="str">
        <f t="shared" si="26"/>
        <v/>
      </c>
      <c r="AX81" s="8" t="str">
        <f t="shared" si="26"/>
        <v/>
      </c>
      <c r="AY81" s="8" t="str">
        <f t="shared" si="26"/>
        <v/>
      </c>
      <c r="AZ81" s="8" t="str">
        <f t="shared" si="26"/>
        <v/>
      </c>
      <c r="BA81" s="8" t="str">
        <f t="shared" si="25"/>
        <v/>
      </c>
      <c r="BB81" s="8" t="str">
        <f t="shared" si="25"/>
        <v/>
      </c>
      <c r="BC81" s="8" t="str">
        <f t="shared" si="25"/>
        <v/>
      </c>
      <c r="BD81" s="8" t="str">
        <f t="shared" si="25"/>
        <v/>
      </c>
      <c r="BE81" s="8" t="str">
        <f t="shared" si="25"/>
        <v/>
      </c>
    </row>
    <row r="82" spans="1:57" x14ac:dyDescent="0.3">
      <c r="A82" s="1"/>
      <c r="B82" s="1"/>
      <c r="C82" s="1"/>
      <c r="D82" s="1"/>
      <c r="E82" s="32">
        <f t="shared" si="23"/>
        <v>0</v>
      </c>
      <c r="F82" s="36" t="str">
        <f t="shared" si="24"/>
        <v/>
      </c>
      <c r="G82" s="8" t="str">
        <f t="shared" si="24"/>
        <v/>
      </c>
      <c r="H82" s="8" t="str">
        <f t="shared" si="24"/>
        <v/>
      </c>
      <c r="I82" s="8" t="str">
        <f t="shared" si="24"/>
        <v/>
      </c>
      <c r="J82" s="8" t="str">
        <f t="shared" si="24"/>
        <v/>
      </c>
      <c r="K82" s="38" t="str">
        <f t="shared" si="24"/>
        <v/>
      </c>
      <c r="L82" s="37" t="str">
        <f t="shared" si="24"/>
        <v/>
      </c>
      <c r="M82" s="8" t="str">
        <f t="shared" si="24"/>
        <v/>
      </c>
      <c r="N82" s="8" t="str">
        <f t="shared" si="24"/>
        <v/>
      </c>
      <c r="O82" s="8" t="str">
        <f t="shared" si="24"/>
        <v/>
      </c>
      <c r="P82" s="8" t="str">
        <f t="shared" si="24"/>
        <v/>
      </c>
      <c r="Q82" s="38" t="str">
        <f t="shared" si="24"/>
        <v/>
      </c>
      <c r="R82" s="37" t="str">
        <f t="shared" si="24"/>
        <v/>
      </c>
      <c r="S82" s="8" t="str">
        <f t="shared" si="24"/>
        <v/>
      </c>
      <c r="T82" s="8" t="str">
        <f t="shared" si="24"/>
        <v/>
      </c>
      <c r="U82" s="8" t="str">
        <f t="shared" si="22"/>
        <v/>
      </c>
      <c r="V82" s="8" t="str">
        <f t="shared" si="22"/>
        <v/>
      </c>
      <c r="W82" s="8" t="str">
        <f t="shared" si="22"/>
        <v/>
      </c>
      <c r="X82" s="8" t="str">
        <f t="shared" si="22"/>
        <v/>
      </c>
      <c r="Y82" s="8" t="str">
        <f t="shared" si="22"/>
        <v/>
      </c>
      <c r="Z82" s="8" t="str">
        <f t="shared" si="22"/>
        <v/>
      </c>
      <c r="AA82" s="8" t="str">
        <f t="shared" si="22"/>
        <v/>
      </c>
      <c r="AB82" s="8" t="str">
        <f t="shared" si="22"/>
        <v/>
      </c>
      <c r="AC82" s="8" t="str">
        <f t="shared" si="22"/>
        <v/>
      </c>
      <c r="AD82" s="8" t="str">
        <f t="shared" si="22"/>
        <v/>
      </c>
      <c r="AE82" s="8" t="str">
        <f t="shared" si="22"/>
        <v/>
      </c>
      <c r="AF82" s="8" t="str">
        <f t="shared" si="22"/>
        <v/>
      </c>
      <c r="AG82" s="8" t="str">
        <f t="shared" si="22"/>
        <v/>
      </c>
      <c r="AH82" s="8" t="str">
        <f t="shared" si="22"/>
        <v/>
      </c>
      <c r="AI82" s="8" t="str">
        <f t="shared" si="22"/>
        <v/>
      </c>
      <c r="AJ82" s="8" t="str">
        <f t="shared" si="10"/>
        <v/>
      </c>
      <c r="AK82" s="8" t="str">
        <f t="shared" si="26"/>
        <v/>
      </c>
      <c r="AL82" s="8" t="str">
        <f t="shared" si="26"/>
        <v/>
      </c>
      <c r="AM82" s="8" t="str">
        <f t="shared" si="26"/>
        <v/>
      </c>
      <c r="AN82" s="8" t="str">
        <f t="shared" si="26"/>
        <v/>
      </c>
      <c r="AO82" s="8" t="str">
        <f t="shared" si="26"/>
        <v/>
      </c>
      <c r="AP82" s="8" t="str">
        <f t="shared" si="26"/>
        <v/>
      </c>
      <c r="AQ82" s="8" t="str">
        <f t="shared" si="26"/>
        <v/>
      </c>
      <c r="AR82" s="8" t="str">
        <f t="shared" si="26"/>
        <v/>
      </c>
      <c r="AS82" s="8" t="str">
        <f t="shared" si="26"/>
        <v/>
      </c>
      <c r="AT82" s="8" t="str">
        <f t="shared" si="26"/>
        <v/>
      </c>
      <c r="AU82" s="8" t="str">
        <f t="shared" si="26"/>
        <v/>
      </c>
      <c r="AV82" s="8" t="str">
        <f t="shared" si="26"/>
        <v/>
      </c>
      <c r="AW82" s="8" t="str">
        <f t="shared" si="26"/>
        <v/>
      </c>
      <c r="AX82" s="8" t="str">
        <f t="shared" si="26"/>
        <v/>
      </c>
      <c r="AY82" s="8" t="str">
        <f t="shared" si="26"/>
        <v/>
      </c>
      <c r="AZ82" s="8" t="str">
        <f t="shared" si="26"/>
        <v/>
      </c>
      <c r="BA82" s="8" t="str">
        <f t="shared" si="25"/>
        <v/>
      </c>
      <c r="BB82" s="8" t="str">
        <f t="shared" si="25"/>
        <v/>
      </c>
      <c r="BC82" s="8" t="str">
        <f t="shared" si="25"/>
        <v/>
      </c>
      <c r="BD82" s="8" t="str">
        <f t="shared" si="25"/>
        <v/>
      </c>
      <c r="BE82" s="8" t="str">
        <f t="shared" si="25"/>
        <v/>
      </c>
    </row>
    <row r="83" spans="1:57" x14ac:dyDescent="0.3">
      <c r="A83" s="1"/>
      <c r="B83" s="1"/>
      <c r="C83" s="1"/>
      <c r="D83" s="1"/>
      <c r="E83" s="32">
        <f t="shared" si="23"/>
        <v>0</v>
      </c>
      <c r="F83" s="36" t="str">
        <f t="shared" si="24"/>
        <v/>
      </c>
      <c r="G83" s="8" t="str">
        <f t="shared" si="24"/>
        <v/>
      </c>
      <c r="H83" s="8" t="str">
        <f t="shared" si="24"/>
        <v/>
      </c>
      <c r="I83" s="8" t="str">
        <f t="shared" si="24"/>
        <v/>
      </c>
      <c r="J83" s="8" t="str">
        <f t="shared" si="24"/>
        <v/>
      </c>
      <c r="K83" s="38" t="str">
        <f t="shared" si="24"/>
        <v/>
      </c>
      <c r="L83" s="37" t="str">
        <f t="shared" si="24"/>
        <v/>
      </c>
      <c r="M83" s="8" t="str">
        <f t="shared" si="24"/>
        <v/>
      </c>
      <c r="N83" s="8" t="str">
        <f t="shared" si="24"/>
        <v/>
      </c>
      <c r="O83" s="8" t="str">
        <f t="shared" si="24"/>
        <v/>
      </c>
      <c r="P83" s="8" t="str">
        <f t="shared" si="24"/>
        <v/>
      </c>
      <c r="Q83" s="38" t="str">
        <f t="shared" si="24"/>
        <v/>
      </c>
      <c r="R83" s="37" t="str">
        <f t="shared" si="24"/>
        <v/>
      </c>
      <c r="S83" s="8" t="str">
        <f t="shared" si="24"/>
        <v/>
      </c>
      <c r="T83" s="8" t="str">
        <f t="shared" si="24"/>
        <v/>
      </c>
      <c r="U83" s="8" t="str">
        <f t="shared" si="22"/>
        <v/>
      </c>
      <c r="V83" s="8" t="str">
        <f t="shared" si="22"/>
        <v/>
      </c>
      <c r="W83" s="8" t="str">
        <f t="shared" si="22"/>
        <v/>
      </c>
      <c r="X83" s="8" t="str">
        <f t="shared" si="22"/>
        <v/>
      </c>
      <c r="Y83" s="8" t="str">
        <f t="shared" si="22"/>
        <v/>
      </c>
      <c r="Z83" s="8" t="str">
        <f t="shared" si="22"/>
        <v/>
      </c>
      <c r="AA83" s="8" t="str">
        <f t="shared" si="22"/>
        <v/>
      </c>
      <c r="AB83" s="8" t="str">
        <f t="shared" si="22"/>
        <v/>
      </c>
      <c r="AC83" s="8" t="str">
        <f t="shared" si="22"/>
        <v/>
      </c>
      <c r="AD83" s="8" t="str">
        <f t="shared" si="22"/>
        <v/>
      </c>
      <c r="AE83" s="8" t="str">
        <f t="shared" si="22"/>
        <v/>
      </c>
      <c r="AF83" s="8" t="str">
        <f t="shared" si="22"/>
        <v/>
      </c>
      <c r="AG83" s="8" t="str">
        <f t="shared" si="22"/>
        <v/>
      </c>
      <c r="AH83" s="8" t="str">
        <f t="shared" si="22"/>
        <v/>
      </c>
      <c r="AI83" s="8" t="str">
        <f t="shared" si="22"/>
        <v/>
      </c>
      <c r="AJ83" s="8" t="str">
        <f t="shared" si="10"/>
        <v/>
      </c>
      <c r="AK83" s="8" t="str">
        <f t="shared" si="26"/>
        <v/>
      </c>
      <c r="AL83" s="8" t="str">
        <f t="shared" si="26"/>
        <v/>
      </c>
      <c r="AM83" s="8" t="str">
        <f t="shared" si="26"/>
        <v/>
      </c>
      <c r="AN83" s="8" t="str">
        <f t="shared" si="26"/>
        <v/>
      </c>
      <c r="AO83" s="8" t="str">
        <f t="shared" si="26"/>
        <v/>
      </c>
      <c r="AP83" s="8" t="str">
        <f t="shared" si="26"/>
        <v/>
      </c>
      <c r="AQ83" s="8" t="str">
        <f t="shared" si="26"/>
        <v/>
      </c>
      <c r="AR83" s="8" t="str">
        <f t="shared" si="26"/>
        <v/>
      </c>
      <c r="AS83" s="8" t="str">
        <f t="shared" si="26"/>
        <v/>
      </c>
      <c r="AT83" s="8" t="str">
        <f t="shared" si="26"/>
        <v/>
      </c>
      <c r="AU83" s="8" t="str">
        <f t="shared" si="26"/>
        <v/>
      </c>
      <c r="AV83" s="8" t="str">
        <f t="shared" si="26"/>
        <v/>
      </c>
      <c r="AW83" s="8" t="str">
        <f t="shared" si="26"/>
        <v/>
      </c>
      <c r="AX83" s="8" t="str">
        <f t="shared" si="26"/>
        <v/>
      </c>
      <c r="AY83" s="8" t="str">
        <f t="shared" si="26"/>
        <v/>
      </c>
      <c r="AZ83" s="8" t="str">
        <f t="shared" si="26"/>
        <v/>
      </c>
      <c r="BA83" s="8" t="str">
        <f t="shared" si="25"/>
        <v/>
      </c>
      <c r="BB83" s="8" t="str">
        <f t="shared" si="25"/>
        <v/>
      </c>
      <c r="BC83" s="8" t="str">
        <f t="shared" si="25"/>
        <v/>
      </c>
      <c r="BD83" s="8" t="str">
        <f t="shared" si="25"/>
        <v/>
      </c>
      <c r="BE83" s="8" t="str">
        <f t="shared" si="25"/>
        <v/>
      </c>
    </row>
    <row r="84" spans="1:57" x14ac:dyDescent="0.3">
      <c r="A84" s="1"/>
      <c r="B84" s="1"/>
      <c r="C84" s="1"/>
      <c r="D84" s="1"/>
      <c r="E84" s="32">
        <f t="shared" si="23"/>
        <v>0</v>
      </c>
      <c r="F84" s="36" t="str">
        <f t="shared" si="24"/>
        <v/>
      </c>
      <c r="G84" s="8" t="str">
        <f t="shared" si="24"/>
        <v/>
      </c>
      <c r="H84" s="8" t="str">
        <f t="shared" si="24"/>
        <v/>
      </c>
      <c r="I84" s="8" t="str">
        <f t="shared" si="24"/>
        <v/>
      </c>
      <c r="J84" s="8" t="str">
        <f t="shared" si="24"/>
        <v/>
      </c>
      <c r="K84" s="38" t="str">
        <f t="shared" si="24"/>
        <v/>
      </c>
      <c r="L84" s="37" t="str">
        <f t="shared" si="24"/>
        <v/>
      </c>
      <c r="M84" s="8" t="str">
        <f t="shared" si="24"/>
        <v/>
      </c>
      <c r="N84" s="8" t="str">
        <f t="shared" si="24"/>
        <v/>
      </c>
      <c r="O84" s="8" t="str">
        <f t="shared" si="24"/>
        <v/>
      </c>
      <c r="P84" s="8" t="str">
        <f t="shared" si="24"/>
        <v/>
      </c>
      <c r="Q84" s="38" t="str">
        <f t="shared" si="24"/>
        <v/>
      </c>
      <c r="R84" s="37" t="str">
        <f t="shared" si="24"/>
        <v/>
      </c>
      <c r="S84" s="8" t="str">
        <f t="shared" si="24"/>
        <v/>
      </c>
      <c r="T84" s="8" t="str">
        <f t="shared" si="24"/>
        <v/>
      </c>
      <c r="U84" s="8" t="str">
        <f t="shared" si="22"/>
        <v/>
      </c>
      <c r="V84" s="8" t="str">
        <f t="shared" si="22"/>
        <v/>
      </c>
      <c r="W84" s="8" t="str">
        <f t="shared" si="22"/>
        <v/>
      </c>
      <c r="X84" s="8" t="str">
        <f t="shared" si="22"/>
        <v/>
      </c>
      <c r="Y84" s="8" t="str">
        <f t="shared" si="22"/>
        <v/>
      </c>
      <c r="Z84" s="8" t="str">
        <f t="shared" si="22"/>
        <v/>
      </c>
      <c r="AA84" s="8" t="str">
        <f t="shared" si="22"/>
        <v/>
      </c>
      <c r="AB84" s="8" t="str">
        <f t="shared" si="22"/>
        <v/>
      </c>
      <c r="AC84" s="8" t="str">
        <f t="shared" si="22"/>
        <v/>
      </c>
      <c r="AD84" s="8" t="str">
        <f t="shared" si="22"/>
        <v/>
      </c>
      <c r="AE84" s="8" t="str">
        <f t="shared" si="22"/>
        <v/>
      </c>
      <c r="AF84" s="8" t="str">
        <f t="shared" si="22"/>
        <v/>
      </c>
      <c r="AG84" s="8" t="str">
        <f t="shared" si="22"/>
        <v/>
      </c>
      <c r="AH84" s="8" t="str">
        <f t="shared" si="22"/>
        <v/>
      </c>
      <c r="AI84" s="8" t="str">
        <f t="shared" si="22"/>
        <v/>
      </c>
      <c r="AJ84" s="8" t="str">
        <f t="shared" si="10"/>
        <v/>
      </c>
      <c r="AK84" s="8" t="str">
        <f t="shared" si="26"/>
        <v/>
      </c>
      <c r="AL84" s="8" t="str">
        <f t="shared" si="26"/>
        <v/>
      </c>
      <c r="AM84" s="8" t="str">
        <f t="shared" si="26"/>
        <v/>
      </c>
      <c r="AN84" s="8" t="str">
        <f t="shared" si="26"/>
        <v/>
      </c>
      <c r="AO84" s="8" t="str">
        <f t="shared" si="26"/>
        <v/>
      </c>
      <c r="AP84" s="8" t="str">
        <f t="shared" si="26"/>
        <v/>
      </c>
      <c r="AQ84" s="8" t="str">
        <f t="shared" si="26"/>
        <v/>
      </c>
      <c r="AR84" s="8" t="str">
        <f t="shared" si="26"/>
        <v/>
      </c>
      <c r="AS84" s="8" t="str">
        <f t="shared" si="26"/>
        <v/>
      </c>
      <c r="AT84" s="8" t="str">
        <f t="shared" si="26"/>
        <v/>
      </c>
      <c r="AU84" s="8" t="str">
        <f t="shared" si="26"/>
        <v/>
      </c>
      <c r="AV84" s="8" t="str">
        <f t="shared" si="26"/>
        <v/>
      </c>
      <c r="AW84" s="8" t="str">
        <f t="shared" si="26"/>
        <v/>
      </c>
      <c r="AX84" s="8" t="str">
        <f t="shared" si="26"/>
        <v/>
      </c>
      <c r="AY84" s="8" t="str">
        <f t="shared" si="26"/>
        <v/>
      </c>
      <c r="AZ84" s="8" t="str">
        <f t="shared" si="26"/>
        <v/>
      </c>
      <c r="BA84" s="8" t="str">
        <f t="shared" si="25"/>
        <v/>
      </c>
      <c r="BB84" s="8" t="str">
        <f t="shared" si="25"/>
        <v/>
      </c>
      <c r="BC84" s="8" t="str">
        <f t="shared" si="25"/>
        <v/>
      </c>
      <c r="BD84" s="8" t="str">
        <f t="shared" si="25"/>
        <v/>
      </c>
      <c r="BE84" s="8" t="str">
        <f t="shared" si="25"/>
        <v/>
      </c>
    </row>
    <row r="85" spans="1:57" x14ac:dyDescent="0.3">
      <c r="A85" s="1"/>
      <c r="B85" s="1"/>
      <c r="C85" s="1"/>
      <c r="D85" s="1"/>
      <c r="E85" s="32">
        <f t="shared" si="23"/>
        <v>0</v>
      </c>
      <c r="F85" s="36" t="str">
        <f t="shared" si="24"/>
        <v/>
      </c>
      <c r="G85" s="8" t="str">
        <f t="shared" si="24"/>
        <v/>
      </c>
      <c r="H85" s="8" t="str">
        <f t="shared" si="24"/>
        <v/>
      </c>
      <c r="I85" s="8" t="str">
        <f t="shared" si="24"/>
        <v/>
      </c>
      <c r="J85" s="8" t="str">
        <f t="shared" si="24"/>
        <v/>
      </c>
      <c r="K85" s="38" t="str">
        <f t="shared" si="24"/>
        <v/>
      </c>
      <c r="L85" s="37" t="str">
        <f t="shared" si="24"/>
        <v/>
      </c>
      <c r="M85" s="8" t="str">
        <f t="shared" si="24"/>
        <v/>
      </c>
      <c r="N85" s="8" t="str">
        <f t="shared" si="24"/>
        <v/>
      </c>
      <c r="O85" s="8" t="str">
        <f t="shared" si="24"/>
        <v/>
      </c>
      <c r="P85" s="8" t="str">
        <f t="shared" si="24"/>
        <v/>
      </c>
      <c r="Q85" s="38" t="str">
        <f t="shared" si="24"/>
        <v/>
      </c>
      <c r="R85" s="37" t="str">
        <f t="shared" si="24"/>
        <v/>
      </c>
      <c r="S85" s="8" t="str">
        <f t="shared" si="24"/>
        <v/>
      </c>
      <c r="T85" s="8" t="str">
        <f t="shared" si="24"/>
        <v/>
      </c>
      <c r="U85" s="8" t="str">
        <f t="shared" si="22"/>
        <v/>
      </c>
      <c r="V85" s="8" t="str">
        <f t="shared" si="22"/>
        <v/>
      </c>
      <c r="W85" s="8" t="str">
        <f t="shared" si="22"/>
        <v/>
      </c>
      <c r="X85" s="8" t="str">
        <f t="shared" si="22"/>
        <v/>
      </c>
      <c r="Y85" s="8" t="str">
        <f t="shared" si="22"/>
        <v/>
      </c>
      <c r="Z85" s="8" t="str">
        <f t="shared" si="22"/>
        <v/>
      </c>
      <c r="AA85" s="8" t="str">
        <f t="shared" si="22"/>
        <v/>
      </c>
      <c r="AB85" s="8" t="str">
        <f t="shared" si="22"/>
        <v/>
      </c>
      <c r="AC85" s="8" t="str">
        <f t="shared" si="22"/>
        <v/>
      </c>
      <c r="AD85" s="8" t="str">
        <f t="shared" si="22"/>
        <v/>
      </c>
      <c r="AE85" s="8" t="str">
        <f t="shared" si="22"/>
        <v/>
      </c>
      <c r="AF85" s="8" t="str">
        <f t="shared" si="22"/>
        <v/>
      </c>
      <c r="AG85" s="8" t="str">
        <f t="shared" si="22"/>
        <v/>
      </c>
      <c r="AH85" s="8" t="str">
        <f t="shared" si="22"/>
        <v/>
      </c>
      <c r="AI85" s="8" t="str">
        <f t="shared" si="22"/>
        <v/>
      </c>
      <c r="AJ85" s="8" t="str">
        <f t="shared" si="10"/>
        <v/>
      </c>
      <c r="AK85" s="8" t="str">
        <f t="shared" si="26"/>
        <v/>
      </c>
      <c r="AL85" s="8" t="str">
        <f t="shared" si="26"/>
        <v/>
      </c>
      <c r="AM85" s="8" t="str">
        <f t="shared" si="26"/>
        <v/>
      </c>
      <c r="AN85" s="8" t="str">
        <f t="shared" si="26"/>
        <v/>
      </c>
      <c r="AO85" s="8" t="str">
        <f t="shared" si="26"/>
        <v/>
      </c>
      <c r="AP85" s="8" t="str">
        <f t="shared" si="26"/>
        <v/>
      </c>
      <c r="AQ85" s="8" t="str">
        <f t="shared" si="26"/>
        <v/>
      </c>
      <c r="AR85" s="8" t="str">
        <f t="shared" si="26"/>
        <v/>
      </c>
      <c r="AS85" s="8" t="str">
        <f t="shared" si="26"/>
        <v/>
      </c>
      <c r="AT85" s="8" t="str">
        <f t="shared" si="26"/>
        <v/>
      </c>
      <c r="AU85" s="8" t="str">
        <f t="shared" si="26"/>
        <v/>
      </c>
      <c r="AV85" s="8" t="str">
        <f t="shared" si="26"/>
        <v/>
      </c>
      <c r="AW85" s="8" t="str">
        <f t="shared" si="26"/>
        <v/>
      </c>
      <c r="AX85" s="8" t="str">
        <f t="shared" si="26"/>
        <v/>
      </c>
      <c r="AY85" s="8" t="str">
        <f t="shared" si="26"/>
        <v/>
      </c>
      <c r="AZ85" s="8" t="str">
        <f t="shared" si="26"/>
        <v/>
      </c>
      <c r="BA85" s="8" t="str">
        <f t="shared" si="25"/>
        <v/>
      </c>
      <c r="BB85" s="8" t="str">
        <f t="shared" si="25"/>
        <v/>
      </c>
      <c r="BC85" s="8" t="str">
        <f t="shared" si="25"/>
        <v/>
      </c>
      <c r="BD85" s="8" t="str">
        <f t="shared" si="25"/>
        <v/>
      </c>
      <c r="BE85" s="8" t="str">
        <f t="shared" si="25"/>
        <v/>
      </c>
    </row>
    <row r="86" spans="1:57" x14ac:dyDescent="0.3">
      <c r="A86" s="1"/>
      <c r="B86" s="1"/>
      <c r="C86" s="1"/>
      <c r="D86" s="1"/>
      <c r="E86" s="32">
        <f t="shared" si="23"/>
        <v>0</v>
      </c>
      <c r="F86" s="36" t="str">
        <f t="shared" si="24"/>
        <v/>
      </c>
      <c r="G86" s="8" t="str">
        <f t="shared" si="24"/>
        <v/>
      </c>
      <c r="H86" s="8" t="str">
        <f t="shared" si="24"/>
        <v/>
      </c>
      <c r="I86" s="8" t="str">
        <f t="shared" si="24"/>
        <v/>
      </c>
      <c r="J86" s="8" t="str">
        <f t="shared" si="24"/>
        <v/>
      </c>
      <c r="K86" s="38" t="str">
        <f t="shared" si="24"/>
        <v/>
      </c>
      <c r="L86" s="37" t="str">
        <f t="shared" si="24"/>
        <v/>
      </c>
      <c r="M86" s="8" t="str">
        <f t="shared" si="24"/>
        <v/>
      </c>
      <c r="N86" s="8" t="str">
        <f t="shared" si="24"/>
        <v/>
      </c>
      <c r="O86" s="8" t="str">
        <f t="shared" si="24"/>
        <v/>
      </c>
      <c r="P86" s="8" t="str">
        <f t="shared" si="24"/>
        <v/>
      </c>
      <c r="Q86" s="38" t="str">
        <f t="shared" si="24"/>
        <v/>
      </c>
      <c r="R86" s="37" t="str">
        <f t="shared" si="24"/>
        <v/>
      </c>
      <c r="S86" s="8" t="str">
        <f t="shared" si="24"/>
        <v/>
      </c>
      <c r="T86" s="8" t="str">
        <f t="shared" si="24"/>
        <v/>
      </c>
      <c r="U86" s="8" t="str">
        <f t="shared" si="22"/>
        <v/>
      </c>
      <c r="V86" s="8" t="str">
        <f t="shared" si="22"/>
        <v/>
      </c>
      <c r="W86" s="8" t="str">
        <f t="shared" si="22"/>
        <v/>
      </c>
      <c r="X86" s="8" t="str">
        <f t="shared" si="22"/>
        <v/>
      </c>
      <c r="Y86" s="8" t="str">
        <f t="shared" si="22"/>
        <v/>
      </c>
      <c r="Z86" s="8" t="str">
        <f t="shared" si="22"/>
        <v/>
      </c>
      <c r="AA86" s="8" t="str">
        <f t="shared" si="22"/>
        <v/>
      </c>
      <c r="AB86" s="8" t="str">
        <f t="shared" si="22"/>
        <v/>
      </c>
      <c r="AC86" s="8" t="str">
        <f t="shared" si="22"/>
        <v/>
      </c>
      <c r="AD86" s="8" t="str">
        <f t="shared" si="22"/>
        <v/>
      </c>
      <c r="AE86" s="8" t="str">
        <f t="shared" si="22"/>
        <v/>
      </c>
      <c r="AF86" s="8" t="str">
        <f t="shared" si="22"/>
        <v/>
      </c>
      <c r="AG86" s="8" t="str">
        <f t="shared" si="22"/>
        <v/>
      </c>
      <c r="AH86" s="8" t="str">
        <f t="shared" si="22"/>
        <v/>
      </c>
      <c r="AI86" s="8" t="str">
        <f t="shared" si="22"/>
        <v/>
      </c>
      <c r="AJ86" s="8" t="str">
        <f t="shared" si="10"/>
        <v/>
      </c>
      <c r="AK86" s="8" t="str">
        <f t="shared" si="26"/>
        <v/>
      </c>
      <c r="AL86" s="8" t="str">
        <f t="shared" si="26"/>
        <v/>
      </c>
      <c r="AM86" s="8" t="str">
        <f t="shared" si="26"/>
        <v/>
      </c>
      <c r="AN86" s="8" t="str">
        <f t="shared" si="26"/>
        <v/>
      </c>
      <c r="AO86" s="8" t="str">
        <f t="shared" si="26"/>
        <v/>
      </c>
      <c r="AP86" s="8" t="str">
        <f t="shared" si="26"/>
        <v/>
      </c>
      <c r="AQ86" s="8" t="str">
        <f t="shared" si="26"/>
        <v/>
      </c>
      <c r="AR86" s="8" t="str">
        <f t="shared" si="26"/>
        <v/>
      </c>
      <c r="AS86" s="8" t="str">
        <f t="shared" si="26"/>
        <v/>
      </c>
      <c r="AT86" s="8" t="str">
        <f t="shared" si="26"/>
        <v/>
      </c>
      <c r="AU86" s="8" t="str">
        <f t="shared" si="26"/>
        <v/>
      </c>
      <c r="AV86" s="8" t="str">
        <f t="shared" si="26"/>
        <v/>
      </c>
      <c r="AW86" s="8" t="str">
        <f t="shared" si="26"/>
        <v/>
      </c>
      <c r="AX86" s="8" t="str">
        <f t="shared" si="26"/>
        <v/>
      </c>
      <c r="AY86" s="8" t="str">
        <f t="shared" si="26"/>
        <v/>
      </c>
      <c r="AZ86" s="8" t="str">
        <f t="shared" si="26"/>
        <v/>
      </c>
      <c r="BA86" s="8" t="str">
        <f t="shared" si="25"/>
        <v/>
      </c>
      <c r="BB86" s="8" t="str">
        <f t="shared" si="25"/>
        <v/>
      </c>
      <c r="BC86" s="8" t="str">
        <f t="shared" si="25"/>
        <v/>
      </c>
      <c r="BD86" s="8" t="str">
        <f t="shared" si="25"/>
        <v/>
      </c>
      <c r="BE86" s="8" t="str">
        <f t="shared" si="25"/>
        <v/>
      </c>
    </row>
    <row r="87" spans="1:57" x14ac:dyDescent="0.3">
      <c r="A87" s="1"/>
      <c r="B87" s="1"/>
      <c r="C87" s="1"/>
      <c r="D87" s="1"/>
      <c r="E87" s="32">
        <f t="shared" si="23"/>
        <v>0</v>
      </c>
      <c r="F87" s="36" t="str">
        <f t="shared" si="24"/>
        <v/>
      </c>
      <c r="G87" s="8" t="str">
        <f t="shared" si="24"/>
        <v/>
      </c>
      <c r="H87" s="8" t="str">
        <f t="shared" si="24"/>
        <v/>
      </c>
      <c r="I87" s="8" t="str">
        <f t="shared" si="24"/>
        <v/>
      </c>
      <c r="J87" s="8" t="str">
        <f t="shared" si="24"/>
        <v/>
      </c>
      <c r="K87" s="38" t="str">
        <f t="shared" si="24"/>
        <v/>
      </c>
      <c r="L87" s="37" t="str">
        <f t="shared" si="24"/>
        <v/>
      </c>
      <c r="M87" s="8" t="str">
        <f t="shared" si="24"/>
        <v/>
      </c>
      <c r="N87" s="8" t="str">
        <f t="shared" si="24"/>
        <v/>
      </c>
      <c r="O87" s="8" t="str">
        <f t="shared" si="24"/>
        <v/>
      </c>
      <c r="P87" s="8" t="str">
        <f t="shared" si="24"/>
        <v/>
      </c>
      <c r="Q87" s="38" t="str">
        <f t="shared" si="24"/>
        <v/>
      </c>
      <c r="R87" s="37" t="str">
        <f t="shared" si="24"/>
        <v/>
      </c>
      <c r="S87" s="8" t="str">
        <f t="shared" si="24"/>
        <v/>
      </c>
      <c r="T87" s="8" t="str">
        <f t="shared" ref="T87:AI102" si="27">IF($B87=T$5,$D87,"")</f>
        <v/>
      </c>
      <c r="U87" s="8" t="str">
        <f t="shared" si="27"/>
        <v/>
      </c>
      <c r="V87" s="8" t="str">
        <f t="shared" si="27"/>
        <v/>
      </c>
      <c r="W87" s="8" t="str">
        <f t="shared" si="27"/>
        <v/>
      </c>
      <c r="X87" s="8" t="str">
        <f t="shared" si="27"/>
        <v/>
      </c>
      <c r="Y87" s="8" t="str">
        <f t="shared" si="27"/>
        <v/>
      </c>
      <c r="Z87" s="8" t="str">
        <f t="shared" si="27"/>
        <v/>
      </c>
      <c r="AA87" s="8" t="str">
        <f t="shared" si="27"/>
        <v/>
      </c>
      <c r="AB87" s="8" t="str">
        <f t="shared" si="27"/>
        <v/>
      </c>
      <c r="AC87" s="8" t="str">
        <f t="shared" si="27"/>
        <v/>
      </c>
      <c r="AD87" s="8" t="str">
        <f t="shared" si="27"/>
        <v/>
      </c>
      <c r="AE87" s="8" t="str">
        <f t="shared" si="27"/>
        <v/>
      </c>
      <c r="AF87" s="8" t="str">
        <f t="shared" si="27"/>
        <v/>
      </c>
      <c r="AG87" s="8" t="str">
        <f t="shared" si="27"/>
        <v/>
      </c>
      <c r="AH87" s="8" t="str">
        <f t="shared" si="27"/>
        <v/>
      </c>
      <c r="AI87" s="8" t="str">
        <f t="shared" si="27"/>
        <v/>
      </c>
      <c r="AJ87" s="8" t="str">
        <f t="shared" si="10"/>
        <v/>
      </c>
      <c r="AK87" s="8" t="str">
        <f t="shared" si="26"/>
        <v/>
      </c>
      <c r="AL87" s="8" t="str">
        <f t="shared" si="26"/>
        <v/>
      </c>
      <c r="AM87" s="8" t="str">
        <f t="shared" si="26"/>
        <v/>
      </c>
      <c r="AN87" s="8" t="str">
        <f t="shared" si="26"/>
        <v/>
      </c>
      <c r="AO87" s="8" t="str">
        <f t="shared" si="26"/>
        <v/>
      </c>
      <c r="AP87" s="8" t="str">
        <f t="shared" si="26"/>
        <v/>
      </c>
      <c r="AQ87" s="8" t="str">
        <f t="shared" si="26"/>
        <v/>
      </c>
      <c r="AR87" s="8" t="str">
        <f t="shared" si="26"/>
        <v/>
      </c>
      <c r="AS87" s="8" t="str">
        <f t="shared" si="26"/>
        <v/>
      </c>
      <c r="AT87" s="8" t="str">
        <f t="shared" si="26"/>
        <v/>
      </c>
      <c r="AU87" s="8" t="str">
        <f t="shared" si="26"/>
        <v/>
      </c>
      <c r="AV87" s="8" t="str">
        <f t="shared" si="26"/>
        <v/>
      </c>
      <c r="AW87" s="8" t="str">
        <f t="shared" si="26"/>
        <v/>
      </c>
      <c r="AX87" s="8" t="str">
        <f t="shared" si="26"/>
        <v/>
      </c>
      <c r="AY87" s="8" t="str">
        <f t="shared" si="26"/>
        <v/>
      </c>
      <c r="AZ87" s="8" t="str">
        <f t="shared" si="26"/>
        <v/>
      </c>
      <c r="BA87" s="8" t="str">
        <f t="shared" si="25"/>
        <v/>
      </c>
      <c r="BB87" s="8" t="str">
        <f t="shared" si="25"/>
        <v/>
      </c>
      <c r="BC87" s="8" t="str">
        <f t="shared" si="25"/>
        <v/>
      </c>
      <c r="BD87" s="8" t="str">
        <f t="shared" si="25"/>
        <v/>
      </c>
      <c r="BE87" s="8" t="str">
        <f t="shared" si="25"/>
        <v/>
      </c>
    </row>
    <row r="88" spans="1:57" x14ac:dyDescent="0.3">
      <c r="A88" s="1"/>
      <c r="B88" s="1"/>
      <c r="C88" s="1"/>
      <c r="D88" s="1"/>
      <c r="E88" s="32">
        <f t="shared" si="23"/>
        <v>0</v>
      </c>
      <c r="F88" s="36" t="str">
        <f t="shared" ref="F88:T103" si="28">IF($B88=F$5,$D88,"")</f>
        <v/>
      </c>
      <c r="G88" s="8" t="str">
        <f t="shared" si="28"/>
        <v/>
      </c>
      <c r="H88" s="8" t="str">
        <f t="shared" si="28"/>
        <v/>
      </c>
      <c r="I88" s="8" t="str">
        <f t="shared" si="28"/>
        <v/>
      </c>
      <c r="J88" s="8" t="str">
        <f t="shared" si="28"/>
        <v/>
      </c>
      <c r="K88" s="38" t="str">
        <f t="shared" si="28"/>
        <v/>
      </c>
      <c r="L88" s="37" t="str">
        <f t="shared" si="28"/>
        <v/>
      </c>
      <c r="M88" s="8" t="str">
        <f t="shared" si="28"/>
        <v/>
      </c>
      <c r="N88" s="8" t="str">
        <f t="shared" si="28"/>
        <v/>
      </c>
      <c r="O88" s="8" t="str">
        <f t="shared" si="28"/>
        <v/>
      </c>
      <c r="P88" s="8" t="str">
        <f t="shared" si="28"/>
        <v/>
      </c>
      <c r="Q88" s="38" t="str">
        <f t="shared" si="28"/>
        <v/>
      </c>
      <c r="R88" s="37" t="str">
        <f t="shared" si="28"/>
        <v/>
      </c>
      <c r="S88" s="8" t="str">
        <f t="shared" si="28"/>
        <v/>
      </c>
      <c r="T88" s="8" t="str">
        <f t="shared" si="28"/>
        <v/>
      </c>
      <c r="U88" s="8" t="str">
        <f t="shared" si="27"/>
        <v/>
      </c>
      <c r="V88" s="8" t="str">
        <f t="shared" si="27"/>
        <v/>
      </c>
      <c r="W88" s="8" t="str">
        <f t="shared" si="27"/>
        <v/>
      </c>
      <c r="X88" s="8" t="str">
        <f t="shared" si="27"/>
        <v/>
      </c>
      <c r="Y88" s="8" t="str">
        <f t="shared" si="27"/>
        <v/>
      </c>
      <c r="Z88" s="8" t="str">
        <f t="shared" si="27"/>
        <v/>
      </c>
      <c r="AA88" s="8" t="str">
        <f t="shared" si="27"/>
        <v/>
      </c>
      <c r="AB88" s="8" t="str">
        <f t="shared" si="27"/>
        <v/>
      </c>
      <c r="AC88" s="8" t="str">
        <f t="shared" si="27"/>
        <v/>
      </c>
      <c r="AD88" s="8" t="str">
        <f t="shared" si="27"/>
        <v/>
      </c>
      <c r="AE88" s="8" t="str">
        <f t="shared" si="27"/>
        <v/>
      </c>
      <c r="AF88" s="8" t="str">
        <f t="shared" si="27"/>
        <v/>
      </c>
      <c r="AG88" s="8" t="str">
        <f t="shared" si="27"/>
        <v/>
      </c>
      <c r="AH88" s="8" t="str">
        <f t="shared" si="27"/>
        <v/>
      </c>
      <c r="AI88" s="8" t="str">
        <f t="shared" si="27"/>
        <v/>
      </c>
      <c r="AJ88" s="8" t="str">
        <f t="shared" si="10"/>
        <v/>
      </c>
      <c r="AK88" s="8" t="str">
        <f t="shared" si="26"/>
        <v/>
      </c>
      <c r="AL88" s="8" t="str">
        <f t="shared" si="26"/>
        <v/>
      </c>
      <c r="AM88" s="8" t="str">
        <f t="shared" si="26"/>
        <v/>
      </c>
      <c r="AN88" s="8" t="str">
        <f t="shared" si="26"/>
        <v/>
      </c>
      <c r="AO88" s="8" t="str">
        <f t="shared" si="26"/>
        <v/>
      </c>
      <c r="AP88" s="8" t="str">
        <f t="shared" si="26"/>
        <v/>
      </c>
      <c r="AQ88" s="8" t="str">
        <f t="shared" si="26"/>
        <v/>
      </c>
      <c r="AR88" s="8" t="str">
        <f t="shared" si="26"/>
        <v/>
      </c>
      <c r="AS88" s="8" t="str">
        <f t="shared" si="26"/>
        <v/>
      </c>
      <c r="AT88" s="8" t="str">
        <f t="shared" si="26"/>
        <v/>
      </c>
      <c r="AU88" s="8" t="str">
        <f t="shared" si="26"/>
        <v/>
      </c>
      <c r="AV88" s="8" t="str">
        <f t="shared" si="26"/>
        <v/>
      </c>
      <c r="AW88" s="8" t="str">
        <f t="shared" si="26"/>
        <v/>
      </c>
      <c r="AX88" s="8" t="str">
        <f t="shared" si="26"/>
        <v/>
      </c>
      <c r="AY88" s="8" t="str">
        <f t="shared" si="26"/>
        <v/>
      </c>
      <c r="AZ88" s="8" t="str">
        <f t="shared" si="26"/>
        <v/>
      </c>
      <c r="BA88" s="8" t="str">
        <f t="shared" si="25"/>
        <v/>
      </c>
      <c r="BB88" s="8" t="str">
        <f t="shared" si="25"/>
        <v/>
      </c>
      <c r="BC88" s="8" t="str">
        <f t="shared" si="25"/>
        <v/>
      </c>
      <c r="BD88" s="8" t="str">
        <f t="shared" si="25"/>
        <v/>
      </c>
      <c r="BE88" s="8" t="str">
        <f t="shared" si="25"/>
        <v/>
      </c>
    </row>
    <row r="89" spans="1:57" x14ac:dyDescent="0.3">
      <c r="A89" s="1"/>
      <c r="B89" s="1"/>
      <c r="C89" s="1"/>
      <c r="D89" s="1"/>
      <c r="E89" s="32">
        <f t="shared" si="23"/>
        <v>0</v>
      </c>
      <c r="F89" s="36" t="str">
        <f t="shared" si="28"/>
        <v/>
      </c>
      <c r="G89" s="8" t="str">
        <f t="shared" si="28"/>
        <v/>
      </c>
      <c r="H89" s="8" t="str">
        <f t="shared" si="28"/>
        <v/>
      </c>
      <c r="I89" s="8" t="str">
        <f t="shared" si="28"/>
        <v/>
      </c>
      <c r="J89" s="8" t="str">
        <f t="shared" si="28"/>
        <v/>
      </c>
      <c r="K89" s="38" t="str">
        <f t="shared" si="28"/>
        <v/>
      </c>
      <c r="L89" s="37" t="str">
        <f t="shared" si="28"/>
        <v/>
      </c>
      <c r="M89" s="8" t="str">
        <f t="shared" si="28"/>
        <v/>
      </c>
      <c r="N89" s="8" t="str">
        <f t="shared" si="28"/>
        <v/>
      </c>
      <c r="O89" s="8" t="str">
        <f t="shared" si="28"/>
        <v/>
      </c>
      <c r="P89" s="8" t="str">
        <f t="shared" si="28"/>
        <v/>
      </c>
      <c r="Q89" s="38" t="str">
        <f t="shared" si="28"/>
        <v/>
      </c>
      <c r="R89" s="37" t="str">
        <f t="shared" si="28"/>
        <v/>
      </c>
      <c r="S89" s="8" t="str">
        <f t="shared" si="28"/>
        <v/>
      </c>
      <c r="T89" s="8" t="str">
        <f t="shared" si="28"/>
        <v/>
      </c>
      <c r="U89" s="8" t="str">
        <f t="shared" si="27"/>
        <v/>
      </c>
      <c r="V89" s="8" t="str">
        <f t="shared" si="27"/>
        <v/>
      </c>
      <c r="W89" s="8" t="str">
        <f t="shared" si="27"/>
        <v/>
      </c>
      <c r="X89" s="8" t="str">
        <f t="shared" si="27"/>
        <v/>
      </c>
      <c r="Y89" s="8" t="str">
        <f t="shared" si="27"/>
        <v/>
      </c>
      <c r="Z89" s="8" t="str">
        <f t="shared" si="27"/>
        <v/>
      </c>
      <c r="AA89" s="8" t="str">
        <f t="shared" si="27"/>
        <v/>
      </c>
      <c r="AB89" s="8" t="str">
        <f t="shared" si="27"/>
        <v/>
      </c>
      <c r="AC89" s="8" t="str">
        <f t="shared" si="27"/>
        <v/>
      </c>
      <c r="AD89" s="8" t="str">
        <f t="shared" si="27"/>
        <v/>
      </c>
      <c r="AE89" s="8" t="str">
        <f t="shared" si="27"/>
        <v/>
      </c>
      <c r="AF89" s="8" t="str">
        <f t="shared" si="27"/>
        <v/>
      </c>
      <c r="AG89" s="8" t="str">
        <f t="shared" si="27"/>
        <v/>
      </c>
      <c r="AH89" s="8" t="str">
        <f t="shared" si="27"/>
        <v/>
      </c>
      <c r="AI89" s="8" t="str">
        <f t="shared" si="27"/>
        <v/>
      </c>
      <c r="AJ89" s="8" t="str">
        <f t="shared" si="10"/>
        <v/>
      </c>
      <c r="AK89" s="8" t="str">
        <f t="shared" si="26"/>
        <v/>
      </c>
      <c r="AL89" s="8" t="str">
        <f t="shared" si="26"/>
        <v/>
      </c>
      <c r="AM89" s="8" t="str">
        <f t="shared" si="26"/>
        <v/>
      </c>
      <c r="AN89" s="8" t="str">
        <f t="shared" si="26"/>
        <v/>
      </c>
      <c r="AO89" s="8" t="str">
        <f t="shared" si="26"/>
        <v/>
      </c>
      <c r="AP89" s="8" t="str">
        <f t="shared" si="26"/>
        <v/>
      </c>
      <c r="AQ89" s="8" t="str">
        <f t="shared" si="26"/>
        <v/>
      </c>
      <c r="AR89" s="8" t="str">
        <f t="shared" si="26"/>
        <v/>
      </c>
      <c r="AS89" s="8" t="str">
        <f t="shared" si="26"/>
        <v/>
      </c>
      <c r="AT89" s="8" t="str">
        <f t="shared" si="26"/>
        <v/>
      </c>
      <c r="AU89" s="8" t="str">
        <f t="shared" si="26"/>
        <v/>
      </c>
      <c r="AV89" s="8" t="str">
        <f t="shared" si="26"/>
        <v/>
      </c>
      <c r="AW89" s="8" t="str">
        <f t="shared" si="26"/>
        <v/>
      </c>
      <c r="AX89" s="8" t="str">
        <f t="shared" si="26"/>
        <v/>
      </c>
      <c r="AY89" s="8" t="str">
        <f t="shared" si="26"/>
        <v/>
      </c>
      <c r="AZ89" s="8" t="str">
        <f t="shared" si="26"/>
        <v/>
      </c>
      <c r="BA89" s="8" t="str">
        <f t="shared" si="25"/>
        <v/>
      </c>
      <c r="BB89" s="8" t="str">
        <f t="shared" si="25"/>
        <v/>
      </c>
      <c r="BC89" s="8" t="str">
        <f t="shared" si="25"/>
        <v/>
      </c>
      <c r="BD89" s="8" t="str">
        <f t="shared" si="25"/>
        <v/>
      </c>
      <c r="BE89" s="8" t="str">
        <f t="shared" si="25"/>
        <v/>
      </c>
    </row>
    <row r="90" spans="1:57" x14ac:dyDescent="0.3">
      <c r="A90" s="1"/>
      <c r="B90" s="1"/>
      <c r="C90" s="1"/>
      <c r="D90" s="1"/>
      <c r="E90" s="32">
        <f t="shared" si="23"/>
        <v>0</v>
      </c>
      <c r="F90" s="36" t="str">
        <f t="shared" si="28"/>
        <v/>
      </c>
      <c r="G90" s="8" t="str">
        <f t="shared" si="28"/>
        <v/>
      </c>
      <c r="H90" s="8" t="str">
        <f t="shared" si="28"/>
        <v/>
      </c>
      <c r="I90" s="8" t="str">
        <f t="shared" si="28"/>
        <v/>
      </c>
      <c r="J90" s="8" t="str">
        <f t="shared" si="28"/>
        <v/>
      </c>
      <c r="K90" s="38" t="str">
        <f t="shared" si="28"/>
        <v/>
      </c>
      <c r="L90" s="37" t="str">
        <f t="shared" si="28"/>
        <v/>
      </c>
      <c r="M90" s="8" t="str">
        <f t="shared" si="28"/>
        <v/>
      </c>
      <c r="N90" s="8" t="str">
        <f t="shared" si="28"/>
        <v/>
      </c>
      <c r="O90" s="8" t="str">
        <f t="shared" si="28"/>
        <v/>
      </c>
      <c r="P90" s="8" t="str">
        <f t="shared" si="28"/>
        <v/>
      </c>
      <c r="Q90" s="38" t="str">
        <f t="shared" si="28"/>
        <v/>
      </c>
      <c r="R90" s="37" t="str">
        <f t="shared" si="28"/>
        <v/>
      </c>
      <c r="S90" s="8" t="str">
        <f t="shared" si="28"/>
        <v/>
      </c>
      <c r="T90" s="8" t="str">
        <f t="shared" si="28"/>
        <v/>
      </c>
      <c r="U90" s="8" t="str">
        <f t="shared" si="27"/>
        <v/>
      </c>
      <c r="V90" s="8" t="str">
        <f t="shared" si="27"/>
        <v/>
      </c>
      <c r="W90" s="8" t="str">
        <f t="shared" si="27"/>
        <v/>
      </c>
      <c r="X90" s="8" t="str">
        <f t="shared" si="27"/>
        <v/>
      </c>
      <c r="Y90" s="8" t="str">
        <f t="shared" si="27"/>
        <v/>
      </c>
      <c r="Z90" s="8" t="str">
        <f t="shared" si="27"/>
        <v/>
      </c>
      <c r="AA90" s="8" t="str">
        <f t="shared" si="27"/>
        <v/>
      </c>
      <c r="AB90" s="8" t="str">
        <f t="shared" si="27"/>
        <v/>
      </c>
      <c r="AC90" s="8" t="str">
        <f t="shared" si="27"/>
        <v/>
      </c>
      <c r="AD90" s="8" t="str">
        <f t="shared" si="27"/>
        <v/>
      </c>
      <c r="AE90" s="8" t="str">
        <f t="shared" si="27"/>
        <v/>
      </c>
      <c r="AF90" s="8" t="str">
        <f t="shared" si="27"/>
        <v/>
      </c>
      <c r="AG90" s="8" t="str">
        <f t="shared" si="27"/>
        <v/>
      </c>
      <c r="AH90" s="8" t="str">
        <f t="shared" si="27"/>
        <v/>
      </c>
      <c r="AI90" s="8" t="str">
        <f t="shared" si="27"/>
        <v/>
      </c>
      <c r="AJ90" s="8" t="str">
        <f t="shared" si="10"/>
        <v/>
      </c>
      <c r="AK90" s="8" t="str">
        <f t="shared" si="26"/>
        <v/>
      </c>
      <c r="AL90" s="8" t="str">
        <f t="shared" si="26"/>
        <v/>
      </c>
      <c r="AM90" s="8" t="str">
        <f t="shared" si="26"/>
        <v/>
      </c>
      <c r="AN90" s="8" t="str">
        <f t="shared" si="26"/>
        <v/>
      </c>
      <c r="AO90" s="8" t="str">
        <f t="shared" si="26"/>
        <v/>
      </c>
      <c r="AP90" s="8" t="str">
        <f t="shared" si="26"/>
        <v/>
      </c>
      <c r="AQ90" s="8" t="str">
        <f t="shared" si="26"/>
        <v/>
      </c>
      <c r="AR90" s="8" t="str">
        <f t="shared" si="26"/>
        <v/>
      </c>
      <c r="AS90" s="8" t="str">
        <f t="shared" si="26"/>
        <v/>
      </c>
      <c r="AT90" s="8" t="str">
        <f t="shared" si="26"/>
        <v/>
      </c>
      <c r="AU90" s="8" t="str">
        <f t="shared" si="26"/>
        <v/>
      </c>
      <c r="AV90" s="8" t="str">
        <f t="shared" si="26"/>
        <v/>
      </c>
      <c r="AW90" s="8" t="str">
        <f t="shared" si="26"/>
        <v/>
      </c>
      <c r="AX90" s="8" t="str">
        <f t="shared" si="26"/>
        <v/>
      </c>
      <c r="AY90" s="8" t="str">
        <f t="shared" si="26"/>
        <v/>
      </c>
      <c r="AZ90" s="8" t="str">
        <f t="shared" si="26"/>
        <v/>
      </c>
      <c r="BA90" s="8" t="str">
        <f t="shared" si="25"/>
        <v/>
      </c>
      <c r="BB90" s="8" t="str">
        <f t="shared" si="25"/>
        <v/>
      </c>
      <c r="BC90" s="8" t="str">
        <f t="shared" si="25"/>
        <v/>
      </c>
      <c r="BD90" s="8" t="str">
        <f t="shared" si="25"/>
        <v/>
      </c>
      <c r="BE90" s="8" t="str">
        <f t="shared" si="25"/>
        <v/>
      </c>
    </row>
    <row r="91" spans="1:57" x14ac:dyDescent="0.3">
      <c r="A91" s="1"/>
      <c r="B91" s="1"/>
      <c r="C91" s="1"/>
      <c r="D91" s="1"/>
      <c r="E91" s="32">
        <f t="shared" si="23"/>
        <v>0</v>
      </c>
      <c r="F91" s="36" t="str">
        <f t="shared" si="28"/>
        <v/>
      </c>
      <c r="G91" s="8" t="str">
        <f t="shared" si="28"/>
        <v/>
      </c>
      <c r="H91" s="8" t="str">
        <f t="shared" si="28"/>
        <v/>
      </c>
      <c r="I91" s="8" t="str">
        <f t="shared" si="28"/>
        <v/>
      </c>
      <c r="J91" s="8" t="str">
        <f t="shared" si="28"/>
        <v/>
      </c>
      <c r="K91" s="38" t="str">
        <f t="shared" si="28"/>
        <v/>
      </c>
      <c r="L91" s="37" t="str">
        <f t="shared" si="28"/>
        <v/>
      </c>
      <c r="M91" s="8" t="str">
        <f t="shared" si="28"/>
        <v/>
      </c>
      <c r="N91" s="8" t="str">
        <f t="shared" si="28"/>
        <v/>
      </c>
      <c r="O91" s="8" t="str">
        <f t="shared" si="28"/>
        <v/>
      </c>
      <c r="P91" s="8" t="str">
        <f t="shared" si="28"/>
        <v/>
      </c>
      <c r="Q91" s="38" t="str">
        <f t="shared" si="28"/>
        <v/>
      </c>
      <c r="R91" s="37" t="str">
        <f t="shared" si="28"/>
        <v/>
      </c>
      <c r="S91" s="8" t="str">
        <f t="shared" si="28"/>
        <v/>
      </c>
      <c r="T91" s="8" t="str">
        <f t="shared" si="28"/>
        <v/>
      </c>
      <c r="U91" s="8" t="str">
        <f t="shared" si="27"/>
        <v/>
      </c>
      <c r="V91" s="8" t="str">
        <f t="shared" si="27"/>
        <v/>
      </c>
      <c r="W91" s="8" t="str">
        <f t="shared" si="27"/>
        <v/>
      </c>
      <c r="X91" s="8" t="str">
        <f t="shared" si="27"/>
        <v/>
      </c>
      <c r="Y91" s="8" t="str">
        <f t="shared" si="27"/>
        <v/>
      </c>
      <c r="Z91" s="8" t="str">
        <f t="shared" si="27"/>
        <v/>
      </c>
      <c r="AA91" s="8" t="str">
        <f t="shared" si="27"/>
        <v/>
      </c>
      <c r="AB91" s="8" t="str">
        <f t="shared" si="27"/>
        <v/>
      </c>
      <c r="AC91" s="8" t="str">
        <f t="shared" si="27"/>
        <v/>
      </c>
      <c r="AD91" s="8" t="str">
        <f t="shared" si="27"/>
        <v/>
      </c>
      <c r="AE91" s="8" t="str">
        <f t="shared" si="27"/>
        <v/>
      </c>
      <c r="AF91" s="8" t="str">
        <f t="shared" si="27"/>
        <v/>
      </c>
      <c r="AG91" s="8" t="str">
        <f t="shared" si="27"/>
        <v/>
      </c>
      <c r="AH91" s="8" t="str">
        <f t="shared" si="27"/>
        <v/>
      </c>
      <c r="AI91" s="8" t="str">
        <f t="shared" si="27"/>
        <v/>
      </c>
      <c r="AJ91" s="8" t="str">
        <f t="shared" si="10"/>
        <v/>
      </c>
      <c r="AK91" s="8" t="str">
        <f t="shared" si="26"/>
        <v/>
      </c>
      <c r="AL91" s="8" t="str">
        <f t="shared" si="26"/>
        <v/>
      </c>
      <c r="AM91" s="8" t="str">
        <f t="shared" si="26"/>
        <v/>
      </c>
      <c r="AN91" s="8" t="str">
        <f t="shared" si="26"/>
        <v/>
      </c>
      <c r="AO91" s="8" t="str">
        <f t="shared" si="26"/>
        <v/>
      </c>
      <c r="AP91" s="8" t="str">
        <f t="shared" si="26"/>
        <v/>
      </c>
      <c r="AQ91" s="8" t="str">
        <f t="shared" si="26"/>
        <v/>
      </c>
      <c r="AR91" s="8" t="str">
        <f t="shared" si="26"/>
        <v/>
      </c>
      <c r="AS91" s="8" t="str">
        <f t="shared" si="26"/>
        <v/>
      </c>
      <c r="AT91" s="8" t="str">
        <f t="shared" si="26"/>
        <v/>
      </c>
      <c r="AU91" s="8" t="str">
        <f t="shared" si="26"/>
        <v/>
      </c>
      <c r="AV91" s="8" t="str">
        <f t="shared" si="26"/>
        <v/>
      </c>
      <c r="AW91" s="8" t="str">
        <f t="shared" si="26"/>
        <v/>
      </c>
      <c r="AX91" s="8" t="str">
        <f t="shared" si="26"/>
        <v/>
      </c>
      <c r="AY91" s="8" t="str">
        <f t="shared" si="26"/>
        <v/>
      </c>
      <c r="AZ91" s="8" t="str">
        <f t="shared" si="26"/>
        <v/>
      </c>
      <c r="BA91" s="8" t="str">
        <f t="shared" si="25"/>
        <v/>
      </c>
      <c r="BB91" s="8" t="str">
        <f t="shared" si="25"/>
        <v/>
      </c>
      <c r="BC91" s="8" t="str">
        <f t="shared" si="25"/>
        <v/>
      </c>
      <c r="BD91" s="8" t="str">
        <f t="shared" si="25"/>
        <v/>
      </c>
      <c r="BE91" s="8" t="str">
        <f t="shared" si="25"/>
        <v/>
      </c>
    </row>
    <row r="92" spans="1:57" x14ac:dyDescent="0.3">
      <c r="A92" s="1"/>
      <c r="B92" s="1"/>
      <c r="C92" s="1"/>
      <c r="D92" s="1"/>
      <c r="E92" s="32">
        <f t="shared" si="23"/>
        <v>0</v>
      </c>
      <c r="F92" s="36" t="str">
        <f t="shared" si="28"/>
        <v/>
      </c>
      <c r="G92" s="8" t="str">
        <f t="shared" si="28"/>
        <v/>
      </c>
      <c r="H92" s="8" t="str">
        <f t="shared" si="28"/>
        <v/>
      </c>
      <c r="I92" s="8" t="str">
        <f t="shared" si="28"/>
        <v/>
      </c>
      <c r="J92" s="8" t="str">
        <f t="shared" si="28"/>
        <v/>
      </c>
      <c r="K92" s="38" t="str">
        <f t="shared" si="28"/>
        <v/>
      </c>
      <c r="L92" s="37" t="str">
        <f t="shared" si="28"/>
        <v/>
      </c>
      <c r="M92" s="8" t="str">
        <f t="shared" si="28"/>
        <v/>
      </c>
      <c r="N92" s="8" t="str">
        <f t="shared" si="28"/>
        <v/>
      </c>
      <c r="O92" s="8" t="str">
        <f t="shared" si="28"/>
        <v/>
      </c>
      <c r="P92" s="8" t="str">
        <f t="shared" si="28"/>
        <v/>
      </c>
      <c r="Q92" s="38" t="str">
        <f t="shared" si="28"/>
        <v/>
      </c>
      <c r="R92" s="37" t="str">
        <f t="shared" si="28"/>
        <v/>
      </c>
      <c r="S92" s="8" t="str">
        <f t="shared" si="28"/>
        <v/>
      </c>
      <c r="T92" s="8" t="str">
        <f t="shared" si="28"/>
        <v/>
      </c>
      <c r="U92" s="8" t="str">
        <f t="shared" si="27"/>
        <v/>
      </c>
      <c r="V92" s="8" t="str">
        <f t="shared" si="27"/>
        <v/>
      </c>
      <c r="W92" s="8" t="str">
        <f t="shared" si="27"/>
        <v/>
      </c>
      <c r="X92" s="8" t="str">
        <f t="shared" si="27"/>
        <v/>
      </c>
      <c r="Y92" s="8" t="str">
        <f t="shared" si="27"/>
        <v/>
      </c>
      <c r="Z92" s="8" t="str">
        <f t="shared" si="27"/>
        <v/>
      </c>
      <c r="AA92" s="8" t="str">
        <f t="shared" si="27"/>
        <v/>
      </c>
      <c r="AB92" s="8" t="str">
        <f t="shared" si="27"/>
        <v/>
      </c>
      <c r="AC92" s="8" t="str">
        <f t="shared" si="27"/>
        <v/>
      </c>
      <c r="AD92" s="8" t="str">
        <f t="shared" si="27"/>
        <v/>
      </c>
      <c r="AE92" s="8" t="str">
        <f t="shared" si="27"/>
        <v/>
      </c>
      <c r="AF92" s="8" t="str">
        <f t="shared" si="27"/>
        <v/>
      </c>
      <c r="AG92" s="8" t="str">
        <f t="shared" si="27"/>
        <v/>
      </c>
      <c r="AH92" s="8" t="str">
        <f t="shared" si="27"/>
        <v/>
      </c>
      <c r="AI92" s="8" t="str">
        <f t="shared" si="27"/>
        <v/>
      </c>
      <c r="AJ92" s="8" t="str">
        <f t="shared" si="10"/>
        <v/>
      </c>
      <c r="AK92" s="8" t="str">
        <f t="shared" si="26"/>
        <v/>
      </c>
      <c r="AL92" s="8" t="str">
        <f t="shared" si="26"/>
        <v/>
      </c>
      <c r="AM92" s="8" t="str">
        <f t="shared" si="26"/>
        <v/>
      </c>
      <c r="AN92" s="8" t="str">
        <f t="shared" si="26"/>
        <v/>
      </c>
      <c r="AO92" s="8" t="str">
        <f t="shared" si="26"/>
        <v/>
      </c>
      <c r="AP92" s="8" t="str">
        <f t="shared" si="26"/>
        <v/>
      </c>
      <c r="AQ92" s="8" t="str">
        <f t="shared" si="26"/>
        <v/>
      </c>
      <c r="AR92" s="8" t="str">
        <f t="shared" si="26"/>
        <v/>
      </c>
      <c r="AS92" s="8" t="str">
        <f t="shared" si="26"/>
        <v/>
      </c>
      <c r="AT92" s="8" t="str">
        <f t="shared" si="26"/>
        <v/>
      </c>
      <c r="AU92" s="8" t="str">
        <f t="shared" si="26"/>
        <v/>
      </c>
      <c r="AV92" s="8" t="str">
        <f t="shared" si="26"/>
        <v/>
      </c>
      <c r="AW92" s="8" t="str">
        <f t="shared" si="26"/>
        <v/>
      </c>
      <c r="AX92" s="8" t="str">
        <f t="shared" si="26"/>
        <v/>
      </c>
      <c r="AY92" s="8" t="str">
        <f t="shared" si="26"/>
        <v/>
      </c>
      <c r="AZ92" s="8" t="str">
        <f t="shared" si="26"/>
        <v/>
      </c>
      <c r="BA92" s="8" t="str">
        <f t="shared" si="25"/>
        <v/>
      </c>
      <c r="BB92" s="8" t="str">
        <f t="shared" si="25"/>
        <v/>
      </c>
      <c r="BC92" s="8" t="str">
        <f t="shared" si="25"/>
        <v/>
      </c>
      <c r="BD92" s="8" t="str">
        <f t="shared" si="25"/>
        <v/>
      </c>
      <c r="BE92" s="8" t="str">
        <f t="shared" si="25"/>
        <v/>
      </c>
    </row>
    <row r="93" spans="1:57" x14ac:dyDescent="0.3">
      <c r="A93" s="1"/>
      <c r="B93" s="1"/>
      <c r="C93" s="1"/>
      <c r="D93" s="1"/>
      <c r="E93" s="32">
        <f t="shared" si="23"/>
        <v>0</v>
      </c>
      <c r="F93" s="36" t="str">
        <f t="shared" si="28"/>
        <v/>
      </c>
      <c r="G93" s="8" t="str">
        <f t="shared" si="28"/>
        <v/>
      </c>
      <c r="H93" s="8" t="str">
        <f t="shared" si="28"/>
        <v/>
      </c>
      <c r="I93" s="8" t="str">
        <f t="shared" si="28"/>
        <v/>
      </c>
      <c r="J93" s="8" t="str">
        <f t="shared" si="28"/>
        <v/>
      </c>
      <c r="K93" s="38" t="str">
        <f t="shared" si="28"/>
        <v/>
      </c>
      <c r="L93" s="37" t="str">
        <f t="shared" si="28"/>
        <v/>
      </c>
      <c r="M93" s="8" t="str">
        <f t="shared" si="28"/>
        <v/>
      </c>
      <c r="N93" s="8" t="str">
        <f t="shared" si="28"/>
        <v/>
      </c>
      <c r="O93" s="8" t="str">
        <f t="shared" si="28"/>
        <v/>
      </c>
      <c r="P93" s="8" t="str">
        <f t="shared" si="28"/>
        <v/>
      </c>
      <c r="Q93" s="38" t="str">
        <f t="shared" si="28"/>
        <v/>
      </c>
      <c r="R93" s="37" t="str">
        <f t="shared" si="28"/>
        <v/>
      </c>
      <c r="S93" s="8" t="str">
        <f t="shared" si="28"/>
        <v/>
      </c>
      <c r="T93" s="8" t="str">
        <f t="shared" si="28"/>
        <v/>
      </c>
      <c r="U93" s="8" t="str">
        <f t="shared" si="27"/>
        <v/>
      </c>
      <c r="V93" s="8" t="str">
        <f t="shared" si="27"/>
        <v/>
      </c>
      <c r="W93" s="8" t="str">
        <f t="shared" si="27"/>
        <v/>
      </c>
      <c r="X93" s="8" t="str">
        <f t="shared" si="27"/>
        <v/>
      </c>
      <c r="Y93" s="8" t="str">
        <f t="shared" si="27"/>
        <v/>
      </c>
      <c r="Z93" s="8" t="str">
        <f t="shared" si="27"/>
        <v/>
      </c>
      <c r="AA93" s="8" t="str">
        <f t="shared" si="27"/>
        <v/>
      </c>
      <c r="AB93" s="8" t="str">
        <f t="shared" si="27"/>
        <v/>
      </c>
      <c r="AC93" s="8" t="str">
        <f t="shared" si="27"/>
        <v/>
      </c>
      <c r="AD93" s="8" t="str">
        <f t="shared" si="27"/>
        <v/>
      </c>
      <c r="AE93" s="8" t="str">
        <f t="shared" si="27"/>
        <v/>
      </c>
      <c r="AF93" s="8" t="str">
        <f t="shared" si="27"/>
        <v/>
      </c>
      <c r="AG93" s="8" t="str">
        <f t="shared" si="27"/>
        <v/>
      </c>
      <c r="AH93" s="8" t="str">
        <f t="shared" si="27"/>
        <v/>
      </c>
      <c r="AI93" s="8" t="str">
        <f t="shared" si="27"/>
        <v/>
      </c>
      <c r="AJ93" s="8" t="str">
        <f t="shared" si="10"/>
        <v/>
      </c>
      <c r="AK93" s="8" t="str">
        <f t="shared" si="26"/>
        <v/>
      </c>
      <c r="AL93" s="8" t="str">
        <f t="shared" si="26"/>
        <v/>
      </c>
      <c r="AM93" s="8" t="str">
        <f t="shared" si="26"/>
        <v/>
      </c>
      <c r="AN93" s="8" t="str">
        <f t="shared" si="26"/>
        <v/>
      </c>
      <c r="AO93" s="8" t="str">
        <f t="shared" si="26"/>
        <v/>
      </c>
      <c r="AP93" s="8" t="str">
        <f t="shared" si="26"/>
        <v/>
      </c>
      <c r="AQ93" s="8" t="str">
        <f t="shared" si="26"/>
        <v/>
      </c>
      <c r="AR93" s="8" t="str">
        <f t="shared" si="26"/>
        <v/>
      </c>
      <c r="AS93" s="8" t="str">
        <f t="shared" si="26"/>
        <v/>
      </c>
      <c r="AT93" s="8" t="str">
        <f t="shared" si="26"/>
        <v/>
      </c>
      <c r="AU93" s="8" t="str">
        <f t="shared" si="26"/>
        <v/>
      </c>
      <c r="AV93" s="8" t="str">
        <f t="shared" si="26"/>
        <v/>
      </c>
      <c r="AW93" s="8" t="str">
        <f t="shared" si="26"/>
        <v/>
      </c>
      <c r="AX93" s="8" t="str">
        <f t="shared" si="26"/>
        <v/>
      </c>
      <c r="AY93" s="8" t="str">
        <f t="shared" si="26"/>
        <v/>
      </c>
      <c r="AZ93" s="8" t="str">
        <f t="shared" ref="AZ93:BE108" si="29">IF($B93=AZ$5,$D93,"")</f>
        <v/>
      </c>
      <c r="BA93" s="8" t="str">
        <f t="shared" si="29"/>
        <v/>
      </c>
      <c r="BB93" s="8" t="str">
        <f t="shared" si="29"/>
        <v/>
      </c>
      <c r="BC93" s="8" t="str">
        <f t="shared" si="29"/>
        <v/>
      </c>
      <c r="BD93" s="8" t="str">
        <f t="shared" si="29"/>
        <v/>
      </c>
      <c r="BE93" s="8" t="str">
        <f t="shared" si="29"/>
        <v/>
      </c>
    </row>
    <row r="94" spans="1:57" x14ac:dyDescent="0.3">
      <c r="A94" s="1"/>
      <c r="B94" s="1"/>
      <c r="C94" s="1"/>
      <c r="D94" s="1"/>
      <c r="E94" s="32">
        <f t="shared" si="23"/>
        <v>0</v>
      </c>
      <c r="F94" s="36" t="str">
        <f t="shared" si="28"/>
        <v/>
      </c>
      <c r="G94" s="8" t="str">
        <f t="shared" si="28"/>
        <v/>
      </c>
      <c r="H94" s="8" t="str">
        <f t="shared" si="28"/>
        <v/>
      </c>
      <c r="I94" s="8" t="str">
        <f t="shared" si="28"/>
        <v/>
      </c>
      <c r="J94" s="8" t="str">
        <f t="shared" si="28"/>
        <v/>
      </c>
      <c r="K94" s="38" t="str">
        <f t="shared" si="28"/>
        <v/>
      </c>
      <c r="L94" s="37" t="str">
        <f t="shared" si="28"/>
        <v/>
      </c>
      <c r="M94" s="8" t="str">
        <f t="shared" si="28"/>
        <v/>
      </c>
      <c r="N94" s="8" t="str">
        <f t="shared" si="28"/>
        <v/>
      </c>
      <c r="O94" s="8" t="str">
        <f t="shared" si="28"/>
        <v/>
      </c>
      <c r="P94" s="8" t="str">
        <f t="shared" si="28"/>
        <v/>
      </c>
      <c r="Q94" s="38" t="str">
        <f t="shared" si="28"/>
        <v/>
      </c>
      <c r="R94" s="37" t="str">
        <f t="shared" si="28"/>
        <v/>
      </c>
      <c r="S94" s="8" t="str">
        <f t="shared" si="28"/>
        <v/>
      </c>
      <c r="T94" s="8" t="str">
        <f t="shared" si="28"/>
        <v/>
      </c>
      <c r="U94" s="8" t="str">
        <f t="shared" si="27"/>
        <v/>
      </c>
      <c r="V94" s="8" t="str">
        <f t="shared" si="27"/>
        <v/>
      </c>
      <c r="W94" s="8" t="str">
        <f t="shared" si="27"/>
        <v/>
      </c>
      <c r="X94" s="8" t="str">
        <f t="shared" si="27"/>
        <v/>
      </c>
      <c r="Y94" s="8" t="str">
        <f t="shared" si="27"/>
        <v/>
      </c>
      <c r="Z94" s="8" t="str">
        <f t="shared" si="27"/>
        <v/>
      </c>
      <c r="AA94" s="8" t="str">
        <f t="shared" si="27"/>
        <v/>
      </c>
      <c r="AB94" s="8" t="str">
        <f t="shared" si="27"/>
        <v/>
      </c>
      <c r="AC94" s="8" t="str">
        <f t="shared" si="27"/>
        <v/>
      </c>
      <c r="AD94" s="8" t="str">
        <f t="shared" si="27"/>
        <v/>
      </c>
      <c r="AE94" s="8" t="str">
        <f t="shared" si="27"/>
        <v/>
      </c>
      <c r="AF94" s="8" t="str">
        <f t="shared" si="27"/>
        <v/>
      </c>
      <c r="AG94" s="8" t="str">
        <f t="shared" si="27"/>
        <v/>
      </c>
      <c r="AH94" s="8" t="str">
        <f t="shared" si="27"/>
        <v/>
      </c>
      <c r="AI94" s="8" t="str">
        <f t="shared" si="27"/>
        <v/>
      </c>
      <c r="AJ94" s="8" t="str">
        <f t="shared" ref="AJ94:AY109" si="30">IF($B94=AJ$5,$D94,"")</f>
        <v/>
      </c>
      <c r="AK94" s="8" t="str">
        <f t="shared" si="30"/>
        <v/>
      </c>
      <c r="AL94" s="8" t="str">
        <f t="shared" si="30"/>
        <v/>
      </c>
      <c r="AM94" s="8" t="str">
        <f t="shared" si="30"/>
        <v/>
      </c>
      <c r="AN94" s="8" t="str">
        <f t="shared" si="30"/>
        <v/>
      </c>
      <c r="AO94" s="8" t="str">
        <f t="shared" si="30"/>
        <v/>
      </c>
      <c r="AP94" s="8" t="str">
        <f t="shared" si="30"/>
        <v/>
      </c>
      <c r="AQ94" s="8" t="str">
        <f t="shared" si="30"/>
        <v/>
      </c>
      <c r="AR94" s="8" t="str">
        <f t="shared" si="30"/>
        <v/>
      </c>
      <c r="AS94" s="8" t="str">
        <f t="shared" si="30"/>
        <v/>
      </c>
      <c r="AT94" s="8" t="str">
        <f t="shared" si="30"/>
        <v/>
      </c>
      <c r="AU94" s="8" t="str">
        <f t="shared" si="30"/>
        <v/>
      </c>
      <c r="AV94" s="8" t="str">
        <f t="shared" si="30"/>
        <v/>
      </c>
      <c r="AW94" s="8" t="str">
        <f t="shared" si="30"/>
        <v/>
      </c>
      <c r="AX94" s="8" t="str">
        <f t="shared" si="30"/>
        <v/>
      </c>
      <c r="AY94" s="8" t="str">
        <f t="shared" si="30"/>
        <v/>
      </c>
      <c r="AZ94" s="8" t="str">
        <f t="shared" si="29"/>
        <v/>
      </c>
      <c r="BA94" s="8" t="str">
        <f t="shared" si="29"/>
        <v/>
      </c>
      <c r="BB94" s="8" t="str">
        <f t="shared" si="29"/>
        <v/>
      </c>
      <c r="BC94" s="8" t="str">
        <f t="shared" si="29"/>
        <v/>
      </c>
      <c r="BD94" s="8" t="str">
        <f t="shared" si="29"/>
        <v/>
      </c>
      <c r="BE94" s="8" t="str">
        <f t="shared" si="29"/>
        <v/>
      </c>
    </row>
    <row r="95" spans="1:57" x14ac:dyDescent="0.3">
      <c r="A95" s="1"/>
      <c r="B95" s="1"/>
      <c r="C95" s="1"/>
      <c r="D95" s="1"/>
      <c r="E95" s="32">
        <f t="shared" si="23"/>
        <v>0</v>
      </c>
      <c r="F95" s="36" t="str">
        <f t="shared" si="28"/>
        <v/>
      </c>
      <c r="G95" s="8" t="str">
        <f t="shared" si="28"/>
        <v/>
      </c>
      <c r="H95" s="8" t="str">
        <f t="shared" si="28"/>
        <v/>
      </c>
      <c r="I95" s="8" t="str">
        <f t="shared" si="28"/>
        <v/>
      </c>
      <c r="J95" s="8" t="str">
        <f t="shared" si="28"/>
        <v/>
      </c>
      <c r="K95" s="38" t="str">
        <f t="shared" si="28"/>
        <v/>
      </c>
      <c r="L95" s="37" t="str">
        <f t="shared" si="28"/>
        <v/>
      </c>
      <c r="M95" s="8" t="str">
        <f t="shared" si="28"/>
        <v/>
      </c>
      <c r="N95" s="8" t="str">
        <f t="shared" si="28"/>
        <v/>
      </c>
      <c r="O95" s="8" t="str">
        <f t="shared" si="28"/>
        <v/>
      </c>
      <c r="P95" s="8" t="str">
        <f t="shared" si="28"/>
        <v/>
      </c>
      <c r="Q95" s="38" t="str">
        <f t="shared" si="28"/>
        <v/>
      </c>
      <c r="R95" s="37" t="str">
        <f t="shared" si="28"/>
        <v/>
      </c>
      <c r="S95" s="8" t="str">
        <f t="shared" si="28"/>
        <v/>
      </c>
      <c r="T95" s="8" t="str">
        <f t="shared" si="28"/>
        <v/>
      </c>
      <c r="U95" s="8" t="str">
        <f t="shared" si="27"/>
        <v/>
      </c>
      <c r="V95" s="8" t="str">
        <f t="shared" si="27"/>
        <v/>
      </c>
      <c r="W95" s="8" t="str">
        <f t="shared" si="27"/>
        <v/>
      </c>
      <c r="X95" s="8" t="str">
        <f t="shared" si="27"/>
        <v/>
      </c>
      <c r="Y95" s="8" t="str">
        <f t="shared" si="27"/>
        <v/>
      </c>
      <c r="Z95" s="8" t="str">
        <f t="shared" si="27"/>
        <v/>
      </c>
      <c r="AA95" s="8" t="str">
        <f t="shared" si="27"/>
        <v/>
      </c>
      <c r="AB95" s="8" t="str">
        <f t="shared" si="27"/>
        <v/>
      </c>
      <c r="AC95" s="8" t="str">
        <f t="shared" si="27"/>
        <v/>
      </c>
      <c r="AD95" s="8" t="str">
        <f t="shared" si="27"/>
        <v/>
      </c>
      <c r="AE95" s="8" t="str">
        <f t="shared" si="27"/>
        <v/>
      </c>
      <c r="AF95" s="8" t="str">
        <f t="shared" si="27"/>
        <v/>
      </c>
      <c r="AG95" s="8" t="str">
        <f t="shared" si="27"/>
        <v/>
      </c>
      <c r="AH95" s="8" t="str">
        <f t="shared" si="27"/>
        <v/>
      </c>
      <c r="AI95" s="8" t="str">
        <f t="shared" si="27"/>
        <v/>
      </c>
      <c r="AJ95" s="8" t="str">
        <f t="shared" si="30"/>
        <v/>
      </c>
      <c r="AK95" s="8" t="str">
        <f t="shared" si="30"/>
        <v/>
      </c>
      <c r="AL95" s="8" t="str">
        <f t="shared" si="30"/>
        <v/>
      </c>
      <c r="AM95" s="8" t="str">
        <f t="shared" si="30"/>
        <v/>
      </c>
      <c r="AN95" s="8" t="str">
        <f t="shared" si="30"/>
        <v/>
      </c>
      <c r="AO95" s="8" t="str">
        <f t="shared" si="30"/>
        <v/>
      </c>
      <c r="AP95" s="8" t="str">
        <f t="shared" si="30"/>
        <v/>
      </c>
      <c r="AQ95" s="8" t="str">
        <f t="shared" si="30"/>
        <v/>
      </c>
      <c r="AR95" s="8" t="str">
        <f t="shared" si="30"/>
        <v/>
      </c>
      <c r="AS95" s="8" t="str">
        <f t="shared" si="30"/>
        <v/>
      </c>
      <c r="AT95" s="8" t="str">
        <f t="shared" si="30"/>
        <v/>
      </c>
      <c r="AU95" s="8" t="str">
        <f t="shared" si="30"/>
        <v/>
      </c>
      <c r="AV95" s="8" t="str">
        <f t="shared" si="30"/>
        <v/>
      </c>
      <c r="AW95" s="8" t="str">
        <f t="shared" si="30"/>
        <v/>
      </c>
      <c r="AX95" s="8" t="str">
        <f t="shared" si="30"/>
        <v/>
      </c>
      <c r="AY95" s="8" t="str">
        <f t="shared" si="30"/>
        <v/>
      </c>
      <c r="AZ95" s="8" t="str">
        <f t="shared" si="29"/>
        <v/>
      </c>
      <c r="BA95" s="8" t="str">
        <f t="shared" si="29"/>
        <v/>
      </c>
      <c r="BB95" s="8" t="str">
        <f t="shared" si="29"/>
        <v/>
      </c>
      <c r="BC95" s="8" t="str">
        <f t="shared" si="29"/>
        <v/>
      </c>
      <c r="BD95" s="8" t="str">
        <f t="shared" si="29"/>
        <v/>
      </c>
      <c r="BE95" s="8" t="str">
        <f t="shared" si="29"/>
        <v/>
      </c>
    </row>
    <row r="96" spans="1:57" x14ac:dyDescent="0.3">
      <c r="A96" s="1"/>
      <c r="B96" s="1"/>
      <c r="C96" s="1"/>
      <c r="D96" s="1"/>
      <c r="E96" s="32">
        <f t="shared" si="23"/>
        <v>0</v>
      </c>
      <c r="F96" s="36" t="str">
        <f t="shared" si="28"/>
        <v/>
      </c>
      <c r="G96" s="8" t="str">
        <f t="shared" si="28"/>
        <v/>
      </c>
      <c r="H96" s="8" t="str">
        <f t="shared" si="28"/>
        <v/>
      </c>
      <c r="I96" s="8" t="str">
        <f t="shared" si="28"/>
        <v/>
      </c>
      <c r="J96" s="8" t="str">
        <f t="shared" si="28"/>
        <v/>
      </c>
      <c r="K96" s="38" t="str">
        <f t="shared" si="28"/>
        <v/>
      </c>
      <c r="L96" s="37" t="str">
        <f t="shared" si="28"/>
        <v/>
      </c>
      <c r="M96" s="8" t="str">
        <f t="shared" si="28"/>
        <v/>
      </c>
      <c r="N96" s="8" t="str">
        <f t="shared" si="28"/>
        <v/>
      </c>
      <c r="O96" s="8" t="str">
        <f t="shared" si="28"/>
        <v/>
      </c>
      <c r="P96" s="8" t="str">
        <f t="shared" si="28"/>
        <v/>
      </c>
      <c r="Q96" s="38" t="str">
        <f t="shared" si="28"/>
        <v/>
      </c>
      <c r="R96" s="37" t="str">
        <f t="shared" si="28"/>
        <v/>
      </c>
      <c r="S96" s="8" t="str">
        <f t="shared" si="28"/>
        <v/>
      </c>
      <c r="T96" s="8" t="str">
        <f t="shared" si="28"/>
        <v/>
      </c>
      <c r="U96" s="8" t="str">
        <f t="shared" si="27"/>
        <v/>
      </c>
      <c r="V96" s="8" t="str">
        <f t="shared" si="27"/>
        <v/>
      </c>
      <c r="W96" s="8" t="str">
        <f t="shared" si="27"/>
        <v/>
      </c>
      <c r="X96" s="8" t="str">
        <f t="shared" si="27"/>
        <v/>
      </c>
      <c r="Y96" s="8" t="str">
        <f t="shared" si="27"/>
        <v/>
      </c>
      <c r="Z96" s="8" t="str">
        <f t="shared" si="27"/>
        <v/>
      </c>
      <c r="AA96" s="8" t="str">
        <f t="shared" si="27"/>
        <v/>
      </c>
      <c r="AB96" s="8" t="str">
        <f t="shared" si="27"/>
        <v/>
      </c>
      <c r="AC96" s="8" t="str">
        <f t="shared" si="27"/>
        <v/>
      </c>
      <c r="AD96" s="8" t="str">
        <f t="shared" si="27"/>
        <v/>
      </c>
      <c r="AE96" s="8" t="str">
        <f t="shared" si="27"/>
        <v/>
      </c>
      <c r="AF96" s="8" t="str">
        <f t="shared" si="27"/>
        <v/>
      </c>
      <c r="AG96" s="8" t="str">
        <f t="shared" si="27"/>
        <v/>
      </c>
      <c r="AH96" s="8" t="str">
        <f t="shared" si="27"/>
        <v/>
      </c>
      <c r="AI96" s="8" t="str">
        <f t="shared" si="27"/>
        <v/>
      </c>
      <c r="AJ96" s="8" t="str">
        <f t="shared" si="30"/>
        <v/>
      </c>
      <c r="AK96" s="8" t="str">
        <f t="shared" si="30"/>
        <v/>
      </c>
      <c r="AL96" s="8" t="str">
        <f t="shared" si="30"/>
        <v/>
      </c>
      <c r="AM96" s="8" t="str">
        <f t="shared" si="30"/>
        <v/>
      </c>
      <c r="AN96" s="8" t="str">
        <f t="shared" si="30"/>
        <v/>
      </c>
      <c r="AO96" s="8" t="str">
        <f t="shared" si="30"/>
        <v/>
      </c>
      <c r="AP96" s="8" t="str">
        <f t="shared" si="30"/>
        <v/>
      </c>
      <c r="AQ96" s="8" t="str">
        <f t="shared" si="30"/>
        <v/>
      </c>
      <c r="AR96" s="8" t="str">
        <f t="shared" si="30"/>
        <v/>
      </c>
      <c r="AS96" s="8" t="str">
        <f t="shared" si="30"/>
        <v/>
      </c>
      <c r="AT96" s="8" t="str">
        <f t="shared" si="30"/>
        <v/>
      </c>
      <c r="AU96" s="8" t="str">
        <f t="shared" si="30"/>
        <v/>
      </c>
      <c r="AV96" s="8" t="str">
        <f t="shared" si="30"/>
        <v/>
      </c>
      <c r="AW96" s="8" t="str">
        <f t="shared" si="30"/>
        <v/>
      </c>
      <c r="AX96" s="8" t="str">
        <f t="shared" si="30"/>
        <v/>
      </c>
      <c r="AY96" s="8" t="str">
        <f t="shared" si="30"/>
        <v/>
      </c>
      <c r="AZ96" s="8" t="str">
        <f t="shared" si="29"/>
        <v/>
      </c>
      <c r="BA96" s="8" t="str">
        <f t="shared" si="29"/>
        <v/>
      </c>
      <c r="BB96" s="8" t="str">
        <f t="shared" si="29"/>
        <v/>
      </c>
      <c r="BC96" s="8" t="str">
        <f t="shared" si="29"/>
        <v/>
      </c>
      <c r="BD96" s="8" t="str">
        <f t="shared" si="29"/>
        <v/>
      </c>
      <c r="BE96" s="8" t="str">
        <f t="shared" si="29"/>
        <v/>
      </c>
    </row>
    <row r="97" spans="1:57" x14ac:dyDescent="0.3">
      <c r="A97" s="1"/>
      <c r="B97" s="1"/>
      <c r="C97" s="1"/>
      <c r="D97" s="1"/>
      <c r="E97" s="32">
        <f t="shared" si="23"/>
        <v>0</v>
      </c>
      <c r="F97" s="36" t="str">
        <f t="shared" si="28"/>
        <v/>
      </c>
      <c r="G97" s="8" t="str">
        <f t="shared" si="28"/>
        <v/>
      </c>
      <c r="H97" s="8" t="str">
        <f t="shared" si="28"/>
        <v/>
      </c>
      <c r="I97" s="8" t="str">
        <f t="shared" si="28"/>
        <v/>
      </c>
      <c r="J97" s="8" t="str">
        <f t="shared" si="28"/>
        <v/>
      </c>
      <c r="K97" s="38" t="str">
        <f t="shared" si="28"/>
        <v/>
      </c>
      <c r="L97" s="37" t="str">
        <f t="shared" si="28"/>
        <v/>
      </c>
      <c r="M97" s="8" t="str">
        <f t="shared" si="28"/>
        <v/>
      </c>
      <c r="N97" s="8" t="str">
        <f t="shared" si="28"/>
        <v/>
      </c>
      <c r="O97" s="8" t="str">
        <f t="shared" si="28"/>
        <v/>
      </c>
      <c r="P97" s="8" t="str">
        <f t="shared" si="28"/>
        <v/>
      </c>
      <c r="Q97" s="38" t="str">
        <f t="shared" si="28"/>
        <v/>
      </c>
      <c r="R97" s="37" t="str">
        <f t="shared" si="28"/>
        <v/>
      </c>
      <c r="S97" s="8" t="str">
        <f t="shared" si="28"/>
        <v/>
      </c>
      <c r="T97" s="8" t="str">
        <f t="shared" si="28"/>
        <v/>
      </c>
      <c r="U97" s="8" t="str">
        <f t="shared" si="27"/>
        <v/>
      </c>
      <c r="V97" s="8" t="str">
        <f t="shared" si="27"/>
        <v/>
      </c>
      <c r="W97" s="8" t="str">
        <f t="shared" si="27"/>
        <v/>
      </c>
      <c r="X97" s="8" t="str">
        <f t="shared" si="27"/>
        <v/>
      </c>
      <c r="Y97" s="8" t="str">
        <f t="shared" si="27"/>
        <v/>
      </c>
      <c r="Z97" s="8" t="str">
        <f t="shared" si="27"/>
        <v/>
      </c>
      <c r="AA97" s="8" t="str">
        <f t="shared" si="27"/>
        <v/>
      </c>
      <c r="AB97" s="8" t="str">
        <f t="shared" si="27"/>
        <v/>
      </c>
      <c r="AC97" s="8" t="str">
        <f t="shared" si="27"/>
        <v/>
      </c>
      <c r="AD97" s="8" t="str">
        <f t="shared" si="27"/>
        <v/>
      </c>
      <c r="AE97" s="8" t="str">
        <f t="shared" si="27"/>
        <v/>
      </c>
      <c r="AF97" s="8" t="str">
        <f t="shared" si="27"/>
        <v/>
      </c>
      <c r="AG97" s="8" t="str">
        <f t="shared" si="27"/>
        <v/>
      </c>
      <c r="AH97" s="8" t="str">
        <f t="shared" si="27"/>
        <v/>
      </c>
      <c r="AI97" s="8" t="str">
        <f t="shared" si="27"/>
        <v/>
      </c>
      <c r="AJ97" s="8" t="str">
        <f t="shared" si="30"/>
        <v/>
      </c>
      <c r="AK97" s="8" t="str">
        <f t="shared" si="30"/>
        <v/>
      </c>
      <c r="AL97" s="8" t="str">
        <f t="shared" si="30"/>
        <v/>
      </c>
      <c r="AM97" s="8" t="str">
        <f t="shared" si="30"/>
        <v/>
      </c>
      <c r="AN97" s="8" t="str">
        <f t="shared" si="30"/>
        <v/>
      </c>
      <c r="AO97" s="8" t="str">
        <f t="shared" si="30"/>
        <v/>
      </c>
      <c r="AP97" s="8" t="str">
        <f t="shared" si="30"/>
        <v/>
      </c>
      <c r="AQ97" s="8" t="str">
        <f t="shared" si="30"/>
        <v/>
      </c>
      <c r="AR97" s="8" t="str">
        <f t="shared" si="30"/>
        <v/>
      </c>
      <c r="AS97" s="8" t="str">
        <f t="shared" si="30"/>
        <v/>
      </c>
      <c r="AT97" s="8" t="str">
        <f t="shared" si="30"/>
        <v/>
      </c>
      <c r="AU97" s="8" t="str">
        <f t="shared" si="30"/>
        <v/>
      </c>
      <c r="AV97" s="8" t="str">
        <f t="shared" si="30"/>
        <v/>
      </c>
      <c r="AW97" s="8" t="str">
        <f t="shared" si="30"/>
        <v/>
      </c>
      <c r="AX97" s="8" t="str">
        <f t="shared" si="30"/>
        <v/>
      </c>
      <c r="AY97" s="8" t="str">
        <f t="shared" si="30"/>
        <v/>
      </c>
      <c r="AZ97" s="8" t="str">
        <f t="shared" si="29"/>
        <v/>
      </c>
      <c r="BA97" s="8" t="str">
        <f t="shared" si="29"/>
        <v/>
      </c>
      <c r="BB97" s="8" t="str">
        <f t="shared" si="29"/>
        <v/>
      </c>
      <c r="BC97" s="8" t="str">
        <f t="shared" si="29"/>
        <v/>
      </c>
      <c r="BD97" s="8" t="str">
        <f t="shared" si="29"/>
        <v/>
      </c>
      <c r="BE97" s="8" t="str">
        <f t="shared" si="29"/>
        <v/>
      </c>
    </row>
    <row r="98" spans="1:57" x14ac:dyDescent="0.3">
      <c r="A98" s="1"/>
      <c r="B98" s="1"/>
      <c r="C98" s="1"/>
      <c r="D98" s="1"/>
      <c r="E98" s="32">
        <f t="shared" si="23"/>
        <v>0</v>
      </c>
      <c r="F98" s="36" t="str">
        <f t="shared" si="28"/>
        <v/>
      </c>
      <c r="G98" s="8" t="str">
        <f t="shared" si="28"/>
        <v/>
      </c>
      <c r="H98" s="8" t="str">
        <f t="shared" si="28"/>
        <v/>
      </c>
      <c r="I98" s="8" t="str">
        <f t="shared" si="28"/>
        <v/>
      </c>
      <c r="J98" s="8" t="str">
        <f t="shared" si="28"/>
        <v/>
      </c>
      <c r="K98" s="38" t="str">
        <f t="shared" si="28"/>
        <v/>
      </c>
      <c r="L98" s="37" t="str">
        <f t="shared" si="28"/>
        <v/>
      </c>
      <c r="M98" s="8" t="str">
        <f t="shared" si="28"/>
        <v/>
      </c>
      <c r="N98" s="8" t="str">
        <f t="shared" si="28"/>
        <v/>
      </c>
      <c r="O98" s="8" t="str">
        <f t="shared" si="28"/>
        <v/>
      </c>
      <c r="P98" s="8" t="str">
        <f t="shared" si="28"/>
        <v/>
      </c>
      <c r="Q98" s="38" t="str">
        <f t="shared" si="28"/>
        <v/>
      </c>
      <c r="R98" s="37" t="str">
        <f t="shared" si="28"/>
        <v/>
      </c>
      <c r="S98" s="8" t="str">
        <f t="shared" si="28"/>
        <v/>
      </c>
      <c r="T98" s="8" t="str">
        <f t="shared" si="28"/>
        <v/>
      </c>
      <c r="U98" s="8" t="str">
        <f t="shared" si="27"/>
        <v/>
      </c>
      <c r="V98" s="8" t="str">
        <f t="shared" si="27"/>
        <v/>
      </c>
      <c r="W98" s="8" t="str">
        <f t="shared" si="27"/>
        <v/>
      </c>
      <c r="X98" s="8" t="str">
        <f t="shared" si="27"/>
        <v/>
      </c>
      <c r="Y98" s="8" t="str">
        <f t="shared" si="27"/>
        <v/>
      </c>
      <c r="Z98" s="8" t="str">
        <f t="shared" si="27"/>
        <v/>
      </c>
      <c r="AA98" s="8" t="str">
        <f t="shared" si="27"/>
        <v/>
      </c>
      <c r="AB98" s="8" t="str">
        <f t="shared" si="27"/>
        <v/>
      </c>
      <c r="AC98" s="8" t="str">
        <f t="shared" si="27"/>
        <v/>
      </c>
      <c r="AD98" s="8" t="str">
        <f t="shared" si="27"/>
        <v/>
      </c>
      <c r="AE98" s="8" t="str">
        <f t="shared" si="27"/>
        <v/>
      </c>
      <c r="AF98" s="8" t="str">
        <f t="shared" si="27"/>
        <v/>
      </c>
      <c r="AG98" s="8" t="str">
        <f t="shared" si="27"/>
        <v/>
      </c>
      <c r="AH98" s="8" t="str">
        <f t="shared" si="27"/>
        <v/>
      </c>
      <c r="AI98" s="8" t="str">
        <f t="shared" si="27"/>
        <v/>
      </c>
      <c r="AJ98" s="8" t="str">
        <f t="shared" si="30"/>
        <v/>
      </c>
      <c r="AK98" s="8" t="str">
        <f t="shared" si="30"/>
        <v/>
      </c>
      <c r="AL98" s="8" t="str">
        <f t="shared" si="30"/>
        <v/>
      </c>
      <c r="AM98" s="8" t="str">
        <f t="shared" si="30"/>
        <v/>
      </c>
      <c r="AN98" s="8" t="str">
        <f t="shared" si="30"/>
        <v/>
      </c>
      <c r="AO98" s="8" t="str">
        <f t="shared" si="30"/>
        <v/>
      </c>
      <c r="AP98" s="8" t="str">
        <f t="shared" si="30"/>
        <v/>
      </c>
      <c r="AQ98" s="8" t="str">
        <f t="shared" si="30"/>
        <v/>
      </c>
      <c r="AR98" s="8" t="str">
        <f t="shared" si="30"/>
        <v/>
      </c>
      <c r="AS98" s="8" t="str">
        <f t="shared" si="30"/>
        <v/>
      </c>
      <c r="AT98" s="8" t="str">
        <f t="shared" si="30"/>
        <v/>
      </c>
      <c r="AU98" s="8" t="str">
        <f t="shared" si="30"/>
        <v/>
      </c>
      <c r="AV98" s="8" t="str">
        <f t="shared" si="30"/>
        <v/>
      </c>
      <c r="AW98" s="8" t="str">
        <f t="shared" si="30"/>
        <v/>
      </c>
      <c r="AX98" s="8" t="str">
        <f t="shared" si="30"/>
        <v/>
      </c>
      <c r="AY98" s="8" t="str">
        <f t="shared" si="30"/>
        <v/>
      </c>
      <c r="AZ98" s="8" t="str">
        <f t="shared" si="29"/>
        <v/>
      </c>
      <c r="BA98" s="8" t="str">
        <f t="shared" si="29"/>
        <v/>
      </c>
      <c r="BB98" s="8" t="str">
        <f t="shared" si="29"/>
        <v/>
      </c>
      <c r="BC98" s="8" t="str">
        <f t="shared" si="29"/>
        <v/>
      </c>
      <c r="BD98" s="8" t="str">
        <f t="shared" si="29"/>
        <v/>
      </c>
      <c r="BE98" s="8" t="str">
        <f t="shared" si="29"/>
        <v/>
      </c>
    </row>
    <row r="99" spans="1:57" x14ac:dyDescent="0.3">
      <c r="A99" s="1"/>
      <c r="B99" s="1"/>
      <c r="C99" s="1"/>
      <c r="D99" s="1"/>
      <c r="E99" s="32">
        <f t="shared" si="23"/>
        <v>0</v>
      </c>
      <c r="F99" s="36" t="str">
        <f t="shared" si="28"/>
        <v/>
      </c>
      <c r="G99" s="8" t="str">
        <f t="shared" si="28"/>
        <v/>
      </c>
      <c r="H99" s="8" t="str">
        <f t="shared" si="28"/>
        <v/>
      </c>
      <c r="I99" s="8" t="str">
        <f t="shared" si="28"/>
        <v/>
      </c>
      <c r="J99" s="8" t="str">
        <f t="shared" si="28"/>
        <v/>
      </c>
      <c r="K99" s="38" t="str">
        <f t="shared" si="28"/>
        <v/>
      </c>
      <c r="L99" s="37" t="str">
        <f t="shared" si="28"/>
        <v/>
      </c>
      <c r="M99" s="8" t="str">
        <f t="shared" si="28"/>
        <v/>
      </c>
      <c r="N99" s="8" t="str">
        <f t="shared" si="28"/>
        <v/>
      </c>
      <c r="O99" s="8" t="str">
        <f t="shared" si="28"/>
        <v/>
      </c>
      <c r="P99" s="8" t="str">
        <f t="shared" si="28"/>
        <v/>
      </c>
      <c r="Q99" s="38" t="str">
        <f t="shared" si="28"/>
        <v/>
      </c>
      <c r="R99" s="37" t="str">
        <f t="shared" si="28"/>
        <v/>
      </c>
      <c r="S99" s="8" t="str">
        <f t="shared" si="28"/>
        <v/>
      </c>
      <c r="T99" s="8" t="str">
        <f t="shared" si="28"/>
        <v/>
      </c>
      <c r="U99" s="8" t="str">
        <f t="shared" si="27"/>
        <v/>
      </c>
      <c r="V99" s="8" t="str">
        <f t="shared" si="27"/>
        <v/>
      </c>
      <c r="W99" s="8" t="str">
        <f t="shared" si="27"/>
        <v/>
      </c>
      <c r="X99" s="8" t="str">
        <f t="shared" si="27"/>
        <v/>
      </c>
      <c r="Y99" s="8" t="str">
        <f t="shared" si="27"/>
        <v/>
      </c>
      <c r="Z99" s="8" t="str">
        <f t="shared" si="27"/>
        <v/>
      </c>
      <c r="AA99" s="8" t="str">
        <f t="shared" si="27"/>
        <v/>
      </c>
      <c r="AB99" s="8" t="str">
        <f t="shared" si="27"/>
        <v/>
      </c>
      <c r="AC99" s="8" t="str">
        <f t="shared" si="27"/>
        <v/>
      </c>
      <c r="AD99" s="8" t="str">
        <f t="shared" si="27"/>
        <v/>
      </c>
      <c r="AE99" s="8" t="str">
        <f t="shared" si="27"/>
        <v/>
      </c>
      <c r="AF99" s="8" t="str">
        <f t="shared" si="27"/>
        <v/>
      </c>
      <c r="AG99" s="8" t="str">
        <f t="shared" si="27"/>
        <v/>
      </c>
      <c r="AH99" s="8" t="str">
        <f t="shared" si="27"/>
        <v/>
      </c>
      <c r="AI99" s="8" t="str">
        <f t="shared" si="27"/>
        <v/>
      </c>
      <c r="AJ99" s="8" t="str">
        <f t="shared" si="30"/>
        <v/>
      </c>
      <c r="AK99" s="8" t="str">
        <f t="shared" si="30"/>
        <v/>
      </c>
      <c r="AL99" s="8" t="str">
        <f t="shared" si="30"/>
        <v/>
      </c>
      <c r="AM99" s="8" t="str">
        <f t="shared" si="30"/>
        <v/>
      </c>
      <c r="AN99" s="8" t="str">
        <f t="shared" si="30"/>
        <v/>
      </c>
      <c r="AO99" s="8" t="str">
        <f t="shared" si="30"/>
        <v/>
      </c>
      <c r="AP99" s="8" t="str">
        <f t="shared" si="30"/>
        <v/>
      </c>
      <c r="AQ99" s="8" t="str">
        <f t="shared" si="30"/>
        <v/>
      </c>
      <c r="AR99" s="8" t="str">
        <f t="shared" si="30"/>
        <v/>
      </c>
      <c r="AS99" s="8" t="str">
        <f t="shared" si="30"/>
        <v/>
      </c>
      <c r="AT99" s="8" t="str">
        <f t="shared" si="30"/>
        <v/>
      </c>
      <c r="AU99" s="8" t="str">
        <f t="shared" si="30"/>
        <v/>
      </c>
      <c r="AV99" s="8" t="str">
        <f t="shared" si="30"/>
        <v/>
      </c>
      <c r="AW99" s="8" t="str">
        <f t="shared" si="30"/>
        <v/>
      </c>
      <c r="AX99" s="8" t="str">
        <f t="shared" si="30"/>
        <v/>
      </c>
      <c r="AY99" s="8" t="str">
        <f t="shared" si="30"/>
        <v/>
      </c>
      <c r="AZ99" s="8" t="str">
        <f t="shared" si="29"/>
        <v/>
      </c>
      <c r="BA99" s="8" t="str">
        <f t="shared" si="29"/>
        <v/>
      </c>
      <c r="BB99" s="8" t="str">
        <f t="shared" si="29"/>
        <v/>
      </c>
      <c r="BC99" s="8" t="str">
        <f t="shared" si="29"/>
        <v/>
      </c>
      <c r="BD99" s="8" t="str">
        <f t="shared" si="29"/>
        <v/>
      </c>
      <c r="BE99" s="8" t="str">
        <f t="shared" si="29"/>
        <v/>
      </c>
    </row>
    <row r="100" spans="1:57" x14ac:dyDescent="0.3">
      <c r="A100" s="1"/>
      <c r="B100" s="1"/>
      <c r="C100" s="1"/>
      <c r="D100" s="1"/>
      <c r="E100" s="32">
        <f t="shared" si="23"/>
        <v>0</v>
      </c>
      <c r="F100" s="36" t="str">
        <f t="shared" si="28"/>
        <v/>
      </c>
      <c r="G100" s="8" t="str">
        <f t="shared" si="28"/>
        <v/>
      </c>
      <c r="H100" s="8" t="str">
        <f t="shared" si="28"/>
        <v/>
      </c>
      <c r="I100" s="8" t="str">
        <f t="shared" si="28"/>
        <v/>
      </c>
      <c r="J100" s="8" t="str">
        <f t="shared" si="28"/>
        <v/>
      </c>
      <c r="K100" s="38" t="str">
        <f t="shared" si="28"/>
        <v/>
      </c>
      <c r="L100" s="37" t="str">
        <f t="shared" si="28"/>
        <v/>
      </c>
      <c r="M100" s="8" t="str">
        <f t="shared" si="28"/>
        <v/>
      </c>
      <c r="N100" s="8" t="str">
        <f t="shared" si="28"/>
        <v/>
      </c>
      <c r="O100" s="8" t="str">
        <f t="shared" si="28"/>
        <v/>
      </c>
      <c r="P100" s="8" t="str">
        <f t="shared" si="28"/>
        <v/>
      </c>
      <c r="Q100" s="38" t="str">
        <f t="shared" si="28"/>
        <v/>
      </c>
      <c r="R100" s="37" t="str">
        <f t="shared" si="28"/>
        <v/>
      </c>
      <c r="S100" s="8" t="str">
        <f t="shared" si="28"/>
        <v/>
      </c>
      <c r="T100" s="8" t="str">
        <f t="shared" si="28"/>
        <v/>
      </c>
      <c r="U100" s="8" t="str">
        <f t="shared" si="27"/>
        <v/>
      </c>
      <c r="V100" s="8" t="str">
        <f t="shared" si="27"/>
        <v/>
      </c>
      <c r="W100" s="8" t="str">
        <f t="shared" si="27"/>
        <v/>
      </c>
      <c r="X100" s="8" t="str">
        <f t="shared" si="27"/>
        <v/>
      </c>
      <c r="Y100" s="8" t="str">
        <f t="shared" si="27"/>
        <v/>
      </c>
      <c r="Z100" s="8" t="str">
        <f t="shared" si="27"/>
        <v/>
      </c>
      <c r="AA100" s="8" t="str">
        <f t="shared" si="27"/>
        <v/>
      </c>
      <c r="AB100" s="8" t="str">
        <f t="shared" si="27"/>
        <v/>
      </c>
      <c r="AC100" s="8" t="str">
        <f t="shared" si="27"/>
        <v/>
      </c>
      <c r="AD100" s="8" t="str">
        <f t="shared" si="27"/>
        <v/>
      </c>
      <c r="AE100" s="8" t="str">
        <f t="shared" si="27"/>
        <v/>
      </c>
      <c r="AF100" s="8" t="str">
        <f t="shared" si="27"/>
        <v/>
      </c>
      <c r="AG100" s="8" t="str">
        <f t="shared" si="27"/>
        <v/>
      </c>
      <c r="AH100" s="8" t="str">
        <f t="shared" si="27"/>
        <v/>
      </c>
      <c r="AI100" s="8" t="str">
        <f t="shared" si="27"/>
        <v/>
      </c>
      <c r="AJ100" s="8" t="str">
        <f t="shared" si="30"/>
        <v/>
      </c>
      <c r="AK100" s="8" t="str">
        <f t="shared" si="30"/>
        <v/>
      </c>
      <c r="AL100" s="8" t="str">
        <f t="shared" si="30"/>
        <v/>
      </c>
      <c r="AM100" s="8" t="str">
        <f t="shared" si="30"/>
        <v/>
      </c>
      <c r="AN100" s="8" t="str">
        <f t="shared" si="30"/>
        <v/>
      </c>
      <c r="AO100" s="8" t="str">
        <f t="shared" si="30"/>
        <v/>
      </c>
      <c r="AP100" s="8" t="str">
        <f t="shared" si="30"/>
        <v/>
      </c>
      <c r="AQ100" s="8" t="str">
        <f t="shared" si="30"/>
        <v/>
      </c>
      <c r="AR100" s="8" t="str">
        <f t="shared" si="30"/>
        <v/>
      </c>
      <c r="AS100" s="8" t="str">
        <f t="shared" si="30"/>
        <v/>
      </c>
      <c r="AT100" s="8" t="str">
        <f t="shared" si="30"/>
        <v/>
      </c>
      <c r="AU100" s="8" t="str">
        <f t="shared" si="30"/>
        <v/>
      </c>
      <c r="AV100" s="8" t="str">
        <f t="shared" si="30"/>
        <v/>
      </c>
      <c r="AW100" s="8" t="str">
        <f t="shared" si="30"/>
        <v/>
      </c>
      <c r="AX100" s="8" t="str">
        <f t="shared" si="30"/>
        <v/>
      </c>
      <c r="AY100" s="8" t="str">
        <f t="shared" si="30"/>
        <v/>
      </c>
      <c r="AZ100" s="8" t="str">
        <f t="shared" si="29"/>
        <v/>
      </c>
      <c r="BA100" s="8" t="str">
        <f t="shared" si="29"/>
        <v/>
      </c>
      <c r="BB100" s="8" t="str">
        <f t="shared" si="29"/>
        <v/>
      </c>
      <c r="BC100" s="8" t="str">
        <f t="shared" si="29"/>
        <v/>
      </c>
      <c r="BD100" s="8" t="str">
        <f t="shared" si="29"/>
        <v/>
      </c>
      <c r="BE100" s="8" t="str">
        <f t="shared" si="29"/>
        <v/>
      </c>
    </row>
    <row r="101" spans="1:57" x14ac:dyDescent="0.3">
      <c r="A101" s="1"/>
      <c r="B101" s="1"/>
      <c r="C101" s="1"/>
      <c r="D101" s="1"/>
      <c r="E101" s="32">
        <f t="shared" si="23"/>
        <v>0</v>
      </c>
      <c r="F101" s="36" t="str">
        <f t="shared" si="28"/>
        <v/>
      </c>
      <c r="G101" s="8" t="str">
        <f t="shared" si="28"/>
        <v/>
      </c>
      <c r="H101" s="8" t="str">
        <f t="shared" si="28"/>
        <v/>
      </c>
      <c r="I101" s="8" t="str">
        <f t="shared" si="28"/>
        <v/>
      </c>
      <c r="J101" s="8" t="str">
        <f t="shared" si="28"/>
        <v/>
      </c>
      <c r="K101" s="38" t="str">
        <f t="shared" si="28"/>
        <v/>
      </c>
      <c r="L101" s="37" t="str">
        <f t="shared" si="28"/>
        <v/>
      </c>
      <c r="M101" s="8" t="str">
        <f t="shared" si="28"/>
        <v/>
      </c>
      <c r="N101" s="8" t="str">
        <f t="shared" si="28"/>
        <v/>
      </c>
      <c r="O101" s="8" t="str">
        <f t="shared" si="28"/>
        <v/>
      </c>
      <c r="P101" s="8" t="str">
        <f t="shared" si="28"/>
        <v/>
      </c>
      <c r="Q101" s="38" t="str">
        <f t="shared" si="28"/>
        <v/>
      </c>
      <c r="R101" s="37" t="str">
        <f t="shared" si="28"/>
        <v/>
      </c>
      <c r="S101" s="8" t="str">
        <f t="shared" si="28"/>
        <v/>
      </c>
      <c r="T101" s="8" t="str">
        <f t="shared" si="28"/>
        <v/>
      </c>
      <c r="U101" s="8" t="str">
        <f t="shared" si="27"/>
        <v/>
      </c>
      <c r="V101" s="8" t="str">
        <f t="shared" si="27"/>
        <v/>
      </c>
      <c r="W101" s="8" t="str">
        <f t="shared" si="27"/>
        <v/>
      </c>
      <c r="X101" s="8" t="str">
        <f t="shared" si="27"/>
        <v/>
      </c>
      <c r="Y101" s="8" t="str">
        <f t="shared" si="27"/>
        <v/>
      </c>
      <c r="Z101" s="8" t="str">
        <f t="shared" si="27"/>
        <v/>
      </c>
      <c r="AA101" s="8" t="str">
        <f t="shared" si="27"/>
        <v/>
      </c>
      <c r="AB101" s="8" t="str">
        <f t="shared" si="27"/>
        <v/>
      </c>
      <c r="AC101" s="8" t="str">
        <f t="shared" si="27"/>
        <v/>
      </c>
      <c r="AD101" s="8" t="str">
        <f t="shared" si="27"/>
        <v/>
      </c>
      <c r="AE101" s="8" t="str">
        <f t="shared" si="27"/>
        <v/>
      </c>
      <c r="AF101" s="8" t="str">
        <f t="shared" si="27"/>
        <v/>
      </c>
      <c r="AG101" s="8" t="str">
        <f t="shared" si="27"/>
        <v/>
      </c>
      <c r="AH101" s="8" t="str">
        <f t="shared" si="27"/>
        <v/>
      </c>
      <c r="AI101" s="8" t="str">
        <f t="shared" si="27"/>
        <v/>
      </c>
      <c r="AJ101" s="8" t="str">
        <f t="shared" si="30"/>
        <v/>
      </c>
      <c r="AK101" s="8" t="str">
        <f t="shared" si="30"/>
        <v/>
      </c>
      <c r="AL101" s="8" t="str">
        <f t="shared" si="30"/>
        <v/>
      </c>
      <c r="AM101" s="8" t="str">
        <f t="shared" si="30"/>
        <v/>
      </c>
      <c r="AN101" s="8" t="str">
        <f t="shared" si="30"/>
        <v/>
      </c>
      <c r="AO101" s="8" t="str">
        <f t="shared" si="30"/>
        <v/>
      </c>
      <c r="AP101" s="8" t="str">
        <f t="shared" si="30"/>
        <v/>
      </c>
      <c r="AQ101" s="8" t="str">
        <f t="shared" si="30"/>
        <v/>
      </c>
      <c r="AR101" s="8" t="str">
        <f t="shared" si="30"/>
        <v/>
      </c>
      <c r="AS101" s="8" t="str">
        <f t="shared" si="30"/>
        <v/>
      </c>
      <c r="AT101" s="8" t="str">
        <f t="shared" si="30"/>
        <v/>
      </c>
      <c r="AU101" s="8" t="str">
        <f t="shared" si="30"/>
        <v/>
      </c>
      <c r="AV101" s="8" t="str">
        <f t="shared" si="30"/>
        <v/>
      </c>
      <c r="AW101" s="8" t="str">
        <f t="shared" si="30"/>
        <v/>
      </c>
      <c r="AX101" s="8" t="str">
        <f t="shared" si="30"/>
        <v/>
      </c>
      <c r="AY101" s="8" t="str">
        <f t="shared" si="30"/>
        <v/>
      </c>
      <c r="AZ101" s="8" t="str">
        <f t="shared" si="29"/>
        <v/>
      </c>
      <c r="BA101" s="8" t="str">
        <f t="shared" si="29"/>
        <v/>
      </c>
      <c r="BB101" s="8" t="str">
        <f t="shared" si="29"/>
        <v/>
      </c>
      <c r="BC101" s="8" t="str">
        <f t="shared" si="29"/>
        <v/>
      </c>
      <c r="BD101" s="8" t="str">
        <f t="shared" si="29"/>
        <v/>
      </c>
      <c r="BE101" s="8" t="str">
        <f t="shared" si="29"/>
        <v/>
      </c>
    </row>
    <row r="102" spans="1:57" x14ac:dyDescent="0.3">
      <c r="A102" s="1"/>
      <c r="B102" s="1"/>
      <c r="C102" s="1"/>
      <c r="D102" s="1"/>
      <c r="E102" s="32">
        <f t="shared" si="23"/>
        <v>0</v>
      </c>
      <c r="F102" s="36" t="str">
        <f t="shared" si="28"/>
        <v/>
      </c>
      <c r="G102" s="8" t="str">
        <f t="shared" si="28"/>
        <v/>
      </c>
      <c r="H102" s="8" t="str">
        <f t="shared" si="28"/>
        <v/>
      </c>
      <c r="I102" s="8" t="str">
        <f t="shared" si="28"/>
        <v/>
      </c>
      <c r="J102" s="8" t="str">
        <f t="shared" si="28"/>
        <v/>
      </c>
      <c r="K102" s="38" t="str">
        <f t="shared" si="28"/>
        <v/>
      </c>
      <c r="L102" s="37" t="str">
        <f t="shared" si="28"/>
        <v/>
      </c>
      <c r="M102" s="8" t="str">
        <f t="shared" si="28"/>
        <v/>
      </c>
      <c r="N102" s="8" t="str">
        <f t="shared" si="28"/>
        <v/>
      </c>
      <c r="O102" s="8" t="str">
        <f t="shared" si="28"/>
        <v/>
      </c>
      <c r="P102" s="8" t="str">
        <f t="shared" si="28"/>
        <v/>
      </c>
      <c r="Q102" s="38" t="str">
        <f t="shared" si="28"/>
        <v/>
      </c>
      <c r="R102" s="37" t="str">
        <f t="shared" si="28"/>
        <v/>
      </c>
      <c r="S102" s="8" t="str">
        <f t="shared" si="28"/>
        <v/>
      </c>
      <c r="T102" s="8" t="str">
        <f t="shared" si="28"/>
        <v/>
      </c>
      <c r="U102" s="8" t="str">
        <f t="shared" si="27"/>
        <v/>
      </c>
      <c r="V102" s="8" t="str">
        <f t="shared" si="27"/>
        <v/>
      </c>
      <c r="W102" s="8" t="str">
        <f t="shared" si="27"/>
        <v/>
      </c>
      <c r="X102" s="8" t="str">
        <f t="shared" si="27"/>
        <v/>
      </c>
      <c r="Y102" s="8" t="str">
        <f t="shared" si="27"/>
        <v/>
      </c>
      <c r="Z102" s="8" t="str">
        <f t="shared" si="27"/>
        <v/>
      </c>
      <c r="AA102" s="8" t="str">
        <f t="shared" si="27"/>
        <v/>
      </c>
      <c r="AB102" s="8" t="str">
        <f t="shared" si="27"/>
        <v/>
      </c>
      <c r="AC102" s="8" t="str">
        <f t="shared" si="27"/>
        <v/>
      </c>
      <c r="AD102" s="8" t="str">
        <f t="shared" si="27"/>
        <v/>
      </c>
      <c r="AE102" s="8" t="str">
        <f t="shared" si="27"/>
        <v/>
      </c>
      <c r="AF102" s="8" t="str">
        <f t="shared" si="27"/>
        <v/>
      </c>
      <c r="AG102" s="8" t="str">
        <f t="shared" si="27"/>
        <v/>
      </c>
      <c r="AH102" s="8" t="str">
        <f t="shared" si="27"/>
        <v/>
      </c>
      <c r="AI102" s="8" t="str">
        <f t="shared" si="27"/>
        <v/>
      </c>
      <c r="AJ102" s="8" t="str">
        <f t="shared" si="30"/>
        <v/>
      </c>
      <c r="AK102" s="8" t="str">
        <f t="shared" si="30"/>
        <v/>
      </c>
      <c r="AL102" s="8" t="str">
        <f t="shared" si="30"/>
        <v/>
      </c>
      <c r="AM102" s="8" t="str">
        <f t="shared" si="30"/>
        <v/>
      </c>
      <c r="AN102" s="8" t="str">
        <f t="shared" si="30"/>
        <v/>
      </c>
      <c r="AO102" s="8" t="str">
        <f t="shared" si="30"/>
        <v/>
      </c>
      <c r="AP102" s="8" t="str">
        <f t="shared" si="30"/>
        <v/>
      </c>
      <c r="AQ102" s="8" t="str">
        <f t="shared" si="30"/>
        <v/>
      </c>
      <c r="AR102" s="8" t="str">
        <f t="shared" si="30"/>
        <v/>
      </c>
      <c r="AS102" s="8" t="str">
        <f t="shared" si="30"/>
        <v/>
      </c>
      <c r="AT102" s="8" t="str">
        <f t="shared" si="30"/>
        <v/>
      </c>
      <c r="AU102" s="8" t="str">
        <f t="shared" si="30"/>
        <v/>
      </c>
      <c r="AV102" s="8" t="str">
        <f t="shared" si="30"/>
        <v/>
      </c>
      <c r="AW102" s="8" t="str">
        <f t="shared" si="30"/>
        <v/>
      </c>
      <c r="AX102" s="8" t="str">
        <f t="shared" si="30"/>
        <v/>
      </c>
      <c r="AY102" s="8" t="str">
        <f t="shared" si="30"/>
        <v/>
      </c>
      <c r="AZ102" s="8" t="str">
        <f t="shared" si="29"/>
        <v/>
      </c>
      <c r="BA102" s="8" t="str">
        <f t="shared" si="29"/>
        <v/>
      </c>
      <c r="BB102" s="8" t="str">
        <f t="shared" si="29"/>
        <v/>
      </c>
      <c r="BC102" s="8" t="str">
        <f t="shared" si="29"/>
        <v/>
      </c>
      <c r="BD102" s="8" t="str">
        <f t="shared" si="29"/>
        <v/>
      </c>
      <c r="BE102" s="8" t="str">
        <f t="shared" si="29"/>
        <v/>
      </c>
    </row>
    <row r="103" spans="1:57" x14ac:dyDescent="0.3">
      <c r="A103" s="1"/>
      <c r="B103" s="1"/>
      <c r="C103" s="1"/>
      <c r="D103" s="1"/>
      <c r="E103" s="32">
        <f t="shared" si="23"/>
        <v>0</v>
      </c>
      <c r="F103" s="36" t="str">
        <f t="shared" si="28"/>
        <v/>
      </c>
      <c r="G103" s="8" t="str">
        <f t="shared" si="28"/>
        <v/>
      </c>
      <c r="H103" s="8" t="str">
        <f t="shared" si="28"/>
        <v/>
      </c>
      <c r="I103" s="8" t="str">
        <f t="shared" si="28"/>
        <v/>
      </c>
      <c r="J103" s="8" t="str">
        <f t="shared" si="28"/>
        <v/>
      </c>
      <c r="K103" s="38" t="str">
        <f t="shared" si="28"/>
        <v/>
      </c>
      <c r="L103" s="37" t="str">
        <f t="shared" si="28"/>
        <v/>
      </c>
      <c r="M103" s="8" t="str">
        <f t="shared" si="28"/>
        <v/>
      </c>
      <c r="N103" s="8" t="str">
        <f t="shared" si="28"/>
        <v/>
      </c>
      <c r="O103" s="8" t="str">
        <f t="shared" si="28"/>
        <v/>
      </c>
      <c r="P103" s="8" t="str">
        <f t="shared" si="28"/>
        <v/>
      </c>
      <c r="Q103" s="38" t="str">
        <f t="shared" si="28"/>
        <v/>
      </c>
      <c r="R103" s="37" t="str">
        <f t="shared" si="28"/>
        <v/>
      </c>
      <c r="S103" s="8" t="str">
        <f t="shared" si="28"/>
        <v/>
      </c>
      <c r="T103" s="8" t="str">
        <f t="shared" ref="T103:AI118" si="31">IF($B103=T$5,$D103,"")</f>
        <v/>
      </c>
      <c r="U103" s="8" t="str">
        <f t="shared" si="31"/>
        <v/>
      </c>
      <c r="V103" s="8" t="str">
        <f t="shared" si="31"/>
        <v/>
      </c>
      <c r="W103" s="8" t="str">
        <f t="shared" si="31"/>
        <v/>
      </c>
      <c r="X103" s="8" t="str">
        <f t="shared" si="31"/>
        <v/>
      </c>
      <c r="Y103" s="8" t="str">
        <f t="shared" si="31"/>
        <v/>
      </c>
      <c r="Z103" s="8" t="str">
        <f t="shared" si="31"/>
        <v/>
      </c>
      <c r="AA103" s="8" t="str">
        <f t="shared" si="31"/>
        <v/>
      </c>
      <c r="AB103" s="8" t="str">
        <f t="shared" si="31"/>
        <v/>
      </c>
      <c r="AC103" s="8" t="str">
        <f t="shared" si="31"/>
        <v/>
      </c>
      <c r="AD103" s="8" t="str">
        <f t="shared" si="31"/>
        <v/>
      </c>
      <c r="AE103" s="8" t="str">
        <f t="shared" si="31"/>
        <v/>
      </c>
      <c r="AF103" s="8" t="str">
        <f t="shared" si="31"/>
        <v/>
      </c>
      <c r="AG103" s="8" t="str">
        <f t="shared" si="31"/>
        <v/>
      </c>
      <c r="AH103" s="8" t="str">
        <f t="shared" si="31"/>
        <v/>
      </c>
      <c r="AI103" s="8" t="str">
        <f t="shared" si="31"/>
        <v/>
      </c>
      <c r="AJ103" s="8" t="str">
        <f t="shared" si="30"/>
        <v/>
      </c>
      <c r="AK103" s="8" t="str">
        <f t="shared" si="30"/>
        <v/>
      </c>
      <c r="AL103" s="8" t="str">
        <f t="shared" si="30"/>
        <v/>
      </c>
      <c r="AM103" s="8" t="str">
        <f t="shared" si="30"/>
        <v/>
      </c>
      <c r="AN103" s="8" t="str">
        <f t="shared" si="30"/>
        <v/>
      </c>
      <c r="AO103" s="8" t="str">
        <f t="shared" si="30"/>
        <v/>
      </c>
      <c r="AP103" s="8" t="str">
        <f t="shared" si="30"/>
        <v/>
      </c>
      <c r="AQ103" s="8" t="str">
        <f t="shared" si="30"/>
        <v/>
      </c>
      <c r="AR103" s="8" t="str">
        <f t="shared" si="30"/>
        <v/>
      </c>
      <c r="AS103" s="8" t="str">
        <f t="shared" si="30"/>
        <v/>
      </c>
      <c r="AT103" s="8" t="str">
        <f t="shared" si="30"/>
        <v/>
      </c>
      <c r="AU103" s="8" t="str">
        <f t="shared" si="30"/>
        <v/>
      </c>
      <c r="AV103" s="8" t="str">
        <f t="shared" si="30"/>
        <v/>
      </c>
      <c r="AW103" s="8" t="str">
        <f t="shared" si="30"/>
        <v/>
      </c>
      <c r="AX103" s="8" t="str">
        <f t="shared" si="30"/>
        <v/>
      </c>
      <c r="AY103" s="8" t="str">
        <f t="shared" si="30"/>
        <v/>
      </c>
      <c r="AZ103" s="8" t="str">
        <f t="shared" si="29"/>
        <v/>
      </c>
      <c r="BA103" s="8" t="str">
        <f t="shared" si="29"/>
        <v/>
      </c>
      <c r="BB103" s="8" t="str">
        <f t="shared" si="29"/>
        <v/>
      </c>
      <c r="BC103" s="8" t="str">
        <f t="shared" si="29"/>
        <v/>
      </c>
      <c r="BD103" s="8" t="str">
        <f t="shared" si="29"/>
        <v/>
      </c>
      <c r="BE103" s="8" t="str">
        <f t="shared" si="29"/>
        <v/>
      </c>
    </row>
    <row r="104" spans="1:57" x14ac:dyDescent="0.3">
      <c r="A104" s="1"/>
      <c r="B104" s="1"/>
      <c r="C104" s="1"/>
      <c r="D104" s="1"/>
      <c r="E104" s="32">
        <f t="shared" si="23"/>
        <v>0</v>
      </c>
      <c r="F104" s="36" t="str">
        <f t="shared" ref="F104:T119" si="32">IF($B104=F$5,$D104,"")</f>
        <v/>
      </c>
      <c r="G104" s="8" t="str">
        <f t="shared" si="32"/>
        <v/>
      </c>
      <c r="H104" s="8" t="str">
        <f t="shared" si="32"/>
        <v/>
      </c>
      <c r="I104" s="8" t="str">
        <f t="shared" si="32"/>
        <v/>
      </c>
      <c r="J104" s="8" t="str">
        <f t="shared" si="32"/>
        <v/>
      </c>
      <c r="K104" s="38" t="str">
        <f t="shared" si="32"/>
        <v/>
      </c>
      <c r="L104" s="37" t="str">
        <f t="shared" si="32"/>
        <v/>
      </c>
      <c r="M104" s="8" t="str">
        <f t="shared" si="32"/>
        <v/>
      </c>
      <c r="N104" s="8" t="str">
        <f t="shared" si="32"/>
        <v/>
      </c>
      <c r="O104" s="8" t="str">
        <f t="shared" si="32"/>
        <v/>
      </c>
      <c r="P104" s="8" t="str">
        <f t="shared" si="32"/>
        <v/>
      </c>
      <c r="Q104" s="38" t="str">
        <f t="shared" si="32"/>
        <v/>
      </c>
      <c r="R104" s="37" t="str">
        <f t="shared" si="32"/>
        <v/>
      </c>
      <c r="S104" s="8" t="str">
        <f t="shared" si="32"/>
        <v/>
      </c>
      <c r="T104" s="8" t="str">
        <f t="shared" si="32"/>
        <v/>
      </c>
      <c r="U104" s="8" t="str">
        <f t="shared" si="31"/>
        <v/>
      </c>
      <c r="V104" s="8" t="str">
        <f t="shared" si="31"/>
        <v/>
      </c>
      <c r="W104" s="8" t="str">
        <f t="shared" si="31"/>
        <v/>
      </c>
      <c r="X104" s="8" t="str">
        <f t="shared" si="31"/>
        <v/>
      </c>
      <c r="Y104" s="8" t="str">
        <f t="shared" si="31"/>
        <v/>
      </c>
      <c r="Z104" s="8" t="str">
        <f t="shared" si="31"/>
        <v/>
      </c>
      <c r="AA104" s="8" t="str">
        <f t="shared" si="31"/>
        <v/>
      </c>
      <c r="AB104" s="8" t="str">
        <f t="shared" si="31"/>
        <v/>
      </c>
      <c r="AC104" s="8" t="str">
        <f t="shared" si="31"/>
        <v/>
      </c>
      <c r="AD104" s="8" t="str">
        <f t="shared" si="31"/>
        <v/>
      </c>
      <c r="AE104" s="8" t="str">
        <f t="shared" si="31"/>
        <v/>
      </c>
      <c r="AF104" s="8" t="str">
        <f t="shared" si="31"/>
        <v/>
      </c>
      <c r="AG104" s="8" t="str">
        <f t="shared" si="31"/>
        <v/>
      </c>
      <c r="AH104" s="8" t="str">
        <f t="shared" si="31"/>
        <v/>
      </c>
      <c r="AI104" s="8" t="str">
        <f t="shared" si="31"/>
        <v/>
      </c>
      <c r="AJ104" s="8" t="str">
        <f t="shared" si="30"/>
        <v/>
      </c>
      <c r="AK104" s="8" t="str">
        <f t="shared" si="30"/>
        <v/>
      </c>
      <c r="AL104" s="8" t="str">
        <f t="shared" si="30"/>
        <v/>
      </c>
      <c r="AM104" s="8" t="str">
        <f t="shared" si="30"/>
        <v/>
      </c>
      <c r="AN104" s="8" t="str">
        <f t="shared" si="30"/>
        <v/>
      </c>
      <c r="AO104" s="8" t="str">
        <f t="shared" si="30"/>
        <v/>
      </c>
      <c r="AP104" s="8" t="str">
        <f t="shared" si="30"/>
        <v/>
      </c>
      <c r="AQ104" s="8" t="str">
        <f t="shared" si="30"/>
        <v/>
      </c>
      <c r="AR104" s="8" t="str">
        <f t="shared" si="30"/>
        <v/>
      </c>
      <c r="AS104" s="8" t="str">
        <f t="shared" si="30"/>
        <v/>
      </c>
      <c r="AT104" s="8" t="str">
        <f t="shared" si="30"/>
        <v/>
      </c>
      <c r="AU104" s="8" t="str">
        <f t="shared" si="30"/>
        <v/>
      </c>
      <c r="AV104" s="8" t="str">
        <f t="shared" si="30"/>
        <v/>
      </c>
      <c r="AW104" s="8" t="str">
        <f t="shared" si="30"/>
        <v/>
      </c>
      <c r="AX104" s="8" t="str">
        <f t="shared" si="30"/>
        <v/>
      </c>
      <c r="AY104" s="8" t="str">
        <f t="shared" si="30"/>
        <v/>
      </c>
      <c r="AZ104" s="8" t="str">
        <f t="shared" si="29"/>
        <v/>
      </c>
      <c r="BA104" s="8" t="str">
        <f t="shared" si="29"/>
        <v/>
      </c>
      <c r="BB104" s="8" t="str">
        <f t="shared" si="29"/>
        <v/>
      </c>
      <c r="BC104" s="8" t="str">
        <f t="shared" si="29"/>
        <v/>
      </c>
      <c r="BD104" s="8" t="str">
        <f t="shared" si="29"/>
        <v/>
      </c>
      <c r="BE104" s="8" t="str">
        <f t="shared" si="29"/>
        <v/>
      </c>
    </row>
    <row r="105" spans="1:57" x14ac:dyDescent="0.3">
      <c r="A105" s="1"/>
      <c r="B105" s="1"/>
      <c r="C105" s="1"/>
      <c r="D105" s="1"/>
      <c r="E105" s="32">
        <f t="shared" si="23"/>
        <v>0</v>
      </c>
      <c r="F105" s="36" t="str">
        <f t="shared" si="32"/>
        <v/>
      </c>
      <c r="G105" s="8" t="str">
        <f t="shared" si="32"/>
        <v/>
      </c>
      <c r="H105" s="8" t="str">
        <f t="shared" si="32"/>
        <v/>
      </c>
      <c r="I105" s="8" t="str">
        <f t="shared" si="32"/>
        <v/>
      </c>
      <c r="J105" s="8" t="str">
        <f t="shared" si="32"/>
        <v/>
      </c>
      <c r="K105" s="38" t="str">
        <f t="shared" si="32"/>
        <v/>
      </c>
      <c r="L105" s="37" t="str">
        <f>IF($B105=L$5,$D105,"")</f>
        <v/>
      </c>
      <c r="M105" s="8" t="str">
        <f t="shared" si="32"/>
        <v/>
      </c>
      <c r="N105" s="8" t="str">
        <f t="shared" si="32"/>
        <v/>
      </c>
      <c r="O105" s="8" t="str">
        <f t="shared" si="32"/>
        <v/>
      </c>
      <c r="P105" s="8" t="str">
        <f t="shared" si="32"/>
        <v/>
      </c>
      <c r="Q105" s="38" t="str">
        <f t="shared" si="32"/>
        <v/>
      </c>
      <c r="R105" s="37" t="str">
        <f t="shared" si="32"/>
        <v/>
      </c>
      <c r="S105" s="8" t="str">
        <f t="shared" si="32"/>
        <v/>
      </c>
      <c r="T105" s="8" t="str">
        <f t="shared" si="32"/>
        <v/>
      </c>
      <c r="U105" s="8" t="str">
        <f t="shared" si="31"/>
        <v/>
      </c>
      <c r="V105" s="8" t="str">
        <f t="shared" si="31"/>
        <v/>
      </c>
      <c r="W105" s="8" t="str">
        <f t="shared" si="31"/>
        <v/>
      </c>
      <c r="X105" s="8" t="str">
        <f t="shared" si="31"/>
        <v/>
      </c>
      <c r="Y105" s="8" t="str">
        <f t="shared" si="31"/>
        <v/>
      </c>
      <c r="Z105" s="8" t="str">
        <f t="shared" si="31"/>
        <v/>
      </c>
      <c r="AA105" s="8" t="str">
        <f t="shared" si="31"/>
        <v/>
      </c>
      <c r="AB105" s="8" t="str">
        <f t="shared" si="31"/>
        <v/>
      </c>
      <c r="AC105" s="8" t="str">
        <f t="shared" si="31"/>
        <v/>
      </c>
      <c r="AD105" s="8" t="str">
        <f t="shared" si="31"/>
        <v/>
      </c>
      <c r="AE105" s="8" t="str">
        <f t="shared" si="31"/>
        <v/>
      </c>
      <c r="AF105" s="8" t="str">
        <f t="shared" si="31"/>
        <v/>
      </c>
      <c r="AG105" s="8" t="str">
        <f t="shared" si="31"/>
        <v/>
      </c>
      <c r="AH105" s="8" t="str">
        <f t="shared" si="31"/>
        <v/>
      </c>
      <c r="AI105" s="8" t="str">
        <f t="shared" si="31"/>
        <v/>
      </c>
      <c r="AJ105" s="8" t="str">
        <f t="shared" si="30"/>
        <v/>
      </c>
      <c r="AK105" s="8" t="str">
        <f t="shared" si="30"/>
        <v/>
      </c>
      <c r="AL105" s="8" t="str">
        <f t="shared" si="30"/>
        <v/>
      </c>
      <c r="AM105" s="8" t="str">
        <f t="shared" si="30"/>
        <v/>
      </c>
      <c r="AN105" s="8" t="str">
        <f t="shared" si="30"/>
        <v/>
      </c>
      <c r="AO105" s="8" t="str">
        <f t="shared" si="30"/>
        <v/>
      </c>
      <c r="AP105" s="8" t="str">
        <f t="shared" si="30"/>
        <v/>
      </c>
      <c r="AQ105" s="8" t="str">
        <f t="shared" si="30"/>
        <v/>
      </c>
      <c r="AR105" s="8" t="str">
        <f t="shared" si="30"/>
        <v/>
      </c>
      <c r="AS105" s="8" t="str">
        <f t="shared" si="30"/>
        <v/>
      </c>
      <c r="AT105" s="8" t="str">
        <f t="shared" si="30"/>
        <v/>
      </c>
      <c r="AU105" s="8" t="str">
        <f t="shared" si="30"/>
        <v/>
      </c>
      <c r="AV105" s="8" t="str">
        <f t="shared" si="30"/>
        <v/>
      </c>
      <c r="AW105" s="8" t="str">
        <f t="shared" si="30"/>
        <v/>
      </c>
      <c r="AX105" s="8" t="str">
        <f t="shared" si="30"/>
        <v/>
      </c>
      <c r="AY105" s="8" t="str">
        <f t="shared" si="30"/>
        <v/>
      </c>
      <c r="AZ105" s="8" t="str">
        <f t="shared" si="29"/>
        <v/>
      </c>
      <c r="BA105" s="8" t="str">
        <f t="shared" si="29"/>
        <v/>
      </c>
      <c r="BB105" s="8" t="str">
        <f t="shared" si="29"/>
        <v/>
      </c>
      <c r="BC105" s="8" t="str">
        <f t="shared" si="29"/>
        <v/>
      </c>
      <c r="BD105" s="8" t="str">
        <f t="shared" si="29"/>
        <v/>
      </c>
      <c r="BE105" s="8" t="str">
        <f t="shared" si="29"/>
        <v/>
      </c>
    </row>
    <row r="106" spans="1:57" x14ac:dyDescent="0.3">
      <c r="A106" s="1"/>
      <c r="B106" s="1"/>
      <c r="C106" s="1"/>
      <c r="D106" s="1"/>
      <c r="E106" s="32">
        <f t="shared" si="23"/>
        <v>0</v>
      </c>
      <c r="F106" s="36" t="str">
        <f t="shared" si="32"/>
        <v/>
      </c>
      <c r="G106" s="8" t="str">
        <f t="shared" si="32"/>
        <v/>
      </c>
      <c r="H106" s="8" t="str">
        <f t="shared" si="32"/>
        <v/>
      </c>
      <c r="I106" s="8" t="str">
        <f t="shared" si="32"/>
        <v/>
      </c>
      <c r="J106" s="8" t="str">
        <f t="shared" si="32"/>
        <v/>
      </c>
      <c r="K106" s="38" t="str">
        <f t="shared" si="32"/>
        <v/>
      </c>
      <c r="L106" s="37" t="str">
        <f t="shared" si="32"/>
        <v/>
      </c>
      <c r="M106" s="8" t="str">
        <f t="shared" si="32"/>
        <v/>
      </c>
      <c r="N106" s="8" t="str">
        <f t="shared" si="32"/>
        <v/>
      </c>
      <c r="O106" s="8" t="str">
        <f t="shared" si="32"/>
        <v/>
      </c>
      <c r="P106" s="8" t="str">
        <f t="shared" si="32"/>
        <v/>
      </c>
      <c r="Q106" s="38" t="str">
        <f t="shared" si="32"/>
        <v/>
      </c>
      <c r="R106" s="37" t="str">
        <f t="shared" si="32"/>
        <v/>
      </c>
      <c r="S106" s="8" t="str">
        <f t="shared" si="32"/>
        <v/>
      </c>
      <c r="T106" s="8" t="str">
        <f t="shared" si="32"/>
        <v/>
      </c>
      <c r="U106" s="8" t="str">
        <f t="shared" si="31"/>
        <v/>
      </c>
      <c r="V106" s="8" t="str">
        <f t="shared" si="31"/>
        <v/>
      </c>
      <c r="W106" s="8" t="str">
        <f t="shared" si="31"/>
        <v/>
      </c>
      <c r="X106" s="8" t="str">
        <f t="shared" si="31"/>
        <v/>
      </c>
      <c r="Y106" s="8" t="str">
        <f t="shared" si="31"/>
        <v/>
      </c>
      <c r="Z106" s="8" t="str">
        <f t="shared" si="31"/>
        <v/>
      </c>
      <c r="AA106" s="8" t="str">
        <f t="shared" si="31"/>
        <v/>
      </c>
      <c r="AB106" s="8" t="str">
        <f t="shared" si="31"/>
        <v/>
      </c>
      <c r="AC106" s="8" t="str">
        <f t="shared" si="31"/>
        <v/>
      </c>
      <c r="AD106" s="8" t="str">
        <f t="shared" si="31"/>
        <v/>
      </c>
      <c r="AE106" s="8" t="str">
        <f t="shared" si="31"/>
        <v/>
      </c>
      <c r="AF106" s="8" t="str">
        <f t="shared" si="31"/>
        <v/>
      </c>
      <c r="AG106" s="8" t="str">
        <f t="shared" si="31"/>
        <v/>
      </c>
      <c r="AH106" s="8" t="str">
        <f t="shared" si="31"/>
        <v/>
      </c>
      <c r="AI106" s="8" t="str">
        <f t="shared" si="31"/>
        <v/>
      </c>
      <c r="AJ106" s="8" t="str">
        <f t="shared" si="30"/>
        <v/>
      </c>
      <c r="AK106" s="8" t="str">
        <f t="shared" si="30"/>
        <v/>
      </c>
      <c r="AL106" s="8" t="str">
        <f t="shared" si="30"/>
        <v/>
      </c>
      <c r="AM106" s="8" t="str">
        <f t="shared" si="30"/>
        <v/>
      </c>
      <c r="AN106" s="8" t="str">
        <f t="shared" si="30"/>
        <v/>
      </c>
      <c r="AO106" s="8" t="str">
        <f t="shared" si="30"/>
        <v/>
      </c>
      <c r="AP106" s="8" t="str">
        <f t="shared" si="30"/>
        <v/>
      </c>
      <c r="AQ106" s="8" t="str">
        <f t="shared" si="30"/>
        <v/>
      </c>
      <c r="AR106" s="8" t="str">
        <f t="shared" si="30"/>
        <v/>
      </c>
      <c r="AS106" s="8" t="str">
        <f t="shared" si="30"/>
        <v/>
      </c>
      <c r="AT106" s="8" t="str">
        <f t="shared" si="30"/>
        <v/>
      </c>
      <c r="AU106" s="8" t="str">
        <f t="shared" si="30"/>
        <v/>
      </c>
      <c r="AV106" s="8" t="str">
        <f t="shared" si="30"/>
        <v/>
      </c>
      <c r="AW106" s="8" t="str">
        <f t="shared" si="30"/>
        <v/>
      </c>
      <c r="AX106" s="8" t="str">
        <f t="shared" si="30"/>
        <v/>
      </c>
      <c r="AY106" s="8" t="str">
        <f t="shared" si="30"/>
        <v/>
      </c>
      <c r="AZ106" s="8" t="str">
        <f t="shared" si="29"/>
        <v/>
      </c>
      <c r="BA106" s="8" t="str">
        <f t="shared" si="29"/>
        <v/>
      </c>
      <c r="BB106" s="8" t="str">
        <f t="shared" si="29"/>
        <v/>
      </c>
      <c r="BC106" s="8" t="str">
        <f t="shared" si="29"/>
        <v/>
      </c>
      <c r="BD106" s="8" t="str">
        <f t="shared" si="29"/>
        <v/>
      </c>
      <c r="BE106" s="8" t="str">
        <f t="shared" si="29"/>
        <v/>
      </c>
    </row>
    <row r="107" spans="1:57" x14ac:dyDescent="0.3">
      <c r="A107" s="1"/>
      <c r="B107" s="1"/>
      <c r="C107" s="1"/>
      <c r="D107" s="1"/>
      <c r="E107" s="32">
        <f t="shared" si="23"/>
        <v>0</v>
      </c>
      <c r="F107" s="36" t="str">
        <f t="shared" si="32"/>
        <v/>
      </c>
      <c r="G107" s="8" t="str">
        <f t="shared" si="32"/>
        <v/>
      </c>
      <c r="H107" s="8" t="str">
        <f t="shared" si="32"/>
        <v/>
      </c>
      <c r="I107" s="8" t="str">
        <f t="shared" si="32"/>
        <v/>
      </c>
      <c r="J107" s="8" t="str">
        <f t="shared" si="32"/>
        <v/>
      </c>
      <c r="K107" s="38" t="str">
        <f t="shared" si="32"/>
        <v/>
      </c>
      <c r="L107" s="37" t="str">
        <f t="shared" si="32"/>
        <v/>
      </c>
      <c r="M107" s="8" t="str">
        <f t="shared" si="32"/>
        <v/>
      </c>
      <c r="N107" s="8" t="str">
        <f t="shared" si="32"/>
        <v/>
      </c>
      <c r="O107" s="8" t="str">
        <f t="shared" si="32"/>
        <v/>
      </c>
      <c r="P107" s="8" t="str">
        <f t="shared" si="32"/>
        <v/>
      </c>
      <c r="Q107" s="38" t="str">
        <f t="shared" si="32"/>
        <v/>
      </c>
      <c r="R107" s="37" t="str">
        <f t="shared" si="32"/>
        <v/>
      </c>
      <c r="S107" s="8" t="str">
        <f t="shared" si="32"/>
        <v/>
      </c>
      <c r="T107" s="8" t="str">
        <f t="shared" si="32"/>
        <v/>
      </c>
      <c r="U107" s="8" t="str">
        <f t="shared" si="31"/>
        <v/>
      </c>
      <c r="V107" s="8" t="str">
        <f t="shared" si="31"/>
        <v/>
      </c>
      <c r="W107" s="8" t="str">
        <f t="shared" si="31"/>
        <v/>
      </c>
      <c r="X107" s="8" t="str">
        <f t="shared" si="31"/>
        <v/>
      </c>
      <c r="Y107" s="8" t="str">
        <f t="shared" si="31"/>
        <v/>
      </c>
      <c r="Z107" s="8" t="str">
        <f t="shared" si="31"/>
        <v/>
      </c>
      <c r="AA107" s="8" t="str">
        <f t="shared" si="31"/>
        <v/>
      </c>
      <c r="AB107" s="8" t="str">
        <f t="shared" si="31"/>
        <v/>
      </c>
      <c r="AC107" s="8" t="str">
        <f t="shared" si="31"/>
        <v/>
      </c>
      <c r="AD107" s="8" t="str">
        <f t="shared" si="31"/>
        <v/>
      </c>
      <c r="AE107" s="8" t="str">
        <f t="shared" si="31"/>
        <v/>
      </c>
      <c r="AF107" s="8" t="str">
        <f t="shared" si="31"/>
        <v/>
      </c>
      <c r="AG107" s="8" t="str">
        <f t="shared" si="31"/>
        <v/>
      </c>
      <c r="AH107" s="8" t="str">
        <f t="shared" si="31"/>
        <v/>
      </c>
      <c r="AI107" s="8" t="str">
        <f t="shared" si="31"/>
        <v/>
      </c>
      <c r="AJ107" s="8" t="str">
        <f t="shared" si="30"/>
        <v/>
      </c>
      <c r="AK107" s="8" t="str">
        <f t="shared" si="30"/>
        <v/>
      </c>
      <c r="AL107" s="8" t="str">
        <f t="shared" si="30"/>
        <v/>
      </c>
      <c r="AM107" s="8" t="str">
        <f t="shared" si="30"/>
        <v/>
      </c>
      <c r="AN107" s="8" t="str">
        <f t="shared" si="30"/>
        <v/>
      </c>
      <c r="AO107" s="8" t="str">
        <f t="shared" si="30"/>
        <v/>
      </c>
      <c r="AP107" s="8" t="str">
        <f t="shared" si="30"/>
        <v/>
      </c>
      <c r="AQ107" s="8" t="str">
        <f t="shared" si="30"/>
        <v/>
      </c>
      <c r="AR107" s="8" t="str">
        <f t="shared" si="30"/>
        <v/>
      </c>
      <c r="AS107" s="8" t="str">
        <f t="shared" si="30"/>
        <v/>
      </c>
      <c r="AT107" s="8" t="str">
        <f t="shared" si="30"/>
        <v/>
      </c>
      <c r="AU107" s="8" t="str">
        <f t="shared" si="30"/>
        <v/>
      </c>
      <c r="AV107" s="8" t="str">
        <f t="shared" si="30"/>
        <v/>
      </c>
      <c r="AW107" s="8" t="str">
        <f t="shared" si="30"/>
        <v/>
      </c>
      <c r="AX107" s="8" t="str">
        <f t="shared" si="30"/>
        <v/>
      </c>
      <c r="AY107" s="8" t="str">
        <f t="shared" si="30"/>
        <v/>
      </c>
      <c r="AZ107" s="8" t="str">
        <f t="shared" si="29"/>
        <v/>
      </c>
      <c r="BA107" s="8" t="str">
        <f t="shared" si="29"/>
        <v/>
      </c>
      <c r="BB107" s="8" t="str">
        <f t="shared" si="29"/>
        <v/>
      </c>
      <c r="BC107" s="8" t="str">
        <f t="shared" si="29"/>
        <v/>
      </c>
      <c r="BD107" s="8" t="str">
        <f t="shared" si="29"/>
        <v/>
      </c>
      <c r="BE107" s="8" t="str">
        <f t="shared" si="29"/>
        <v/>
      </c>
    </row>
    <row r="108" spans="1:57" x14ac:dyDescent="0.3">
      <c r="A108" s="1"/>
      <c r="B108" s="1"/>
      <c r="C108" s="1"/>
      <c r="D108" s="1"/>
      <c r="E108" s="32">
        <f t="shared" si="23"/>
        <v>0</v>
      </c>
      <c r="F108" s="36" t="str">
        <f t="shared" si="32"/>
        <v/>
      </c>
      <c r="G108" s="8" t="str">
        <f t="shared" si="32"/>
        <v/>
      </c>
      <c r="H108" s="8" t="str">
        <f t="shared" si="32"/>
        <v/>
      </c>
      <c r="I108" s="8" t="str">
        <f t="shared" si="32"/>
        <v/>
      </c>
      <c r="J108" s="8" t="str">
        <f t="shared" si="32"/>
        <v/>
      </c>
      <c r="K108" s="38" t="str">
        <f t="shared" si="32"/>
        <v/>
      </c>
      <c r="L108" s="37" t="str">
        <f t="shared" si="32"/>
        <v/>
      </c>
      <c r="M108" s="8" t="str">
        <f t="shared" si="32"/>
        <v/>
      </c>
      <c r="N108" s="8" t="str">
        <f t="shared" si="32"/>
        <v/>
      </c>
      <c r="O108" s="8" t="str">
        <f t="shared" si="32"/>
        <v/>
      </c>
      <c r="P108" s="8" t="str">
        <f t="shared" si="32"/>
        <v/>
      </c>
      <c r="Q108" s="38" t="str">
        <f t="shared" si="32"/>
        <v/>
      </c>
      <c r="R108" s="37" t="str">
        <f t="shared" si="32"/>
        <v/>
      </c>
      <c r="S108" s="8" t="str">
        <f t="shared" si="32"/>
        <v/>
      </c>
      <c r="T108" s="8" t="str">
        <f t="shared" si="32"/>
        <v/>
      </c>
      <c r="U108" s="8" t="str">
        <f t="shared" si="31"/>
        <v/>
      </c>
      <c r="V108" s="8" t="str">
        <f t="shared" si="31"/>
        <v/>
      </c>
      <c r="W108" s="8" t="str">
        <f t="shared" si="31"/>
        <v/>
      </c>
      <c r="X108" s="8" t="str">
        <f t="shared" si="31"/>
        <v/>
      </c>
      <c r="Y108" s="8" t="str">
        <f t="shared" si="31"/>
        <v/>
      </c>
      <c r="Z108" s="8" t="str">
        <f t="shared" si="31"/>
        <v/>
      </c>
      <c r="AA108" s="8" t="str">
        <f t="shared" si="31"/>
        <v/>
      </c>
      <c r="AB108" s="8" t="str">
        <f t="shared" si="31"/>
        <v/>
      </c>
      <c r="AC108" s="8" t="str">
        <f t="shared" si="31"/>
        <v/>
      </c>
      <c r="AD108" s="8" t="str">
        <f t="shared" si="31"/>
        <v/>
      </c>
      <c r="AE108" s="8" t="str">
        <f t="shared" si="31"/>
        <v/>
      </c>
      <c r="AF108" s="8" t="str">
        <f t="shared" si="31"/>
        <v/>
      </c>
      <c r="AG108" s="8" t="str">
        <f t="shared" si="31"/>
        <v/>
      </c>
      <c r="AH108" s="8" t="str">
        <f t="shared" si="31"/>
        <v/>
      </c>
      <c r="AI108" s="8" t="str">
        <f t="shared" si="31"/>
        <v/>
      </c>
      <c r="AJ108" s="8" t="str">
        <f t="shared" si="30"/>
        <v/>
      </c>
      <c r="AK108" s="8" t="str">
        <f t="shared" si="30"/>
        <v/>
      </c>
      <c r="AL108" s="8" t="str">
        <f t="shared" si="30"/>
        <v/>
      </c>
      <c r="AM108" s="8" t="str">
        <f t="shared" si="30"/>
        <v/>
      </c>
      <c r="AN108" s="8" t="str">
        <f t="shared" si="30"/>
        <v/>
      </c>
      <c r="AO108" s="8" t="str">
        <f t="shared" si="30"/>
        <v/>
      </c>
      <c r="AP108" s="8" t="str">
        <f t="shared" si="30"/>
        <v/>
      </c>
      <c r="AQ108" s="8" t="str">
        <f t="shared" si="30"/>
        <v/>
      </c>
      <c r="AR108" s="8" t="str">
        <f t="shared" si="30"/>
        <v/>
      </c>
      <c r="AS108" s="8" t="str">
        <f t="shared" si="30"/>
        <v/>
      </c>
      <c r="AT108" s="8" t="str">
        <f t="shared" si="30"/>
        <v/>
      </c>
      <c r="AU108" s="8" t="str">
        <f t="shared" si="30"/>
        <v/>
      </c>
      <c r="AV108" s="8" t="str">
        <f t="shared" si="30"/>
        <v/>
      </c>
      <c r="AW108" s="8" t="str">
        <f t="shared" si="30"/>
        <v/>
      </c>
      <c r="AX108" s="8" t="str">
        <f t="shared" si="30"/>
        <v/>
      </c>
      <c r="AY108" s="8" t="str">
        <f t="shared" si="30"/>
        <v/>
      </c>
      <c r="AZ108" s="8" t="str">
        <f t="shared" si="29"/>
        <v/>
      </c>
      <c r="BA108" s="8" t="str">
        <f t="shared" si="29"/>
        <v/>
      </c>
      <c r="BB108" s="8" t="str">
        <f t="shared" si="29"/>
        <v/>
      </c>
      <c r="BC108" s="8" t="str">
        <f t="shared" si="29"/>
        <v/>
      </c>
      <c r="BD108" s="8" t="str">
        <f t="shared" si="29"/>
        <v/>
      </c>
      <c r="BE108" s="8" t="str">
        <f t="shared" si="29"/>
        <v/>
      </c>
    </row>
    <row r="109" spans="1:57" x14ac:dyDescent="0.3">
      <c r="A109" s="1"/>
      <c r="B109" s="1"/>
      <c r="C109" s="1"/>
      <c r="D109" s="1"/>
      <c r="E109" s="32">
        <f t="shared" si="23"/>
        <v>0</v>
      </c>
      <c r="F109" s="36" t="str">
        <f t="shared" si="32"/>
        <v/>
      </c>
      <c r="G109" s="8" t="str">
        <f t="shared" si="32"/>
        <v/>
      </c>
      <c r="H109" s="8" t="str">
        <f t="shared" si="32"/>
        <v/>
      </c>
      <c r="I109" s="8" t="str">
        <f t="shared" si="32"/>
        <v/>
      </c>
      <c r="J109" s="8" t="str">
        <f t="shared" si="32"/>
        <v/>
      </c>
      <c r="K109" s="38" t="str">
        <f t="shared" si="32"/>
        <v/>
      </c>
      <c r="L109" s="37" t="str">
        <f t="shared" si="32"/>
        <v/>
      </c>
      <c r="M109" s="8" t="str">
        <f t="shared" si="32"/>
        <v/>
      </c>
      <c r="N109" s="8" t="str">
        <f t="shared" si="32"/>
        <v/>
      </c>
      <c r="O109" s="8" t="str">
        <f t="shared" si="32"/>
        <v/>
      </c>
      <c r="P109" s="8" t="str">
        <f t="shared" si="32"/>
        <v/>
      </c>
      <c r="Q109" s="38" t="str">
        <f t="shared" si="32"/>
        <v/>
      </c>
      <c r="R109" s="37" t="str">
        <f t="shared" si="32"/>
        <v/>
      </c>
      <c r="S109" s="8" t="str">
        <f t="shared" si="32"/>
        <v/>
      </c>
      <c r="T109" s="8" t="str">
        <f t="shared" si="32"/>
        <v/>
      </c>
      <c r="U109" s="8" t="str">
        <f t="shared" si="31"/>
        <v/>
      </c>
      <c r="V109" s="8" t="str">
        <f t="shared" si="31"/>
        <v/>
      </c>
      <c r="W109" s="8" t="str">
        <f t="shared" si="31"/>
        <v/>
      </c>
      <c r="X109" s="8" t="str">
        <f t="shared" si="31"/>
        <v/>
      </c>
      <c r="Y109" s="8" t="str">
        <f t="shared" si="31"/>
        <v/>
      </c>
      <c r="Z109" s="8" t="str">
        <f t="shared" si="31"/>
        <v/>
      </c>
      <c r="AA109" s="8" t="str">
        <f t="shared" si="31"/>
        <v/>
      </c>
      <c r="AB109" s="8" t="str">
        <f t="shared" si="31"/>
        <v/>
      </c>
      <c r="AC109" s="8" t="str">
        <f t="shared" si="31"/>
        <v/>
      </c>
      <c r="AD109" s="8" t="str">
        <f t="shared" si="31"/>
        <v/>
      </c>
      <c r="AE109" s="8" t="str">
        <f t="shared" si="31"/>
        <v/>
      </c>
      <c r="AF109" s="8" t="str">
        <f t="shared" si="31"/>
        <v/>
      </c>
      <c r="AG109" s="8" t="str">
        <f t="shared" si="31"/>
        <v/>
      </c>
      <c r="AH109" s="8" t="str">
        <f t="shared" si="31"/>
        <v/>
      </c>
      <c r="AI109" s="8" t="str">
        <f t="shared" si="31"/>
        <v/>
      </c>
      <c r="AJ109" s="8" t="str">
        <f t="shared" si="30"/>
        <v/>
      </c>
      <c r="AK109" s="8" t="str">
        <f t="shared" si="30"/>
        <v/>
      </c>
      <c r="AL109" s="8" t="str">
        <f t="shared" si="30"/>
        <v/>
      </c>
      <c r="AM109" s="8" t="str">
        <f t="shared" si="30"/>
        <v/>
      </c>
      <c r="AN109" s="8" t="str">
        <f t="shared" si="30"/>
        <v/>
      </c>
      <c r="AO109" s="8" t="str">
        <f t="shared" si="30"/>
        <v/>
      </c>
      <c r="AP109" s="8" t="str">
        <f t="shared" si="30"/>
        <v/>
      </c>
      <c r="AQ109" s="8" t="str">
        <f t="shared" si="30"/>
        <v/>
      </c>
      <c r="AR109" s="8" t="str">
        <f t="shared" si="30"/>
        <v/>
      </c>
      <c r="AS109" s="8" t="str">
        <f t="shared" si="30"/>
        <v/>
      </c>
      <c r="AT109" s="8" t="str">
        <f t="shared" si="30"/>
        <v/>
      </c>
      <c r="AU109" s="8" t="str">
        <f t="shared" si="30"/>
        <v/>
      </c>
      <c r="AV109" s="8" t="str">
        <f t="shared" si="30"/>
        <v/>
      </c>
      <c r="AW109" s="8" t="str">
        <f t="shared" si="30"/>
        <v/>
      </c>
      <c r="AX109" s="8" t="str">
        <f t="shared" si="30"/>
        <v/>
      </c>
      <c r="AY109" s="8" t="str">
        <f t="shared" ref="AY109:BE122" si="33">IF($B109=AY$5,$D109,"")</f>
        <v/>
      </c>
      <c r="AZ109" s="8" t="str">
        <f t="shared" si="33"/>
        <v/>
      </c>
      <c r="BA109" s="8" t="str">
        <f t="shared" si="33"/>
        <v/>
      </c>
      <c r="BB109" s="8" t="str">
        <f t="shared" si="33"/>
        <v/>
      </c>
      <c r="BC109" s="8" t="str">
        <f t="shared" si="33"/>
        <v/>
      </c>
      <c r="BD109" s="8" t="str">
        <f t="shared" si="33"/>
        <v/>
      </c>
      <c r="BE109" s="8" t="str">
        <f t="shared" si="33"/>
        <v/>
      </c>
    </row>
    <row r="110" spans="1:57" x14ac:dyDescent="0.3">
      <c r="A110" s="1"/>
      <c r="B110" s="1"/>
      <c r="C110" s="1"/>
      <c r="D110" s="1"/>
      <c r="E110" s="32">
        <f t="shared" si="23"/>
        <v>0</v>
      </c>
      <c r="F110" s="36" t="str">
        <f t="shared" si="32"/>
        <v/>
      </c>
      <c r="G110" s="8" t="str">
        <f t="shared" si="32"/>
        <v/>
      </c>
      <c r="H110" s="8" t="str">
        <f t="shared" si="32"/>
        <v/>
      </c>
      <c r="I110" s="8" t="str">
        <f t="shared" si="32"/>
        <v/>
      </c>
      <c r="J110" s="8" t="str">
        <f t="shared" si="32"/>
        <v/>
      </c>
      <c r="K110" s="38" t="str">
        <f t="shared" si="32"/>
        <v/>
      </c>
      <c r="L110" s="37" t="str">
        <f t="shared" si="32"/>
        <v/>
      </c>
      <c r="M110" s="8" t="str">
        <f t="shared" si="32"/>
        <v/>
      </c>
      <c r="N110" s="8" t="str">
        <f t="shared" si="32"/>
        <v/>
      </c>
      <c r="O110" s="8" t="str">
        <f t="shared" si="32"/>
        <v/>
      </c>
      <c r="P110" s="8" t="str">
        <f t="shared" si="32"/>
        <v/>
      </c>
      <c r="Q110" s="38" t="str">
        <f t="shared" si="32"/>
        <v/>
      </c>
      <c r="R110" s="37" t="str">
        <f t="shared" si="32"/>
        <v/>
      </c>
      <c r="S110" s="8" t="str">
        <f t="shared" si="32"/>
        <v/>
      </c>
      <c r="T110" s="8" t="str">
        <f t="shared" si="32"/>
        <v/>
      </c>
      <c r="U110" s="8" t="str">
        <f t="shared" si="31"/>
        <v/>
      </c>
      <c r="V110" s="8" t="str">
        <f t="shared" si="31"/>
        <v/>
      </c>
      <c r="W110" s="8" t="str">
        <f t="shared" si="31"/>
        <v/>
      </c>
      <c r="X110" s="8" t="str">
        <f t="shared" si="31"/>
        <v/>
      </c>
      <c r="Y110" s="8" t="str">
        <f t="shared" si="31"/>
        <v/>
      </c>
      <c r="Z110" s="8" t="str">
        <f t="shared" si="31"/>
        <v/>
      </c>
      <c r="AA110" s="8" t="str">
        <f t="shared" si="31"/>
        <v/>
      </c>
      <c r="AB110" s="8" t="str">
        <f t="shared" si="31"/>
        <v/>
      </c>
      <c r="AC110" s="8" t="str">
        <f t="shared" si="31"/>
        <v/>
      </c>
      <c r="AD110" s="8" t="str">
        <f t="shared" si="31"/>
        <v/>
      </c>
      <c r="AE110" s="8" t="str">
        <f t="shared" si="31"/>
        <v/>
      </c>
      <c r="AF110" s="8" t="str">
        <f t="shared" si="31"/>
        <v/>
      </c>
      <c r="AG110" s="8" t="str">
        <f t="shared" si="31"/>
        <v/>
      </c>
      <c r="AH110" s="8" t="str">
        <f t="shared" si="31"/>
        <v/>
      </c>
      <c r="AI110" s="8" t="str">
        <f t="shared" si="31"/>
        <v/>
      </c>
      <c r="AJ110" s="8" t="str">
        <f t="shared" ref="AJ110:AY122" si="34">IF($B110=AJ$5,$D110,"")</f>
        <v/>
      </c>
      <c r="AK110" s="8" t="str">
        <f t="shared" si="34"/>
        <v/>
      </c>
      <c r="AL110" s="8" t="str">
        <f t="shared" si="34"/>
        <v/>
      </c>
      <c r="AM110" s="8" t="str">
        <f t="shared" si="34"/>
        <v/>
      </c>
      <c r="AN110" s="8" t="str">
        <f t="shared" si="34"/>
        <v/>
      </c>
      <c r="AO110" s="8" t="str">
        <f t="shared" si="34"/>
        <v/>
      </c>
      <c r="AP110" s="8" t="str">
        <f t="shared" si="34"/>
        <v/>
      </c>
      <c r="AQ110" s="8" t="str">
        <f t="shared" si="34"/>
        <v/>
      </c>
      <c r="AR110" s="8" t="str">
        <f t="shared" si="34"/>
        <v/>
      </c>
      <c r="AS110" s="8" t="str">
        <f t="shared" si="34"/>
        <v/>
      </c>
      <c r="AT110" s="8" t="str">
        <f t="shared" si="34"/>
        <v/>
      </c>
      <c r="AU110" s="8" t="str">
        <f t="shared" si="34"/>
        <v/>
      </c>
      <c r="AV110" s="8" t="str">
        <f t="shared" si="34"/>
        <v/>
      </c>
      <c r="AW110" s="8" t="str">
        <f t="shared" si="34"/>
        <v/>
      </c>
      <c r="AX110" s="8" t="str">
        <f t="shared" si="34"/>
        <v/>
      </c>
      <c r="AY110" s="8" t="str">
        <f t="shared" si="34"/>
        <v/>
      </c>
      <c r="AZ110" s="8" t="str">
        <f t="shared" si="33"/>
        <v/>
      </c>
      <c r="BA110" s="8" t="str">
        <f t="shared" si="33"/>
        <v/>
      </c>
      <c r="BB110" s="8" t="str">
        <f t="shared" si="33"/>
        <v/>
      </c>
      <c r="BC110" s="8" t="str">
        <f t="shared" si="33"/>
        <v/>
      </c>
      <c r="BD110" s="8" t="str">
        <f t="shared" si="33"/>
        <v/>
      </c>
      <c r="BE110" s="8" t="str">
        <f t="shared" si="33"/>
        <v/>
      </c>
    </row>
    <row r="111" spans="1:57" x14ac:dyDescent="0.3">
      <c r="A111" s="1"/>
      <c r="B111" s="1"/>
      <c r="C111" s="1"/>
      <c r="D111" s="1"/>
      <c r="E111" s="32">
        <f t="shared" si="23"/>
        <v>0</v>
      </c>
      <c r="F111" s="36" t="str">
        <f t="shared" si="32"/>
        <v/>
      </c>
      <c r="G111" s="8" t="str">
        <f t="shared" si="32"/>
        <v/>
      </c>
      <c r="H111" s="8" t="str">
        <f t="shared" si="32"/>
        <v/>
      </c>
      <c r="I111" s="8" t="str">
        <f t="shared" si="32"/>
        <v/>
      </c>
      <c r="J111" s="8" t="str">
        <f t="shared" si="32"/>
        <v/>
      </c>
      <c r="K111" s="38" t="str">
        <f>IF($B111=K$5,$D111,"")</f>
        <v/>
      </c>
      <c r="L111" s="37" t="str">
        <f t="shared" si="32"/>
        <v/>
      </c>
      <c r="M111" s="8" t="str">
        <f t="shared" si="32"/>
        <v/>
      </c>
      <c r="N111" s="8" t="str">
        <f t="shared" si="32"/>
        <v/>
      </c>
      <c r="O111" s="8" t="str">
        <f t="shared" si="32"/>
        <v/>
      </c>
      <c r="P111" s="8" t="str">
        <f t="shared" si="32"/>
        <v/>
      </c>
      <c r="Q111" s="38" t="str">
        <f t="shared" si="32"/>
        <v/>
      </c>
      <c r="R111" s="37" t="str">
        <f t="shared" si="32"/>
        <v/>
      </c>
      <c r="S111" s="8" t="str">
        <f t="shared" si="32"/>
        <v/>
      </c>
      <c r="T111" s="8" t="str">
        <f t="shared" si="32"/>
        <v/>
      </c>
      <c r="U111" s="8" t="str">
        <f t="shared" si="31"/>
        <v/>
      </c>
      <c r="V111" s="8" t="str">
        <f t="shared" si="31"/>
        <v/>
      </c>
      <c r="W111" s="8" t="str">
        <f t="shared" si="31"/>
        <v/>
      </c>
      <c r="X111" s="8" t="str">
        <f t="shared" si="31"/>
        <v/>
      </c>
      <c r="Y111" s="8" t="str">
        <f t="shared" si="31"/>
        <v/>
      </c>
      <c r="Z111" s="8" t="str">
        <f t="shared" si="31"/>
        <v/>
      </c>
      <c r="AA111" s="8" t="str">
        <f t="shared" si="31"/>
        <v/>
      </c>
      <c r="AB111" s="8" t="str">
        <f t="shared" si="31"/>
        <v/>
      </c>
      <c r="AC111" s="8" t="str">
        <f t="shared" si="31"/>
        <v/>
      </c>
      <c r="AD111" s="8" t="str">
        <f t="shared" si="31"/>
        <v/>
      </c>
      <c r="AE111" s="8" t="str">
        <f t="shared" si="31"/>
        <v/>
      </c>
      <c r="AF111" s="8" t="str">
        <f t="shared" si="31"/>
        <v/>
      </c>
      <c r="AG111" s="8" t="str">
        <f t="shared" si="31"/>
        <v/>
      </c>
      <c r="AH111" s="8" t="str">
        <f t="shared" si="31"/>
        <v/>
      </c>
      <c r="AI111" s="8" t="str">
        <f t="shared" si="31"/>
        <v/>
      </c>
      <c r="AJ111" s="8" t="str">
        <f t="shared" si="34"/>
        <v/>
      </c>
      <c r="AK111" s="8" t="str">
        <f t="shared" si="34"/>
        <v/>
      </c>
      <c r="AL111" s="8" t="str">
        <f t="shared" si="34"/>
        <v/>
      </c>
      <c r="AM111" s="8" t="str">
        <f t="shared" si="34"/>
        <v/>
      </c>
      <c r="AN111" s="8" t="str">
        <f t="shared" si="34"/>
        <v/>
      </c>
      <c r="AO111" s="8" t="str">
        <f t="shared" si="34"/>
        <v/>
      </c>
      <c r="AP111" s="8" t="str">
        <f t="shared" si="34"/>
        <v/>
      </c>
      <c r="AQ111" s="8" t="str">
        <f t="shared" si="34"/>
        <v/>
      </c>
      <c r="AR111" s="8" t="str">
        <f t="shared" si="34"/>
        <v/>
      </c>
      <c r="AS111" s="8" t="str">
        <f t="shared" si="34"/>
        <v/>
      </c>
      <c r="AT111" s="8" t="str">
        <f t="shared" si="34"/>
        <v/>
      </c>
      <c r="AU111" s="8" t="str">
        <f t="shared" si="34"/>
        <v/>
      </c>
      <c r="AV111" s="8" t="str">
        <f t="shared" si="34"/>
        <v/>
      </c>
      <c r="AW111" s="8" t="str">
        <f t="shared" si="34"/>
        <v/>
      </c>
      <c r="AX111" s="8" t="str">
        <f t="shared" si="34"/>
        <v/>
      </c>
      <c r="AY111" s="8" t="str">
        <f t="shared" si="34"/>
        <v/>
      </c>
      <c r="AZ111" s="8" t="str">
        <f t="shared" si="33"/>
        <v/>
      </c>
      <c r="BA111" s="8" t="str">
        <f t="shared" si="33"/>
        <v/>
      </c>
      <c r="BB111" s="8" t="str">
        <f t="shared" si="33"/>
        <v/>
      </c>
      <c r="BC111" s="8" t="str">
        <f t="shared" si="33"/>
        <v/>
      </c>
      <c r="BD111" s="8" t="str">
        <f t="shared" si="33"/>
        <v/>
      </c>
      <c r="BE111" s="8" t="str">
        <f t="shared" si="33"/>
        <v/>
      </c>
    </row>
    <row r="112" spans="1:57" x14ac:dyDescent="0.3">
      <c r="A112" s="1"/>
      <c r="B112" s="1"/>
      <c r="C112" s="1"/>
      <c r="D112" s="1"/>
      <c r="E112" s="32">
        <f t="shared" si="23"/>
        <v>0</v>
      </c>
      <c r="F112" s="36" t="str">
        <f t="shared" si="32"/>
        <v/>
      </c>
      <c r="G112" s="8" t="str">
        <f t="shared" si="32"/>
        <v/>
      </c>
      <c r="H112" s="8" t="str">
        <f t="shared" si="32"/>
        <v/>
      </c>
      <c r="I112" s="8" t="str">
        <f t="shared" si="32"/>
        <v/>
      </c>
      <c r="J112" s="8" t="str">
        <f t="shared" si="32"/>
        <v/>
      </c>
      <c r="K112" s="38" t="str">
        <f t="shared" si="32"/>
        <v/>
      </c>
      <c r="L112" s="37" t="str">
        <f t="shared" si="32"/>
        <v/>
      </c>
      <c r="M112" s="8" t="str">
        <f t="shared" si="32"/>
        <v/>
      </c>
      <c r="N112" s="8" t="str">
        <f t="shared" si="32"/>
        <v/>
      </c>
      <c r="O112" s="8" t="str">
        <f t="shared" si="32"/>
        <v/>
      </c>
      <c r="P112" s="8" t="str">
        <f t="shared" si="32"/>
        <v/>
      </c>
      <c r="Q112" s="38" t="str">
        <f t="shared" si="32"/>
        <v/>
      </c>
      <c r="R112" s="37" t="str">
        <f t="shared" si="32"/>
        <v/>
      </c>
      <c r="S112" s="8" t="str">
        <f t="shared" si="32"/>
        <v/>
      </c>
      <c r="T112" s="8" t="str">
        <f t="shared" si="32"/>
        <v/>
      </c>
      <c r="U112" s="8" t="str">
        <f t="shared" si="31"/>
        <v/>
      </c>
      <c r="V112" s="8" t="str">
        <f t="shared" si="31"/>
        <v/>
      </c>
      <c r="W112" s="8" t="str">
        <f t="shared" si="31"/>
        <v/>
      </c>
      <c r="X112" s="8" t="str">
        <f t="shared" si="31"/>
        <v/>
      </c>
      <c r="Y112" s="8" t="str">
        <f t="shared" si="31"/>
        <v/>
      </c>
      <c r="Z112" s="8" t="str">
        <f t="shared" si="31"/>
        <v/>
      </c>
      <c r="AA112" s="8" t="str">
        <f t="shared" si="31"/>
        <v/>
      </c>
      <c r="AB112" s="8" t="str">
        <f t="shared" si="31"/>
        <v/>
      </c>
      <c r="AC112" s="8" t="str">
        <f t="shared" si="31"/>
        <v/>
      </c>
      <c r="AD112" s="8" t="str">
        <f t="shared" si="31"/>
        <v/>
      </c>
      <c r="AE112" s="8" t="str">
        <f t="shared" si="31"/>
        <v/>
      </c>
      <c r="AF112" s="8" t="str">
        <f t="shared" si="31"/>
        <v/>
      </c>
      <c r="AG112" s="8" t="str">
        <f t="shared" si="31"/>
        <v/>
      </c>
      <c r="AH112" s="8" t="str">
        <f t="shared" si="31"/>
        <v/>
      </c>
      <c r="AI112" s="8" t="str">
        <f t="shared" si="31"/>
        <v/>
      </c>
      <c r="AJ112" s="8" t="str">
        <f t="shared" si="34"/>
        <v/>
      </c>
      <c r="AK112" s="8" t="str">
        <f t="shared" si="34"/>
        <v/>
      </c>
      <c r="AL112" s="8" t="str">
        <f t="shared" si="34"/>
        <v/>
      </c>
      <c r="AM112" s="8" t="str">
        <f t="shared" si="34"/>
        <v/>
      </c>
      <c r="AN112" s="8" t="str">
        <f t="shared" si="34"/>
        <v/>
      </c>
      <c r="AO112" s="8" t="str">
        <f t="shared" si="34"/>
        <v/>
      </c>
      <c r="AP112" s="8" t="str">
        <f t="shared" si="34"/>
        <v/>
      </c>
      <c r="AQ112" s="8" t="str">
        <f t="shared" si="34"/>
        <v/>
      </c>
      <c r="AR112" s="8" t="str">
        <f t="shared" si="34"/>
        <v/>
      </c>
      <c r="AS112" s="8" t="str">
        <f t="shared" si="34"/>
        <v/>
      </c>
      <c r="AT112" s="8" t="str">
        <f t="shared" si="34"/>
        <v/>
      </c>
      <c r="AU112" s="8" t="str">
        <f t="shared" si="34"/>
        <v/>
      </c>
      <c r="AV112" s="8" t="str">
        <f t="shared" si="34"/>
        <v/>
      </c>
      <c r="AW112" s="8" t="str">
        <f t="shared" si="34"/>
        <v/>
      </c>
      <c r="AX112" s="8" t="str">
        <f t="shared" si="34"/>
        <v/>
      </c>
      <c r="AY112" s="8" t="str">
        <f t="shared" si="34"/>
        <v/>
      </c>
      <c r="AZ112" s="8" t="str">
        <f t="shared" si="33"/>
        <v/>
      </c>
      <c r="BA112" s="8" t="str">
        <f t="shared" si="33"/>
        <v/>
      </c>
      <c r="BB112" s="8" t="str">
        <f t="shared" si="33"/>
        <v/>
      </c>
      <c r="BC112" s="8" t="str">
        <f t="shared" si="33"/>
        <v/>
      </c>
      <c r="BD112" s="8" t="str">
        <f t="shared" si="33"/>
        <v/>
      </c>
      <c r="BE112" s="8" t="str">
        <f t="shared" si="33"/>
        <v/>
      </c>
    </row>
    <row r="113" spans="1:57" x14ac:dyDescent="0.3">
      <c r="A113" s="1"/>
      <c r="B113" s="1"/>
      <c r="C113" s="1"/>
      <c r="D113" s="1"/>
      <c r="E113" s="32">
        <f t="shared" si="23"/>
        <v>0</v>
      </c>
      <c r="F113" s="36" t="str">
        <f t="shared" si="32"/>
        <v/>
      </c>
      <c r="G113" s="8" t="str">
        <f t="shared" si="32"/>
        <v/>
      </c>
      <c r="H113" s="8" t="str">
        <f t="shared" si="32"/>
        <v/>
      </c>
      <c r="I113" s="8" t="str">
        <f t="shared" si="32"/>
        <v/>
      </c>
      <c r="J113" s="8" t="str">
        <f t="shared" si="32"/>
        <v/>
      </c>
      <c r="K113" s="38" t="str">
        <f t="shared" si="32"/>
        <v/>
      </c>
      <c r="L113" s="37" t="str">
        <f t="shared" si="32"/>
        <v/>
      </c>
      <c r="M113" s="8" t="str">
        <f t="shared" si="32"/>
        <v/>
      </c>
      <c r="N113" s="8" t="str">
        <f t="shared" si="32"/>
        <v/>
      </c>
      <c r="O113" s="8" t="str">
        <f t="shared" si="32"/>
        <v/>
      </c>
      <c r="P113" s="8" t="str">
        <f t="shared" si="32"/>
        <v/>
      </c>
      <c r="Q113" s="38" t="str">
        <f t="shared" si="32"/>
        <v/>
      </c>
      <c r="R113" s="37" t="str">
        <f t="shared" si="32"/>
        <v/>
      </c>
      <c r="S113" s="8" t="str">
        <f t="shared" si="32"/>
        <v/>
      </c>
      <c r="T113" s="8" t="str">
        <f t="shared" si="32"/>
        <v/>
      </c>
      <c r="U113" s="8" t="str">
        <f t="shared" si="31"/>
        <v/>
      </c>
      <c r="V113" s="8" t="str">
        <f t="shared" si="31"/>
        <v/>
      </c>
      <c r="W113" s="8" t="str">
        <f t="shared" si="31"/>
        <v/>
      </c>
      <c r="X113" s="8" t="str">
        <f t="shared" si="31"/>
        <v/>
      </c>
      <c r="Y113" s="8" t="str">
        <f t="shared" si="31"/>
        <v/>
      </c>
      <c r="Z113" s="8" t="str">
        <f t="shared" si="31"/>
        <v/>
      </c>
      <c r="AA113" s="8" t="str">
        <f t="shared" si="31"/>
        <v/>
      </c>
      <c r="AB113" s="8" t="str">
        <f t="shared" si="31"/>
        <v/>
      </c>
      <c r="AC113" s="8" t="str">
        <f t="shared" si="31"/>
        <v/>
      </c>
      <c r="AD113" s="8" t="str">
        <f t="shared" si="31"/>
        <v/>
      </c>
      <c r="AE113" s="8" t="str">
        <f t="shared" si="31"/>
        <v/>
      </c>
      <c r="AF113" s="8" t="str">
        <f t="shared" si="31"/>
        <v/>
      </c>
      <c r="AG113" s="8" t="str">
        <f t="shared" si="31"/>
        <v/>
      </c>
      <c r="AH113" s="8" t="str">
        <f t="shared" si="31"/>
        <v/>
      </c>
      <c r="AI113" s="8" t="str">
        <f t="shared" si="31"/>
        <v/>
      </c>
      <c r="AJ113" s="8" t="str">
        <f t="shared" si="34"/>
        <v/>
      </c>
      <c r="AK113" s="8" t="str">
        <f t="shared" si="34"/>
        <v/>
      </c>
      <c r="AL113" s="8" t="str">
        <f t="shared" si="34"/>
        <v/>
      </c>
      <c r="AM113" s="8" t="str">
        <f t="shared" si="34"/>
        <v/>
      </c>
      <c r="AN113" s="8" t="str">
        <f t="shared" si="34"/>
        <v/>
      </c>
      <c r="AO113" s="8" t="str">
        <f t="shared" si="34"/>
        <v/>
      </c>
      <c r="AP113" s="8" t="str">
        <f t="shared" si="34"/>
        <v/>
      </c>
      <c r="AQ113" s="8" t="str">
        <f t="shared" si="34"/>
        <v/>
      </c>
      <c r="AR113" s="8" t="str">
        <f t="shared" si="34"/>
        <v/>
      </c>
      <c r="AS113" s="8" t="str">
        <f t="shared" si="34"/>
        <v/>
      </c>
      <c r="AT113" s="8" t="str">
        <f t="shared" si="34"/>
        <v/>
      </c>
      <c r="AU113" s="8" t="str">
        <f t="shared" si="34"/>
        <v/>
      </c>
      <c r="AV113" s="8" t="str">
        <f t="shared" si="34"/>
        <v/>
      </c>
      <c r="AW113" s="8" t="str">
        <f t="shared" si="34"/>
        <v/>
      </c>
      <c r="AX113" s="8" t="str">
        <f t="shared" si="34"/>
        <v/>
      </c>
      <c r="AY113" s="8" t="str">
        <f t="shared" si="34"/>
        <v/>
      </c>
      <c r="AZ113" s="8" t="str">
        <f t="shared" si="33"/>
        <v/>
      </c>
      <c r="BA113" s="8" t="str">
        <f t="shared" si="33"/>
        <v/>
      </c>
      <c r="BB113" s="8" t="str">
        <f t="shared" si="33"/>
        <v/>
      </c>
      <c r="BC113" s="8" t="str">
        <f t="shared" si="33"/>
        <v/>
      </c>
      <c r="BD113" s="8" t="str">
        <f t="shared" si="33"/>
        <v/>
      </c>
      <c r="BE113" s="8" t="str">
        <f t="shared" si="33"/>
        <v/>
      </c>
    </row>
    <row r="114" spans="1:57" x14ac:dyDescent="0.3">
      <c r="A114" s="1"/>
      <c r="B114" s="1"/>
      <c r="C114" s="1"/>
      <c r="D114" s="1"/>
      <c r="E114" s="32">
        <f t="shared" si="23"/>
        <v>0</v>
      </c>
      <c r="F114" s="36" t="str">
        <f t="shared" si="32"/>
        <v/>
      </c>
      <c r="G114" s="8" t="str">
        <f t="shared" si="32"/>
        <v/>
      </c>
      <c r="H114" s="8" t="str">
        <f t="shared" si="32"/>
        <v/>
      </c>
      <c r="I114" s="8" t="str">
        <f t="shared" si="32"/>
        <v/>
      </c>
      <c r="J114" s="8" t="str">
        <f t="shared" si="32"/>
        <v/>
      </c>
      <c r="K114" s="38" t="str">
        <f t="shared" si="32"/>
        <v/>
      </c>
      <c r="L114" s="37" t="str">
        <f t="shared" si="32"/>
        <v/>
      </c>
      <c r="M114" s="8" t="str">
        <f t="shared" si="32"/>
        <v/>
      </c>
      <c r="N114" s="8" t="str">
        <f t="shared" si="32"/>
        <v/>
      </c>
      <c r="O114" s="8" t="str">
        <f t="shared" si="32"/>
        <v/>
      </c>
      <c r="P114" s="8" t="str">
        <f t="shared" si="32"/>
        <v/>
      </c>
      <c r="Q114" s="38" t="str">
        <f t="shared" si="32"/>
        <v/>
      </c>
      <c r="R114" s="37" t="str">
        <f t="shared" si="32"/>
        <v/>
      </c>
      <c r="S114" s="8" t="str">
        <f t="shared" si="32"/>
        <v/>
      </c>
      <c r="T114" s="8" t="str">
        <f t="shared" si="32"/>
        <v/>
      </c>
      <c r="U114" s="8" t="str">
        <f t="shared" si="31"/>
        <v/>
      </c>
      <c r="V114" s="8" t="str">
        <f t="shared" si="31"/>
        <v/>
      </c>
      <c r="W114" s="8" t="str">
        <f t="shared" si="31"/>
        <v/>
      </c>
      <c r="X114" s="8" t="str">
        <f t="shared" si="31"/>
        <v/>
      </c>
      <c r="Y114" s="8" t="str">
        <f t="shared" si="31"/>
        <v/>
      </c>
      <c r="Z114" s="8" t="str">
        <f t="shared" si="31"/>
        <v/>
      </c>
      <c r="AA114" s="8" t="str">
        <f t="shared" si="31"/>
        <v/>
      </c>
      <c r="AB114" s="8" t="str">
        <f t="shared" si="31"/>
        <v/>
      </c>
      <c r="AC114" s="8" t="str">
        <f t="shared" si="31"/>
        <v/>
      </c>
      <c r="AD114" s="8" t="str">
        <f t="shared" si="31"/>
        <v/>
      </c>
      <c r="AE114" s="8" t="str">
        <f t="shared" si="31"/>
        <v/>
      </c>
      <c r="AF114" s="8" t="str">
        <f t="shared" si="31"/>
        <v/>
      </c>
      <c r="AG114" s="8" t="str">
        <f t="shared" si="31"/>
        <v/>
      </c>
      <c r="AH114" s="8" t="str">
        <f t="shared" si="31"/>
        <v/>
      </c>
      <c r="AI114" s="8" t="str">
        <f t="shared" si="31"/>
        <v/>
      </c>
      <c r="AJ114" s="8" t="str">
        <f t="shared" si="34"/>
        <v/>
      </c>
      <c r="AK114" s="8" t="str">
        <f t="shared" si="34"/>
        <v/>
      </c>
      <c r="AL114" s="8" t="str">
        <f t="shared" si="34"/>
        <v/>
      </c>
      <c r="AM114" s="8" t="str">
        <f t="shared" si="34"/>
        <v/>
      </c>
      <c r="AN114" s="8" t="str">
        <f t="shared" si="34"/>
        <v/>
      </c>
      <c r="AO114" s="8" t="str">
        <f t="shared" si="34"/>
        <v/>
      </c>
      <c r="AP114" s="8" t="str">
        <f t="shared" si="34"/>
        <v/>
      </c>
      <c r="AQ114" s="8" t="str">
        <f t="shared" si="34"/>
        <v/>
      </c>
      <c r="AR114" s="8" t="str">
        <f t="shared" si="34"/>
        <v/>
      </c>
      <c r="AS114" s="8" t="str">
        <f t="shared" si="34"/>
        <v/>
      </c>
      <c r="AT114" s="8" t="str">
        <f t="shared" si="34"/>
        <v/>
      </c>
      <c r="AU114" s="8" t="str">
        <f t="shared" si="34"/>
        <v/>
      </c>
      <c r="AV114" s="8" t="str">
        <f t="shared" si="34"/>
        <v/>
      </c>
      <c r="AW114" s="8" t="str">
        <f t="shared" si="34"/>
        <v/>
      </c>
      <c r="AX114" s="8" t="str">
        <f t="shared" si="34"/>
        <v/>
      </c>
      <c r="AY114" s="8" t="str">
        <f t="shared" si="34"/>
        <v/>
      </c>
      <c r="AZ114" s="8" t="str">
        <f t="shared" si="33"/>
        <v/>
      </c>
      <c r="BA114" s="8" t="str">
        <f t="shared" si="33"/>
        <v/>
      </c>
      <c r="BB114" s="8" t="str">
        <f t="shared" si="33"/>
        <v/>
      </c>
      <c r="BC114" s="8" t="str">
        <f t="shared" si="33"/>
        <v/>
      </c>
      <c r="BD114" s="8" t="str">
        <f t="shared" si="33"/>
        <v/>
      </c>
      <c r="BE114" s="8" t="str">
        <f t="shared" si="33"/>
        <v/>
      </c>
    </row>
    <row r="115" spans="1:57" x14ac:dyDescent="0.3">
      <c r="A115" s="1"/>
      <c r="B115" s="1"/>
      <c r="C115" s="1"/>
      <c r="D115" s="1"/>
      <c r="E115" s="32">
        <f t="shared" si="23"/>
        <v>0</v>
      </c>
      <c r="F115" s="36" t="str">
        <f t="shared" si="32"/>
        <v/>
      </c>
      <c r="G115" s="8" t="str">
        <f t="shared" si="32"/>
        <v/>
      </c>
      <c r="H115" s="8" t="str">
        <f t="shared" si="32"/>
        <v/>
      </c>
      <c r="I115" s="8" t="str">
        <f t="shared" si="32"/>
        <v/>
      </c>
      <c r="J115" s="8" t="str">
        <f t="shared" si="32"/>
        <v/>
      </c>
      <c r="K115" s="38" t="str">
        <f t="shared" si="32"/>
        <v/>
      </c>
      <c r="L115" s="37" t="str">
        <f t="shared" si="32"/>
        <v/>
      </c>
      <c r="M115" s="8" t="str">
        <f t="shared" si="32"/>
        <v/>
      </c>
      <c r="N115" s="8" t="str">
        <f t="shared" si="32"/>
        <v/>
      </c>
      <c r="O115" s="8" t="str">
        <f t="shared" si="32"/>
        <v/>
      </c>
      <c r="P115" s="8" t="str">
        <f t="shared" si="32"/>
        <v/>
      </c>
      <c r="Q115" s="38" t="str">
        <f t="shared" si="32"/>
        <v/>
      </c>
      <c r="R115" s="37" t="str">
        <f t="shared" si="32"/>
        <v/>
      </c>
      <c r="S115" s="8" t="str">
        <f t="shared" si="32"/>
        <v/>
      </c>
      <c r="T115" s="8" t="str">
        <f t="shared" si="32"/>
        <v/>
      </c>
      <c r="U115" s="8" t="str">
        <f t="shared" si="31"/>
        <v/>
      </c>
      <c r="V115" s="8" t="str">
        <f t="shared" si="31"/>
        <v/>
      </c>
      <c r="W115" s="8" t="str">
        <f t="shared" si="31"/>
        <v/>
      </c>
      <c r="X115" s="8" t="str">
        <f t="shared" si="31"/>
        <v/>
      </c>
      <c r="Y115" s="8" t="str">
        <f t="shared" si="31"/>
        <v/>
      </c>
      <c r="Z115" s="8" t="str">
        <f t="shared" si="31"/>
        <v/>
      </c>
      <c r="AA115" s="8" t="str">
        <f t="shared" si="31"/>
        <v/>
      </c>
      <c r="AB115" s="8" t="str">
        <f t="shared" si="31"/>
        <v/>
      </c>
      <c r="AC115" s="8" t="str">
        <f t="shared" si="31"/>
        <v/>
      </c>
      <c r="AD115" s="8" t="str">
        <f t="shared" si="31"/>
        <v/>
      </c>
      <c r="AE115" s="8" t="str">
        <f t="shared" si="31"/>
        <v/>
      </c>
      <c r="AF115" s="8" t="str">
        <f t="shared" si="31"/>
        <v/>
      </c>
      <c r="AG115" s="8" t="str">
        <f t="shared" si="31"/>
        <v/>
      </c>
      <c r="AH115" s="8" t="str">
        <f t="shared" si="31"/>
        <v/>
      </c>
      <c r="AI115" s="8" t="str">
        <f t="shared" si="31"/>
        <v/>
      </c>
      <c r="AJ115" s="8" t="str">
        <f t="shared" si="34"/>
        <v/>
      </c>
      <c r="AK115" s="8" t="str">
        <f t="shared" si="34"/>
        <v/>
      </c>
      <c r="AL115" s="8" t="str">
        <f t="shared" si="34"/>
        <v/>
      </c>
      <c r="AM115" s="8" t="str">
        <f t="shared" si="34"/>
        <v/>
      </c>
      <c r="AN115" s="8" t="str">
        <f t="shared" si="34"/>
        <v/>
      </c>
      <c r="AO115" s="8" t="str">
        <f t="shared" si="34"/>
        <v/>
      </c>
      <c r="AP115" s="8" t="str">
        <f t="shared" si="34"/>
        <v/>
      </c>
      <c r="AQ115" s="8" t="str">
        <f t="shared" si="34"/>
        <v/>
      </c>
      <c r="AR115" s="8" t="str">
        <f t="shared" si="34"/>
        <v/>
      </c>
      <c r="AS115" s="8" t="str">
        <f t="shared" si="34"/>
        <v/>
      </c>
      <c r="AT115" s="8" t="str">
        <f t="shared" si="34"/>
        <v/>
      </c>
      <c r="AU115" s="8" t="str">
        <f t="shared" si="34"/>
        <v/>
      </c>
      <c r="AV115" s="8" t="str">
        <f t="shared" si="34"/>
        <v/>
      </c>
      <c r="AW115" s="8" t="str">
        <f t="shared" si="34"/>
        <v/>
      </c>
      <c r="AX115" s="8" t="str">
        <f t="shared" si="34"/>
        <v/>
      </c>
      <c r="AY115" s="8" t="str">
        <f t="shared" si="34"/>
        <v/>
      </c>
      <c r="AZ115" s="8" t="str">
        <f t="shared" si="33"/>
        <v/>
      </c>
      <c r="BA115" s="8" t="str">
        <f t="shared" si="33"/>
        <v/>
      </c>
      <c r="BB115" s="8" t="str">
        <f t="shared" si="33"/>
        <v/>
      </c>
      <c r="BC115" s="8" t="str">
        <f t="shared" si="33"/>
        <v/>
      </c>
      <c r="BD115" s="8" t="str">
        <f t="shared" si="33"/>
        <v/>
      </c>
      <c r="BE115" s="8" t="str">
        <f t="shared" si="33"/>
        <v/>
      </c>
    </row>
    <row r="116" spans="1:57" x14ac:dyDescent="0.3">
      <c r="A116" s="1"/>
      <c r="B116" s="1"/>
      <c r="C116" s="1"/>
      <c r="D116" s="1"/>
      <c r="E116" s="32">
        <f t="shared" si="23"/>
        <v>0</v>
      </c>
      <c r="F116" s="36" t="str">
        <f t="shared" si="32"/>
        <v/>
      </c>
      <c r="G116" s="8" t="str">
        <f t="shared" si="32"/>
        <v/>
      </c>
      <c r="H116" s="8" t="str">
        <f t="shared" si="32"/>
        <v/>
      </c>
      <c r="I116" s="8" t="str">
        <f t="shared" si="32"/>
        <v/>
      </c>
      <c r="J116" s="8" t="str">
        <f t="shared" si="32"/>
        <v/>
      </c>
      <c r="K116" s="38" t="str">
        <f t="shared" si="32"/>
        <v/>
      </c>
      <c r="L116" s="37" t="str">
        <f t="shared" si="32"/>
        <v/>
      </c>
      <c r="M116" s="8" t="str">
        <f t="shared" si="32"/>
        <v/>
      </c>
      <c r="N116" s="8" t="str">
        <f t="shared" si="32"/>
        <v/>
      </c>
      <c r="O116" s="8" t="str">
        <f t="shared" si="32"/>
        <v/>
      </c>
      <c r="P116" s="8" t="str">
        <f t="shared" si="32"/>
        <v/>
      </c>
      <c r="Q116" s="38" t="str">
        <f t="shared" si="32"/>
        <v/>
      </c>
      <c r="R116" s="37" t="str">
        <f t="shared" si="32"/>
        <v/>
      </c>
      <c r="S116" s="8" t="str">
        <f t="shared" si="32"/>
        <v/>
      </c>
      <c r="T116" s="8" t="str">
        <f t="shared" si="32"/>
        <v/>
      </c>
      <c r="U116" s="8" t="str">
        <f t="shared" si="31"/>
        <v/>
      </c>
      <c r="V116" s="8" t="str">
        <f t="shared" si="31"/>
        <v/>
      </c>
      <c r="W116" s="8" t="str">
        <f t="shared" si="31"/>
        <v/>
      </c>
      <c r="X116" s="8" t="str">
        <f t="shared" si="31"/>
        <v/>
      </c>
      <c r="Y116" s="8" t="str">
        <f t="shared" si="31"/>
        <v/>
      </c>
      <c r="Z116" s="8" t="str">
        <f t="shared" si="31"/>
        <v/>
      </c>
      <c r="AA116" s="8" t="str">
        <f t="shared" si="31"/>
        <v/>
      </c>
      <c r="AB116" s="8" t="str">
        <f t="shared" si="31"/>
        <v/>
      </c>
      <c r="AC116" s="8" t="str">
        <f t="shared" si="31"/>
        <v/>
      </c>
      <c r="AD116" s="8" t="str">
        <f t="shared" si="31"/>
        <v/>
      </c>
      <c r="AE116" s="8" t="str">
        <f t="shared" si="31"/>
        <v/>
      </c>
      <c r="AF116" s="8" t="str">
        <f t="shared" si="31"/>
        <v/>
      </c>
      <c r="AG116" s="8" t="str">
        <f t="shared" si="31"/>
        <v/>
      </c>
      <c r="AH116" s="8" t="str">
        <f t="shared" si="31"/>
        <v/>
      </c>
      <c r="AI116" s="8" t="str">
        <f t="shared" si="31"/>
        <v/>
      </c>
      <c r="AJ116" s="8" t="str">
        <f t="shared" si="34"/>
        <v/>
      </c>
      <c r="AK116" s="8" t="str">
        <f t="shared" si="34"/>
        <v/>
      </c>
      <c r="AL116" s="8" t="str">
        <f t="shared" si="34"/>
        <v/>
      </c>
      <c r="AM116" s="8" t="str">
        <f t="shared" si="34"/>
        <v/>
      </c>
      <c r="AN116" s="8" t="str">
        <f t="shared" si="34"/>
        <v/>
      </c>
      <c r="AO116" s="8" t="str">
        <f t="shared" si="34"/>
        <v/>
      </c>
      <c r="AP116" s="8" t="str">
        <f t="shared" si="34"/>
        <v/>
      </c>
      <c r="AQ116" s="8" t="str">
        <f t="shared" si="34"/>
        <v/>
      </c>
      <c r="AR116" s="8" t="str">
        <f t="shared" si="34"/>
        <v/>
      </c>
      <c r="AS116" s="8" t="str">
        <f t="shared" si="34"/>
        <v/>
      </c>
      <c r="AT116" s="8" t="str">
        <f t="shared" si="34"/>
        <v/>
      </c>
      <c r="AU116" s="8" t="str">
        <f t="shared" si="34"/>
        <v/>
      </c>
      <c r="AV116" s="8" t="str">
        <f t="shared" si="34"/>
        <v/>
      </c>
      <c r="AW116" s="8" t="str">
        <f t="shared" si="34"/>
        <v/>
      </c>
      <c r="AX116" s="8" t="str">
        <f t="shared" si="34"/>
        <v/>
      </c>
      <c r="AY116" s="8" t="str">
        <f t="shared" si="34"/>
        <v/>
      </c>
      <c r="AZ116" s="8" t="str">
        <f t="shared" si="33"/>
        <v/>
      </c>
      <c r="BA116" s="8" t="str">
        <f t="shared" si="33"/>
        <v/>
      </c>
      <c r="BB116" s="8" t="str">
        <f t="shared" si="33"/>
        <v/>
      </c>
      <c r="BC116" s="8" t="str">
        <f t="shared" si="33"/>
        <v/>
      </c>
      <c r="BD116" s="8" t="str">
        <f t="shared" si="33"/>
        <v/>
      </c>
      <c r="BE116" s="8" t="str">
        <f t="shared" si="33"/>
        <v/>
      </c>
    </row>
    <row r="117" spans="1:57" x14ac:dyDescent="0.3">
      <c r="A117" s="1"/>
      <c r="B117" s="1"/>
      <c r="C117" s="1"/>
      <c r="D117" s="1"/>
      <c r="E117" s="32">
        <f t="shared" si="23"/>
        <v>0</v>
      </c>
      <c r="F117" s="36" t="str">
        <f t="shared" si="32"/>
        <v/>
      </c>
      <c r="G117" s="8" t="str">
        <f t="shared" si="32"/>
        <v/>
      </c>
      <c r="H117" s="8" t="str">
        <f t="shared" si="32"/>
        <v/>
      </c>
      <c r="I117" s="8" t="str">
        <f t="shared" si="32"/>
        <v/>
      </c>
      <c r="J117" s="8" t="str">
        <f t="shared" si="32"/>
        <v/>
      </c>
      <c r="K117" s="38" t="str">
        <f t="shared" si="32"/>
        <v/>
      </c>
      <c r="L117" s="37" t="str">
        <f>IF($B117=L$5,$D117,"")</f>
        <v/>
      </c>
      <c r="M117" s="8" t="str">
        <f t="shared" si="32"/>
        <v/>
      </c>
      <c r="N117" s="8" t="str">
        <f t="shared" si="32"/>
        <v/>
      </c>
      <c r="O117" s="8" t="str">
        <f t="shared" si="32"/>
        <v/>
      </c>
      <c r="P117" s="8" t="str">
        <f t="shared" si="32"/>
        <v/>
      </c>
      <c r="Q117" s="38" t="str">
        <f t="shared" si="32"/>
        <v/>
      </c>
      <c r="R117" s="37" t="str">
        <f t="shared" si="32"/>
        <v/>
      </c>
      <c r="S117" s="8" t="str">
        <f t="shared" si="32"/>
        <v/>
      </c>
      <c r="T117" s="8" t="str">
        <f t="shared" si="32"/>
        <v/>
      </c>
      <c r="U117" s="8" t="str">
        <f t="shared" si="31"/>
        <v/>
      </c>
      <c r="V117" s="8" t="str">
        <f t="shared" si="31"/>
        <v/>
      </c>
      <c r="W117" s="8" t="str">
        <f t="shared" si="31"/>
        <v/>
      </c>
      <c r="X117" s="8" t="str">
        <f t="shared" si="31"/>
        <v/>
      </c>
      <c r="Y117" s="8" t="str">
        <f t="shared" si="31"/>
        <v/>
      </c>
      <c r="Z117" s="8" t="str">
        <f t="shared" si="31"/>
        <v/>
      </c>
      <c r="AA117" s="8" t="str">
        <f t="shared" si="31"/>
        <v/>
      </c>
      <c r="AB117" s="8" t="str">
        <f t="shared" si="31"/>
        <v/>
      </c>
      <c r="AC117" s="8" t="str">
        <f t="shared" si="31"/>
        <v/>
      </c>
      <c r="AD117" s="8" t="str">
        <f t="shared" si="31"/>
        <v/>
      </c>
      <c r="AE117" s="8" t="str">
        <f t="shared" si="31"/>
        <v/>
      </c>
      <c r="AF117" s="8" t="str">
        <f t="shared" si="31"/>
        <v/>
      </c>
      <c r="AG117" s="8" t="str">
        <f t="shared" si="31"/>
        <v/>
      </c>
      <c r="AH117" s="8" t="str">
        <f t="shared" si="31"/>
        <v/>
      </c>
      <c r="AI117" s="8" t="str">
        <f t="shared" si="31"/>
        <v/>
      </c>
      <c r="AJ117" s="8" t="str">
        <f t="shared" si="34"/>
        <v/>
      </c>
      <c r="AK117" s="8" t="str">
        <f t="shared" si="34"/>
        <v/>
      </c>
      <c r="AL117" s="8" t="str">
        <f t="shared" si="34"/>
        <v/>
      </c>
      <c r="AM117" s="8" t="str">
        <f t="shared" si="34"/>
        <v/>
      </c>
      <c r="AN117" s="8" t="str">
        <f t="shared" si="34"/>
        <v/>
      </c>
      <c r="AO117" s="8" t="str">
        <f t="shared" si="34"/>
        <v/>
      </c>
      <c r="AP117" s="8" t="str">
        <f t="shared" si="34"/>
        <v/>
      </c>
      <c r="AQ117" s="8" t="str">
        <f t="shared" si="34"/>
        <v/>
      </c>
      <c r="AR117" s="8" t="str">
        <f t="shared" si="34"/>
        <v/>
      </c>
      <c r="AS117" s="8" t="str">
        <f t="shared" si="34"/>
        <v/>
      </c>
      <c r="AT117" s="8" t="str">
        <f t="shared" si="34"/>
        <v/>
      </c>
      <c r="AU117" s="8" t="str">
        <f t="shared" si="34"/>
        <v/>
      </c>
      <c r="AV117" s="8" t="str">
        <f t="shared" si="34"/>
        <v/>
      </c>
      <c r="AW117" s="8" t="str">
        <f t="shared" si="34"/>
        <v/>
      </c>
      <c r="AX117" s="8" t="str">
        <f t="shared" si="34"/>
        <v/>
      </c>
      <c r="AY117" s="8" t="str">
        <f t="shared" si="34"/>
        <v/>
      </c>
      <c r="AZ117" s="8" t="str">
        <f t="shared" si="33"/>
        <v/>
      </c>
      <c r="BA117" s="8" t="str">
        <f t="shared" si="33"/>
        <v/>
      </c>
      <c r="BB117" s="8" t="str">
        <f t="shared" si="33"/>
        <v/>
      </c>
      <c r="BC117" s="8" t="str">
        <f t="shared" si="33"/>
        <v/>
      </c>
      <c r="BD117" s="8" t="str">
        <f t="shared" si="33"/>
        <v/>
      </c>
      <c r="BE117" s="8" t="str">
        <f t="shared" si="33"/>
        <v/>
      </c>
    </row>
    <row r="118" spans="1:57" x14ac:dyDescent="0.3">
      <c r="A118" s="1"/>
      <c r="B118" s="1"/>
      <c r="C118" s="1"/>
      <c r="D118" s="1"/>
      <c r="E118" s="32">
        <f t="shared" si="23"/>
        <v>0</v>
      </c>
      <c r="F118" s="36" t="str">
        <f t="shared" si="32"/>
        <v/>
      </c>
      <c r="G118" s="8" t="str">
        <f t="shared" si="32"/>
        <v/>
      </c>
      <c r="H118" s="8" t="str">
        <f t="shared" si="32"/>
        <v/>
      </c>
      <c r="I118" s="8" t="str">
        <f t="shared" si="32"/>
        <v/>
      </c>
      <c r="J118" s="8" t="str">
        <f t="shared" si="32"/>
        <v/>
      </c>
      <c r="K118" s="38" t="str">
        <f t="shared" si="32"/>
        <v/>
      </c>
      <c r="L118" s="37" t="str">
        <f t="shared" si="32"/>
        <v/>
      </c>
      <c r="M118" s="8" t="str">
        <f t="shared" si="32"/>
        <v/>
      </c>
      <c r="N118" s="8" t="str">
        <f t="shared" si="32"/>
        <v/>
      </c>
      <c r="O118" s="8" t="str">
        <f t="shared" si="32"/>
        <v/>
      </c>
      <c r="P118" s="8" t="str">
        <f t="shared" si="32"/>
        <v/>
      </c>
      <c r="Q118" s="38" t="str">
        <f t="shared" si="32"/>
        <v/>
      </c>
      <c r="R118" s="37" t="str">
        <f t="shared" si="32"/>
        <v/>
      </c>
      <c r="S118" s="8" t="str">
        <f t="shared" si="32"/>
        <v/>
      </c>
      <c r="T118" s="8" t="str">
        <f t="shared" si="32"/>
        <v/>
      </c>
      <c r="U118" s="8" t="str">
        <f t="shared" si="31"/>
        <v/>
      </c>
      <c r="V118" s="8" t="str">
        <f t="shared" si="31"/>
        <v/>
      </c>
      <c r="W118" s="8" t="str">
        <f t="shared" si="31"/>
        <v/>
      </c>
      <c r="X118" s="8" t="str">
        <f t="shared" si="31"/>
        <v/>
      </c>
      <c r="Y118" s="8" t="str">
        <f t="shared" si="31"/>
        <v/>
      </c>
      <c r="Z118" s="8" t="str">
        <f t="shared" si="31"/>
        <v/>
      </c>
      <c r="AA118" s="8" t="str">
        <f t="shared" si="31"/>
        <v/>
      </c>
      <c r="AB118" s="8" t="str">
        <f t="shared" si="31"/>
        <v/>
      </c>
      <c r="AC118" s="8" t="str">
        <f t="shared" si="31"/>
        <v/>
      </c>
      <c r="AD118" s="8" t="str">
        <f t="shared" si="31"/>
        <v/>
      </c>
      <c r="AE118" s="8" t="str">
        <f t="shared" si="31"/>
        <v/>
      </c>
      <c r="AF118" s="8" t="str">
        <f t="shared" si="31"/>
        <v/>
      </c>
      <c r="AG118" s="8" t="str">
        <f t="shared" si="31"/>
        <v/>
      </c>
      <c r="AH118" s="8" t="str">
        <f t="shared" si="31"/>
        <v/>
      </c>
      <c r="AI118" s="8" t="str">
        <f t="shared" si="31"/>
        <v/>
      </c>
      <c r="AJ118" s="8" t="str">
        <f t="shared" si="34"/>
        <v/>
      </c>
      <c r="AK118" s="8" t="str">
        <f t="shared" si="34"/>
        <v/>
      </c>
      <c r="AL118" s="8" t="str">
        <f t="shared" si="34"/>
        <v/>
      </c>
      <c r="AM118" s="8" t="str">
        <f t="shared" si="34"/>
        <v/>
      </c>
      <c r="AN118" s="8" t="str">
        <f t="shared" si="34"/>
        <v/>
      </c>
      <c r="AO118" s="8" t="str">
        <f t="shared" si="34"/>
        <v/>
      </c>
      <c r="AP118" s="8" t="str">
        <f t="shared" si="34"/>
        <v/>
      </c>
      <c r="AQ118" s="8" t="str">
        <f t="shared" si="34"/>
        <v/>
      </c>
      <c r="AR118" s="8" t="str">
        <f t="shared" si="34"/>
        <v/>
      </c>
      <c r="AS118" s="8" t="str">
        <f t="shared" si="34"/>
        <v/>
      </c>
      <c r="AT118" s="8" t="str">
        <f t="shared" si="34"/>
        <v/>
      </c>
      <c r="AU118" s="8" t="str">
        <f t="shared" si="34"/>
        <v/>
      </c>
      <c r="AV118" s="8" t="str">
        <f t="shared" si="34"/>
        <v/>
      </c>
      <c r="AW118" s="8" t="str">
        <f t="shared" si="34"/>
        <v/>
      </c>
      <c r="AX118" s="8" t="str">
        <f t="shared" si="34"/>
        <v/>
      </c>
      <c r="AY118" s="8" t="str">
        <f t="shared" si="34"/>
        <v/>
      </c>
      <c r="AZ118" s="8" t="str">
        <f t="shared" si="33"/>
        <v/>
      </c>
      <c r="BA118" s="8" t="str">
        <f t="shared" si="33"/>
        <v/>
      </c>
      <c r="BB118" s="8" t="str">
        <f t="shared" si="33"/>
        <v/>
      </c>
      <c r="BC118" s="8" t="str">
        <f t="shared" si="33"/>
        <v/>
      </c>
      <c r="BD118" s="8" t="str">
        <f t="shared" si="33"/>
        <v/>
      </c>
      <c r="BE118" s="8" t="str">
        <f t="shared" si="33"/>
        <v/>
      </c>
    </row>
    <row r="119" spans="1:57" x14ac:dyDescent="0.3">
      <c r="A119" s="1"/>
      <c r="B119" s="1"/>
      <c r="C119" s="1"/>
      <c r="D119" s="1"/>
      <c r="E119" s="32">
        <f t="shared" si="23"/>
        <v>0</v>
      </c>
      <c r="F119" s="36" t="str">
        <f t="shared" si="32"/>
        <v/>
      </c>
      <c r="G119" s="8" t="str">
        <f t="shared" si="32"/>
        <v/>
      </c>
      <c r="H119" s="8" t="str">
        <f t="shared" si="32"/>
        <v/>
      </c>
      <c r="I119" s="8" t="str">
        <f t="shared" si="32"/>
        <v/>
      </c>
      <c r="J119" s="8" t="str">
        <f t="shared" si="32"/>
        <v/>
      </c>
      <c r="K119" s="38" t="str">
        <f t="shared" si="32"/>
        <v/>
      </c>
      <c r="L119" s="37" t="str">
        <f t="shared" si="32"/>
        <v/>
      </c>
      <c r="M119" s="8" t="str">
        <f t="shared" si="32"/>
        <v/>
      </c>
      <c r="N119" s="8" t="str">
        <f t="shared" si="32"/>
        <v/>
      </c>
      <c r="O119" s="8" t="str">
        <f t="shared" si="32"/>
        <v/>
      </c>
      <c r="P119" s="8" t="str">
        <f t="shared" si="32"/>
        <v/>
      </c>
      <c r="Q119" s="38" t="str">
        <f t="shared" si="32"/>
        <v/>
      </c>
      <c r="R119" s="37" t="str">
        <f t="shared" si="32"/>
        <v/>
      </c>
      <c r="S119" s="8" t="str">
        <f t="shared" si="32"/>
        <v/>
      </c>
      <c r="T119" s="8" t="str">
        <f t="shared" ref="T119:AI122" si="35">IF($B119=T$5,$D119,"")</f>
        <v/>
      </c>
      <c r="U119" s="8" t="str">
        <f t="shared" si="35"/>
        <v/>
      </c>
      <c r="V119" s="8" t="str">
        <f t="shared" si="35"/>
        <v/>
      </c>
      <c r="W119" s="8" t="str">
        <f t="shared" si="35"/>
        <v/>
      </c>
      <c r="X119" s="8" t="str">
        <f t="shared" si="35"/>
        <v/>
      </c>
      <c r="Y119" s="8" t="str">
        <f t="shared" si="35"/>
        <v/>
      </c>
      <c r="Z119" s="8" t="str">
        <f t="shared" si="35"/>
        <v/>
      </c>
      <c r="AA119" s="8" t="str">
        <f t="shared" si="35"/>
        <v/>
      </c>
      <c r="AB119" s="8" t="str">
        <f t="shared" si="35"/>
        <v/>
      </c>
      <c r="AC119" s="8" t="str">
        <f t="shared" si="35"/>
        <v/>
      </c>
      <c r="AD119" s="8" t="str">
        <f t="shared" si="35"/>
        <v/>
      </c>
      <c r="AE119" s="8" t="str">
        <f t="shared" si="35"/>
        <v/>
      </c>
      <c r="AF119" s="8" t="str">
        <f t="shared" si="35"/>
        <v/>
      </c>
      <c r="AG119" s="8" t="str">
        <f t="shared" si="35"/>
        <v/>
      </c>
      <c r="AH119" s="8" t="str">
        <f t="shared" si="35"/>
        <v/>
      </c>
      <c r="AI119" s="8" t="str">
        <f t="shared" si="35"/>
        <v/>
      </c>
      <c r="AJ119" s="8" t="str">
        <f t="shared" si="34"/>
        <v/>
      </c>
      <c r="AK119" s="8" t="str">
        <f t="shared" si="34"/>
        <v/>
      </c>
      <c r="AL119" s="8" t="str">
        <f t="shared" si="34"/>
        <v/>
      </c>
      <c r="AM119" s="8" t="str">
        <f t="shared" si="34"/>
        <v/>
      </c>
      <c r="AN119" s="8" t="str">
        <f t="shared" si="34"/>
        <v/>
      </c>
      <c r="AO119" s="8" t="str">
        <f t="shared" si="34"/>
        <v/>
      </c>
      <c r="AP119" s="8" t="str">
        <f t="shared" si="34"/>
        <v/>
      </c>
      <c r="AQ119" s="8" t="str">
        <f t="shared" si="34"/>
        <v/>
      </c>
      <c r="AR119" s="8" t="str">
        <f t="shared" si="34"/>
        <v/>
      </c>
      <c r="AS119" s="8" t="str">
        <f t="shared" si="34"/>
        <v/>
      </c>
      <c r="AT119" s="8" t="str">
        <f t="shared" si="34"/>
        <v/>
      </c>
      <c r="AU119" s="8" t="str">
        <f t="shared" si="34"/>
        <v/>
      </c>
      <c r="AV119" s="8" t="str">
        <f t="shared" si="34"/>
        <v/>
      </c>
      <c r="AW119" s="8" t="str">
        <f t="shared" si="34"/>
        <v/>
      </c>
      <c r="AX119" s="8" t="str">
        <f t="shared" si="34"/>
        <v/>
      </c>
      <c r="AY119" s="8" t="str">
        <f t="shared" si="34"/>
        <v/>
      </c>
      <c r="AZ119" s="8" t="str">
        <f t="shared" si="33"/>
        <v/>
      </c>
      <c r="BA119" s="8" t="str">
        <f t="shared" si="33"/>
        <v/>
      </c>
      <c r="BB119" s="8" t="str">
        <f t="shared" si="33"/>
        <v/>
      </c>
      <c r="BC119" s="8" t="str">
        <f t="shared" si="33"/>
        <v/>
      </c>
      <c r="BD119" s="8" t="str">
        <f t="shared" si="33"/>
        <v/>
      </c>
      <c r="BE119" s="8" t="str">
        <f t="shared" si="33"/>
        <v/>
      </c>
    </row>
    <row r="120" spans="1:57" x14ac:dyDescent="0.3">
      <c r="A120" s="1"/>
      <c r="B120" s="1"/>
      <c r="C120" s="1"/>
      <c r="D120" s="1"/>
      <c r="E120" s="32">
        <f t="shared" si="23"/>
        <v>0</v>
      </c>
      <c r="F120" s="36" t="str">
        <f t="shared" ref="F120:T123" si="36">IF($B120=F$5,$D120,"")</f>
        <v/>
      </c>
      <c r="G120" s="8" t="str">
        <f t="shared" si="36"/>
        <v/>
      </c>
      <c r="H120" s="8" t="str">
        <f t="shared" si="36"/>
        <v/>
      </c>
      <c r="I120" s="8" t="str">
        <f t="shared" si="36"/>
        <v/>
      </c>
      <c r="J120" s="8" t="str">
        <f t="shared" si="36"/>
        <v/>
      </c>
      <c r="K120" s="38" t="str">
        <f t="shared" si="36"/>
        <v/>
      </c>
      <c r="L120" s="37" t="str">
        <f t="shared" si="36"/>
        <v/>
      </c>
      <c r="M120" s="8" t="str">
        <f t="shared" si="36"/>
        <v/>
      </c>
      <c r="N120" s="8" t="str">
        <f t="shared" si="36"/>
        <v/>
      </c>
      <c r="O120" s="8" t="str">
        <f t="shared" si="36"/>
        <v/>
      </c>
      <c r="P120" s="8" t="str">
        <f t="shared" si="36"/>
        <v/>
      </c>
      <c r="Q120" s="38" t="str">
        <f t="shared" si="36"/>
        <v/>
      </c>
      <c r="R120" s="37" t="str">
        <f t="shared" si="36"/>
        <v/>
      </c>
      <c r="S120" s="8" t="str">
        <f t="shared" si="36"/>
        <v/>
      </c>
      <c r="T120" s="8" t="str">
        <f t="shared" si="36"/>
        <v/>
      </c>
      <c r="U120" s="8" t="str">
        <f t="shared" si="35"/>
        <v/>
      </c>
      <c r="V120" s="8" t="str">
        <f t="shared" si="35"/>
        <v/>
      </c>
      <c r="W120" s="8" t="str">
        <f t="shared" si="35"/>
        <v/>
      </c>
      <c r="X120" s="8" t="str">
        <f t="shared" si="35"/>
        <v/>
      </c>
      <c r="Y120" s="8" t="str">
        <f t="shared" si="35"/>
        <v/>
      </c>
      <c r="Z120" s="8" t="str">
        <f t="shared" si="35"/>
        <v/>
      </c>
      <c r="AA120" s="8" t="str">
        <f t="shared" si="35"/>
        <v/>
      </c>
      <c r="AB120" s="8" t="str">
        <f t="shared" si="35"/>
        <v/>
      </c>
      <c r="AC120" s="8" t="str">
        <f t="shared" si="35"/>
        <v/>
      </c>
      <c r="AD120" s="8" t="str">
        <f t="shared" si="35"/>
        <v/>
      </c>
      <c r="AE120" s="8" t="str">
        <f t="shared" si="35"/>
        <v/>
      </c>
      <c r="AF120" s="8" t="str">
        <f t="shared" si="35"/>
        <v/>
      </c>
      <c r="AG120" s="8" t="str">
        <f t="shared" si="35"/>
        <v/>
      </c>
      <c r="AH120" s="8" t="str">
        <f t="shared" si="35"/>
        <v/>
      </c>
      <c r="AI120" s="8" t="str">
        <f t="shared" si="35"/>
        <v/>
      </c>
      <c r="AJ120" s="8" t="str">
        <f t="shared" si="34"/>
        <v/>
      </c>
      <c r="AK120" s="8" t="str">
        <f t="shared" si="34"/>
        <v/>
      </c>
      <c r="AL120" s="8" t="str">
        <f t="shared" si="34"/>
        <v/>
      </c>
      <c r="AM120" s="8" t="str">
        <f t="shared" si="34"/>
        <v/>
      </c>
      <c r="AN120" s="8" t="str">
        <f t="shared" si="34"/>
        <v/>
      </c>
      <c r="AO120" s="8" t="str">
        <f t="shared" si="34"/>
        <v/>
      </c>
      <c r="AP120" s="8" t="str">
        <f t="shared" si="34"/>
        <v/>
      </c>
      <c r="AQ120" s="8" t="str">
        <f t="shared" si="34"/>
        <v/>
      </c>
      <c r="AR120" s="8" t="str">
        <f t="shared" si="34"/>
        <v/>
      </c>
      <c r="AS120" s="8" t="str">
        <f t="shared" si="34"/>
        <v/>
      </c>
      <c r="AT120" s="8" t="str">
        <f t="shared" si="34"/>
        <v/>
      </c>
      <c r="AU120" s="8" t="str">
        <f t="shared" si="34"/>
        <v/>
      </c>
      <c r="AV120" s="8" t="str">
        <f t="shared" si="34"/>
        <v/>
      </c>
      <c r="AW120" s="8" t="str">
        <f t="shared" si="34"/>
        <v/>
      </c>
      <c r="AX120" s="8" t="str">
        <f t="shared" si="34"/>
        <v/>
      </c>
      <c r="AY120" s="8" t="str">
        <f t="shared" si="34"/>
        <v/>
      </c>
      <c r="AZ120" s="8" t="str">
        <f t="shared" si="33"/>
        <v/>
      </c>
      <c r="BA120" s="8" t="str">
        <f t="shared" si="33"/>
        <v/>
      </c>
      <c r="BB120" s="8" t="str">
        <f t="shared" si="33"/>
        <v/>
      </c>
      <c r="BC120" s="8" t="str">
        <f t="shared" si="33"/>
        <v/>
      </c>
      <c r="BD120" s="8" t="str">
        <f t="shared" si="33"/>
        <v/>
      </c>
      <c r="BE120" s="8" t="str">
        <f t="shared" si="33"/>
        <v/>
      </c>
    </row>
    <row r="121" spans="1:57" x14ac:dyDescent="0.3">
      <c r="A121" s="1"/>
      <c r="B121" s="1"/>
      <c r="C121" s="1"/>
      <c r="D121" s="1"/>
      <c r="E121" s="32">
        <f t="shared" si="23"/>
        <v>0</v>
      </c>
      <c r="F121" s="36" t="str">
        <f t="shared" si="36"/>
        <v/>
      </c>
      <c r="G121" s="8" t="str">
        <f t="shared" si="36"/>
        <v/>
      </c>
      <c r="H121" s="8" t="str">
        <f t="shared" si="36"/>
        <v/>
      </c>
      <c r="I121" s="8" t="str">
        <f t="shared" si="36"/>
        <v/>
      </c>
      <c r="J121" s="8" t="str">
        <f t="shared" si="36"/>
        <v/>
      </c>
      <c r="K121" s="38" t="str">
        <f t="shared" si="36"/>
        <v/>
      </c>
      <c r="L121" s="37" t="str">
        <f t="shared" si="36"/>
        <v/>
      </c>
      <c r="M121" s="8" t="str">
        <f t="shared" si="36"/>
        <v/>
      </c>
      <c r="N121" s="8" t="str">
        <f t="shared" si="36"/>
        <v/>
      </c>
      <c r="O121" s="8" t="str">
        <f t="shared" si="36"/>
        <v/>
      </c>
      <c r="P121" s="8" t="str">
        <f t="shared" si="36"/>
        <v/>
      </c>
      <c r="Q121" s="38" t="str">
        <f t="shared" si="36"/>
        <v/>
      </c>
      <c r="R121" s="37" t="str">
        <f t="shared" si="36"/>
        <v/>
      </c>
      <c r="S121" s="8" t="str">
        <f t="shared" si="36"/>
        <v/>
      </c>
      <c r="T121" s="8" t="str">
        <f t="shared" si="36"/>
        <v/>
      </c>
      <c r="U121" s="8" t="str">
        <f t="shared" si="35"/>
        <v/>
      </c>
      <c r="V121" s="8" t="str">
        <f t="shared" si="35"/>
        <v/>
      </c>
      <c r="W121" s="8" t="str">
        <f t="shared" si="35"/>
        <v/>
      </c>
      <c r="X121" s="8" t="str">
        <f t="shared" si="35"/>
        <v/>
      </c>
      <c r="Y121" s="8" t="str">
        <f t="shared" si="35"/>
        <v/>
      </c>
      <c r="Z121" s="8" t="str">
        <f t="shared" si="35"/>
        <v/>
      </c>
      <c r="AA121" s="8" t="str">
        <f t="shared" si="35"/>
        <v/>
      </c>
      <c r="AB121" s="8" t="str">
        <f t="shared" si="35"/>
        <v/>
      </c>
      <c r="AC121" s="8" t="str">
        <f t="shared" si="35"/>
        <v/>
      </c>
      <c r="AD121" s="8" t="str">
        <f t="shared" si="35"/>
        <v/>
      </c>
      <c r="AE121" s="8" t="str">
        <f t="shared" si="35"/>
        <v/>
      </c>
      <c r="AF121" s="8" t="str">
        <f t="shared" si="35"/>
        <v/>
      </c>
      <c r="AG121" s="8" t="str">
        <f t="shared" si="35"/>
        <v/>
      </c>
      <c r="AH121" s="8" t="str">
        <f t="shared" si="35"/>
        <v/>
      </c>
      <c r="AI121" s="8" t="str">
        <f t="shared" si="35"/>
        <v/>
      </c>
      <c r="AJ121" s="8" t="str">
        <f t="shared" si="34"/>
        <v/>
      </c>
      <c r="AK121" s="8" t="str">
        <f t="shared" si="34"/>
        <v/>
      </c>
      <c r="AL121" s="8" t="str">
        <f t="shared" si="34"/>
        <v/>
      </c>
      <c r="AM121" s="8" t="str">
        <f t="shared" si="34"/>
        <v/>
      </c>
      <c r="AN121" s="8" t="str">
        <f t="shared" si="34"/>
        <v/>
      </c>
      <c r="AO121" s="8" t="str">
        <f t="shared" si="34"/>
        <v/>
      </c>
      <c r="AP121" s="8" t="str">
        <f t="shared" si="34"/>
        <v/>
      </c>
      <c r="AQ121" s="8" t="str">
        <f t="shared" si="34"/>
        <v/>
      </c>
      <c r="AR121" s="8" t="str">
        <f t="shared" si="34"/>
        <v/>
      </c>
      <c r="AS121" s="8" t="str">
        <f t="shared" si="34"/>
        <v/>
      </c>
      <c r="AT121" s="8" t="str">
        <f t="shared" si="34"/>
        <v/>
      </c>
      <c r="AU121" s="8" t="str">
        <f t="shared" si="34"/>
        <v/>
      </c>
      <c r="AV121" s="8" t="str">
        <f t="shared" si="34"/>
        <v/>
      </c>
      <c r="AW121" s="8" t="str">
        <f t="shared" si="34"/>
        <v/>
      </c>
      <c r="AX121" s="8" t="str">
        <f t="shared" si="34"/>
        <v/>
      </c>
      <c r="AY121" s="8" t="str">
        <f t="shared" si="34"/>
        <v/>
      </c>
      <c r="AZ121" s="8" t="str">
        <f t="shared" si="33"/>
        <v/>
      </c>
      <c r="BA121" s="8" t="str">
        <f t="shared" si="33"/>
        <v/>
      </c>
      <c r="BB121" s="8" t="str">
        <f t="shared" si="33"/>
        <v/>
      </c>
      <c r="BC121" s="8" t="str">
        <f t="shared" si="33"/>
        <v/>
      </c>
      <c r="BD121" s="8" t="str">
        <f t="shared" si="33"/>
        <v/>
      </c>
      <c r="BE121" s="8" t="str">
        <f t="shared" si="33"/>
        <v/>
      </c>
    </row>
    <row r="122" spans="1:57" x14ac:dyDescent="0.3">
      <c r="A122" s="1"/>
      <c r="B122" s="1"/>
      <c r="C122" s="1"/>
      <c r="D122" s="1"/>
      <c r="E122" s="32">
        <f t="shared" si="23"/>
        <v>0</v>
      </c>
      <c r="F122" s="36" t="str">
        <f t="shared" si="36"/>
        <v/>
      </c>
      <c r="G122" s="8" t="str">
        <f t="shared" si="36"/>
        <v/>
      </c>
      <c r="H122" s="8" t="str">
        <f t="shared" si="36"/>
        <v/>
      </c>
      <c r="I122" s="8" t="str">
        <f t="shared" si="36"/>
        <v/>
      </c>
      <c r="J122" s="8" t="str">
        <f t="shared" si="36"/>
        <v/>
      </c>
      <c r="K122" s="38" t="str">
        <f t="shared" si="36"/>
        <v/>
      </c>
      <c r="L122" s="37" t="str">
        <f t="shared" si="36"/>
        <v/>
      </c>
      <c r="M122" s="8" t="str">
        <f t="shared" si="36"/>
        <v/>
      </c>
      <c r="N122" s="8" t="str">
        <f t="shared" si="36"/>
        <v/>
      </c>
      <c r="O122" s="8" t="str">
        <f t="shared" si="36"/>
        <v/>
      </c>
      <c r="P122" s="8" t="str">
        <f t="shared" si="36"/>
        <v/>
      </c>
      <c r="Q122" s="38" t="str">
        <f t="shared" si="36"/>
        <v/>
      </c>
      <c r="R122" s="37" t="str">
        <f t="shared" si="36"/>
        <v/>
      </c>
      <c r="S122" s="8" t="str">
        <f t="shared" si="36"/>
        <v/>
      </c>
      <c r="T122" s="8" t="str">
        <f t="shared" si="36"/>
        <v/>
      </c>
      <c r="U122" s="8" t="str">
        <f t="shared" si="35"/>
        <v/>
      </c>
      <c r="V122" s="8" t="str">
        <f t="shared" si="35"/>
        <v/>
      </c>
      <c r="W122" s="8" t="str">
        <f t="shared" si="35"/>
        <v/>
      </c>
      <c r="X122" s="8" t="str">
        <f t="shared" si="35"/>
        <v/>
      </c>
      <c r="Y122" s="8" t="str">
        <f t="shared" si="35"/>
        <v/>
      </c>
      <c r="Z122" s="8" t="str">
        <f t="shared" si="35"/>
        <v/>
      </c>
      <c r="AA122" s="8" t="str">
        <f t="shared" si="35"/>
        <v/>
      </c>
      <c r="AB122" s="8" t="str">
        <f t="shared" si="35"/>
        <v/>
      </c>
      <c r="AC122" s="8" t="str">
        <f t="shared" si="35"/>
        <v/>
      </c>
      <c r="AD122" s="8" t="str">
        <f t="shared" si="35"/>
        <v/>
      </c>
      <c r="AE122" s="8" t="str">
        <f t="shared" si="35"/>
        <v/>
      </c>
      <c r="AF122" s="8" t="str">
        <f t="shared" si="35"/>
        <v/>
      </c>
      <c r="AG122" s="8" t="str">
        <f t="shared" si="35"/>
        <v/>
      </c>
      <c r="AH122" s="8" t="str">
        <f t="shared" si="35"/>
        <v/>
      </c>
      <c r="AI122" s="8" t="str">
        <f t="shared" si="35"/>
        <v/>
      </c>
      <c r="AJ122" s="8" t="str">
        <f t="shared" si="34"/>
        <v/>
      </c>
      <c r="AK122" s="8" t="str">
        <f t="shared" si="34"/>
        <v/>
      </c>
      <c r="AL122" s="8" t="str">
        <f t="shared" si="34"/>
        <v/>
      </c>
      <c r="AM122" s="8" t="str">
        <f t="shared" si="34"/>
        <v/>
      </c>
      <c r="AN122" s="8" t="str">
        <f t="shared" si="34"/>
        <v/>
      </c>
      <c r="AO122" s="8" t="str">
        <f t="shared" si="34"/>
        <v/>
      </c>
      <c r="AP122" s="8" t="str">
        <f t="shared" si="34"/>
        <v/>
      </c>
      <c r="AQ122" s="8" t="str">
        <f t="shared" si="34"/>
        <v/>
      </c>
      <c r="AR122" s="8" t="str">
        <f t="shared" si="34"/>
        <v/>
      </c>
      <c r="AS122" s="8" t="str">
        <f t="shared" si="34"/>
        <v/>
      </c>
      <c r="AT122" s="8" t="str">
        <f t="shared" si="34"/>
        <v/>
      </c>
      <c r="AU122" s="8" t="str">
        <f t="shared" si="34"/>
        <v/>
      </c>
      <c r="AV122" s="8" t="str">
        <f t="shared" si="34"/>
        <v/>
      </c>
      <c r="AW122" s="8" t="str">
        <f t="shared" si="34"/>
        <v/>
      </c>
      <c r="AX122" s="8" t="str">
        <f t="shared" si="34"/>
        <v/>
      </c>
      <c r="AY122" s="8" t="str">
        <f t="shared" si="34"/>
        <v/>
      </c>
      <c r="AZ122" s="8" t="str">
        <f t="shared" si="33"/>
        <v/>
      </c>
      <c r="BA122" s="8" t="str">
        <f t="shared" si="33"/>
        <v/>
      </c>
      <c r="BB122" s="8" t="str">
        <f t="shared" si="33"/>
        <v/>
      </c>
      <c r="BC122" s="8" t="str">
        <f t="shared" si="33"/>
        <v/>
      </c>
      <c r="BD122" s="8" t="str">
        <f t="shared" si="33"/>
        <v/>
      </c>
      <c r="BE122" s="8" t="str">
        <f t="shared" si="33"/>
        <v/>
      </c>
    </row>
    <row r="123" spans="1:57" ht="15" thickBot="1" x14ac:dyDescent="0.35">
      <c r="A123" s="1"/>
      <c r="B123" s="1"/>
      <c r="C123" s="49"/>
      <c r="D123" s="49"/>
      <c r="E123" s="50">
        <f t="shared" si="23"/>
        <v>0</v>
      </c>
      <c r="F123" s="36" t="str">
        <f t="shared" si="36"/>
        <v/>
      </c>
      <c r="G123" s="49"/>
      <c r="H123" s="49"/>
      <c r="I123" s="49"/>
      <c r="J123" s="49"/>
      <c r="K123" s="51"/>
      <c r="L123" s="52"/>
      <c r="M123" s="49"/>
      <c r="N123" s="49"/>
      <c r="O123" s="49"/>
      <c r="P123" s="49"/>
      <c r="Q123" s="51"/>
      <c r="R123" s="52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</row>
    <row r="124" spans="1:57" ht="15" thickBot="1" x14ac:dyDescent="0.35">
      <c r="A124" s="1"/>
      <c r="B124" s="1"/>
      <c r="C124" s="58" t="s">
        <v>36</v>
      </c>
      <c r="D124" s="53">
        <f>SUM(D6:D123)</f>
        <v>142270.89000000001</v>
      </c>
      <c r="E124" s="54">
        <f>SUM(E6:E123)</f>
        <v>142270.89000000001</v>
      </c>
      <c r="F124" s="55">
        <f>SUM(F6:F123)</f>
        <v>38725.410000000003</v>
      </c>
      <c r="G124" s="53">
        <f t="shared" ref="G124:BE124" si="37">SUM(G6:G123)</f>
        <v>32.5</v>
      </c>
      <c r="H124" s="53">
        <f t="shared" si="37"/>
        <v>0</v>
      </c>
      <c r="I124" s="53">
        <f t="shared" si="37"/>
        <v>0</v>
      </c>
      <c r="J124" s="53">
        <f t="shared" si="37"/>
        <v>12000</v>
      </c>
      <c r="K124" s="56">
        <f t="shared" si="37"/>
        <v>23751.41</v>
      </c>
      <c r="L124" s="57">
        <f t="shared" si="37"/>
        <v>29878.290000000005</v>
      </c>
      <c r="M124" s="53">
        <f t="shared" si="37"/>
        <v>0</v>
      </c>
      <c r="N124" s="53">
        <f t="shared" si="37"/>
        <v>0</v>
      </c>
      <c r="O124" s="53">
        <f t="shared" si="37"/>
        <v>0</v>
      </c>
      <c r="P124" s="53">
        <f t="shared" si="37"/>
        <v>0</v>
      </c>
      <c r="Q124" s="56">
        <f t="shared" si="37"/>
        <v>0</v>
      </c>
      <c r="R124" s="57">
        <f t="shared" si="37"/>
        <v>378.84000000000003</v>
      </c>
      <c r="S124" s="53">
        <f t="shared" si="37"/>
        <v>0</v>
      </c>
      <c r="T124" s="53">
        <f t="shared" si="37"/>
        <v>263</v>
      </c>
      <c r="U124" s="53">
        <f t="shared" si="37"/>
        <v>0</v>
      </c>
      <c r="V124" s="53">
        <f t="shared" si="37"/>
        <v>349.09000000000003</v>
      </c>
      <c r="W124" s="53">
        <f t="shared" si="37"/>
        <v>2222.81</v>
      </c>
      <c r="X124" s="53">
        <f t="shared" si="37"/>
        <v>0</v>
      </c>
      <c r="Y124" s="53">
        <f t="shared" si="37"/>
        <v>0</v>
      </c>
      <c r="Z124" s="53">
        <f t="shared" si="37"/>
        <v>775</v>
      </c>
      <c r="AA124" s="53">
        <f t="shared" si="37"/>
        <v>35</v>
      </c>
      <c r="AB124" s="53">
        <f t="shared" si="37"/>
        <v>0</v>
      </c>
      <c r="AC124" s="53">
        <f t="shared" si="37"/>
        <v>0</v>
      </c>
      <c r="AD124" s="53">
        <f t="shared" si="37"/>
        <v>0</v>
      </c>
      <c r="AE124" s="53">
        <f t="shared" si="37"/>
        <v>0</v>
      </c>
      <c r="AF124" s="53">
        <f t="shared" si="37"/>
        <v>2923.27</v>
      </c>
      <c r="AG124" s="53">
        <f t="shared" si="37"/>
        <v>0</v>
      </c>
      <c r="AH124" s="53">
        <f t="shared" si="37"/>
        <v>249.6</v>
      </c>
      <c r="AI124" s="53">
        <f t="shared" si="37"/>
        <v>29.67</v>
      </c>
      <c r="AJ124" s="53">
        <f t="shared" si="37"/>
        <v>0</v>
      </c>
      <c r="AK124" s="53">
        <f t="shared" si="37"/>
        <v>0</v>
      </c>
      <c r="AL124" s="53">
        <f t="shared" si="37"/>
        <v>7059.98</v>
      </c>
      <c r="AM124" s="53">
        <f t="shared" si="37"/>
        <v>2832.85</v>
      </c>
      <c r="AN124" s="53">
        <f t="shared" si="37"/>
        <v>1114.3300000000002</v>
      </c>
      <c r="AO124" s="53">
        <f t="shared" si="37"/>
        <v>809.77</v>
      </c>
      <c r="AP124" s="53">
        <f t="shared" si="37"/>
        <v>394.13</v>
      </c>
      <c r="AQ124" s="53">
        <f t="shared" si="37"/>
        <v>212.33</v>
      </c>
      <c r="AR124" s="53">
        <f t="shared" si="37"/>
        <v>0</v>
      </c>
      <c r="AS124" s="53">
        <f t="shared" si="37"/>
        <v>37.5</v>
      </c>
      <c r="AT124" s="53">
        <f t="shared" si="37"/>
        <v>3900</v>
      </c>
      <c r="AU124" s="53">
        <f t="shared" si="37"/>
        <v>0</v>
      </c>
      <c r="AV124" s="53">
        <f t="shared" si="37"/>
        <v>12520.91</v>
      </c>
      <c r="AW124" s="53">
        <f t="shared" si="37"/>
        <v>0</v>
      </c>
      <c r="AX124" s="53">
        <f t="shared" si="37"/>
        <v>1659.68</v>
      </c>
      <c r="AY124" s="53">
        <f t="shared" si="37"/>
        <v>0</v>
      </c>
      <c r="AZ124" s="53">
        <f t="shared" si="37"/>
        <v>0</v>
      </c>
      <c r="BA124" s="53">
        <f t="shared" si="37"/>
        <v>115.52</v>
      </c>
      <c r="BB124" s="53">
        <f t="shared" si="37"/>
        <v>0</v>
      </c>
      <c r="BC124" s="53">
        <f t="shared" si="37"/>
        <v>0</v>
      </c>
      <c r="BD124" s="53">
        <f t="shared" si="37"/>
        <v>0</v>
      </c>
      <c r="BE124" s="53">
        <f t="shared" si="37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zoomScale="80" zoomScaleNormal="80" workbookViewId="0">
      <pane ySplit="5" topLeftCell="A48" activePane="bottomLeft" state="frozen"/>
      <selection pane="bottomLeft" activeCell="B46" sqref="B46"/>
    </sheetView>
  </sheetViews>
  <sheetFormatPr defaultRowHeight="14.4" x14ac:dyDescent="0.3"/>
  <cols>
    <col min="2" max="2" width="11.5546875" customWidth="1"/>
    <col min="3" max="3" width="24" customWidth="1"/>
    <col min="4" max="4" width="11.5546875" bestFit="1" customWidth="1"/>
    <col min="5" max="5" width="10.88671875" customWidth="1"/>
    <col min="6" max="6" width="10.88671875" bestFit="1" customWidth="1"/>
    <col min="11" max="13" width="9.88671875" bestFit="1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TOTAL!E5</f>
        <v>42430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42430</v>
      </c>
      <c r="B7" s="62">
        <v>3021</v>
      </c>
      <c r="C7" s="69" t="s">
        <v>78</v>
      </c>
      <c r="D7" s="70">
        <f>7869.97-799.95</f>
        <v>7070.02</v>
      </c>
      <c r="E7" s="89">
        <f t="shared" ref="E7:E71" si="1">SUM(F7:BE7)</f>
        <v>7070.02</v>
      </c>
      <c r="F7" s="90" t="str">
        <f>IF($B7=F$5,$D7,"")</f>
        <v/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>
        <f t="shared" si="3"/>
        <v>7070.02</v>
      </c>
      <c r="AM7" s="91" t="str">
        <f t="shared" si="3"/>
        <v/>
      </c>
      <c r="AN7" s="91" t="str">
        <f t="shared" si="3"/>
        <v/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42430</v>
      </c>
      <c r="B8" s="62">
        <v>3024</v>
      </c>
      <c r="C8" s="69" t="s">
        <v>24</v>
      </c>
      <c r="D8" s="70">
        <v>799.95</v>
      </c>
      <c r="E8" s="89">
        <f t="shared" si="1"/>
        <v>799.95</v>
      </c>
      <c r="F8" s="90" t="str">
        <f t="shared" ref="F8:U23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>
        <f t="shared" si="3"/>
        <v>799.95</v>
      </c>
      <c r="AP8" s="91" t="str">
        <f t="shared" si="3"/>
        <v/>
      </c>
      <c r="AQ8" s="91" t="str">
        <f t="shared" si="3"/>
        <v/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42430</v>
      </c>
      <c r="B9" s="62">
        <v>3023</v>
      </c>
      <c r="C9" s="69" t="s">
        <v>79</v>
      </c>
      <c r="D9" s="70">
        <f>1326.54-224.65</f>
        <v>1101.8899999999999</v>
      </c>
      <c r="E9" s="89">
        <f t="shared" si="1"/>
        <v>1101.8899999999999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>
        <f t="shared" si="3"/>
        <v>1101.8899999999999</v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42430</v>
      </c>
      <c r="B10" s="71">
        <v>3026</v>
      </c>
      <c r="C10" s="69" t="s">
        <v>26</v>
      </c>
      <c r="D10" s="70">
        <v>224.65</v>
      </c>
      <c r="E10" s="89">
        <f t="shared" si="1"/>
        <v>224.65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>
        <f t="shared" si="3"/>
        <v>224.65</v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42430</v>
      </c>
      <c r="B11" s="71">
        <v>3015</v>
      </c>
      <c r="C11" s="69" t="s">
        <v>99</v>
      </c>
      <c r="D11" s="70">
        <v>145.5</v>
      </c>
      <c r="E11" s="89">
        <f t="shared" si="1"/>
        <v>145.5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>
        <f t="shared" si="3"/>
        <v>145.5</v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42430</v>
      </c>
      <c r="B12" s="62">
        <v>3012</v>
      </c>
      <c r="C12" s="69" t="s">
        <v>100</v>
      </c>
      <c r="D12" s="70">
        <v>119.76</v>
      </c>
      <c r="E12" s="89">
        <f t="shared" si="1"/>
        <v>119.76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>
        <f t="shared" si="3"/>
        <v>119.76</v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80">
        <v>42430</v>
      </c>
      <c r="B13" s="81">
        <v>3031</v>
      </c>
      <c r="C13" s="76" t="s">
        <v>101</v>
      </c>
      <c r="D13" s="82">
        <v>401.92</v>
      </c>
      <c r="E13" s="89">
        <f t="shared" si="1"/>
        <v>401.92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>
        <f t="shared" si="3"/>
        <v>401.92</v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42430</v>
      </c>
      <c r="B14" s="62">
        <v>3028</v>
      </c>
      <c r="C14" s="69" t="s">
        <v>101</v>
      </c>
      <c r="D14" s="70">
        <v>319.13</v>
      </c>
      <c r="E14" s="89">
        <f t="shared" si="1"/>
        <v>319.13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9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>
        <f t="shared" si="5"/>
        <v>319.13</v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4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42430</v>
      </c>
      <c r="B15" s="62">
        <v>1005</v>
      </c>
      <c r="C15" s="69" t="s">
        <v>102</v>
      </c>
      <c r="D15" s="70">
        <v>5000</v>
      </c>
      <c r="E15" s="89">
        <f t="shared" si="1"/>
        <v>5000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>
        <f t="shared" si="4"/>
        <v>5000</v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80">
        <v>42430</v>
      </c>
      <c r="B16" s="81">
        <v>3031</v>
      </c>
      <c r="C16" s="76" t="s">
        <v>103</v>
      </c>
      <c r="D16" s="82">
        <v>552</v>
      </c>
      <c r="E16" s="89">
        <f t="shared" si="1"/>
        <v>552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>
        <f t="shared" si="5"/>
        <v>552</v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80">
        <v>42430</v>
      </c>
      <c r="B17" s="81">
        <v>1006</v>
      </c>
      <c r="C17" s="76" t="s">
        <v>59</v>
      </c>
      <c r="D17" s="82">
        <v>34.5</v>
      </c>
      <c r="E17" s="89">
        <f t="shared" si="1"/>
        <v>34.5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>
        <f t="shared" si="4"/>
        <v>34.5</v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42430</v>
      </c>
      <c r="B18" s="62">
        <v>1002</v>
      </c>
      <c r="C18" s="69" t="s">
        <v>59</v>
      </c>
      <c r="D18" s="70">
        <v>35</v>
      </c>
      <c r="E18" s="89">
        <f t="shared" si="1"/>
        <v>35</v>
      </c>
      <c r="F18" s="90" t="str">
        <f t="shared" si="4"/>
        <v/>
      </c>
      <c r="G18" s="91">
        <f t="shared" si="4"/>
        <v>35</v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42431</v>
      </c>
      <c r="B19" s="62">
        <v>4000</v>
      </c>
      <c r="C19" s="69" t="s">
        <v>72</v>
      </c>
      <c r="D19" s="70">
        <v>113.02</v>
      </c>
      <c r="E19" s="89">
        <f t="shared" si="1"/>
        <v>113.02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>
        <f t="shared" si="6"/>
        <v>113.02</v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42432</v>
      </c>
      <c r="B20" s="62">
        <v>1001</v>
      </c>
      <c r="C20" s="69" t="s">
        <v>5</v>
      </c>
      <c r="D20" s="70">
        <v>2214</v>
      </c>
      <c r="E20" s="89">
        <f t="shared" si="1"/>
        <v>2214</v>
      </c>
      <c r="F20" s="90">
        <f t="shared" si="4"/>
        <v>2214</v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42432</v>
      </c>
      <c r="B21" s="62">
        <v>1005</v>
      </c>
      <c r="C21" s="69" t="s">
        <v>102</v>
      </c>
      <c r="D21" s="70">
        <v>5000</v>
      </c>
      <c r="E21" s="89">
        <f t="shared" si="1"/>
        <v>5000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>
        <f t="shared" si="4"/>
        <v>5000</v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42432</v>
      </c>
      <c r="B22" s="62">
        <v>1005</v>
      </c>
      <c r="C22" s="69" t="s">
        <v>102</v>
      </c>
      <c r="D22" s="70">
        <v>10000</v>
      </c>
      <c r="E22" s="89">
        <f t="shared" si="1"/>
        <v>10000</v>
      </c>
      <c r="F22" s="90" t="str">
        <f t="shared" si="4"/>
        <v/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>
        <f t="shared" si="4"/>
        <v>10000</v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42433</v>
      </c>
      <c r="B23" s="62">
        <v>4000</v>
      </c>
      <c r="C23" s="69" t="s">
        <v>102</v>
      </c>
      <c r="D23" s="70">
        <v>30000</v>
      </c>
      <c r="E23" s="89">
        <f t="shared" ref="E23:E44" si="8">SUM(F23:BE23)</f>
        <v>30000</v>
      </c>
      <c r="F23" s="90" t="str">
        <f t="shared" si="4"/>
        <v/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4"/>
        <v/>
      </c>
      <c r="V23" s="91" t="str">
        <f t="shared" ref="V23:AK39" si="9">IF($B23=V$5,$D23,"")</f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>
        <f t="shared" si="6"/>
        <v>30000</v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42436</v>
      </c>
      <c r="B24" s="62">
        <v>3005</v>
      </c>
      <c r="C24" s="69" t="s">
        <v>82</v>
      </c>
      <c r="D24" s="70">
        <v>89.83</v>
      </c>
      <c r="E24" s="89">
        <f t="shared" si="8"/>
        <v>89.83</v>
      </c>
      <c r="F24" s="90" t="str">
        <f t="shared" ref="F24:U40" si="10">IF($B24=F$5,$D24,"")</f>
        <v/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>
        <f t="shared" si="9"/>
        <v>89.83</v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42436</v>
      </c>
      <c r="B25" s="62">
        <v>1001</v>
      </c>
      <c r="C25" s="69" t="s">
        <v>5</v>
      </c>
      <c r="D25" s="70">
        <v>3087</v>
      </c>
      <c r="E25" s="89">
        <f t="shared" si="8"/>
        <v>3087</v>
      </c>
      <c r="F25" s="90">
        <f t="shared" si="10"/>
        <v>3087</v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80">
        <v>42437</v>
      </c>
      <c r="B26" s="81">
        <v>3033</v>
      </c>
      <c r="C26" s="76" t="s">
        <v>104</v>
      </c>
      <c r="D26" s="82">
        <v>34</v>
      </c>
      <c r="E26" s="89">
        <f t="shared" si="8"/>
        <v>34</v>
      </c>
      <c r="F26" s="90" t="str">
        <f t="shared" si="10"/>
        <v/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>
        <f t="shared" si="5"/>
        <v>34</v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42437</v>
      </c>
      <c r="B27" s="62">
        <v>3003</v>
      </c>
      <c r="C27" s="69" t="s">
        <v>85</v>
      </c>
      <c r="D27" s="70">
        <v>263</v>
      </c>
      <c r="E27" s="89">
        <f t="shared" si="8"/>
        <v>263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>
        <f t="shared" si="10"/>
        <v>263</v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42437</v>
      </c>
      <c r="B28" s="62">
        <v>1005</v>
      </c>
      <c r="C28" s="69" t="s">
        <v>102</v>
      </c>
      <c r="D28" s="70">
        <v>6000</v>
      </c>
      <c r="E28" s="89">
        <f t="shared" si="8"/>
        <v>6000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>
        <f t="shared" si="10"/>
        <v>6000</v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42437</v>
      </c>
      <c r="B29" s="62">
        <v>1001</v>
      </c>
      <c r="C29" s="69" t="s">
        <v>5</v>
      </c>
      <c r="D29" s="70">
        <v>3255</v>
      </c>
      <c r="E29" s="89">
        <f t="shared" si="8"/>
        <v>3255</v>
      </c>
      <c r="F29" s="90">
        <f t="shared" si="10"/>
        <v>3255</v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42438</v>
      </c>
      <c r="B30" s="62">
        <v>1001</v>
      </c>
      <c r="C30" s="69" t="s">
        <v>5</v>
      </c>
      <c r="D30" s="70">
        <v>3459.29</v>
      </c>
      <c r="E30" s="89">
        <f t="shared" si="8"/>
        <v>3459.29</v>
      </c>
      <c r="F30" s="90">
        <f t="shared" si="10"/>
        <v>3459.29</v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ref="AL30:AY39" si="11">IF($B30=AL$5,$D30,"")</f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42438</v>
      </c>
      <c r="B31" s="62">
        <v>2005</v>
      </c>
      <c r="C31" s="69" t="s">
        <v>105</v>
      </c>
      <c r="D31" s="70">
        <v>1601.25</v>
      </c>
      <c r="E31" s="89">
        <f t="shared" si="8"/>
        <v>1601.25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>
        <f t="shared" si="10"/>
        <v>1601.25</v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42438</v>
      </c>
      <c r="B32" s="62">
        <v>3001</v>
      </c>
      <c r="C32" s="69">
        <v>3663</v>
      </c>
      <c r="D32" s="70">
        <v>416.08</v>
      </c>
      <c r="E32" s="89">
        <f t="shared" si="8"/>
        <v>416.08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>
        <f t="shared" si="10"/>
        <v>416.08</v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42438</v>
      </c>
      <c r="B33" s="62">
        <v>3018</v>
      </c>
      <c r="C33" s="69" t="s">
        <v>106</v>
      </c>
      <c r="D33" s="70">
        <v>1.85</v>
      </c>
      <c r="E33" s="89">
        <f t="shared" si="8"/>
        <v>1.85</v>
      </c>
      <c r="F33" s="90" t="str">
        <f t="shared" ref="F33:U33" si="12">IF($B33=F$5,$D33,"")</f>
        <v/>
      </c>
      <c r="G33" s="91" t="str">
        <f t="shared" si="12"/>
        <v/>
      </c>
      <c r="H33" s="91" t="str">
        <f t="shared" si="12"/>
        <v/>
      </c>
      <c r="I33" s="91" t="str">
        <f t="shared" si="12"/>
        <v/>
      </c>
      <c r="J33" s="91" t="str">
        <f t="shared" si="12"/>
        <v/>
      </c>
      <c r="K33" s="92" t="str">
        <f t="shared" si="12"/>
        <v/>
      </c>
      <c r="L33" s="93" t="str">
        <f t="shared" si="12"/>
        <v/>
      </c>
      <c r="M33" s="91" t="str">
        <f t="shared" si="12"/>
        <v/>
      </c>
      <c r="N33" s="91" t="str">
        <f t="shared" si="12"/>
        <v/>
      </c>
      <c r="O33" s="91" t="str">
        <f t="shared" si="12"/>
        <v/>
      </c>
      <c r="P33" s="91" t="str">
        <f t="shared" si="12"/>
        <v/>
      </c>
      <c r="Q33" s="92" t="str">
        <f t="shared" si="12"/>
        <v/>
      </c>
      <c r="R33" s="93" t="str">
        <f t="shared" si="12"/>
        <v/>
      </c>
      <c r="S33" s="91" t="str">
        <f t="shared" si="12"/>
        <v/>
      </c>
      <c r="T33" s="91" t="str">
        <f t="shared" si="12"/>
        <v/>
      </c>
      <c r="U33" s="91" t="str">
        <f t="shared" si="12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ref="Z33:AK33" si="13">IF($B33=Z$5,$D33,"")</f>
        <v/>
      </c>
      <c r="AA33" s="91" t="str">
        <f t="shared" si="13"/>
        <v/>
      </c>
      <c r="AB33" s="91" t="str">
        <f t="shared" si="13"/>
        <v/>
      </c>
      <c r="AC33" s="91" t="str">
        <f t="shared" si="13"/>
        <v/>
      </c>
      <c r="AD33" s="91" t="str">
        <f t="shared" si="13"/>
        <v/>
      </c>
      <c r="AE33" s="91" t="str">
        <f t="shared" si="13"/>
        <v/>
      </c>
      <c r="AF33" s="91" t="str">
        <f t="shared" si="13"/>
        <v/>
      </c>
      <c r="AG33" s="91" t="str">
        <f t="shared" si="13"/>
        <v/>
      </c>
      <c r="AH33" s="91" t="str">
        <f t="shared" si="13"/>
        <v/>
      </c>
      <c r="AI33" s="91">
        <f t="shared" si="13"/>
        <v>1.85</v>
      </c>
      <c r="AJ33" s="91" t="str">
        <f t="shared" si="13"/>
        <v/>
      </c>
      <c r="AK33" s="91" t="str">
        <f t="shared" si="13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42440</v>
      </c>
      <c r="B34" s="62">
        <v>1001</v>
      </c>
      <c r="C34" s="69" t="s">
        <v>5</v>
      </c>
      <c r="D34" s="70">
        <v>4437.12</v>
      </c>
      <c r="E34" s="89">
        <f t="shared" si="8"/>
        <v>4437.12</v>
      </c>
      <c r="F34" s="90">
        <f t="shared" si="10"/>
        <v>4437.12</v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42443</v>
      </c>
      <c r="B35" s="62">
        <v>3015</v>
      </c>
      <c r="C35" s="69" t="s">
        <v>91</v>
      </c>
      <c r="D35" s="70">
        <v>45.27</v>
      </c>
      <c r="E35" s="89">
        <f t="shared" si="8"/>
        <v>45.27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>
        <f t="shared" si="9"/>
        <v>45.27</v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42443</v>
      </c>
      <c r="B36" s="62">
        <v>3030</v>
      </c>
      <c r="C36" s="69" t="s">
        <v>92</v>
      </c>
      <c r="D36" s="70">
        <v>75.64</v>
      </c>
      <c r="E36" s="89">
        <f t="shared" si="8"/>
        <v>75.64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>
        <f t="shared" si="11"/>
        <v>75.64</v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42443</v>
      </c>
      <c r="B37" s="62">
        <v>3030</v>
      </c>
      <c r="C37" s="63" t="s">
        <v>107</v>
      </c>
      <c r="D37" s="70">
        <v>160.54</v>
      </c>
      <c r="E37" s="89">
        <f t="shared" si="8"/>
        <v>160.54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>
        <f t="shared" si="11"/>
        <v>160.54</v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42443</v>
      </c>
      <c r="B38" s="62">
        <v>3009</v>
      </c>
      <c r="C38" s="63" t="s">
        <v>108</v>
      </c>
      <c r="D38" s="70">
        <v>219</v>
      </c>
      <c r="E38" s="89">
        <f t="shared" si="8"/>
        <v>219</v>
      </c>
      <c r="F38" s="90" t="str">
        <f t="shared" si="10"/>
        <v/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>
        <f t="shared" si="9"/>
        <v>219</v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 t="str">
        <f t="shared" si="11"/>
        <v/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42444</v>
      </c>
      <c r="B39" s="62">
        <v>1001</v>
      </c>
      <c r="C39" s="63" t="s">
        <v>5</v>
      </c>
      <c r="D39" s="70">
        <v>2368.62</v>
      </c>
      <c r="E39" s="89">
        <f t="shared" si="8"/>
        <v>2368.62</v>
      </c>
      <c r="F39" s="90">
        <f t="shared" si="10"/>
        <v>2368.62</v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si="10"/>
        <v/>
      </c>
      <c r="V39" s="91" t="str">
        <f t="shared" si="9"/>
        <v/>
      </c>
      <c r="W39" s="91" t="str">
        <f t="shared" si="9"/>
        <v/>
      </c>
      <c r="X39" s="91" t="str">
        <f t="shared" si="9"/>
        <v/>
      </c>
      <c r="Y39" s="91" t="str">
        <f t="shared" si="9"/>
        <v/>
      </c>
      <c r="Z39" s="91" t="str">
        <f t="shared" si="9"/>
        <v/>
      </c>
      <c r="AA39" s="91" t="str">
        <f t="shared" si="9"/>
        <v/>
      </c>
      <c r="AB39" s="91" t="str">
        <f t="shared" si="9"/>
        <v/>
      </c>
      <c r="AC39" s="91" t="str">
        <f t="shared" si="9"/>
        <v/>
      </c>
      <c r="AD39" s="91" t="str">
        <f t="shared" si="9"/>
        <v/>
      </c>
      <c r="AE39" s="91" t="str">
        <f t="shared" si="9"/>
        <v/>
      </c>
      <c r="AF39" s="91" t="str">
        <f t="shared" si="9"/>
        <v/>
      </c>
      <c r="AG39" s="91" t="str">
        <f t="shared" si="9"/>
        <v/>
      </c>
      <c r="AH39" s="91" t="str">
        <f t="shared" si="9"/>
        <v/>
      </c>
      <c r="AI39" s="91" t="str">
        <f t="shared" si="9"/>
        <v/>
      </c>
      <c r="AJ39" s="91" t="str">
        <f t="shared" si="9"/>
        <v/>
      </c>
      <c r="AK39" s="91" t="str">
        <f t="shared" si="9"/>
        <v/>
      </c>
      <c r="AL39" s="91" t="str">
        <f t="shared" si="11"/>
        <v/>
      </c>
      <c r="AM39" s="91" t="str">
        <f t="shared" si="11"/>
        <v/>
      </c>
      <c r="AN39" s="91" t="str">
        <f t="shared" si="11"/>
        <v/>
      </c>
      <c r="AO39" s="91" t="str">
        <f t="shared" si="11"/>
        <v/>
      </c>
      <c r="AP39" s="91" t="str">
        <f t="shared" si="11"/>
        <v/>
      </c>
      <c r="AQ39" s="91" t="str">
        <f t="shared" si="11"/>
        <v/>
      </c>
      <c r="AR39" s="91" t="str">
        <f t="shared" si="11"/>
        <v/>
      </c>
      <c r="AS39" s="91" t="str">
        <f t="shared" si="11"/>
        <v/>
      </c>
      <c r="AT39" s="91" t="str">
        <f t="shared" si="11"/>
        <v/>
      </c>
      <c r="AU39" s="91" t="str">
        <f t="shared" si="11"/>
        <v/>
      </c>
      <c r="AV39" s="91" t="str">
        <f t="shared" si="11"/>
        <v/>
      </c>
      <c r="AW39" s="91" t="str">
        <f t="shared" si="11"/>
        <v/>
      </c>
      <c r="AX39" s="91" t="str">
        <f t="shared" si="11"/>
        <v/>
      </c>
      <c r="AY39" s="91" t="str">
        <f t="shared" si="11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42444</v>
      </c>
      <c r="B40" s="62">
        <v>3022</v>
      </c>
      <c r="C40" s="69" t="s">
        <v>80</v>
      </c>
      <c r="D40" s="70">
        <f>3226.75-417.08</f>
        <v>2809.67</v>
      </c>
      <c r="E40" s="89">
        <f t="shared" si="8"/>
        <v>2809.67</v>
      </c>
      <c r="F40" s="90" t="str">
        <f t="shared" si="10"/>
        <v/>
      </c>
      <c r="G40" s="91" t="str">
        <f t="shared" si="10"/>
        <v/>
      </c>
      <c r="H40" s="91" t="str">
        <f t="shared" si="10"/>
        <v/>
      </c>
      <c r="I40" s="91" t="str">
        <f t="shared" si="10"/>
        <v/>
      </c>
      <c r="J40" s="91" t="str">
        <f t="shared" si="10"/>
        <v/>
      </c>
      <c r="K40" s="92" t="str">
        <f t="shared" si="10"/>
        <v/>
      </c>
      <c r="L40" s="93" t="str">
        <f t="shared" si="10"/>
        <v/>
      </c>
      <c r="M40" s="91" t="str">
        <f t="shared" si="10"/>
        <v/>
      </c>
      <c r="N40" s="91" t="str">
        <f t="shared" si="10"/>
        <v/>
      </c>
      <c r="O40" s="91" t="str">
        <f t="shared" si="10"/>
        <v/>
      </c>
      <c r="P40" s="91" t="str">
        <f t="shared" si="10"/>
        <v/>
      </c>
      <c r="Q40" s="92" t="str">
        <f t="shared" si="10"/>
        <v/>
      </c>
      <c r="R40" s="93" t="str">
        <f t="shared" si="10"/>
        <v/>
      </c>
      <c r="S40" s="91" t="str">
        <f t="shared" si="10"/>
        <v/>
      </c>
      <c r="T40" s="91" t="str">
        <f t="shared" si="10"/>
        <v/>
      </c>
      <c r="U40" s="91" t="str">
        <f t="shared" ref="U40:AJ55" si="14">IF($B40=U$5,$D40,"")</f>
        <v/>
      </c>
      <c r="V40" s="91" t="str">
        <f t="shared" si="14"/>
        <v/>
      </c>
      <c r="W40" s="91" t="str">
        <f t="shared" si="14"/>
        <v/>
      </c>
      <c r="X40" s="91" t="str">
        <f t="shared" si="14"/>
        <v/>
      </c>
      <c r="Y40" s="91" t="str">
        <f t="shared" si="14"/>
        <v/>
      </c>
      <c r="Z40" s="91" t="str">
        <f t="shared" si="14"/>
        <v/>
      </c>
      <c r="AA40" s="91" t="str">
        <f t="shared" si="14"/>
        <v/>
      </c>
      <c r="AB40" s="91" t="str">
        <f t="shared" si="14"/>
        <v/>
      </c>
      <c r="AC40" s="91" t="str">
        <f t="shared" si="14"/>
        <v/>
      </c>
      <c r="AD40" s="91" t="str">
        <f t="shared" si="14"/>
        <v/>
      </c>
      <c r="AE40" s="91" t="str">
        <f t="shared" si="14"/>
        <v/>
      </c>
      <c r="AF40" s="91" t="str">
        <f t="shared" si="14"/>
        <v/>
      </c>
      <c r="AG40" s="91" t="str">
        <f t="shared" si="14"/>
        <v/>
      </c>
      <c r="AH40" s="91" t="str">
        <f t="shared" si="14"/>
        <v/>
      </c>
      <c r="AI40" s="91" t="str">
        <f t="shared" si="14"/>
        <v/>
      </c>
      <c r="AJ40" s="91" t="str">
        <f t="shared" si="14"/>
        <v/>
      </c>
      <c r="AK40" s="91" t="str">
        <f t="shared" ref="AK40:AZ56" si="15">IF($B40=AK$5,$D40,"")</f>
        <v/>
      </c>
      <c r="AL40" s="91" t="str">
        <f t="shared" si="15"/>
        <v/>
      </c>
      <c r="AM40" s="91">
        <f t="shared" si="15"/>
        <v>2809.67</v>
      </c>
      <c r="AN40" s="91" t="str">
        <f t="shared" si="15"/>
        <v/>
      </c>
      <c r="AO40" s="91" t="str">
        <f t="shared" si="15"/>
        <v/>
      </c>
      <c r="AP40" s="91" t="str">
        <f t="shared" si="15"/>
        <v/>
      </c>
      <c r="AQ40" s="91" t="str">
        <f t="shared" si="15"/>
        <v/>
      </c>
      <c r="AR40" s="91" t="str">
        <f t="shared" si="15"/>
        <v/>
      </c>
      <c r="AS40" s="91" t="str">
        <f t="shared" si="15"/>
        <v/>
      </c>
      <c r="AT40" s="91" t="str">
        <f t="shared" si="15"/>
        <v/>
      </c>
      <c r="AU40" s="91" t="str">
        <f t="shared" si="15"/>
        <v/>
      </c>
      <c r="AV40" s="91" t="str">
        <f t="shared" si="15"/>
        <v/>
      </c>
      <c r="AW40" s="91" t="str">
        <f t="shared" si="15"/>
        <v/>
      </c>
      <c r="AX40" s="91" t="str">
        <f t="shared" si="15"/>
        <v/>
      </c>
      <c r="AY40" s="91" t="str">
        <f t="shared" si="15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42444</v>
      </c>
      <c r="B41" s="62">
        <v>3025</v>
      </c>
      <c r="C41" s="69" t="s">
        <v>25</v>
      </c>
      <c r="D41" s="70">
        <v>417.08</v>
      </c>
      <c r="E41" s="89">
        <f t="shared" si="8"/>
        <v>417.08</v>
      </c>
      <c r="F41" s="90" t="str">
        <f t="shared" ref="F41:U56" si="16">IF($B41=F$5,$D41,"")</f>
        <v/>
      </c>
      <c r="G41" s="91" t="str">
        <f t="shared" si="16"/>
        <v/>
      </c>
      <c r="H41" s="91" t="str">
        <f t="shared" si="16"/>
        <v/>
      </c>
      <c r="I41" s="91" t="str">
        <f t="shared" si="16"/>
        <v/>
      </c>
      <c r="J41" s="91" t="str">
        <f t="shared" si="16"/>
        <v/>
      </c>
      <c r="K41" s="92" t="str">
        <f t="shared" si="16"/>
        <v/>
      </c>
      <c r="L41" s="93" t="str">
        <f t="shared" si="16"/>
        <v/>
      </c>
      <c r="M41" s="91" t="str">
        <f t="shared" si="16"/>
        <v/>
      </c>
      <c r="N41" s="91" t="str">
        <f t="shared" si="16"/>
        <v/>
      </c>
      <c r="O41" s="91" t="str">
        <f t="shared" si="16"/>
        <v/>
      </c>
      <c r="P41" s="91" t="str">
        <f t="shared" si="16"/>
        <v/>
      </c>
      <c r="Q41" s="92" t="str">
        <f t="shared" si="16"/>
        <v/>
      </c>
      <c r="R41" s="93" t="str">
        <f t="shared" si="16"/>
        <v/>
      </c>
      <c r="S41" s="91" t="str">
        <f t="shared" si="16"/>
        <v/>
      </c>
      <c r="T41" s="91" t="str">
        <f t="shared" si="16"/>
        <v/>
      </c>
      <c r="U41" s="91" t="str">
        <f t="shared" si="14"/>
        <v/>
      </c>
      <c r="V41" s="91" t="str">
        <f t="shared" si="14"/>
        <v/>
      </c>
      <c r="W41" s="91" t="str">
        <f t="shared" si="14"/>
        <v/>
      </c>
      <c r="X41" s="91" t="str">
        <f t="shared" si="14"/>
        <v/>
      </c>
      <c r="Y41" s="91" t="str">
        <f t="shared" si="14"/>
        <v/>
      </c>
      <c r="Z41" s="91" t="str">
        <f t="shared" si="14"/>
        <v/>
      </c>
      <c r="AA41" s="91" t="str">
        <f t="shared" si="14"/>
        <v/>
      </c>
      <c r="AB41" s="91" t="str">
        <f t="shared" si="14"/>
        <v/>
      </c>
      <c r="AC41" s="91" t="str">
        <f t="shared" si="14"/>
        <v/>
      </c>
      <c r="AD41" s="91" t="str">
        <f t="shared" si="14"/>
        <v/>
      </c>
      <c r="AE41" s="91" t="str">
        <f t="shared" si="14"/>
        <v/>
      </c>
      <c r="AF41" s="91" t="str">
        <f t="shared" si="14"/>
        <v/>
      </c>
      <c r="AG41" s="91" t="str">
        <f t="shared" si="14"/>
        <v/>
      </c>
      <c r="AH41" s="91" t="str">
        <f t="shared" si="14"/>
        <v/>
      </c>
      <c r="AI41" s="91" t="str">
        <f t="shared" si="14"/>
        <v/>
      </c>
      <c r="AJ41" s="91" t="str">
        <f t="shared" si="14"/>
        <v/>
      </c>
      <c r="AK41" s="91" t="str">
        <f t="shared" si="15"/>
        <v/>
      </c>
      <c r="AL41" s="91" t="str">
        <f t="shared" si="15"/>
        <v/>
      </c>
      <c r="AM41" s="91" t="str">
        <f t="shared" si="15"/>
        <v/>
      </c>
      <c r="AN41" s="91" t="str">
        <f t="shared" si="15"/>
        <v/>
      </c>
      <c r="AO41" s="91" t="str">
        <f t="shared" si="15"/>
        <v/>
      </c>
      <c r="AP41" s="91">
        <f t="shared" si="15"/>
        <v>417.08</v>
      </c>
      <c r="AQ41" s="91" t="str">
        <f t="shared" si="15"/>
        <v/>
      </c>
      <c r="AR41" s="91" t="str">
        <f t="shared" si="15"/>
        <v/>
      </c>
      <c r="AS41" s="91" t="str">
        <f t="shared" si="15"/>
        <v/>
      </c>
      <c r="AT41" s="91" t="str">
        <f t="shared" si="15"/>
        <v/>
      </c>
      <c r="AU41" s="91" t="str">
        <f t="shared" si="15"/>
        <v/>
      </c>
      <c r="AV41" s="91" t="str">
        <f t="shared" si="15"/>
        <v/>
      </c>
      <c r="AW41" s="91" t="str">
        <f t="shared" si="15"/>
        <v/>
      </c>
      <c r="AX41" s="91" t="str">
        <f t="shared" si="15"/>
        <v/>
      </c>
      <c r="AY41" s="91" t="str">
        <f t="shared" si="15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42444</v>
      </c>
      <c r="B42" s="62">
        <v>2005</v>
      </c>
      <c r="C42" s="69" t="s">
        <v>105</v>
      </c>
      <c r="D42" s="70">
        <v>717.5</v>
      </c>
      <c r="E42" s="89">
        <f t="shared" si="8"/>
        <v>717.5</v>
      </c>
      <c r="F42" s="90" t="str">
        <f t="shared" si="16"/>
        <v/>
      </c>
      <c r="G42" s="91" t="str">
        <f t="shared" si="16"/>
        <v/>
      </c>
      <c r="H42" s="91" t="str">
        <f t="shared" si="16"/>
        <v/>
      </c>
      <c r="I42" s="91" t="str">
        <f t="shared" si="16"/>
        <v/>
      </c>
      <c r="J42" s="91" t="str">
        <f t="shared" si="16"/>
        <v/>
      </c>
      <c r="K42" s="92" t="str">
        <f t="shared" si="16"/>
        <v/>
      </c>
      <c r="L42" s="93" t="str">
        <f t="shared" si="16"/>
        <v/>
      </c>
      <c r="M42" s="91" t="str">
        <f t="shared" si="16"/>
        <v/>
      </c>
      <c r="N42" s="91" t="str">
        <f t="shared" si="16"/>
        <v/>
      </c>
      <c r="O42" s="91" t="str">
        <f t="shared" si="16"/>
        <v/>
      </c>
      <c r="P42" s="91">
        <f t="shared" si="16"/>
        <v>717.5</v>
      </c>
      <c r="Q42" s="92" t="str">
        <f t="shared" si="16"/>
        <v/>
      </c>
      <c r="R42" s="93" t="str">
        <f t="shared" si="16"/>
        <v/>
      </c>
      <c r="S42" s="91" t="str">
        <f t="shared" si="16"/>
        <v/>
      </c>
      <c r="T42" s="91" t="str">
        <f t="shared" si="16"/>
        <v/>
      </c>
      <c r="U42" s="91" t="str">
        <f t="shared" si="14"/>
        <v/>
      </c>
      <c r="V42" s="91" t="str">
        <f t="shared" si="14"/>
        <v/>
      </c>
      <c r="W42" s="91" t="str">
        <f t="shared" si="14"/>
        <v/>
      </c>
      <c r="X42" s="91" t="str">
        <f t="shared" si="14"/>
        <v/>
      </c>
      <c r="Y42" s="91" t="str">
        <f t="shared" si="14"/>
        <v/>
      </c>
      <c r="Z42" s="91" t="str">
        <f t="shared" si="14"/>
        <v/>
      </c>
      <c r="AA42" s="91" t="str">
        <f t="shared" si="14"/>
        <v/>
      </c>
      <c r="AB42" s="91" t="str">
        <f t="shared" si="14"/>
        <v/>
      </c>
      <c r="AC42" s="91" t="str">
        <f t="shared" si="14"/>
        <v/>
      </c>
      <c r="AD42" s="91" t="str">
        <f t="shared" si="14"/>
        <v/>
      </c>
      <c r="AE42" s="91" t="str">
        <f t="shared" si="14"/>
        <v/>
      </c>
      <c r="AF42" s="91" t="str">
        <f t="shared" si="14"/>
        <v/>
      </c>
      <c r="AG42" s="91" t="str">
        <f t="shared" si="14"/>
        <v/>
      </c>
      <c r="AH42" s="91" t="str">
        <f t="shared" si="14"/>
        <v/>
      </c>
      <c r="AI42" s="91" t="str">
        <f t="shared" si="14"/>
        <v/>
      </c>
      <c r="AJ42" s="91" t="str">
        <f t="shared" si="14"/>
        <v/>
      </c>
      <c r="AK42" s="91" t="str">
        <f t="shared" si="15"/>
        <v/>
      </c>
      <c r="AL42" s="91" t="str">
        <f t="shared" si="15"/>
        <v/>
      </c>
      <c r="AM42" s="91" t="str">
        <f t="shared" si="15"/>
        <v/>
      </c>
      <c r="AN42" s="91" t="str">
        <f t="shared" si="15"/>
        <v/>
      </c>
      <c r="AO42" s="91" t="str">
        <f t="shared" si="15"/>
        <v/>
      </c>
      <c r="AP42" s="91" t="str">
        <f t="shared" si="15"/>
        <v/>
      </c>
      <c r="AQ42" s="91" t="str">
        <f t="shared" si="15"/>
        <v/>
      </c>
      <c r="AR42" s="91" t="str">
        <f t="shared" si="15"/>
        <v/>
      </c>
      <c r="AS42" s="91" t="str">
        <f t="shared" si="15"/>
        <v/>
      </c>
      <c r="AT42" s="91" t="str">
        <f t="shared" si="15"/>
        <v/>
      </c>
      <c r="AU42" s="91" t="str">
        <f t="shared" si="15"/>
        <v/>
      </c>
      <c r="AV42" s="91" t="str">
        <f t="shared" si="15"/>
        <v/>
      </c>
      <c r="AW42" s="91" t="str">
        <f t="shared" si="15"/>
        <v/>
      </c>
      <c r="AX42" s="91" t="str">
        <f t="shared" si="15"/>
        <v/>
      </c>
      <c r="AY42" s="91" t="str">
        <f t="shared" si="15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80">
        <v>42445</v>
      </c>
      <c r="B43" s="81">
        <v>1006</v>
      </c>
      <c r="C43" s="104" t="s">
        <v>5</v>
      </c>
      <c r="D43" s="82">
        <v>2877</v>
      </c>
      <c r="E43" s="89">
        <f t="shared" si="8"/>
        <v>2877</v>
      </c>
      <c r="F43" s="90" t="str">
        <f t="shared" si="16"/>
        <v/>
      </c>
      <c r="G43" s="91" t="str">
        <f t="shared" si="16"/>
        <v/>
      </c>
      <c r="H43" s="91" t="str">
        <f t="shared" si="16"/>
        <v/>
      </c>
      <c r="I43" s="91" t="str">
        <f t="shared" si="16"/>
        <v/>
      </c>
      <c r="J43" s="91" t="str">
        <f t="shared" si="16"/>
        <v/>
      </c>
      <c r="K43" s="92">
        <f t="shared" si="16"/>
        <v>2877</v>
      </c>
      <c r="L43" s="93" t="str">
        <f t="shared" si="16"/>
        <v/>
      </c>
      <c r="M43" s="91" t="str">
        <f t="shared" si="16"/>
        <v/>
      </c>
      <c r="N43" s="91" t="str">
        <f t="shared" si="16"/>
        <v/>
      </c>
      <c r="O43" s="91" t="str">
        <f t="shared" si="16"/>
        <v/>
      </c>
      <c r="P43" s="91" t="str">
        <f t="shared" si="16"/>
        <v/>
      </c>
      <c r="Q43" s="92" t="str">
        <f t="shared" si="16"/>
        <v/>
      </c>
      <c r="R43" s="93" t="str">
        <f t="shared" si="16"/>
        <v/>
      </c>
      <c r="S43" s="91" t="str">
        <f t="shared" si="16"/>
        <v/>
      </c>
      <c r="T43" s="91" t="str">
        <f t="shared" si="16"/>
        <v/>
      </c>
      <c r="U43" s="91" t="str">
        <f t="shared" si="14"/>
        <v/>
      </c>
      <c r="V43" s="91" t="str">
        <f t="shared" si="14"/>
        <v/>
      </c>
      <c r="W43" s="91" t="str">
        <f t="shared" si="14"/>
        <v/>
      </c>
      <c r="X43" s="91" t="str">
        <f t="shared" si="14"/>
        <v/>
      </c>
      <c r="Y43" s="91" t="str">
        <f t="shared" si="14"/>
        <v/>
      </c>
      <c r="Z43" s="91" t="str">
        <f t="shared" si="14"/>
        <v/>
      </c>
      <c r="AA43" s="91" t="str">
        <f t="shared" si="14"/>
        <v/>
      </c>
      <c r="AB43" s="91" t="str">
        <f t="shared" si="14"/>
        <v/>
      </c>
      <c r="AC43" s="91" t="str">
        <f t="shared" si="14"/>
        <v/>
      </c>
      <c r="AD43" s="91" t="str">
        <f t="shared" si="14"/>
        <v/>
      </c>
      <c r="AE43" s="91" t="str">
        <f t="shared" si="14"/>
        <v/>
      </c>
      <c r="AF43" s="91" t="str">
        <f t="shared" si="14"/>
        <v/>
      </c>
      <c r="AG43" s="91" t="str">
        <f t="shared" si="14"/>
        <v/>
      </c>
      <c r="AH43" s="91" t="str">
        <f t="shared" si="14"/>
        <v/>
      </c>
      <c r="AI43" s="91" t="str">
        <f t="shared" si="14"/>
        <v/>
      </c>
      <c r="AJ43" s="91" t="str">
        <f t="shared" si="14"/>
        <v/>
      </c>
      <c r="AK43" s="91" t="str">
        <f t="shared" si="15"/>
        <v/>
      </c>
      <c r="AL43" s="91" t="str">
        <f t="shared" si="15"/>
        <v/>
      </c>
      <c r="AM43" s="91" t="str">
        <f t="shared" si="15"/>
        <v/>
      </c>
      <c r="AN43" s="91" t="str">
        <f t="shared" si="15"/>
        <v/>
      </c>
      <c r="AO43" s="91" t="str">
        <f t="shared" si="15"/>
        <v/>
      </c>
      <c r="AP43" s="91" t="str">
        <f t="shared" si="15"/>
        <v/>
      </c>
      <c r="AQ43" s="91" t="str">
        <f t="shared" si="15"/>
        <v/>
      </c>
      <c r="AR43" s="91" t="str">
        <f t="shared" si="15"/>
        <v/>
      </c>
      <c r="AS43" s="91" t="str">
        <f t="shared" si="15"/>
        <v/>
      </c>
      <c r="AT43" s="91" t="str">
        <f t="shared" si="15"/>
        <v/>
      </c>
      <c r="AU43" s="91" t="str">
        <f t="shared" si="15"/>
        <v/>
      </c>
      <c r="AV43" s="91" t="str">
        <f t="shared" si="15"/>
        <v/>
      </c>
      <c r="AW43" s="91" t="str">
        <f t="shared" si="15"/>
        <v/>
      </c>
      <c r="AX43" s="91" t="str">
        <f t="shared" si="15"/>
        <v/>
      </c>
      <c r="AY43" s="91" t="str">
        <f t="shared" si="15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42445</v>
      </c>
      <c r="B44" s="62">
        <v>1001</v>
      </c>
      <c r="C44" s="63" t="s">
        <v>5</v>
      </c>
      <c r="D44" s="70">
        <f>37309.98-2877</f>
        <v>34432.980000000003</v>
      </c>
      <c r="E44" s="89">
        <f t="shared" si="8"/>
        <v>34432.980000000003</v>
      </c>
      <c r="F44" s="90">
        <f t="shared" si="16"/>
        <v>34432.980000000003</v>
      </c>
      <c r="G44" s="91" t="str">
        <f t="shared" si="16"/>
        <v/>
      </c>
      <c r="H44" s="91" t="str">
        <f t="shared" si="16"/>
        <v/>
      </c>
      <c r="I44" s="91" t="str">
        <f t="shared" si="16"/>
        <v/>
      </c>
      <c r="J44" s="91" t="str">
        <f t="shared" si="16"/>
        <v/>
      </c>
      <c r="K44" s="92" t="str">
        <f t="shared" si="16"/>
        <v/>
      </c>
      <c r="L44" s="93" t="str">
        <f t="shared" si="16"/>
        <v/>
      </c>
      <c r="M44" s="91" t="str">
        <f t="shared" si="16"/>
        <v/>
      </c>
      <c r="N44" s="91" t="str">
        <f t="shared" si="16"/>
        <v/>
      </c>
      <c r="O44" s="91" t="str">
        <f t="shared" si="16"/>
        <v/>
      </c>
      <c r="P44" s="91" t="str">
        <f t="shared" si="16"/>
        <v/>
      </c>
      <c r="Q44" s="92" t="str">
        <f t="shared" si="16"/>
        <v/>
      </c>
      <c r="R44" s="93" t="str">
        <f t="shared" si="16"/>
        <v/>
      </c>
      <c r="S44" s="91" t="str">
        <f t="shared" si="16"/>
        <v/>
      </c>
      <c r="T44" s="91" t="str">
        <f t="shared" si="16"/>
        <v/>
      </c>
      <c r="U44" s="91" t="str">
        <f t="shared" si="14"/>
        <v/>
      </c>
      <c r="V44" s="91" t="str">
        <f t="shared" si="14"/>
        <v/>
      </c>
      <c r="W44" s="91" t="str">
        <f t="shared" si="14"/>
        <v/>
      </c>
      <c r="X44" s="91" t="str">
        <f t="shared" si="14"/>
        <v/>
      </c>
      <c r="Y44" s="91" t="str">
        <f t="shared" si="14"/>
        <v/>
      </c>
      <c r="Z44" s="91" t="str">
        <f t="shared" si="14"/>
        <v/>
      </c>
      <c r="AA44" s="91" t="str">
        <f t="shared" si="14"/>
        <v/>
      </c>
      <c r="AB44" s="91" t="str">
        <f t="shared" si="14"/>
        <v/>
      </c>
      <c r="AC44" s="91" t="str">
        <f t="shared" si="14"/>
        <v/>
      </c>
      <c r="AD44" s="91" t="str">
        <f t="shared" si="14"/>
        <v/>
      </c>
      <c r="AE44" s="91" t="str">
        <f t="shared" si="14"/>
        <v/>
      </c>
      <c r="AF44" s="91" t="str">
        <f t="shared" si="14"/>
        <v/>
      </c>
      <c r="AG44" s="91" t="str">
        <f t="shared" si="14"/>
        <v/>
      </c>
      <c r="AH44" s="91" t="str">
        <f t="shared" si="14"/>
        <v/>
      </c>
      <c r="AI44" s="91" t="str">
        <f t="shared" si="14"/>
        <v/>
      </c>
      <c r="AJ44" s="91" t="str">
        <f t="shared" si="14"/>
        <v/>
      </c>
      <c r="AK44" s="91" t="str">
        <f t="shared" si="15"/>
        <v/>
      </c>
      <c r="AL44" s="91" t="str">
        <f t="shared" si="15"/>
        <v/>
      </c>
      <c r="AM44" s="91" t="str">
        <f t="shared" si="15"/>
        <v/>
      </c>
      <c r="AN44" s="91" t="str">
        <f t="shared" si="15"/>
        <v/>
      </c>
      <c r="AO44" s="91" t="str">
        <f t="shared" si="15"/>
        <v/>
      </c>
      <c r="AP44" s="91" t="str">
        <f t="shared" si="15"/>
        <v/>
      </c>
      <c r="AQ44" s="91" t="str">
        <f t="shared" si="15"/>
        <v/>
      </c>
      <c r="AR44" s="91" t="str">
        <f t="shared" si="15"/>
        <v/>
      </c>
      <c r="AS44" s="91" t="str">
        <f t="shared" si="15"/>
        <v/>
      </c>
      <c r="AT44" s="91" t="str">
        <f t="shared" si="15"/>
        <v/>
      </c>
      <c r="AU44" s="91" t="str">
        <f t="shared" si="15"/>
        <v/>
      </c>
      <c r="AV44" s="91" t="str">
        <f t="shared" si="15"/>
        <v/>
      </c>
      <c r="AW44" s="91" t="str">
        <f t="shared" si="15"/>
        <v/>
      </c>
      <c r="AX44" s="91" t="str">
        <f t="shared" si="15"/>
        <v/>
      </c>
      <c r="AY44" s="91" t="str">
        <f t="shared" si="15"/>
        <v/>
      </c>
      <c r="AZ44" s="91" t="str">
        <f t="shared" si="6"/>
        <v/>
      </c>
      <c r="BA44" s="91" t="str">
        <f t="shared" si="6"/>
        <v/>
      </c>
      <c r="BB44" s="91" t="str">
        <f t="shared" si="6"/>
        <v/>
      </c>
      <c r="BC44" s="91" t="str">
        <f t="shared" si="6"/>
        <v/>
      </c>
      <c r="BD44" s="91" t="str">
        <f t="shared" si="6"/>
        <v/>
      </c>
      <c r="BE44" s="91" t="str">
        <f t="shared" si="6"/>
        <v/>
      </c>
    </row>
    <row r="45" spans="1:57" x14ac:dyDescent="0.3">
      <c r="A45" s="68">
        <v>42446</v>
      </c>
      <c r="B45" s="62">
        <v>3029</v>
      </c>
      <c r="C45" s="63" t="s">
        <v>109</v>
      </c>
      <c r="D45" s="70">
        <v>500</v>
      </c>
      <c r="E45" s="89">
        <f t="shared" si="1"/>
        <v>500</v>
      </c>
      <c r="F45" s="90" t="str">
        <f t="shared" si="16"/>
        <v/>
      </c>
      <c r="G45" s="91" t="str">
        <f t="shared" si="16"/>
        <v/>
      </c>
      <c r="H45" s="91" t="str">
        <f t="shared" si="16"/>
        <v/>
      </c>
      <c r="I45" s="91" t="str">
        <f t="shared" si="16"/>
        <v/>
      </c>
      <c r="J45" s="91" t="str">
        <f t="shared" si="16"/>
        <v/>
      </c>
      <c r="K45" s="92" t="str">
        <f t="shared" si="16"/>
        <v/>
      </c>
      <c r="L45" s="93" t="str">
        <f t="shared" si="16"/>
        <v/>
      </c>
      <c r="M45" s="91" t="str">
        <f t="shared" si="16"/>
        <v/>
      </c>
      <c r="N45" s="91" t="str">
        <f t="shared" si="16"/>
        <v/>
      </c>
      <c r="O45" s="91" t="str">
        <f t="shared" si="16"/>
        <v/>
      </c>
      <c r="P45" s="91" t="str">
        <f t="shared" si="16"/>
        <v/>
      </c>
      <c r="Q45" s="92" t="str">
        <f t="shared" si="16"/>
        <v/>
      </c>
      <c r="R45" s="93" t="str">
        <f t="shared" si="16"/>
        <v/>
      </c>
      <c r="S45" s="91" t="str">
        <f t="shared" si="16"/>
        <v/>
      </c>
      <c r="T45" s="91" t="str">
        <f t="shared" si="16"/>
        <v/>
      </c>
      <c r="U45" s="91" t="str">
        <f t="shared" si="14"/>
        <v/>
      </c>
      <c r="V45" s="91" t="str">
        <f t="shared" si="14"/>
        <v/>
      </c>
      <c r="W45" s="91" t="str">
        <f t="shared" si="14"/>
        <v/>
      </c>
      <c r="X45" s="91" t="str">
        <f t="shared" si="14"/>
        <v/>
      </c>
      <c r="Y45" s="91" t="str">
        <f t="shared" si="14"/>
        <v/>
      </c>
      <c r="Z45" s="91" t="str">
        <f t="shared" si="14"/>
        <v/>
      </c>
      <c r="AA45" s="91" t="str">
        <f t="shared" si="14"/>
        <v/>
      </c>
      <c r="AB45" s="91" t="str">
        <f t="shared" si="14"/>
        <v/>
      </c>
      <c r="AC45" s="91" t="str">
        <f t="shared" si="14"/>
        <v/>
      </c>
      <c r="AD45" s="91" t="str">
        <f t="shared" si="14"/>
        <v/>
      </c>
      <c r="AE45" s="91" t="str">
        <f t="shared" si="14"/>
        <v/>
      </c>
      <c r="AF45" s="91" t="str">
        <f t="shared" si="14"/>
        <v/>
      </c>
      <c r="AG45" s="91" t="str">
        <f t="shared" si="14"/>
        <v/>
      </c>
      <c r="AH45" s="91" t="str">
        <f t="shared" si="14"/>
        <v/>
      </c>
      <c r="AI45" s="91" t="str">
        <f t="shared" si="14"/>
        <v/>
      </c>
      <c r="AJ45" s="91" t="str">
        <f t="shared" si="14"/>
        <v/>
      </c>
      <c r="AK45" s="91" t="str">
        <f t="shared" si="15"/>
        <v/>
      </c>
      <c r="AL45" s="91" t="str">
        <f t="shared" si="15"/>
        <v/>
      </c>
      <c r="AM45" s="91" t="str">
        <f t="shared" si="15"/>
        <v/>
      </c>
      <c r="AN45" s="91" t="str">
        <f t="shared" si="15"/>
        <v/>
      </c>
      <c r="AO45" s="91" t="str">
        <f t="shared" si="15"/>
        <v/>
      </c>
      <c r="AP45" s="91" t="str">
        <f t="shared" si="15"/>
        <v/>
      </c>
      <c r="AQ45" s="91" t="str">
        <f t="shared" si="15"/>
        <v/>
      </c>
      <c r="AR45" s="91" t="str">
        <f t="shared" si="15"/>
        <v/>
      </c>
      <c r="AS45" s="91" t="str">
        <f t="shared" si="15"/>
        <v/>
      </c>
      <c r="AT45" s="91">
        <f t="shared" si="15"/>
        <v>500</v>
      </c>
      <c r="AU45" s="91" t="str">
        <f t="shared" si="15"/>
        <v/>
      </c>
      <c r="AV45" s="91" t="str">
        <f t="shared" si="15"/>
        <v/>
      </c>
      <c r="AW45" s="91" t="str">
        <f t="shared" si="15"/>
        <v/>
      </c>
      <c r="AX45" s="91" t="str">
        <f t="shared" si="15"/>
        <v/>
      </c>
      <c r="AY45" s="91" t="str">
        <f t="shared" si="15"/>
        <v/>
      </c>
      <c r="AZ45" s="91" t="str">
        <f t="shared" si="15"/>
        <v/>
      </c>
      <c r="BA45" s="91" t="str">
        <f t="shared" ref="BA45:BE60" si="17">IF($B45=BA$5,$D45,"")</f>
        <v/>
      </c>
      <c r="BB45" s="91" t="str">
        <f t="shared" si="17"/>
        <v/>
      </c>
      <c r="BC45" s="91" t="str">
        <f t="shared" si="17"/>
        <v/>
      </c>
      <c r="BD45" s="91" t="str">
        <f t="shared" si="17"/>
        <v/>
      </c>
      <c r="BE45" s="91" t="str">
        <f t="shared" si="17"/>
        <v/>
      </c>
    </row>
    <row r="46" spans="1:57" x14ac:dyDescent="0.3">
      <c r="A46" s="68">
        <v>42446</v>
      </c>
      <c r="B46" s="62">
        <v>2002</v>
      </c>
      <c r="C46" s="63" t="s">
        <v>8</v>
      </c>
      <c r="D46" s="70">
        <v>9934.7999999999993</v>
      </c>
      <c r="E46" s="89">
        <f t="shared" si="1"/>
        <v>9934.7999999999993</v>
      </c>
      <c r="F46" s="90" t="str">
        <f t="shared" si="16"/>
        <v/>
      </c>
      <c r="G46" s="91" t="str">
        <f t="shared" si="16"/>
        <v/>
      </c>
      <c r="H46" s="91" t="str">
        <f t="shared" si="16"/>
        <v/>
      </c>
      <c r="I46" s="91" t="str">
        <f t="shared" si="16"/>
        <v/>
      </c>
      <c r="J46" s="91" t="str">
        <f t="shared" si="16"/>
        <v/>
      </c>
      <c r="K46" s="92" t="str">
        <f t="shared" si="16"/>
        <v/>
      </c>
      <c r="L46" s="93" t="str">
        <f t="shared" si="16"/>
        <v/>
      </c>
      <c r="M46" s="91">
        <f t="shared" si="16"/>
        <v>9934.7999999999993</v>
      </c>
      <c r="N46" s="91" t="str">
        <f t="shared" si="16"/>
        <v/>
      </c>
      <c r="O46" s="91" t="str">
        <f t="shared" si="16"/>
        <v/>
      </c>
      <c r="P46" s="91" t="str">
        <f t="shared" si="16"/>
        <v/>
      </c>
      <c r="Q46" s="92" t="str">
        <f t="shared" si="16"/>
        <v/>
      </c>
      <c r="R46" s="93" t="str">
        <f t="shared" si="16"/>
        <v/>
      </c>
      <c r="S46" s="91" t="str">
        <f t="shared" si="16"/>
        <v/>
      </c>
      <c r="T46" s="91" t="str">
        <f t="shared" si="16"/>
        <v/>
      </c>
      <c r="U46" s="91" t="str">
        <f t="shared" si="14"/>
        <v/>
      </c>
      <c r="V46" s="91" t="str">
        <f t="shared" si="14"/>
        <v/>
      </c>
      <c r="W46" s="91" t="str">
        <f t="shared" si="14"/>
        <v/>
      </c>
      <c r="X46" s="91" t="str">
        <f t="shared" si="14"/>
        <v/>
      </c>
      <c r="Y46" s="91" t="str">
        <f t="shared" si="14"/>
        <v/>
      </c>
      <c r="Z46" s="91" t="str">
        <f t="shared" si="14"/>
        <v/>
      </c>
      <c r="AA46" s="91" t="str">
        <f t="shared" si="14"/>
        <v/>
      </c>
      <c r="AB46" s="91" t="str">
        <f t="shared" si="14"/>
        <v/>
      </c>
      <c r="AC46" s="91" t="str">
        <f t="shared" si="14"/>
        <v/>
      </c>
      <c r="AD46" s="91" t="str">
        <f t="shared" si="14"/>
        <v/>
      </c>
      <c r="AE46" s="91" t="str">
        <f t="shared" si="14"/>
        <v/>
      </c>
      <c r="AF46" s="91" t="str">
        <f t="shared" si="14"/>
        <v/>
      </c>
      <c r="AG46" s="91" t="str">
        <f t="shared" si="14"/>
        <v/>
      </c>
      <c r="AH46" s="91" t="str">
        <f t="shared" si="14"/>
        <v/>
      </c>
      <c r="AI46" s="91" t="str">
        <f t="shared" si="14"/>
        <v/>
      </c>
      <c r="AJ46" s="91" t="str">
        <f t="shared" si="14"/>
        <v/>
      </c>
      <c r="AK46" s="91" t="str">
        <f t="shared" si="15"/>
        <v/>
      </c>
      <c r="AL46" s="91" t="str">
        <f t="shared" si="15"/>
        <v/>
      </c>
      <c r="AM46" s="91" t="str">
        <f t="shared" si="15"/>
        <v/>
      </c>
      <c r="AN46" s="91" t="str">
        <f t="shared" si="15"/>
        <v/>
      </c>
      <c r="AO46" s="91" t="str">
        <f t="shared" si="15"/>
        <v/>
      </c>
      <c r="AP46" s="91" t="str">
        <f t="shared" si="15"/>
        <v/>
      </c>
      <c r="AQ46" s="91" t="str">
        <f t="shared" si="15"/>
        <v/>
      </c>
      <c r="AR46" s="91" t="str">
        <f t="shared" si="15"/>
        <v/>
      </c>
      <c r="AS46" s="91" t="str">
        <f t="shared" si="15"/>
        <v/>
      </c>
      <c r="AT46" s="91" t="str">
        <f t="shared" si="15"/>
        <v/>
      </c>
      <c r="AU46" s="91" t="str">
        <f t="shared" si="15"/>
        <v/>
      </c>
      <c r="AV46" s="91" t="str">
        <f t="shared" si="15"/>
        <v/>
      </c>
      <c r="AW46" s="91" t="str">
        <f t="shared" si="15"/>
        <v/>
      </c>
      <c r="AX46" s="91" t="str">
        <f t="shared" si="15"/>
        <v/>
      </c>
      <c r="AY46" s="91" t="str">
        <f t="shared" si="15"/>
        <v/>
      </c>
      <c r="AZ46" s="91" t="str">
        <f t="shared" si="15"/>
        <v/>
      </c>
      <c r="BA46" s="91" t="str">
        <f t="shared" si="17"/>
        <v/>
      </c>
      <c r="BB46" s="91" t="str">
        <f t="shared" si="17"/>
        <v/>
      </c>
      <c r="BC46" s="91" t="str">
        <f t="shared" si="17"/>
        <v/>
      </c>
      <c r="BD46" s="91" t="str">
        <f t="shared" si="17"/>
        <v/>
      </c>
      <c r="BE46" s="91" t="str">
        <f t="shared" si="17"/>
        <v/>
      </c>
    </row>
    <row r="47" spans="1:57" x14ac:dyDescent="0.3">
      <c r="A47" s="68">
        <v>42447</v>
      </c>
      <c r="B47" s="62">
        <v>3018</v>
      </c>
      <c r="C47" s="69" t="s">
        <v>106</v>
      </c>
      <c r="D47" s="70">
        <v>23</v>
      </c>
      <c r="E47" s="89">
        <f t="shared" si="1"/>
        <v>23</v>
      </c>
      <c r="F47" s="90" t="str">
        <f t="shared" si="16"/>
        <v/>
      </c>
      <c r="G47" s="91" t="str">
        <f t="shared" si="16"/>
        <v/>
      </c>
      <c r="H47" s="91" t="str">
        <f t="shared" si="16"/>
        <v/>
      </c>
      <c r="I47" s="91" t="str">
        <f t="shared" si="16"/>
        <v/>
      </c>
      <c r="J47" s="91" t="str">
        <f t="shared" si="16"/>
        <v/>
      </c>
      <c r="K47" s="92" t="str">
        <f t="shared" si="16"/>
        <v/>
      </c>
      <c r="L47" s="93" t="str">
        <f t="shared" si="16"/>
        <v/>
      </c>
      <c r="M47" s="91" t="str">
        <f t="shared" si="16"/>
        <v/>
      </c>
      <c r="N47" s="91" t="str">
        <f t="shared" si="16"/>
        <v/>
      </c>
      <c r="O47" s="91" t="str">
        <f t="shared" si="16"/>
        <v/>
      </c>
      <c r="P47" s="91" t="str">
        <f t="shared" si="16"/>
        <v/>
      </c>
      <c r="Q47" s="92" t="str">
        <f t="shared" si="16"/>
        <v/>
      </c>
      <c r="R47" s="93" t="str">
        <f t="shared" si="16"/>
        <v/>
      </c>
      <c r="S47" s="91" t="str">
        <f t="shared" si="16"/>
        <v/>
      </c>
      <c r="T47" s="91" t="str">
        <f t="shared" si="16"/>
        <v/>
      </c>
      <c r="U47" s="91" t="str">
        <f t="shared" si="14"/>
        <v/>
      </c>
      <c r="V47" s="91" t="str">
        <f t="shared" si="14"/>
        <v/>
      </c>
      <c r="W47" s="91" t="str">
        <f t="shared" si="14"/>
        <v/>
      </c>
      <c r="X47" s="91" t="str">
        <f t="shared" si="14"/>
        <v/>
      </c>
      <c r="Y47" s="91" t="str">
        <f t="shared" si="14"/>
        <v/>
      </c>
      <c r="Z47" s="91" t="str">
        <f t="shared" si="14"/>
        <v/>
      </c>
      <c r="AA47" s="91" t="str">
        <f t="shared" si="14"/>
        <v/>
      </c>
      <c r="AB47" s="91" t="str">
        <f t="shared" si="14"/>
        <v/>
      </c>
      <c r="AC47" s="91" t="str">
        <f t="shared" si="14"/>
        <v/>
      </c>
      <c r="AD47" s="91" t="str">
        <f t="shared" si="14"/>
        <v/>
      </c>
      <c r="AE47" s="91" t="str">
        <f t="shared" si="14"/>
        <v/>
      </c>
      <c r="AF47" s="91" t="str">
        <f t="shared" si="14"/>
        <v/>
      </c>
      <c r="AG47" s="91" t="str">
        <f t="shared" si="14"/>
        <v/>
      </c>
      <c r="AH47" s="91" t="str">
        <f t="shared" si="14"/>
        <v/>
      </c>
      <c r="AI47" s="91">
        <f t="shared" si="14"/>
        <v>23</v>
      </c>
      <c r="AJ47" s="91" t="str">
        <f t="shared" si="14"/>
        <v/>
      </c>
      <c r="AK47" s="91" t="str">
        <f t="shared" si="15"/>
        <v/>
      </c>
      <c r="AL47" s="91" t="str">
        <f t="shared" si="15"/>
        <v/>
      </c>
      <c r="AM47" s="91" t="str">
        <f t="shared" si="15"/>
        <v/>
      </c>
      <c r="AN47" s="91" t="str">
        <f t="shared" si="15"/>
        <v/>
      </c>
      <c r="AO47" s="91" t="str">
        <f t="shared" si="15"/>
        <v/>
      </c>
      <c r="AP47" s="91" t="str">
        <f t="shared" si="15"/>
        <v/>
      </c>
      <c r="AQ47" s="91" t="str">
        <f t="shared" si="15"/>
        <v/>
      </c>
      <c r="AR47" s="91" t="str">
        <f t="shared" si="15"/>
        <v/>
      </c>
      <c r="AS47" s="91" t="str">
        <f t="shared" si="15"/>
        <v/>
      </c>
      <c r="AT47" s="91" t="str">
        <f t="shared" si="15"/>
        <v/>
      </c>
      <c r="AU47" s="91" t="str">
        <f t="shared" si="15"/>
        <v/>
      </c>
      <c r="AV47" s="91" t="str">
        <f t="shared" si="15"/>
        <v/>
      </c>
      <c r="AW47" s="91" t="str">
        <f t="shared" si="15"/>
        <v/>
      </c>
      <c r="AX47" s="91" t="str">
        <f t="shared" si="15"/>
        <v/>
      </c>
      <c r="AY47" s="91" t="str">
        <f t="shared" si="15"/>
        <v/>
      </c>
      <c r="AZ47" s="91" t="str">
        <f t="shared" si="15"/>
        <v/>
      </c>
      <c r="BA47" s="91" t="str">
        <f t="shared" si="17"/>
        <v/>
      </c>
      <c r="BB47" s="91" t="str">
        <f t="shared" si="17"/>
        <v/>
      </c>
      <c r="BC47" s="91" t="str">
        <f t="shared" si="17"/>
        <v/>
      </c>
      <c r="BD47" s="91" t="str">
        <f t="shared" si="17"/>
        <v/>
      </c>
      <c r="BE47" s="91" t="str">
        <f t="shared" si="17"/>
        <v/>
      </c>
    </row>
    <row r="48" spans="1:57" x14ac:dyDescent="0.3">
      <c r="A48" s="68">
        <v>42450</v>
      </c>
      <c r="B48" s="62">
        <v>3005</v>
      </c>
      <c r="C48" s="69" t="s">
        <v>110</v>
      </c>
      <c r="D48" s="70">
        <v>51.01</v>
      </c>
      <c r="E48" s="89">
        <f t="shared" si="1"/>
        <v>51.01</v>
      </c>
      <c r="F48" s="90" t="str">
        <f t="shared" si="16"/>
        <v/>
      </c>
      <c r="G48" s="91" t="str">
        <f t="shared" si="16"/>
        <v/>
      </c>
      <c r="H48" s="91" t="str">
        <f t="shared" si="16"/>
        <v/>
      </c>
      <c r="I48" s="91" t="str">
        <f t="shared" si="16"/>
        <v/>
      </c>
      <c r="J48" s="91" t="str">
        <f t="shared" si="16"/>
        <v/>
      </c>
      <c r="K48" s="92" t="str">
        <f t="shared" si="16"/>
        <v/>
      </c>
      <c r="L48" s="93" t="str">
        <f t="shared" si="16"/>
        <v/>
      </c>
      <c r="M48" s="91" t="str">
        <f t="shared" si="16"/>
        <v/>
      </c>
      <c r="N48" s="91" t="str">
        <f t="shared" si="16"/>
        <v/>
      </c>
      <c r="O48" s="91" t="str">
        <f t="shared" si="16"/>
        <v/>
      </c>
      <c r="P48" s="91" t="str">
        <f t="shared" si="16"/>
        <v/>
      </c>
      <c r="Q48" s="92" t="str">
        <f t="shared" si="16"/>
        <v/>
      </c>
      <c r="R48" s="93" t="str">
        <f t="shared" si="16"/>
        <v/>
      </c>
      <c r="S48" s="91" t="str">
        <f t="shared" si="16"/>
        <v/>
      </c>
      <c r="T48" s="91" t="str">
        <f t="shared" si="16"/>
        <v/>
      </c>
      <c r="U48" s="91" t="str">
        <f t="shared" si="14"/>
        <v/>
      </c>
      <c r="V48" s="91">
        <f t="shared" si="14"/>
        <v>51.01</v>
      </c>
      <c r="W48" s="91" t="str">
        <f t="shared" si="14"/>
        <v/>
      </c>
      <c r="X48" s="91" t="str">
        <f t="shared" si="14"/>
        <v/>
      </c>
      <c r="Y48" s="91" t="str">
        <f t="shared" si="14"/>
        <v/>
      </c>
      <c r="Z48" s="91" t="str">
        <f t="shared" si="14"/>
        <v/>
      </c>
      <c r="AA48" s="91" t="str">
        <f t="shared" si="14"/>
        <v/>
      </c>
      <c r="AB48" s="91" t="str">
        <f t="shared" si="14"/>
        <v/>
      </c>
      <c r="AC48" s="91" t="str">
        <f t="shared" si="14"/>
        <v/>
      </c>
      <c r="AD48" s="91" t="str">
        <f t="shared" si="14"/>
        <v/>
      </c>
      <c r="AE48" s="91" t="str">
        <f t="shared" si="14"/>
        <v/>
      </c>
      <c r="AF48" s="91" t="str">
        <f t="shared" si="14"/>
        <v/>
      </c>
      <c r="AG48" s="91" t="str">
        <f t="shared" si="14"/>
        <v/>
      </c>
      <c r="AH48" s="91" t="str">
        <f t="shared" si="14"/>
        <v/>
      </c>
      <c r="AI48" s="91" t="str">
        <f t="shared" si="14"/>
        <v/>
      </c>
      <c r="AJ48" s="91" t="str">
        <f t="shared" si="14"/>
        <v/>
      </c>
      <c r="AK48" s="91" t="str">
        <f t="shared" si="15"/>
        <v/>
      </c>
      <c r="AL48" s="91" t="str">
        <f t="shared" si="15"/>
        <v/>
      </c>
      <c r="AM48" s="91" t="str">
        <f t="shared" si="15"/>
        <v/>
      </c>
      <c r="AN48" s="91" t="str">
        <f t="shared" si="15"/>
        <v/>
      </c>
      <c r="AO48" s="91" t="str">
        <f t="shared" si="15"/>
        <v/>
      </c>
      <c r="AP48" s="91" t="str">
        <f t="shared" si="15"/>
        <v/>
      </c>
      <c r="AQ48" s="91" t="str">
        <f t="shared" si="15"/>
        <v/>
      </c>
      <c r="AR48" s="91" t="str">
        <f t="shared" si="15"/>
        <v/>
      </c>
      <c r="AS48" s="91" t="str">
        <f t="shared" si="15"/>
        <v/>
      </c>
      <c r="AT48" s="91" t="str">
        <f t="shared" si="15"/>
        <v/>
      </c>
      <c r="AU48" s="91" t="str">
        <f t="shared" si="15"/>
        <v/>
      </c>
      <c r="AV48" s="91" t="str">
        <f t="shared" si="15"/>
        <v/>
      </c>
      <c r="AW48" s="91" t="str">
        <f t="shared" si="15"/>
        <v/>
      </c>
      <c r="AX48" s="91" t="str">
        <f t="shared" si="15"/>
        <v/>
      </c>
      <c r="AY48" s="91" t="str">
        <f t="shared" si="15"/>
        <v/>
      </c>
      <c r="AZ48" s="91" t="str">
        <f t="shared" si="15"/>
        <v/>
      </c>
      <c r="BA48" s="91" t="str">
        <f t="shared" si="17"/>
        <v/>
      </c>
      <c r="BB48" s="91" t="str">
        <f t="shared" si="17"/>
        <v/>
      </c>
      <c r="BC48" s="91" t="str">
        <f t="shared" si="17"/>
        <v/>
      </c>
      <c r="BD48" s="91" t="str">
        <f t="shared" si="17"/>
        <v/>
      </c>
      <c r="BE48" s="91" t="str">
        <f t="shared" si="17"/>
        <v/>
      </c>
    </row>
    <row r="49" spans="1:57" x14ac:dyDescent="0.3">
      <c r="A49" s="68">
        <v>42450</v>
      </c>
      <c r="B49" s="62">
        <v>1001</v>
      </c>
      <c r="C49" s="69" t="s">
        <v>5</v>
      </c>
      <c r="D49" s="70">
        <v>2952</v>
      </c>
      <c r="E49" s="89">
        <f t="shared" si="1"/>
        <v>2952</v>
      </c>
      <c r="F49" s="90">
        <f t="shared" si="16"/>
        <v>2952</v>
      </c>
      <c r="G49" s="91" t="str">
        <f t="shared" si="16"/>
        <v/>
      </c>
      <c r="H49" s="91" t="str">
        <f t="shared" si="16"/>
        <v/>
      </c>
      <c r="I49" s="91" t="str">
        <f t="shared" si="16"/>
        <v/>
      </c>
      <c r="J49" s="91" t="str">
        <f t="shared" si="16"/>
        <v/>
      </c>
      <c r="K49" s="92" t="str">
        <f t="shared" si="16"/>
        <v/>
      </c>
      <c r="L49" s="93" t="str">
        <f t="shared" si="16"/>
        <v/>
      </c>
      <c r="M49" s="91" t="str">
        <f t="shared" si="16"/>
        <v/>
      </c>
      <c r="N49" s="91" t="str">
        <f t="shared" si="16"/>
        <v/>
      </c>
      <c r="O49" s="91" t="str">
        <f t="shared" si="16"/>
        <v/>
      </c>
      <c r="P49" s="91" t="str">
        <f t="shared" si="16"/>
        <v/>
      </c>
      <c r="Q49" s="92" t="str">
        <f t="shared" si="16"/>
        <v/>
      </c>
      <c r="R49" s="93" t="str">
        <f t="shared" si="16"/>
        <v/>
      </c>
      <c r="S49" s="91" t="str">
        <f t="shared" si="16"/>
        <v/>
      </c>
      <c r="T49" s="91" t="str">
        <f t="shared" si="16"/>
        <v/>
      </c>
      <c r="U49" s="91" t="str">
        <f t="shared" si="14"/>
        <v/>
      </c>
      <c r="V49" s="91" t="str">
        <f t="shared" si="14"/>
        <v/>
      </c>
      <c r="W49" s="91" t="str">
        <f t="shared" si="14"/>
        <v/>
      </c>
      <c r="X49" s="91" t="str">
        <f t="shared" si="14"/>
        <v/>
      </c>
      <c r="Y49" s="91" t="str">
        <f t="shared" si="14"/>
        <v/>
      </c>
      <c r="Z49" s="91" t="str">
        <f t="shared" si="14"/>
        <v/>
      </c>
      <c r="AA49" s="91" t="str">
        <f t="shared" si="14"/>
        <v/>
      </c>
      <c r="AB49" s="91" t="str">
        <f t="shared" si="14"/>
        <v/>
      </c>
      <c r="AC49" s="91" t="str">
        <f t="shared" si="14"/>
        <v/>
      </c>
      <c r="AD49" s="91" t="str">
        <f t="shared" si="14"/>
        <v/>
      </c>
      <c r="AE49" s="91" t="str">
        <f t="shared" si="14"/>
        <v/>
      </c>
      <c r="AF49" s="91" t="str">
        <f t="shared" si="14"/>
        <v/>
      </c>
      <c r="AG49" s="91" t="str">
        <f t="shared" si="14"/>
        <v/>
      </c>
      <c r="AH49" s="91" t="str">
        <f t="shared" si="14"/>
        <v/>
      </c>
      <c r="AI49" s="91" t="str">
        <f t="shared" si="14"/>
        <v/>
      </c>
      <c r="AJ49" s="91" t="str">
        <f t="shared" si="14"/>
        <v/>
      </c>
      <c r="AK49" s="91" t="str">
        <f t="shared" si="15"/>
        <v/>
      </c>
      <c r="AL49" s="91" t="str">
        <f t="shared" si="15"/>
        <v/>
      </c>
      <c r="AM49" s="91" t="str">
        <f t="shared" si="15"/>
        <v/>
      </c>
      <c r="AN49" s="91" t="str">
        <f t="shared" si="15"/>
        <v/>
      </c>
      <c r="AO49" s="91" t="str">
        <f t="shared" si="15"/>
        <v/>
      </c>
      <c r="AP49" s="91" t="str">
        <f t="shared" si="15"/>
        <v/>
      </c>
      <c r="AQ49" s="91" t="str">
        <f t="shared" si="15"/>
        <v/>
      </c>
      <c r="AR49" s="91" t="str">
        <f t="shared" si="15"/>
        <v/>
      </c>
      <c r="AS49" s="91" t="str">
        <f t="shared" si="15"/>
        <v/>
      </c>
      <c r="AT49" s="91" t="str">
        <f t="shared" si="15"/>
        <v/>
      </c>
      <c r="AU49" s="91" t="str">
        <f t="shared" si="15"/>
        <v/>
      </c>
      <c r="AV49" s="91" t="str">
        <f t="shared" si="15"/>
        <v/>
      </c>
      <c r="AW49" s="91" t="str">
        <f t="shared" si="15"/>
        <v/>
      </c>
      <c r="AX49" s="91" t="str">
        <f t="shared" si="15"/>
        <v/>
      </c>
      <c r="AY49" s="91" t="str">
        <f t="shared" si="15"/>
        <v/>
      </c>
      <c r="AZ49" s="91" t="str">
        <f t="shared" si="15"/>
        <v/>
      </c>
      <c r="BA49" s="91" t="str">
        <f t="shared" si="17"/>
        <v/>
      </c>
      <c r="BB49" s="91" t="str">
        <f t="shared" si="17"/>
        <v/>
      </c>
      <c r="BC49" s="91" t="str">
        <f t="shared" si="17"/>
        <v/>
      </c>
      <c r="BD49" s="91" t="str">
        <f t="shared" si="17"/>
        <v/>
      </c>
      <c r="BE49" s="91" t="str">
        <f t="shared" si="17"/>
        <v/>
      </c>
    </row>
    <row r="50" spans="1:57" x14ac:dyDescent="0.3">
      <c r="A50" s="68">
        <v>42451</v>
      </c>
      <c r="B50" s="62">
        <v>1001</v>
      </c>
      <c r="C50" s="63" t="s">
        <v>5</v>
      </c>
      <c r="D50" s="70">
        <v>2023.12</v>
      </c>
      <c r="E50" s="89">
        <f t="shared" si="1"/>
        <v>2023.12</v>
      </c>
      <c r="F50" s="90">
        <f t="shared" si="16"/>
        <v>2023.12</v>
      </c>
      <c r="G50" s="91" t="str">
        <f t="shared" si="16"/>
        <v/>
      </c>
      <c r="H50" s="91" t="str">
        <f t="shared" si="16"/>
        <v/>
      </c>
      <c r="I50" s="91" t="str">
        <f t="shared" si="16"/>
        <v/>
      </c>
      <c r="J50" s="91" t="str">
        <f t="shared" si="16"/>
        <v/>
      </c>
      <c r="K50" s="92" t="str">
        <f t="shared" si="16"/>
        <v/>
      </c>
      <c r="L50" s="93" t="str">
        <f t="shared" si="16"/>
        <v/>
      </c>
      <c r="M50" s="91" t="str">
        <f t="shared" si="16"/>
        <v/>
      </c>
      <c r="N50" s="91" t="str">
        <f t="shared" si="16"/>
        <v/>
      </c>
      <c r="O50" s="91" t="str">
        <f t="shared" si="16"/>
        <v/>
      </c>
      <c r="P50" s="91" t="str">
        <f t="shared" si="16"/>
        <v/>
      </c>
      <c r="Q50" s="92" t="str">
        <f t="shared" si="16"/>
        <v/>
      </c>
      <c r="R50" s="93" t="str">
        <f t="shared" si="16"/>
        <v/>
      </c>
      <c r="S50" s="91" t="str">
        <f t="shared" si="16"/>
        <v/>
      </c>
      <c r="T50" s="91" t="str">
        <f t="shared" si="16"/>
        <v/>
      </c>
      <c r="U50" s="91" t="str">
        <f t="shared" si="14"/>
        <v/>
      </c>
      <c r="V50" s="91" t="str">
        <f t="shared" si="14"/>
        <v/>
      </c>
      <c r="W50" s="91" t="str">
        <f t="shared" si="14"/>
        <v/>
      </c>
      <c r="X50" s="91" t="str">
        <f t="shared" si="14"/>
        <v/>
      </c>
      <c r="Y50" s="91" t="str">
        <f t="shared" si="14"/>
        <v/>
      </c>
      <c r="Z50" s="91" t="str">
        <f t="shared" si="14"/>
        <v/>
      </c>
      <c r="AA50" s="91" t="str">
        <f t="shared" si="14"/>
        <v/>
      </c>
      <c r="AB50" s="91" t="str">
        <f t="shared" si="14"/>
        <v/>
      </c>
      <c r="AC50" s="91" t="str">
        <f t="shared" si="14"/>
        <v/>
      </c>
      <c r="AD50" s="91" t="str">
        <f t="shared" si="14"/>
        <v/>
      </c>
      <c r="AE50" s="91" t="str">
        <f t="shared" si="14"/>
        <v/>
      </c>
      <c r="AF50" s="91" t="str">
        <f t="shared" si="14"/>
        <v/>
      </c>
      <c r="AG50" s="91" t="str">
        <f t="shared" si="14"/>
        <v/>
      </c>
      <c r="AH50" s="91" t="str">
        <f t="shared" si="14"/>
        <v/>
      </c>
      <c r="AI50" s="91" t="str">
        <f t="shared" si="14"/>
        <v/>
      </c>
      <c r="AJ50" s="91" t="str">
        <f t="shared" si="14"/>
        <v/>
      </c>
      <c r="AK50" s="91" t="str">
        <f t="shared" si="15"/>
        <v/>
      </c>
      <c r="AL50" s="91" t="str">
        <f t="shared" si="15"/>
        <v/>
      </c>
      <c r="AM50" s="91" t="str">
        <f t="shared" si="15"/>
        <v/>
      </c>
      <c r="AN50" s="91" t="str">
        <f t="shared" si="15"/>
        <v/>
      </c>
      <c r="AO50" s="91" t="str">
        <f t="shared" si="15"/>
        <v/>
      </c>
      <c r="AP50" s="91" t="str">
        <f t="shared" si="15"/>
        <v/>
      </c>
      <c r="AQ50" s="91" t="str">
        <f t="shared" si="15"/>
        <v/>
      </c>
      <c r="AR50" s="91" t="str">
        <f t="shared" si="15"/>
        <v/>
      </c>
      <c r="AS50" s="91" t="str">
        <f t="shared" si="15"/>
        <v/>
      </c>
      <c r="AT50" s="91" t="str">
        <f t="shared" si="15"/>
        <v/>
      </c>
      <c r="AU50" s="91" t="str">
        <f t="shared" si="15"/>
        <v/>
      </c>
      <c r="AV50" s="91" t="str">
        <f t="shared" si="15"/>
        <v/>
      </c>
      <c r="AW50" s="91" t="str">
        <f t="shared" si="15"/>
        <v/>
      </c>
      <c r="AX50" s="91" t="str">
        <f t="shared" si="15"/>
        <v/>
      </c>
      <c r="AY50" s="91" t="str">
        <f t="shared" si="15"/>
        <v/>
      </c>
      <c r="AZ50" s="91" t="str">
        <f t="shared" si="15"/>
        <v/>
      </c>
      <c r="BA50" s="91" t="str">
        <f t="shared" si="17"/>
        <v/>
      </c>
      <c r="BB50" s="91" t="str">
        <f t="shared" si="17"/>
        <v/>
      </c>
      <c r="BC50" s="91" t="str">
        <f t="shared" si="17"/>
        <v/>
      </c>
      <c r="BD50" s="91" t="str">
        <f t="shared" si="17"/>
        <v/>
      </c>
      <c r="BE50" s="91" t="str">
        <f t="shared" si="17"/>
        <v/>
      </c>
    </row>
    <row r="51" spans="1:57" x14ac:dyDescent="0.3">
      <c r="A51" s="80">
        <v>42451</v>
      </c>
      <c r="B51" s="81">
        <v>1006</v>
      </c>
      <c r="C51" s="104" t="s">
        <v>59</v>
      </c>
      <c r="D51" s="82">
        <v>22</v>
      </c>
      <c r="E51" s="89">
        <f t="shared" si="1"/>
        <v>22</v>
      </c>
      <c r="F51" s="90" t="str">
        <f t="shared" si="16"/>
        <v/>
      </c>
      <c r="G51" s="91" t="str">
        <f t="shared" si="16"/>
        <v/>
      </c>
      <c r="H51" s="91" t="str">
        <f t="shared" si="16"/>
        <v/>
      </c>
      <c r="I51" s="91" t="str">
        <f t="shared" si="16"/>
        <v/>
      </c>
      <c r="J51" s="91" t="str">
        <f t="shared" si="16"/>
        <v/>
      </c>
      <c r="K51" s="92">
        <f t="shared" si="16"/>
        <v>22</v>
      </c>
      <c r="L51" s="93" t="str">
        <f t="shared" si="16"/>
        <v/>
      </c>
      <c r="M51" s="91" t="str">
        <f t="shared" si="16"/>
        <v/>
      </c>
      <c r="N51" s="91" t="str">
        <f t="shared" si="16"/>
        <v/>
      </c>
      <c r="O51" s="91" t="str">
        <f t="shared" si="16"/>
        <v/>
      </c>
      <c r="P51" s="91" t="str">
        <f t="shared" si="16"/>
        <v/>
      </c>
      <c r="Q51" s="92" t="str">
        <f t="shared" si="16"/>
        <v/>
      </c>
      <c r="R51" s="93" t="str">
        <f t="shared" si="16"/>
        <v/>
      </c>
      <c r="S51" s="91" t="str">
        <f t="shared" si="16"/>
        <v/>
      </c>
      <c r="T51" s="91" t="str">
        <f t="shared" si="16"/>
        <v/>
      </c>
      <c r="U51" s="91" t="str">
        <f t="shared" si="14"/>
        <v/>
      </c>
      <c r="V51" s="91" t="str">
        <f t="shared" si="14"/>
        <v/>
      </c>
      <c r="W51" s="91" t="str">
        <f t="shared" si="14"/>
        <v/>
      </c>
      <c r="X51" s="91" t="str">
        <f t="shared" si="14"/>
        <v/>
      </c>
      <c r="Y51" s="91" t="str">
        <f t="shared" si="14"/>
        <v/>
      </c>
      <c r="Z51" s="91" t="str">
        <f t="shared" si="14"/>
        <v/>
      </c>
      <c r="AA51" s="91" t="str">
        <f t="shared" si="14"/>
        <v/>
      </c>
      <c r="AB51" s="91" t="str">
        <f t="shared" si="14"/>
        <v/>
      </c>
      <c r="AC51" s="91" t="str">
        <f t="shared" si="14"/>
        <v/>
      </c>
      <c r="AD51" s="91" t="str">
        <f t="shared" si="14"/>
        <v/>
      </c>
      <c r="AE51" s="91" t="str">
        <f t="shared" si="14"/>
        <v/>
      </c>
      <c r="AF51" s="91" t="str">
        <f t="shared" si="14"/>
        <v/>
      </c>
      <c r="AG51" s="91" t="str">
        <f t="shared" si="14"/>
        <v/>
      </c>
      <c r="AH51" s="91" t="str">
        <f t="shared" si="14"/>
        <v/>
      </c>
      <c r="AI51" s="91" t="str">
        <f t="shared" si="14"/>
        <v/>
      </c>
      <c r="AJ51" s="91" t="str">
        <f t="shared" si="14"/>
        <v/>
      </c>
      <c r="AK51" s="91" t="str">
        <f t="shared" si="15"/>
        <v/>
      </c>
      <c r="AL51" s="91" t="str">
        <f t="shared" si="15"/>
        <v/>
      </c>
      <c r="AM51" s="91" t="str">
        <f t="shared" si="15"/>
        <v/>
      </c>
      <c r="AN51" s="91" t="str">
        <f t="shared" si="15"/>
        <v/>
      </c>
      <c r="AO51" s="91" t="str">
        <f t="shared" si="15"/>
        <v/>
      </c>
      <c r="AP51" s="91" t="str">
        <f t="shared" si="15"/>
        <v/>
      </c>
      <c r="AQ51" s="91" t="str">
        <f t="shared" si="15"/>
        <v/>
      </c>
      <c r="AR51" s="91" t="str">
        <f t="shared" si="15"/>
        <v/>
      </c>
      <c r="AS51" s="91" t="str">
        <f t="shared" si="15"/>
        <v/>
      </c>
      <c r="AT51" s="91" t="str">
        <f t="shared" si="15"/>
        <v/>
      </c>
      <c r="AU51" s="91" t="str">
        <f t="shared" si="15"/>
        <v/>
      </c>
      <c r="AV51" s="91" t="str">
        <f t="shared" si="15"/>
        <v/>
      </c>
      <c r="AW51" s="91" t="str">
        <f t="shared" si="15"/>
        <v/>
      </c>
      <c r="AX51" s="91" t="str">
        <f t="shared" si="15"/>
        <v/>
      </c>
      <c r="AY51" s="91" t="str">
        <f t="shared" si="15"/>
        <v/>
      </c>
      <c r="AZ51" s="91" t="str">
        <f t="shared" si="15"/>
        <v/>
      </c>
      <c r="BA51" s="91" t="str">
        <f t="shared" si="17"/>
        <v/>
      </c>
      <c r="BB51" s="91" t="str">
        <f t="shared" si="17"/>
        <v/>
      </c>
      <c r="BC51" s="91" t="str">
        <f t="shared" si="17"/>
        <v/>
      </c>
      <c r="BD51" s="91" t="str">
        <f t="shared" si="17"/>
        <v/>
      </c>
      <c r="BE51" s="91" t="str">
        <f t="shared" si="17"/>
        <v/>
      </c>
    </row>
    <row r="52" spans="1:57" x14ac:dyDescent="0.3">
      <c r="A52" s="68">
        <v>42451</v>
      </c>
      <c r="B52" s="62">
        <v>1001</v>
      </c>
      <c r="C52" s="63" t="s">
        <v>5</v>
      </c>
      <c r="D52" s="70">
        <v>2825.43</v>
      </c>
      <c r="E52" s="89">
        <f t="shared" si="1"/>
        <v>2825.43</v>
      </c>
      <c r="F52" s="90">
        <f t="shared" si="16"/>
        <v>2825.43</v>
      </c>
      <c r="G52" s="91" t="str">
        <f t="shared" si="16"/>
        <v/>
      </c>
      <c r="H52" s="91" t="str">
        <f t="shared" si="16"/>
        <v/>
      </c>
      <c r="I52" s="91" t="str">
        <f t="shared" si="16"/>
        <v/>
      </c>
      <c r="J52" s="91" t="str">
        <f t="shared" si="16"/>
        <v/>
      </c>
      <c r="K52" s="92" t="str">
        <f t="shared" si="16"/>
        <v/>
      </c>
      <c r="L52" s="93" t="str">
        <f t="shared" si="16"/>
        <v/>
      </c>
      <c r="M52" s="91" t="str">
        <f t="shared" si="16"/>
        <v/>
      </c>
      <c r="N52" s="91" t="str">
        <f t="shared" si="16"/>
        <v/>
      </c>
      <c r="O52" s="91" t="str">
        <f t="shared" si="16"/>
        <v/>
      </c>
      <c r="P52" s="91" t="str">
        <f t="shared" si="16"/>
        <v/>
      </c>
      <c r="Q52" s="92" t="str">
        <f t="shared" si="16"/>
        <v/>
      </c>
      <c r="R52" s="93" t="str">
        <f t="shared" si="16"/>
        <v/>
      </c>
      <c r="S52" s="91" t="str">
        <f t="shared" si="16"/>
        <v/>
      </c>
      <c r="T52" s="91" t="str">
        <f t="shared" si="16"/>
        <v/>
      </c>
      <c r="U52" s="91" t="str">
        <f t="shared" si="14"/>
        <v/>
      </c>
      <c r="V52" s="91" t="str">
        <f t="shared" si="14"/>
        <v/>
      </c>
      <c r="W52" s="91" t="str">
        <f t="shared" si="14"/>
        <v/>
      </c>
      <c r="X52" s="91" t="str">
        <f t="shared" si="14"/>
        <v/>
      </c>
      <c r="Y52" s="91" t="str">
        <f t="shared" si="14"/>
        <v/>
      </c>
      <c r="Z52" s="91" t="str">
        <f t="shared" si="14"/>
        <v/>
      </c>
      <c r="AA52" s="91" t="str">
        <f t="shared" si="14"/>
        <v/>
      </c>
      <c r="AB52" s="91" t="str">
        <f t="shared" si="14"/>
        <v/>
      </c>
      <c r="AC52" s="91" t="str">
        <f t="shared" si="14"/>
        <v/>
      </c>
      <c r="AD52" s="91" t="str">
        <f t="shared" si="14"/>
        <v/>
      </c>
      <c r="AE52" s="91" t="str">
        <f t="shared" si="14"/>
        <v/>
      </c>
      <c r="AF52" s="91" t="str">
        <f t="shared" si="14"/>
        <v/>
      </c>
      <c r="AG52" s="91" t="str">
        <f t="shared" si="14"/>
        <v/>
      </c>
      <c r="AH52" s="91" t="str">
        <f t="shared" si="14"/>
        <v/>
      </c>
      <c r="AI52" s="91" t="str">
        <f t="shared" si="14"/>
        <v/>
      </c>
      <c r="AJ52" s="91" t="str">
        <f t="shared" si="14"/>
        <v/>
      </c>
      <c r="AK52" s="91" t="str">
        <f t="shared" si="15"/>
        <v/>
      </c>
      <c r="AL52" s="91" t="str">
        <f t="shared" si="15"/>
        <v/>
      </c>
      <c r="AM52" s="91" t="str">
        <f t="shared" si="15"/>
        <v/>
      </c>
      <c r="AN52" s="91" t="str">
        <f t="shared" si="15"/>
        <v/>
      </c>
      <c r="AO52" s="91" t="str">
        <f t="shared" si="15"/>
        <v/>
      </c>
      <c r="AP52" s="91" t="str">
        <f t="shared" si="15"/>
        <v/>
      </c>
      <c r="AQ52" s="91" t="str">
        <f t="shared" si="15"/>
        <v/>
      </c>
      <c r="AR52" s="91" t="str">
        <f t="shared" si="15"/>
        <v/>
      </c>
      <c r="AS52" s="91" t="str">
        <f t="shared" si="15"/>
        <v/>
      </c>
      <c r="AT52" s="91" t="str">
        <f t="shared" si="15"/>
        <v/>
      </c>
      <c r="AU52" s="91" t="str">
        <f t="shared" si="15"/>
        <v/>
      </c>
      <c r="AV52" s="91" t="str">
        <f t="shared" si="15"/>
        <v/>
      </c>
      <c r="AW52" s="91" t="str">
        <f t="shared" si="15"/>
        <v/>
      </c>
      <c r="AX52" s="91" t="str">
        <f t="shared" si="15"/>
        <v/>
      </c>
      <c r="AY52" s="91" t="str">
        <f t="shared" si="15"/>
        <v/>
      </c>
      <c r="AZ52" s="91" t="str">
        <f t="shared" si="15"/>
        <v/>
      </c>
      <c r="BA52" s="91" t="str">
        <f t="shared" si="17"/>
        <v/>
      </c>
      <c r="BB52" s="91" t="str">
        <f t="shared" si="17"/>
        <v/>
      </c>
      <c r="BC52" s="91" t="str">
        <f t="shared" si="17"/>
        <v/>
      </c>
      <c r="BD52" s="91" t="str">
        <f t="shared" si="17"/>
        <v/>
      </c>
      <c r="BE52" s="91" t="str">
        <f t="shared" si="17"/>
        <v/>
      </c>
    </row>
    <row r="53" spans="1:57" x14ac:dyDescent="0.3">
      <c r="A53" s="80">
        <v>42452</v>
      </c>
      <c r="B53" s="81">
        <v>1006</v>
      </c>
      <c r="C53" s="104" t="s">
        <v>5</v>
      </c>
      <c r="D53" s="82">
        <v>32</v>
      </c>
      <c r="E53" s="89">
        <f t="shared" si="1"/>
        <v>32</v>
      </c>
      <c r="F53" s="90" t="str">
        <f t="shared" si="16"/>
        <v/>
      </c>
      <c r="G53" s="91" t="str">
        <f t="shared" si="16"/>
        <v/>
      </c>
      <c r="H53" s="91" t="str">
        <f t="shared" si="16"/>
        <v/>
      </c>
      <c r="I53" s="91" t="str">
        <f t="shared" si="16"/>
        <v/>
      </c>
      <c r="J53" s="91" t="str">
        <f t="shared" si="16"/>
        <v/>
      </c>
      <c r="K53" s="92">
        <f t="shared" si="16"/>
        <v>32</v>
      </c>
      <c r="L53" s="93" t="str">
        <f t="shared" si="16"/>
        <v/>
      </c>
      <c r="M53" s="91" t="str">
        <f t="shared" si="16"/>
        <v/>
      </c>
      <c r="N53" s="91" t="str">
        <f t="shared" si="16"/>
        <v/>
      </c>
      <c r="O53" s="91" t="str">
        <f t="shared" si="16"/>
        <v/>
      </c>
      <c r="P53" s="91" t="str">
        <f t="shared" si="16"/>
        <v/>
      </c>
      <c r="Q53" s="92" t="str">
        <f t="shared" si="16"/>
        <v/>
      </c>
      <c r="R53" s="93" t="str">
        <f t="shared" si="16"/>
        <v/>
      </c>
      <c r="S53" s="91" t="str">
        <f t="shared" si="16"/>
        <v/>
      </c>
      <c r="T53" s="91" t="str">
        <f t="shared" si="16"/>
        <v/>
      </c>
      <c r="U53" s="91" t="str">
        <f t="shared" si="14"/>
        <v/>
      </c>
      <c r="V53" s="91" t="str">
        <f t="shared" si="14"/>
        <v/>
      </c>
      <c r="W53" s="91" t="str">
        <f t="shared" si="14"/>
        <v/>
      </c>
      <c r="X53" s="91" t="str">
        <f t="shared" si="14"/>
        <v/>
      </c>
      <c r="Y53" s="91" t="str">
        <f t="shared" si="14"/>
        <v/>
      </c>
      <c r="Z53" s="91" t="str">
        <f t="shared" si="14"/>
        <v/>
      </c>
      <c r="AA53" s="91" t="str">
        <f t="shared" si="14"/>
        <v/>
      </c>
      <c r="AB53" s="91" t="str">
        <f t="shared" si="14"/>
        <v/>
      </c>
      <c r="AC53" s="91" t="str">
        <f t="shared" si="14"/>
        <v/>
      </c>
      <c r="AD53" s="91" t="str">
        <f t="shared" si="14"/>
        <v/>
      </c>
      <c r="AE53" s="91" t="str">
        <f t="shared" si="14"/>
        <v/>
      </c>
      <c r="AF53" s="91" t="str">
        <f t="shared" si="14"/>
        <v/>
      </c>
      <c r="AG53" s="91" t="str">
        <f t="shared" si="14"/>
        <v/>
      </c>
      <c r="AH53" s="91" t="str">
        <f t="shared" si="14"/>
        <v/>
      </c>
      <c r="AI53" s="91" t="str">
        <f t="shared" si="14"/>
        <v/>
      </c>
      <c r="AJ53" s="91" t="str">
        <f t="shared" si="14"/>
        <v/>
      </c>
      <c r="AK53" s="91" t="str">
        <f t="shared" si="15"/>
        <v/>
      </c>
      <c r="AL53" s="91" t="str">
        <f t="shared" si="15"/>
        <v/>
      </c>
      <c r="AM53" s="91" t="str">
        <f t="shared" si="15"/>
        <v/>
      </c>
      <c r="AN53" s="91" t="str">
        <f t="shared" si="15"/>
        <v/>
      </c>
      <c r="AO53" s="91" t="str">
        <f t="shared" si="15"/>
        <v/>
      </c>
      <c r="AP53" s="91" t="str">
        <f t="shared" si="15"/>
        <v/>
      </c>
      <c r="AQ53" s="91" t="str">
        <f t="shared" si="15"/>
        <v/>
      </c>
      <c r="AR53" s="91" t="str">
        <f t="shared" si="15"/>
        <v/>
      </c>
      <c r="AS53" s="91" t="str">
        <f t="shared" si="15"/>
        <v/>
      </c>
      <c r="AT53" s="91" t="str">
        <f t="shared" si="15"/>
        <v/>
      </c>
      <c r="AU53" s="91" t="str">
        <f t="shared" si="15"/>
        <v/>
      </c>
      <c r="AV53" s="91" t="str">
        <f t="shared" si="15"/>
        <v/>
      </c>
      <c r="AW53" s="91" t="str">
        <f t="shared" si="15"/>
        <v/>
      </c>
      <c r="AX53" s="91" t="str">
        <f t="shared" si="15"/>
        <v/>
      </c>
      <c r="AY53" s="91" t="str">
        <f t="shared" si="15"/>
        <v/>
      </c>
      <c r="AZ53" s="91" t="str">
        <f t="shared" si="15"/>
        <v/>
      </c>
      <c r="BA53" s="91" t="str">
        <f t="shared" si="17"/>
        <v/>
      </c>
      <c r="BB53" s="91" t="str">
        <f t="shared" si="17"/>
        <v/>
      </c>
      <c r="BC53" s="91" t="str">
        <f t="shared" si="17"/>
        <v/>
      </c>
      <c r="BD53" s="91" t="str">
        <f t="shared" si="17"/>
        <v/>
      </c>
      <c r="BE53" s="91" t="str">
        <f t="shared" si="17"/>
        <v/>
      </c>
    </row>
    <row r="54" spans="1:57" x14ac:dyDescent="0.3">
      <c r="A54" s="68">
        <v>42452</v>
      </c>
      <c r="B54" s="62">
        <v>1001</v>
      </c>
      <c r="C54" s="63" t="s">
        <v>5</v>
      </c>
      <c r="D54" s="70">
        <v>14791.44</v>
      </c>
      <c r="E54" s="89">
        <f t="shared" si="1"/>
        <v>14791.44</v>
      </c>
      <c r="F54" s="90">
        <f t="shared" si="16"/>
        <v>14791.44</v>
      </c>
      <c r="G54" s="91" t="str">
        <f t="shared" si="16"/>
        <v/>
      </c>
      <c r="H54" s="91" t="str">
        <f t="shared" si="16"/>
        <v/>
      </c>
      <c r="I54" s="91" t="str">
        <f t="shared" si="16"/>
        <v/>
      </c>
      <c r="J54" s="91" t="str">
        <f t="shared" si="16"/>
        <v/>
      </c>
      <c r="K54" s="92" t="str">
        <f t="shared" si="16"/>
        <v/>
      </c>
      <c r="L54" s="93" t="str">
        <f t="shared" si="16"/>
        <v/>
      </c>
      <c r="M54" s="91" t="str">
        <f t="shared" si="16"/>
        <v/>
      </c>
      <c r="N54" s="91" t="str">
        <f t="shared" si="16"/>
        <v/>
      </c>
      <c r="O54" s="91" t="str">
        <f t="shared" si="16"/>
        <v/>
      </c>
      <c r="P54" s="91" t="str">
        <f t="shared" si="16"/>
        <v/>
      </c>
      <c r="Q54" s="92" t="str">
        <f t="shared" si="16"/>
        <v/>
      </c>
      <c r="R54" s="93" t="str">
        <f t="shared" si="16"/>
        <v/>
      </c>
      <c r="S54" s="91" t="str">
        <f t="shared" si="16"/>
        <v/>
      </c>
      <c r="T54" s="91" t="str">
        <f t="shared" si="16"/>
        <v/>
      </c>
      <c r="U54" s="91" t="str">
        <f t="shared" si="14"/>
        <v/>
      </c>
      <c r="V54" s="91" t="str">
        <f t="shared" si="14"/>
        <v/>
      </c>
      <c r="W54" s="91" t="str">
        <f t="shared" si="14"/>
        <v/>
      </c>
      <c r="X54" s="91" t="str">
        <f t="shared" si="14"/>
        <v/>
      </c>
      <c r="Y54" s="91" t="str">
        <f t="shared" si="14"/>
        <v/>
      </c>
      <c r="Z54" s="91" t="str">
        <f t="shared" si="14"/>
        <v/>
      </c>
      <c r="AA54" s="91" t="str">
        <f t="shared" si="14"/>
        <v/>
      </c>
      <c r="AB54" s="91" t="str">
        <f t="shared" si="14"/>
        <v/>
      </c>
      <c r="AC54" s="91" t="str">
        <f t="shared" si="14"/>
        <v/>
      </c>
      <c r="AD54" s="91" t="str">
        <f t="shared" si="14"/>
        <v/>
      </c>
      <c r="AE54" s="91" t="str">
        <f t="shared" si="14"/>
        <v/>
      </c>
      <c r="AF54" s="91" t="str">
        <f t="shared" si="14"/>
        <v/>
      </c>
      <c r="AG54" s="91" t="str">
        <f t="shared" si="14"/>
        <v/>
      </c>
      <c r="AH54" s="91" t="str">
        <f t="shared" si="14"/>
        <v/>
      </c>
      <c r="AI54" s="91" t="str">
        <f t="shared" si="14"/>
        <v/>
      </c>
      <c r="AJ54" s="91" t="str">
        <f t="shared" si="14"/>
        <v/>
      </c>
      <c r="AK54" s="91" t="str">
        <f t="shared" si="15"/>
        <v/>
      </c>
      <c r="AL54" s="91" t="str">
        <f t="shared" si="15"/>
        <v/>
      </c>
      <c r="AM54" s="91" t="str">
        <f t="shared" si="15"/>
        <v/>
      </c>
      <c r="AN54" s="91" t="str">
        <f t="shared" si="15"/>
        <v/>
      </c>
      <c r="AO54" s="91" t="str">
        <f t="shared" si="15"/>
        <v/>
      </c>
      <c r="AP54" s="91" t="str">
        <f t="shared" si="15"/>
        <v/>
      </c>
      <c r="AQ54" s="91" t="str">
        <f t="shared" si="15"/>
        <v/>
      </c>
      <c r="AR54" s="91" t="str">
        <f t="shared" si="15"/>
        <v/>
      </c>
      <c r="AS54" s="91" t="str">
        <f t="shared" si="15"/>
        <v/>
      </c>
      <c r="AT54" s="91" t="str">
        <f t="shared" si="15"/>
        <v/>
      </c>
      <c r="AU54" s="91" t="str">
        <f t="shared" si="15"/>
        <v/>
      </c>
      <c r="AV54" s="91" t="str">
        <f t="shared" si="15"/>
        <v/>
      </c>
      <c r="AW54" s="91" t="str">
        <f t="shared" si="15"/>
        <v/>
      </c>
      <c r="AX54" s="91" t="str">
        <f t="shared" si="15"/>
        <v/>
      </c>
      <c r="AY54" s="91" t="str">
        <f t="shared" si="15"/>
        <v/>
      </c>
      <c r="AZ54" s="91" t="str">
        <f t="shared" si="15"/>
        <v/>
      </c>
      <c r="BA54" s="91" t="str">
        <f t="shared" si="17"/>
        <v/>
      </c>
      <c r="BB54" s="91" t="str">
        <f t="shared" si="17"/>
        <v/>
      </c>
      <c r="BC54" s="91" t="str">
        <f t="shared" si="17"/>
        <v/>
      </c>
      <c r="BD54" s="91" t="str">
        <f t="shared" si="17"/>
        <v/>
      </c>
      <c r="BE54" s="91" t="str">
        <f t="shared" si="17"/>
        <v/>
      </c>
    </row>
    <row r="55" spans="1:57" x14ac:dyDescent="0.3">
      <c r="A55" s="68">
        <v>42452</v>
      </c>
      <c r="B55" s="62">
        <v>3005</v>
      </c>
      <c r="C55" s="69" t="s">
        <v>94</v>
      </c>
      <c r="D55" s="70">
        <v>184.41</v>
      </c>
      <c r="E55" s="89">
        <f t="shared" si="1"/>
        <v>184.41</v>
      </c>
      <c r="F55" s="90" t="str">
        <f t="shared" si="16"/>
        <v/>
      </c>
      <c r="G55" s="91" t="str">
        <f t="shared" si="16"/>
        <v/>
      </c>
      <c r="H55" s="91" t="str">
        <f t="shared" si="16"/>
        <v/>
      </c>
      <c r="I55" s="91" t="str">
        <f t="shared" si="16"/>
        <v/>
      </c>
      <c r="J55" s="91" t="str">
        <f t="shared" si="16"/>
        <v/>
      </c>
      <c r="K55" s="92" t="str">
        <f t="shared" si="16"/>
        <v/>
      </c>
      <c r="L55" s="93" t="str">
        <f t="shared" si="16"/>
        <v/>
      </c>
      <c r="M55" s="91" t="str">
        <f t="shared" si="16"/>
        <v/>
      </c>
      <c r="N55" s="91" t="str">
        <f t="shared" si="16"/>
        <v/>
      </c>
      <c r="O55" s="91" t="str">
        <f t="shared" si="16"/>
        <v/>
      </c>
      <c r="P55" s="91" t="str">
        <f t="shared" si="16"/>
        <v/>
      </c>
      <c r="Q55" s="92" t="str">
        <f t="shared" si="16"/>
        <v/>
      </c>
      <c r="R55" s="93" t="str">
        <f t="shared" si="16"/>
        <v/>
      </c>
      <c r="S55" s="91" t="str">
        <f t="shared" si="16"/>
        <v/>
      </c>
      <c r="T55" s="91" t="str">
        <f t="shared" si="16"/>
        <v/>
      </c>
      <c r="U55" s="91" t="str">
        <f t="shared" si="16"/>
        <v/>
      </c>
      <c r="V55" s="91">
        <f t="shared" si="14"/>
        <v>184.41</v>
      </c>
      <c r="W55" s="91" t="str">
        <f t="shared" si="14"/>
        <v/>
      </c>
      <c r="X55" s="91" t="str">
        <f t="shared" si="14"/>
        <v/>
      </c>
      <c r="Y55" s="91" t="str">
        <f t="shared" si="14"/>
        <v/>
      </c>
      <c r="Z55" s="91" t="str">
        <f t="shared" si="14"/>
        <v/>
      </c>
      <c r="AA55" s="91" t="str">
        <f t="shared" si="14"/>
        <v/>
      </c>
      <c r="AB55" s="91" t="str">
        <f t="shared" si="14"/>
        <v/>
      </c>
      <c r="AC55" s="91" t="str">
        <f t="shared" si="14"/>
        <v/>
      </c>
      <c r="AD55" s="91" t="str">
        <f t="shared" si="14"/>
        <v/>
      </c>
      <c r="AE55" s="91" t="str">
        <f t="shared" si="14"/>
        <v/>
      </c>
      <c r="AF55" s="91" t="str">
        <f t="shared" si="14"/>
        <v/>
      </c>
      <c r="AG55" s="91" t="str">
        <f t="shared" si="14"/>
        <v/>
      </c>
      <c r="AH55" s="91" t="str">
        <f t="shared" si="14"/>
        <v/>
      </c>
      <c r="AI55" s="91" t="str">
        <f t="shared" si="14"/>
        <v/>
      </c>
      <c r="AJ55" s="91" t="str">
        <f t="shared" si="14"/>
        <v/>
      </c>
      <c r="AK55" s="91" t="str">
        <f t="shared" si="15"/>
        <v/>
      </c>
      <c r="AL55" s="91" t="str">
        <f t="shared" si="15"/>
        <v/>
      </c>
      <c r="AM55" s="91" t="str">
        <f t="shared" si="15"/>
        <v/>
      </c>
      <c r="AN55" s="91" t="str">
        <f t="shared" si="15"/>
        <v/>
      </c>
      <c r="AO55" s="91" t="str">
        <f t="shared" si="15"/>
        <v/>
      </c>
      <c r="AP55" s="91" t="str">
        <f t="shared" si="15"/>
        <v/>
      </c>
      <c r="AQ55" s="91" t="str">
        <f t="shared" si="15"/>
        <v/>
      </c>
      <c r="AR55" s="91" t="str">
        <f t="shared" si="15"/>
        <v/>
      </c>
      <c r="AS55" s="91" t="str">
        <f t="shared" si="15"/>
        <v/>
      </c>
      <c r="AT55" s="91" t="str">
        <f t="shared" si="15"/>
        <v/>
      </c>
      <c r="AU55" s="91" t="str">
        <f t="shared" si="15"/>
        <v/>
      </c>
      <c r="AV55" s="91" t="str">
        <f t="shared" si="15"/>
        <v/>
      </c>
      <c r="AW55" s="91" t="str">
        <f t="shared" si="15"/>
        <v/>
      </c>
      <c r="AX55" s="91" t="str">
        <f t="shared" si="15"/>
        <v/>
      </c>
      <c r="AY55" s="91" t="str">
        <f t="shared" si="15"/>
        <v/>
      </c>
      <c r="AZ55" s="91" t="str">
        <f t="shared" si="15"/>
        <v/>
      </c>
      <c r="BA55" s="91" t="str">
        <f t="shared" si="17"/>
        <v/>
      </c>
      <c r="BB55" s="91" t="str">
        <f t="shared" si="17"/>
        <v/>
      </c>
      <c r="BC55" s="91" t="str">
        <f t="shared" si="17"/>
        <v/>
      </c>
      <c r="BD55" s="91" t="str">
        <f t="shared" si="17"/>
        <v/>
      </c>
      <c r="BE55" s="91" t="str">
        <f t="shared" si="17"/>
        <v/>
      </c>
    </row>
    <row r="56" spans="1:57" x14ac:dyDescent="0.3">
      <c r="A56" s="68">
        <v>42453</v>
      </c>
      <c r="B56" s="62">
        <v>1001</v>
      </c>
      <c r="C56" s="69" t="s">
        <v>5</v>
      </c>
      <c r="D56" s="70">
        <v>210</v>
      </c>
      <c r="E56" s="89">
        <f t="shared" si="1"/>
        <v>210</v>
      </c>
      <c r="F56" s="90">
        <f t="shared" si="16"/>
        <v>210</v>
      </c>
      <c r="G56" s="91" t="str">
        <f t="shared" si="16"/>
        <v/>
      </c>
      <c r="H56" s="91" t="str">
        <f t="shared" si="16"/>
        <v/>
      </c>
      <c r="I56" s="91" t="str">
        <f t="shared" si="16"/>
        <v/>
      </c>
      <c r="J56" s="91" t="str">
        <f t="shared" si="16"/>
        <v/>
      </c>
      <c r="K56" s="92" t="str">
        <f t="shared" si="16"/>
        <v/>
      </c>
      <c r="L56" s="93" t="str">
        <f t="shared" si="16"/>
        <v/>
      </c>
      <c r="M56" s="91" t="str">
        <f t="shared" si="16"/>
        <v/>
      </c>
      <c r="N56" s="91" t="str">
        <f t="shared" si="16"/>
        <v/>
      </c>
      <c r="O56" s="91" t="str">
        <f t="shared" si="16"/>
        <v/>
      </c>
      <c r="P56" s="91" t="str">
        <f t="shared" si="16"/>
        <v/>
      </c>
      <c r="Q56" s="92" t="str">
        <f t="shared" si="16"/>
        <v/>
      </c>
      <c r="R56" s="93" t="str">
        <f t="shared" si="16"/>
        <v/>
      </c>
      <c r="S56" s="91" t="str">
        <f t="shared" si="16"/>
        <v/>
      </c>
      <c r="T56" s="91" t="str">
        <f t="shared" si="16"/>
        <v/>
      </c>
      <c r="U56" s="91" t="str">
        <f t="shared" si="16"/>
        <v/>
      </c>
      <c r="V56" s="91" t="str">
        <f t="shared" ref="V56:AK71" si="18">IF($B56=V$5,$D56,"")</f>
        <v/>
      </c>
      <c r="W56" s="91" t="str">
        <f t="shared" si="18"/>
        <v/>
      </c>
      <c r="X56" s="91" t="str">
        <f t="shared" si="18"/>
        <v/>
      </c>
      <c r="Y56" s="91" t="str">
        <f t="shared" si="18"/>
        <v/>
      </c>
      <c r="Z56" s="91" t="str">
        <f t="shared" si="18"/>
        <v/>
      </c>
      <c r="AA56" s="91" t="str">
        <f t="shared" si="18"/>
        <v/>
      </c>
      <c r="AB56" s="91" t="str">
        <f t="shared" si="18"/>
        <v/>
      </c>
      <c r="AC56" s="91" t="str">
        <f t="shared" si="18"/>
        <v/>
      </c>
      <c r="AD56" s="91" t="str">
        <f t="shared" si="18"/>
        <v/>
      </c>
      <c r="AE56" s="91" t="str">
        <f t="shared" si="18"/>
        <v/>
      </c>
      <c r="AF56" s="91" t="str">
        <f t="shared" si="18"/>
        <v/>
      </c>
      <c r="AG56" s="91" t="str">
        <f t="shared" si="18"/>
        <v/>
      </c>
      <c r="AH56" s="91" t="str">
        <f t="shared" si="18"/>
        <v/>
      </c>
      <c r="AI56" s="91" t="str">
        <f t="shared" si="18"/>
        <v/>
      </c>
      <c r="AJ56" s="91" t="str">
        <f t="shared" si="18"/>
        <v/>
      </c>
      <c r="AK56" s="91" t="str">
        <f t="shared" si="15"/>
        <v/>
      </c>
      <c r="AL56" s="91" t="str">
        <f t="shared" si="15"/>
        <v/>
      </c>
      <c r="AM56" s="91" t="str">
        <f t="shared" si="15"/>
        <v/>
      </c>
      <c r="AN56" s="91" t="str">
        <f t="shared" si="15"/>
        <v/>
      </c>
      <c r="AO56" s="91" t="str">
        <f t="shared" ref="AO56:AZ56" si="19">IF($B56=AO$5,$D56,"")</f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 t="str">
        <f t="shared" si="19"/>
        <v/>
      </c>
      <c r="AU56" s="91" t="str">
        <f t="shared" si="19"/>
        <v/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7"/>
        <v/>
      </c>
      <c r="BB56" s="91" t="str">
        <f t="shared" si="17"/>
        <v/>
      </c>
      <c r="BC56" s="91" t="str">
        <f t="shared" si="17"/>
        <v/>
      </c>
      <c r="BD56" s="91" t="str">
        <f t="shared" si="17"/>
        <v/>
      </c>
      <c r="BE56" s="91" t="str">
        <f t="shared" si="17"/>
        <v/>
      </c>
    </row>
    <row r="57" spans="1:57" x14ac:dyDescent="0.3">
      <c r="A57" s="68">
        <v>42453</v>
      </c>
      <c r="B57" s="62">
        <v>1001</v>
      </c>
      <c r="C57" s="69" t="s">
        <v>5</v>
      </c>
      <c r="D57" s="70">
        <v>6191.15</v>
      </c>
      <c r="E57" s="89">
        <f t="shared" si="1"/>
        <v>6191.15</v>
      </c>
      <c r="F57" s="90">
        <f t="shared" ref="F57:U72" si="20">IF($B57=F$5,$D57,"")</f>
        <v>6191.15</v>
      </c>
      <c r="G57" s="91" t="str">
        <f t="shared" si="20"/>
        <v/>
      </c>
      <c r="H57" s="91" t="str">
        <f t="shared" si="20"/>
        <v/>
      </c>
      <c r="I57" s="91" t="str">
        <f t="shared" si="20"/>
        <v/>
      </c>
      <c r="J57" s="91" t="str">
        <f t="shared" si="20"/>
        <v/>
      </c>
      <c r="K57" s="92" t="str">
        <f t="shared" si="20"/>
        <v/>
      </c>
      <c r="L57" s="93" t="str">
        <f t="shared" si="20"/>
        <v/>
      </c>
      <c r="M57" s="91" t="str">
        <f t="shared" si="20"/>
        <v/>
      </c>
      <c r="N57" s="91" t="str">
        <f t="shared" si="20"/>
        <v/>
      </c>
      <c r="O57" s="91" t="str">
        <f t="shared" si="20"/>
        <v/>
      </c>
      <c r="P57" s="91" t="str">
        <f t="shared" si="20"/>
        <v/>
      </c>
      <c r="Q57" s="92" t="str">
        <f t="shared" si="20"/>
        <v/>
      </c>
      <c r="R57" s="93" t="str">
        <f t="shared" si="20"/>
        <v/>
      </c>
      <c r="S57" s="91" t="str">
        <f t="shared" si="20"/>
        <v/>
      </c>
      <c r="T57" s="91" t="str">
        <f t="shared" si="20"/>
        <v/>
      </c>
      <c r="U57" s="91" t="str">
        <f t="shared" si="20"/>
        <v/>
      </c>
      <c r="V57" s="91" t="str">
        <f t="shared" si="18"/>
        <v/>
      </c>
      <c r="W57" s="91" t="str">
        <f t="shared" si="18"/>
        <v/>
      </c>
      <c r="X57" s="91" t="str">
        <f t="shared" si="18"/>
        <v/>
      </c>
      <c r="Y57" s="91" t="str">
        <f t="shared" si="18"/>
        <v/>
      </c>
      <c r="Z57" s="91" t="str">
        <f t="shared" si="18"/>
        <v/>
      </c>
      <c r="AA57" s="91" t="str">
        <f t="shared" si="18"/>
        <v/>
      </c>
      <c r="AB57" s="91" t="str">
        <f t="shared" si="18"/>
        <v/>
      </c>
      <c r="AC57" s="91" t="str">
        <f t="shared" si="18"/>
        <v/>
      </c>
      <c r="AD57" s="91" t="str">
        <f t="shared" si="18"/>
        <v/>
      </c>
      <c r="AE57" s="91" t="str">
        <f t="shared" si="18"/>
        <v/>
      </c>
      <c r="AF57" s="91" t="str">
        <f t="shared" si="18"/>
        <v/>
      </c>
      <c r="AG57" s="91" t="str">
        <f t="shared" si="18"/>
        <v/>
      </c>
      <c r="AH57" s="91" t="str">
        <f t="shared" si="18"/>
        <v/>
      </c>
      <c r="AI57" s="91" t="str">
        <f t="shared" si="18"/>
        <v/>
      </c>
      <c r="AJ57" s="91" t="str">
        <f t="shared" si="18"/>
        <v/>
      </c>
      <c r="AK57" s="91" t="str">
        <f t="shared" si="18"/>
        <v/>
      </c>
      <c r="AL57" s="91" t="str">
        <f t="shared" ref="AL57:BA71" si="21">IF($B57=AL$5,$D57,"")</f>
        <v/>
      </c>
      <c r="AM57" s="91" t="str">
        <f t="shared" si="21"/>
        <v/>
      </c>
      <c r="AN57" s="91" t="str">
        <f t="shared" si="21"/>
        <v/>
      </c>
      <c r="AO57" s="91" t="str">
        <f t="shared" si="21"/>
        <v/>
      </c>
      <c r="AP57" s="91" t="str">
        <f t="shared" si="21"/>
        <v/>
      </c>
      <c r="AQ57" s="91" t="str">
        <f t="shared" si="21"/>
        <v/>
      </c>
      <c r="AR57" s="91" t="str">
        <f t="shared" si="21"/>
        <v/>
      </c>
      <c r="AS57" s="91" t="str">
        <f t="shared" si="21"/>
        <v/>
      </c>
      <c r="AT57" s="91" t="str">
        <f t="shared" si="21"/>
        <v/>
      </c>
      <c r="AU57" s="91" t="str">
        <f t="shared" si="21"/>
        <v/>
      </c>
      <c r="AV57" s="91" t="str">
        <f t="shared" si="21"/>
        <v/>
      </c>
      <c r="AW57" s="91" t="str">
        <f t="shared" si="21"/>
        <v/>
      </c>
      <c r="AX57" s="91" t="str">
        <f t="shared" si="21"/>
        <v/>
      </c>
      <c r="AY57" s="91" t="str">
        <f t="shared" si="21"/>
        <v/>
      </c>
      <c r="AZ57" s="91" t="str">
        <f t="shared" si="21"/>
        <v/>
      </c>
      <c r="BA57" s="91" t="str">
        <f t="shared" si="17"/>
        <v/>
      </c>
      <c r="BB57" s="91" t="str">
        <f t="shared" si="17"/>
        <v/>
      </c>
      <c r="BC57" s="91" t="str">
        <f t="shared" si="17"/>
        <v/>
      </c>
      <c r="BD57" s="91" t="str">
        <f t="shared" si="17"/>
        <v/>
      </c>
      <c r="BE57" s="91" t="str">
        <f t="shared" si="17"/>
        <v/>
      </c>
    </row>
    <row r="58" spans="1:57" x14ac:dyDescent="0.3">
      <c r="A58" s="68">
        <v>42458</v>
      </c>
      <c r="B58" s="62">
        <v>2001</v>
      </c>
      <c r="C58" s="69" t="s">
        <v>7</v>
      </c>
      <c r="D58" s="70">
        <v>6428.9</v>
      </c>
      <c r="E58" s="89">
        <f t="shared" si="1"/>
        <v>6428.9</v>
      </c>
      <c r="F58" s="90" t="str">
        <f t="shared" si="20"/>
        <v/>
      </c>
      <c r="G58" s="91" t="str">
        <f t="shared" si="20"/>
        <v/>
      </c>
      <c r="H58" s="91" t="str">
        <f t="shared" si="20"/>
        <v/>
      </c>
      <c r="I58" s="91" t="str">
        <f t="shared" si="20"/>
        <v/>
      </c>
      <c r="J58" s="91" t="str">
        <f t="shared" si="20"/>
        <v/>
      </c>
      <c r="K58" s="92" t="str">
        <f t="shared" si="20"/>
        <v/>
      </c>
      <c r="L58" s="93">
        <f t="shared" si="20"/>
        <v>6428.9</v>
      </c>
      <c r="M58" s="91" t="str">
        <f t="shared" si="20"/>
        <v/>
      </c>
      <c r="N58" s="91" t="str">
        <f t="shared" si="20"/>
        <v/>
      </c>
      <c r="O58" s="91" t="str">
        <f t="shared" si="20"/>
        <v/>
      </c>
      <c r="P58" s="91" t="str">
        <f t="shared" si="20"/>
        <v/>
      </c>
      <c r="Q58" s="92" t="str">
        <f t="shared" si="20"/>
        <v/>
      </c>
      <c r="R58" s="93" t="str">
        <f t="shared" si="20"/>
        <v/>
      </c>
      <c r="S58" s="91" t="str">
        <f t="shared" si="20"/>
        <v/>
      </c>
      <c r="T58" s="91" t="str">
        <f t="shared" si="20"/>
        <v/>
      </c>
      <c r="U58" s="91" t="str">
        <f t="shared" si="20"/>
        <v/>
      </c>
      <c r="V58" s="91" t="str">
        <f t="shared" si="18"/>
        <v/>
      </c>
      <c r="W58" s="91" t="str">
        <f t="shared" si="18"/>
        <v/>
      </c>
      <c r="X58" s="91" t="str">
        <f t="shared" si="18"/>
        <v/>
      </c>
      <c r="Y58" s="91" t="str">
        <f t="shared" si="18"/>
        <v/>
      </c>
      <c r="Z58" s="91" t="str">
        <f t="shared" si="18"/>
        <v/>
      </c>
      <c r="AA58" s="91" t="str">
        <f t="shared" si="18"/>
        <v/>
      </c>
      <c r="AB58" s="91" t="str">
        <f t="shared" si="18"/>
        <v/>
      </c>
      <c r="AC58" s="91" t="str">
        <f t="shared" si="18"/>
        <v/>
      </c>
      <c r="AD58" s="91" t="str">
        <f t="shared" si="18"/>
        <v/>
      </c>
      <c r="AE58" s="91" t="str">
        <f t="shared" si="18"/>
        <v/>
      </c>
      <c r="AF58" s="91" t="str">
        <f t="shared" si="18"/>
        <v/>
      </c>
      <c r="AG58" s="91" t="str">
        <f t="shared" si="18"/>
        <v/>
      </c>
      <c r="AH58" s="91" t="str">
        <f t="shared" si="18"/>
        <v/>
      </c>
      <c r="AI58" s="91" t="str">
        <f t="shared" si="18"/>
        <v/>
      </c>
      <c r="AJ58" s="91" t="str">
        <f t="shared" si="18"/>
        <v/>
      </c>
      <c r="AK58" s="91" t="str">
        <f t="shared" si="18"/>
        <v/>
      </c>
      <c r="AL58" s="91" t="str">
        <f t="shared" si="21"/>
        <v/>
      </c>
      <c r="AM58" s="91" t="str">
        <f t="shared" si="21"/>
        <v/>
      </c>
      <c r="AN58" s="91" t="str">
        <f t="shared" si="21"/>
        <v/>
      </c>
      <c r="AO58" s="91" t="str">
        <f t="shared" si="21"/>
        <v/>
      </c>
      <c r="AP58" s="91" t="str">
        <f t="shared" si="21"/>
        <v/>
      </c>
      <c r="AQ58" s="91" t="str">
        <f t="shared" si="21"/>
        <v/>
      </c>
      <c r="AR58" s="91" t="str">
        <f t="shared" si="21"/>
        <v/>
      </c>
      <c r="AS58" s="91" t="str">
        <f t="shared" si="21"/>
        <v/>
      </c>
      <c r="AT58" s="91" t="str">
        <f t="shared" si="21"/>
        <v/>
      </c>
      <c r="AU58" s="91" t="str">
        <f t="shared" si="21"/>
        <v/>
      </c>
      <c r="AV58" s="91" t="str">
        <f t="shared" si="21"/>
        <v/>
      </c>
      <c r="AW58" s="91" t="str">
        <f t="shared" si="21"/>
        <v/>
      </c>
      <c r="AX58" s="91" t="str">
        <f t="shared" si="21"/>
        <v/>
      </c>
      <c r="AY58" s="91" t="str">
        <f t="shared" si="21"/>
        <v/>
      </c>
      <c r="AZ58" s="91" t="str">
        <f t="shared" si="21"/>
        <v/>
      </c>
      <c r="BA58" s="91" t="str">
        <f t="shared" si="17"/>
        <v/>
      </c>
      <c r="BB58" s="91" t="str">
        <f t="shared" si="17"/>
        <v/>
      </c>
      <c r="BC58" s="91" t="str">
        <f t="shared" si="17"/>
        <v/>
      </c>
      <c r="BD58" s="91" t="str">
        <f t="shared" si="17"/>
        <v/>
      </c>
      <c r="BE58" s="91" t="str">
        <f t="shared" si="17"/>
        <v/>
      </c>
    </row>
    <row r="59" spans="1:57" x14ac:dyDescent="0.3">
      <c r="A59" s="68">
        <v>42458</v>
      </c>
      <c r="B59" s="62">
        <v>2001</v>
      </c>
      <c r="C59" s="69" t="s">
        <v>7</v>
      </c>
      <c r="D59" s="70">
        <f>56694.99-50480.95</f>
        <v>6214.0400000000009</v>
      </c>
      <c r="E59" s="89">
        <f t="shared" si="1"/>
        <v>6214.0400000000009</v>
      </c>
      <c r="F59" s="90" t="str">
        <f t="shared" si="20"/>
        <v/>
      </c>
      <c r="G59" s="91" t="str">
        <f t="shared" si="20"/>
        <v/>
      </c>
      <c r="H59" s="91" t="str">
        <f t="shared" si="20"/>
        <v/>
      </c>
      <c r="I59" s="91" t="str">
        <f t="shared" si="20"/>
        <v/>
      </c>
      <c r="J59" s="91" t="str">
        <f t="shared" si="20"/>
        <v/>
      </c>
      <c r="K59" s="92" t="str">
        <f t="shared" si="20"/>
        <v/>
      </c>
      <c r="L59" s="93">
        <f t="shared" si="20"/>
        <v>6214.0400000000009</v>
      </c>
      <c r="M59" s="91" t="str">
        <f t="shared" si="20"/>
        <v/>
      </c>
      <c r="N59" s="91" t="str">
        <f t="shared" si="20"/>
        <v/>
      </c>
      <c r="O59" s="91" t="str">
        <f t="shared" si="20"/>
        <v/>
      </c>
      <c r="P59" s="91" t="str">
        <f t="shared" si="20"/>
        <v/>
      </c>
      <c r="Q59" s="92" t="str">
        <f t="shared" si="20"/>
        <v/>
      </c>
      <c r="R59" s="93" t="str">
        <f t="shared" si="20"/>
        <v/>
      </c>
      <c r="S59" s="91" t="str">
        <f t="shared" si="20"/>
        <v/>
      </c>
      <c r="T59" s="91" t="str">
        <f t="shared" si="20"/>
        <v/>
      </c>
      <c r="U59" s="91" t="str">
        <f t="shared" si="20"/>
        <v/>
      </c>
      <c r="V59" s="91" t="str">
        <f t="shared" si="18"/>
        <v/>
      </c>
      <c r="W59" s="91" t="str">
        <f t="shared" si="18"/>
        <v/>
      </c>
      <c r="X59" s="91" t="str">
        <f t="shared" si="18"/>
        <v/>
      </c>
      <c r="Y59" s="91" t="str">
        <f t="shared" si="18"/>
        <v/>
      </c>
      <c r="Z59" s="91" t="str">
        <f t="shared" si="18"/>
        <v/>
      </c>
      <c r="AA59" s="91" t="str">
        <f t="shared" si="18"/>
        <v/>
      </c>
      <c r="AB59" s="91" t="str">
        <f t="shared" si="18"/>
        <v/>
      </c>
      <c r="AC59" s="91" t="str">
        <f t="shared" si="18"/>
        <v/>
      </c>
      <c r="AD59" s="91" t="str">
        <f t="shared" si="18"/>
        <v/>
      </c>
      <c r="AE59" s="91" t="str">
        <f t="shared" si="18"/>
        <v/>
      </c>
      <c r="AF59" s="91" t="str">
        <f t="shared" si="18"/>
        <v/>
      </c>
      <c r="AG59" s="91" t="str">
        <f t="shared" si="18"/>
        <v/>
      </c>
      <c r="AH59" s="91" t="str">
        <f t="shared" si="18"/>
        <v/>
      </c>
      <c r="AI59" s="91" t="str">
        <f t="shared" si="18"/>
        <v/>
      </c>
      <c r="AJ59" s="91" t="str">
        <f t="shared" si="18"/>
        <v/>
      </c>
      <c r="AK59" s="91" t="str">
        <f t="shared" si="18"/>
        <v/>
      </c>
      <c r="AL59" s="91" t="str">
        <f t="shared" si="21"/>
        <v/>
      </c>
      <c r="AM59" s="91" t="str">
        <f t="shared" si="21"/>
        <v/>
      </c>
      <c r="AN59" s="91" t="str">
        <f t="shared" si="21"/>
        <v/>
      </c>
      <c r="AO59" s="91" t="str">
        <f t="shared" si="21"/>
        <v/>
      </c>
      <c r="AP59" s="91" t="str">
        <f t="shared" si="21"/>
        <v/>
      </c>
      <c r="AQ59" s="91" t="str">
        <f t="shared" si="21"/>
        <v/>
      </c>
      <c r="AR59" s="91" t="str">
        <f t="shared" si="21"/>
        <v/>
      </c>
      <c r="AS59" s="91" t="str">
        <f t="shared" si="21"/>
        <v/>
      </c>
      <c r="AT59" s="91" t="str">
        <f t="shared" si="21"/>
        <v/>
      </c>
      <c r="AU59" s="91" t="str">
        <f t="shared" si="21"/>
        <v/>
      </c>
      <c r="AV59" s="91" t="str">
        <f t="shared" si="21"/>
        <v/>
      </c>
      <c r="AW59" s="91" t="str">
        <f t="shared" si="21"/>
        <v/>
      </c>
      <c r="AX59" s="91" t="str">
        <f t="shared" si="21"/>
        <v/>
      </c>
      <c r="AY59" s="91" t="str">
        <f t="shared" si="21"/>
        <v/>
      </c>
      <c r="AZ59" s="91" t="str">
        <f t="shared" si="21"/>
        <v/>
      </c>
      <c r="BA59" s="91" t="str">
        <f t="shared" si="17"/>
        <v/>
      </c>
      <c r="BB59" s="91" t="str">
        <f t="shared" si="17"/>
        <v/>
      </c>
      <c r="BC59" s="91" t="str">
        <f t="shared" si="17"/>
        <v/>
      </c>
      <c r="BD59" s="91" t="str">
        <f t="shared" si="17"/>
        <v/>
      </c>
      <c r="BE59" s="91" t="str">
        <f t="shared" si="17"/>
        <v/>
      </c>
    </row>
    <row r="60" spans="1:57" x14ac:dyDescent="0.3">
      <c r="A60" s="68">
        <v>42458</v>
      </c>
      <c r="B60" s="62">
        <v>2001</v>
      </c>
      <c r="C60" s="69" t="s">
        <v>7</v>
      </c>
      <c r="D60" s="70">
        <f>50480.95-42464.41</f>
        <v>8016.5399999999936</v>
      </c>
      <c r="E60" s="89">
        <f t="shared" si="1"/>
        <v>8016.5399999999936</v>
      </c>
      <c r="F60" s="90" t="str">
        <f t="shared" si="20"/>
        <v/>
      </c>
      <c r="G60" s="91" t="str">
        <f t="shared" si="20"/>
        <v/>
      </c>
      <c r="H60" s="91" t="str">
        <f t="shared" si="20"/>
        <v/>
      </c>
      <c r="I60" s="91" t="str">
        <f t="shared" si="20"/>
        <v/>
      </c>
      <c r="J60" s="91" t="str">
        <f t="shared" si="20"/>
        <v/>
      </c>
      <c r="K60" s="92" t="str">
        <f t="shared" si="20"/>
        <v/>
      </c>
      <c r="L60" s="93">
        <f t="shared" si="20"/>
        <v>8016.5399999999936</v>
      </c>
      <c r="M60" s="91" t="str">
        <f t="shared" si="20"/>
        <v/>
      </c>
      <c r="N60" s="91" t="str">
        <f t="shared" si="20"/>
        <v/>
      </c>
      <c r="O60" s="91" t="str">
        <f t="shared" si="20"/>
        <v/>
      </c>
      <c r="P60" s="91" t="str">
        <f t="shared" si="20"/>
        <v/>
      </c>
      <c r="Q60" s="92" t="str">
        <f t="shared" si="20"/>
        <v/>
      </c>
      <c r="R60" s="93" t="str">
        <f t="shared" si="20"/>
        <v/>
      </c>
      <c r="S60" s="91" t="str">
        <f t="shared" si="20"/>
        <v/>
      </c>
      <c r="T60" s="91" t="str">
        <f t="shared" si="20"/>
        <v/>
      </c>
      <c r="U60" s="91" t="str">
        <f t="shared" si="20"/>
        <v/>
      </c>
      <c r="V60" s="91" t="str">
        <f t="shared" si="18"/>
        <v/>
      </c>
      <c r="W60" s="91" t="str">
        <f t="shared" si="18"/>
        <v/>
      </c>
      <c r="X60" s="91" t="str">
        <f t="shared" si="18"/>
        <v/>
      </c>
      <c r="Y60" s="91" t="str">
        <f t="shared" si="18"/>
        <v/>
      </c>
      <c r="Z60" s="91" t="str">
        <f t="shared" si="18"/>
        <v/>
      </c>
      <c r="AA60" s="91" t="str">
        <f t="shared" si="18"/>
        <v/>
      </c>
      <c r="AB60" s="91" t="str">
        <f t="shared" si="18"/>
        <v/>
      </c>
      <c r="AC60" s="91" t="str">
        <f t="shared" si="18"/>
        <v/>
      </c>
      <c r="AD60" s="91" t="str">
        <f t="shared" si="18"/>
        <v/>
      </c>
      <c r="AE60" s="91" t="str">
        <f t="shared" si="18"/>
        <v/>
      </c>
      <c r="AF60" s="91" t="str">
        <f t="shared" si="18"/>
        <v/>
      </c>
      <c r="AG60" s="91" t="str">
        <f t="shared" si="18"/>
        <v/>
      </c>
      <c r="AH60" s="91" t="str">
        <f t="shared" si="18"/>
        <v/>
      </c>
      <c r="AI60" s="91" t="str">
        <f t="shared" si="18"/>
        <v/>
      </c>
      <c r="AJ60" s="91" t="str">
        <f t="shared" si="18"/>
        <v/>
      </c>
      <c r="AK60" s="91" t="str">
        <f t="shared" si="18"/>
        <v/>
      </c>
      <c r="AL60" s="91" t="str">
        <f t="shared" si="21"/>
        <v/>
      </c>
      <c r="AM60" s="91" t="str">
        <f t="shared" si="21"/>
        <v/>
      </c>
      <c r="AN60" s="91" t="str">
        <f t="shared" si="21"/>
        <v/>
      </c>
      <c r="AO60" s="91" t="str">
        <f t="shared" si="21"/>
        <v/>
      </c>
      <c r="AP60" s="91" t="str">
        <f t="shared" si="21"/>
        <v/>
      </c>
      <c r="AQ60" s="91" t="str">
        <f t="shared" si="21"/>
        <v/>
      </c>
      <c r="AR60" s="91" t="str">
        <f t="shared" si="21"/>
        <v/>
      </c>
      <c r="AS60" s="91" t="str">
        <f t="shared" si="21"/>
        <v/>
      </c>
      <c r="AT60" s="91" t="str">
        <f t="shared" si="21"/>
        <v/>
      </c>
      <c r="AU60" s="91" t="str">
        <f t="shared" si="21"/>
        <v/>
      </c>
      <c r="AV60" s="91" t="str">
        <f t="shared" si="21"/>
        <v/>
      </c>
      <c r="AW60" s="91" t="str">
        <f t="shared" si="21"/>
        <v/>
      </c>
      <c r="AX60" s="91" t="str">
        <f t="shared" si="21"/>
        <v/>
      </c>
      <c r="AY60" s="91" t="str">
        <f t="shared" si="21"/>
        <v/>
      </c>
      <c r="AZ60" s="91" t="str">
        <f t="shared" si="21"/>
        <v/>
      </c>
      <c r="BA60" s="91" t="str">
        <f t="shared" si="17"/>
        <v/>
      </c>
      <c r="BB60" s="91" t="str">
        <f t="shared" si="17"/>
        <v/>
      </c>
      <c r="BC60" s="91" t="str">
        <f t="shared" si="17"/>
        <v/>
      </c>
      <c r="BD60" s="91" t="str">
        <f t="shared" si="17"/>
        <v/>
      </c>
      <c r="BE60" s="91" t="str">
        <f t="shared" si="17"/>
        <v/>
      </c>
    </row>
    <row r="61" spans="1:57" x14ac:dyDescent="0.3">
      <c r="A61" s="68">
        <v>42458</v>
      </c>
      <c r="B61" s="62">
        <v>2001</v>
      </c>
      <c r="C61" s="69" t="s">
        <v>7</v>
      </c>
      <c r="D61" s="70">
        <f>42464.41-34068.53</f>
        <v>8395.8800000000047</v>
      </c>
      <c r="E61" s="89">
        <f t="shared" si="1"/>
        <v>8395.8800000000047</v>
      </c>
      <c r="F61" s="90" t="str">
        <f t="shared" si="20"/>
        <v/>
      </c>
      <c r="G61" s="91" t="str">
        <f t="shared" si="20"/>
        <v/>
      </c>
      <c r="H61" s="91" t="str">
        <f t="shared" si="20"/>
        <v/>
      </c>
      <c r="I61" s="91" t="str">
        <f t="shared" si="20"/>
        <v/>
      </c>
      <c r="J61" s="91" t="str">
        <f t="shared" si="20"/>
        <v/>
      </c>
      <c r="K61" s="92" t="str">
        <f t="shared" si="20"/>
        <v/>
      </c>
      <c r="L61" s="93">
        <f t="shared" si="20"/>
        <v>8395.8800000000047</v>
      </c>
      <c r="M61" s="91" t="str">
        <f t="shared" si="20"/>
        <v/>
      </c>
      <c r="N61" s="91" t="str">
        <f t="shared" si="20"/>
        <v/>
      </c>
      <c r="O61" s="91" t="str">
        <f t="shared" si="20"/>
        <v/>
      </c>
      <c r="P61" s="91" t="str">
        <f t="shared" si="20"/>
        <v/>
      </c>
      <c r="Q61" s="92" t="str">
        <f t="shared" si="20"/>
        <v/>
      </c>
      <c r="R61" s="93" t="str">
        <f t="shared" si="20"/>
        <v/>
      </c>
      <c r="S61" s="91" t="str">
        <f t="shared" si="20"/>
        <v/>
      </c>
      <c r="T61" s="91" t="str">
        <f t="shared" si="20"/>
        <v/>
      </c>
      <c r="U61" s="91" t="str">
        <f t="shared" si="20"/>
        <v/>
      </c>
      <c r="V61" s="91" t="str">
        <f t="shared" si="18"/>
        <v/>
      </c>
      <c r="W61" s="91" t="str">
        <f t="shared" si="18"/>
        <v/>
      </c>
      <c r="X61" s="91" t="str">
        <f t="shared" si="18"/>
        <v/>
      </c>
      <c r="Y61" s="91" t="str">
        <f t="shared" si="18"/>
        <v/>
      </c>
      <c r="Z61" s="91" t="str">
        <f t="shared" si="18"/>
        <v/>
      </c>
      <c r="AA61" s="91" t="str">
        <f t="shared" si="18"/>
        <v/>
      </c>
      <c r="AB61" s="91" t="str">
        <f t="shared" si="18"/>
        <v/>
      </c>
      <c r="AC61" s="91" t="str">
        <f t="shared" si="18"/>
        <v/>
      </c>
      <c r="AD61" s="91" t="str">
        <f t="shared" si="18"/>
        <v/>
      </c>
      <c r="AE61" s="91" t="str">
        <f t="shared" si="18"/>
        <v/>
      </c>
      <c r="AF61" s="91" t="str">
        <f t="shared" si="18"/>
        <v/>
      </c>
      <c r="AG61" s="91" t="str">
        <f t="shared" si="18"/>
        <v/>
      </c>
      <c r="AH61" s="91" t="str">
        <f t="shared" si="18"/>
        <v/>
      </c>
      <c r="AI61" s="91" t="str">
        <f t="shared" si="18"/>
        <v/>
      </c>
      <c r="AJ61" s="91" t="str">
        <f t="shared" si="18"/>
        <v/>
      </c>
      <c r="AK61" s="91" t="str">
        <f t="shared" si="18"/>
        <v/>
      </c>
      <c r="AL61" s="91" t="str">
        <f t="shared" si="21"/>
        <v/>
      </c>
      <c r="AM61" s="91" t="str">
        <f t="shared" si="21"/>
        <v/>
      </c>
      <c r="AN61" s="91" t="str">
        <f t="shared" si="21"/>
        <v/>
      </c>
      <c r="AO61" s="91" t="str">
        <f t="shared" si="21"/>
        <v/>
      </c>
      <c r="AP61" s="91" t="str">
        <f t="shared" si="21"/>
        <v/>
      </c>
      <c r="AQ61" s="91" t="str">
        <f t="shared" si="21"/>
        <v/>
      </c>
      <c r="AR61" s="91" t="str">
        <f t="shared" si="21"/>
        <v/>
      </c>
      <c r="AS61" s="91" t="str">
        <f t="shared" si="21"/>
        <v/>
      </c>
      <c r="AT61" s="91" t="str">
        <f t="shared" si="21"/>
        <v/>
      </c>
      <c r="AU61" s="91" t="str">
        <f t="shared" si="21"/>
        <v/>
      </c>
      <c r="AV61" s="91" t="str">
        <f t="shared" si="21"/>
        <v/>
      </c>
      <c r="AW61" s="91" t="str">
        <f t="shared" si="21"/>
        <v/>
      </c>
      <c r="AX61" s="91" t="str">
        <f t="shared" si="21"/>
        <v/>
      </c>
      <c r="AY61" s="91" t="str">
        <f t="shared" si="21"/>
        <v/>
      </c>
      <c r="AZ61" s="91" t="str">
        <f t="shared" si="21"/>
        <v/>
      </c>
      <c r="BA61" s="91" t="str">
        <f t="shared" si="21"/>
        <v/>
      </c>
      <c r="BB61" s="91" t="str">
        <f t="shared" ref="BA61:BE76" si="22">IF($B61=BB$5,$D61,"")</f>
        <v/>
      </c>
      <c r="BC61" s="91" t="str">
        <f t="shared" si="22"/>
        <v/>
      </c>
      <c r="BD61" s="91" t="str">
        <f t="shared" si="22"/>
        <v/>
      </c>
      <c r="BE61" s="91" t="str">
        <f t="shared" si="22"/>
        <v/>
      </c>
    </row>
    <row r="62" spans="1:57" x14ac:dyDescent="0.3">
      <c r="A62" s="68">
        <v>42458</v>
      </c>
      <c r="B62" s="62">
        <v>2001</v>
      </c>
      <c r="C62" s="69" t="s">
        <v>7</v>
      </c>
      <c r="D62" s="70">
        <v>6024.54</v>
      </c>
      <c r="E62" s="89">
        <f t="shared" si="1"/>
        <v>6024.54</v>
      </c>
      <c r="F62" s="90" t="str">
        <f t="shared" si="20"/>
        <v/>
      </c>
      <c r="G62" s="91" t="str">
        <f t="shared" si="20"/>
        <v/>
      </c>
      <c r="H62" s="91" t="str">
        <f t="shared" si="20"/>
        <v/>
      </c>
      <c r="I62" s="91" t="str">
        <f t="shared" si="20"/>
        <v/>
      </c>
      <c r="J62" s="91" t="str">
        <f t="shared" si="20"/>
        <v/>
      </c>
      <c r="K62" s="92" t="str">
        <f t="shared" si="20"/>
        <v/>
      </c>
      <c r="L62" s="93">
        <f t="shared" si="20"/>
        <v>6024.54</v>
      </c>
      <c r="M62" s="91" t="str">
        <f t="shared" si="20"/>
        <v/>
      </c>
      <c r="N62" s="91" t="str">
        <f t="shared" si="20"/>
        <v/>
      </c>
      <c r="O62" s="91" t="str">
        <f t="shared" si="20"/>
        <v/>
      </c>
      <c r="P62" s="91" t="str">
        <f t="shared" si="20"/>
        <v/>
      </c>
      <c r="Q62" s="92" t="str">
        <f t="shared" si="20"/>
        <v/>
      </c>
      <c r="R62" s="93" t="str">
        <f t="shared" si="20"/>
        <v/>
      </c>
      <c r="S62" s="91" t="str">
        <f t="shared" si="20"/>
        <v/>
      </c>
      <c r="T62" s="91" t="str">
        <f t="shared" si="20"/>
        <v/>
      </c>
      <c r="U62" s="91" t="str">
        <f t="shared" si="20"/>
        <v/>
      </c>
      <c r="V62" s="91" t="str">
        <f t="shared" si="18"/>
        <v/>
      </c>
      <c r="W62" s="91" t="str">
        <f t="shared" si="18"/>
        <v/>
      </c>
      <c r="X62" s="91" t="str">
        <f t="shared" si="18"/>
        <v/>
      </c>
      <c r="Y62" s="91" t="str">
        <f t="shared" si="18"/>
        <v/>
      </c>
      <c r="Z62" s="91" t="str">
        <f t="shared" si="18"/>
        <v/>
      </c>
      <c r="AA62" s="91" t="str">
        <f t="shared" si="18"/>
        <v/>
      </c>
      <c r="AB62" s="91" t="str">
        <f t="shared" si="18"/>
        <v/>
      </c>
      <c r="AC62" s="91" t="str">
        <f t="shared" si="18"/>
        <v/>
      </c>
      <c r="AD62" s="91" t="str">
        <f t="shared" si="18"/>
        <v/>
      </c>
      <c r="AE62" s="91" t="str">
        <f t="shared" si="18"/>
        <v/>
      </c>
      <c r="AF62" s="91" t="str">
        <f t="shared" si="18"/>
        <v/>
      </c>
      <c r="AG62" s="91" t="str">
        <f t="shared" si="18"/>
        <v/>
      </c>
      <c r="AH62" s="91" t="str">
        <f t="shared" si="18"/>
        <v/>
      </c>
      <c r="AI62" s="91" t="str">
        <f t="shared" si="18"/>
        <v/>
      </c>
      <c r="AJ62" s="91" t="str">
        <f t="shared" si="18"/>
        <v/>
      </c>
      <c r="AK62" s="91" t="str">
        <f t="shared" si="18"/>
        <v/>
      </c>
      <c r="AL62" s="91" t="str">
        <f t="shared" si="21"/>
        <v/>
      </c>
      <c r="AM62" s="91" t="str">
        <f t="shared" si="21"/>
        <v/>
      </c>
      <c r="AN62" s="91" t="str">
        <f t="shared" si="21"/>
        <v/>
      </c>
      <c r="AO62" s="91" t="str">
        <f t="shared" si="21"/>
        <v/>
      </c>
      <c r="AP62" s="91" t="str">
        <f t="shared" si="21"/>
        <v/>
      </c>
      <c r="AQ62" s="91" t="str">
        <f t="shared" si="21"/>
        <v/>
      </c>
      <c r="AR62" s="91" t="str">
        <f t="shared" si="21"/>
        <v/>
      </c>
      <c r="AS62" s="91" t="str">
        <f t="shared" si="21"/>
        <v/>
      </c>
      <c r="AT62" s="91" t="str">
        <f t="shared" si="21"/>
        <v/>
      </c>
      <c r="AU62" s="91" t="str">
        <f t="shared" si="21"/>
        <v/>
      </c>
      <c r="AV62" s="91" t="str">
        <f t="shared" si="21"/>
        <v/>
      </c>
      <c r="AW62" s="91" t="str">
        <f t="shared" si="21"/>
        <v/>
      </c>
      <c r="AX62" s="91" t="str">
        <f t="shared" si="21"/>
        <v/>
      </c>
      <c r="AY62" s="91" t="str">
        <f t="shared" si="21"/>
        <v/>
      </c>
      <c r="AZ62" s="91" t="str">
        <f t="shared" si="21"/>
        <v/>
      </c>
      <c r="BA62" s="91" t="str">
        <f t="shared" si="22"/>
        <v/>
      </c>
      <c r="BB62" s="91" t="str">
        <f t="shared" si="22"/>
        <v/>
      </c>
      <c r="BC62" s="91" t="str">
        <f t="shared" si="22"/>
        <v/>
      </c>
      <c r="BD62" s="91" t="str">
        <f t="shared" si="22"/>
        <v/>
      </c>
      <c r="BE62" s="91" t="str">
        <f t="shared" si="22"/>
        <v/>
      </c>
    </row>
    <row r="63" spans="1:57" x14ac:dyDescent="0.3">
      <c r="A63" s="68">
        <v>42458</v>
      </c>
      <c r="B63" s="62">
        <v>3012</v>
      </c>
      <c r="C63" s="69" t="s">
        <v>100</v>
      </c>
      <c r="D63" s="70">
        <v>134.16</v>
      </c>
      <c r="E63" s="89">
        <f t="shared" si="1"/>
        <v>134.16</v>
      </c>
      <c r="F63" s="90" t="str">
        <f t="shared" si="20"/>
        <v/>
      </c>
      <c r="G63" s="91" t="str">
        <f t="shared" si="20"/>
        <v/>
      </c>
      <c r="H63" s="91" t="str">
        <f t="shared" si="20"/>
        <v/>
      </c>
      <c r="I63" s="91" t="str">
        <f t="shared" si="20"/>
        <v/>
      </c>
      <c r="J63" s="91" t="str">
        <f t="shared" si="20"/>
        <v/>
      </c>
      <c r="K63" s="92" t="str">
        <f t="shared" si="20"/>
        <v/>
      </c>
      <c r="L63" s="93" t="str">
        <f t="shared" si="20"/>
        <v/>
      </c>
      <c r="M63" s="91" t="str">
        <f t="shared" si="20"/>
        <v/>
      </c>
      <c r="N63" s="91" t="str">
        <f t="shared" si="20"/>
        <v/>
      </c>
      <c r="O63" s="91" t="str">
        <f t="shared" si="20"/>
        <v/>
      </c>
      <c r="P63" s="91" t="str">
        <f t="shared" si="20"/>
        <v/>
      </c>
      <c r="Q63" s="92" t="str">
        <f t="shared" si="20"/>
        <v/>
      </c>
      <c r="R63" s="93" t="str">
        <f t="shared" si="20"/>
        <v/>
      </c>
      <c r="S63" s="91" t="str">
        <f t="shared" si="20"/>
        <v/>
      </c>
      <c r="T63" s="91" t="str">
        <f t="shared" si="20"/>
        <v/>
      </c>
      <c r="U63" s="91" t="str">
        <f t="shared" si="20"/>
        <v/>
      </c>
      <c r="V63" s="91" t="str">
        <f t="shared" si="18"/>
        <v/>
      </c>
      <c r="W63" s="91" t="str">
        <f t="shared" si="18"/>
        <v/>
      </c>
      <c r="X63" s="91" t="str">
        <f t="shared" si="18"/>
        <v/>
      </c>
      <c r="Y63" s="91" t="str">
        <f t="shared" si="18"/>
        <v/>
      </c>
      <c r="Z63" s="91" t="str">
        <f t="shared" si="18"/>
        <v/>
      </c>
      <c r="AA63" s="91" t="str">
        <f t="shared" si="18"/>
        <v/>
      </c>
      <c r="AB63" s="91" t="str">
        <f t="shared" si="18"/>
        <v/>
      </c>
      <c r="AC63" s="91">
        <f t="shared" si="18"/>
        <v>134.16</v>
      </c>
      <c r="AD63" s="91" t="str">
        <f t="shared" si="18"/>
        <v/>
      </c>
      <c r="AE63" s="91" t="str">
        <f t="shared" si="18"/>
        <v/>
      </c>
      <c r="AF63" s="91" t="str">
        <f t="shared" si="18"/>
        <v/>
      </c>
      <c r="AG63" s="91" t="str">
        <f t="shared" si="18"/>
        <v/>
      </c>
      <c r="AH63" s="91" t="str">
        <f t="shared" si="18"/>
        <v/>
      </c>
      <c r="AI63" s="91" t="str">
        <f t="shared" si="18"/>
        <v/>
      </c>
      <c r="AJ63" s="91" t="str">
        <f t="shared" si="18"/>
        <v/>
      </c>
      <c r="AK63" s="91" t="str">
        <f t="shared" si="18"/>
        <v/>
      </c>
      <c r="AL63" s="91" t="str">
        <f t="shared" si="21"/>
        <v/>
      </c>
      <c r="AM63" s="91" t="str">
        <f t="shared" si="21"/>
        <v/>
      </c>
      <c r="AN63" s="91" t="str">
        <f t="shared" si="21"/>
        <v/>
      </c>
      <c r="AO63" s="91" t="str">
        <f t="shared" si="21"/>
        <v/>
      </c>
      <c r="AP63" s="91" t="str">
        <f t="shared" si="21"/>
        <v/>
      </c>
      <c r="AQ63" s="91" t="str">
        <f t="shared" si="21"/>
        <v/>
      </c>
      <c r="AR63" s="91" t="str">
        <f t="shared" si="21"/>
        <v/>
      </c>
      <c r="AS63" s="91" t="str">
        <f t="shared" si="21"/>
        <v/>
      </c>
      <c r="AT63" s="91" t="str">
        <f t="shared" si="21"/>
        <v/>
      </c>
      <c r="AU63" s="91" t="str">
        <f t="shared" si="21"/>
        <v/>
      </c>
      <c r="AV63" s="91" t="str">
        <f t="shared" si="21"/>
        <v/>
      </c>
      <c r="AW63" s="91" t="str">
        <f t="shared" si="21"/>
        <v/>
      </c>
      <c r="AX63" s="91" t="str">
        <f t="shared" si="21"/>
        <v/>
      </c>
      <c r="AY63" s="91" t="str">
        <f t="shared" si="21"/>
        <v/>
      </c>
      <c r="AZ63" s="91" t="str">
        <f t="shared" si="21"/>
        <v/>
      </c>
      <c r="BA63" s="91" t="str">
        <f t="shared" si="22"/>
        <v/>
      </c>
      <c r="BB63" s="91" t="str">
        <f t="shared" si="22"/>
        <v/>
      </c>
      <c r="BC63" s="91" t="str">
        <f t="shared" si="22"/>
        <v/>
      </c>
      <c r="BD63" s="91" t="str">
        <f t="shared" si="22"/>
        <v/>
      </c>
      <c r="BE63" s="91" t="str">
        <f t="shared" si="22"/>
        <v/>
      </c>
    </row>
    <row r="64" spans="1:57" x14ac:dyDescent="0.3">
      <c r="A64" s="68">
        <v>42458</v>
      </c>
      <c r="B64" s="62">
        <v>3010</v>
      </c>
      <c r="C64" s="69" t="s">
        <v>111</v>
      </c>
      <c r="D64" s="70">
        <v>360</v>
      </c>
      <c r="E64" s="89">
        <f t="shared" si="1"/>
        <v>360</v>
      </c>
      <c r="F64" s="90" t="str">
        <f t="shared" si="20"/>
        <v/>
      </c>
      <c r="G64" s="91" t="str">
        <f t="shared" si="20"/>
        <v/>
      </c>
      <c r="H64" s="91" t="str">
        <f t="shared" si="20"/>
        <v/>
      </c>
      <c r="I64" s="91" t="str">
        <f t="shared" si="20"/>
        <v/>
      </c>
      <c r="J64" s="91" t="str">
        <f t="shared" si="20"/>
        <v/>
      </c>
      <c r="K64" s="92" t="str">
        <f t="shared" si="20"/>
        <v/>
      </c>
      <c r="L64" s="93" t="str">
        <f t="shared" si="20"/>
        <v/>
      </c>
      <c r="M64" s="91" t="str">
        <f t="shared" si="20"/>
        <v/>
      </c>
      <c r="N64" s="91" t="str">
        <f t="shared" si="20"/>
        <v/>
      </c>
      <c r="O64" s="91" t="str">
        <f t="shared" si="20"/>
        <v/>
      </c>
      <c r="P64" s="91" t="str">
        <f t="shared" si="20"/>
        <v/>
      </c>
      <c r="Q64" s="92" t="str">
        <f t="shared" si="20"/>
        <v/>
      </c>
      <c r="R64" s="93" t="str">
        <f t="shared" si="20"/>
        <v/>
      </c>
      <c r="S64" s="91" t="str">
        <f t="shared" si="20"/>
        <v/>
      </c>
      <c r="T64" s="91" t="str">
        <f t="shared" si="20"/>
        <v/>
      </c>
      <c r="U64" s="91" t="str">
        <f t="shared" si="20"/>
        <v/>
      </c>
      <c r="V64" s="91" t="str">
        <f t="shared" si="18"/>
        <v/>
      </c>
      <c r="W64" s="91" t="str">
        <f t="shared" si="18"/>
        <v/>
      </c>
      <c r="X64" s="91" t="str">
        <f t="shared" si="18"/>
        <v/>
      </c>
      <c r="Y64" s="91" t="str">
        <f t="shared" si="18"/>
        <v/>
      </c>
      <c r="Z64" s="91" t="str">
        <f t="shared" si="18"/>
        <v/>
      </c>
      <c r="AA64" s="91">
        <f t="shared" si="18"/>
        <v>360</v>
      </c>
      <c r="AB64" s="91" t="str">
        <f t="shared" si="18"/>
        <v/>
      </c>
      <c r="AC64" s="91" t="str">
        <f t="shared" si="18"/>
        <v/>
      </c>
      <c r="AD64" s="91" t="str">
        <f t="shared" si="18"/>
        <v/>
      </c>
      <c r="AE64" s="91" t="str">
        <f t="shared" si="18"/>
        <v/>
      </c>
      <c r="AF64" s="91" t="str">
        <f t="shared" si="18"/>
        <v/>
      </c>
      <c r="AG64" s="91" t="str">
        <f t="shared" si="18"/>
        <v/>
      </c>
      <c r="AH64" s="91" t="str">
        <f t="shared" si="18"/>
        <v/>
      </c>
      <c r="AI64" s="91" t="str">
        <f t="shared" si="18"/>
        <v/>
      </c>
      <c r="AJ64" s="91" t="str">
        <f t="shared" si="18"/>
        <v/>
      </c>
      <c r="AK64" s="91" t="str">
        <f t="shared" si="18"/>
        <v/>
      </c>
      <c r="AL64" s="91" t="str">
        <f t="shared" si="21"/>
        <v/>
      </c>
      <c r="AM64" s="91" t="str">
        <f t="shared" si="21"/>
        <v/>
      </c>
      <c r="AN64" s="91" t="str">
        <f t="shared" si="21"/>
        <v/>
      </c>
      <c r="AO64" s="91" t="str">
        <f t="shared" si="21"/>
        <v/>
      </c>
      <c r="AP64" s="91" t="str">
        <f t="shared" si="21"/>
        <v/>
      </c>
      <c r="AQ64" s="91" t="str">
        <f t="shared" si="21"/>
        <v/>
      </c>
      <c r="AR64" s="91" t="str">
        <f t="shared" si="21"/>
        <v/>
      </c>
      <c r="AS64" s="91" t="str">
        <f t="shared" si="21"/>
        <v/>
      </c>
      <c r="AT64" s="91" t="str">
        <f t="shared" si="21"/>
        <v/>
      </c>
      <c r="AU64" s="91" t="str">
        <f t="shared" si="21"/>
        <v/>
      </c>
      <c r="AV64" s="91" t="str">
        <f t="shared" si="21"/>
        <v/>
      </c>
      <c r="AW64" s="91" t="str">
        <f t="shared" si="21"/>
        <v/>
      </c>
      <c r="AX64" s="91" t="str">
        <f t="shared" si="21"/>
        <v/>
      </c>
      <c r="AY64" s="91" t="str">
        <f t="shared" si="21"/>
        <v/>
      </c>
      <c r="AZ64" s="91" t="str">
        <f t="shared" si="21"/>
        <v/>
      </c>
      <c r="BA64" s="91" t="str">
        <f t="shared" si="22"/>
        <v/>
      </c>
      <c r="BB64" s="91" t="str">
        <f t="shared" si="22"/>
        <v/>
      </c>
      <c r="BC64" s="91" t="str">
        <f t="shared" si="22"/>
        <v/>
      </c>
      <c r="BD64" s="91" t="str">
        <f t="shared" si="22"/>
        <v/>
      </c>
      <c r="BE64" s="91" t="str">
        <f t="shared" si="22"/>
        <v/>
      </c>
    </row>
    <row r="65" spans="1:57" x14ac:dyDescent="0.3">
      <c r="A65" s="80">
        <v>42458</v>
      </c>
      <c r="B65" s="81">
        <v>1006</v>
      </c>
      <c r="C65" s="76" t="s">
        <v>5</v>
      </c>
      <c r="D65" s="82">
        <v>477.15</v>
      </c>
      <c r="E65" s="89">
        <f t="shared" si="1"/>
        <v>477.15</v>
      </c>
      <c r="F65" s="90" t="str">
        <f t="shared" si="20"/>
        <v/>
      </c>
      <c r="G65" s="91" t="str">
        <f t="shared" si="20"/>
        <v/>
      </c>
      <c r="H65" s="91" t="str">
        <f t="shared" si="20"/>
        <v/>
      </c>
      <c r="I65" s="91" t="str">
        <f t="shared" si="20"/>
        <v/>
      </c>
      <c r="J65" s="91" t="str">
        <f t="shared" si="20"/>
        <v/>
      </c>
      <c r="K65" s="92">
        <f t="shared" si="20"/>
        <v>477.15</v>
      </c>
      <c r="L65" s="93" t="str">
        <f t="shared" si="20"/>
        <v/>
      </c>
      <c r="M65" s="91" t="str">
        <f t="shared" si="20"/>
        <v/>
      </c>
      <c r="N65" s="91" t="str">
        <f t="shared" si="20"/>
        <v/>
      </c>
      <c r="O65" s="91" t="str">
        <f t="shared" si="20"/>
        <v/>
      </c>
      <c r="P65" s="91" t="str">
        <f t="shared" si="20"/>
        <v/>
      </c>
      <c r="Q65" s="92" t="str">
        <f t="shared" si="20"/>
        <v/>
      </c>
      <c r="R65" s="93" t="str">
        <f t="shared" si="20"/>
        <v/>
      </c>
      <c r="S65" s="91" t="str">
        <f t="shared" si="20"/>
        <v/>
      </c>
      <c r="T65" s="91" t="str">
        <f t="shared" si="20"/>
        <v/>
      </c>
      <c r="U65" s="91" t="str">
        <f t="shared" si="20"/>
        <v/>
      </c>
      <c r="V65" s="91" t="str">
        <f t="shared" si="18"/>
        <v/>
      </c>
      <c r="W65" s="91" t="str">
        <f t="shared" si="18"/>
        <v/>
      </c>
      <c r="X65" s="91" t="str">
        <f t="shared" si="18"/>
        <v/>
      </c>
      <c r="Y65" s="91" t="str">
        <f t="shared" si="18"/>
        <v/>
      </c>
      <c r="Z65" s="91" t="str">
        <f t="shared" si="18"/>
        <v/>
      </c>
      <c r="AA65" s="91" t="str">
        <f t="shared" si="18"/>
        <v/>
      </c>
      <c r="AB65" s="91" t="str">
        <f t="shared" si="18"/>
        <v/>
      </c>
      <c r="AC65" s="91" t="str">
        <f t="shared" si="18"/>
        <v/>
      </c>
      <c r="AD65" s="91" t="str">
        <f t="shared" si="18"/>
        <v/>
      </c>
      <c r="AE65" s="91" t="str">
        <f t="shared" si="18"/>
        <v/>
      </c>
      <c r="AF65" s="91" t="str">
        <f t="shared" si="18"/>
        <v/>
      </c>
      <c r="AG65" s="91" t="str">
        <f t="shared" si="18"/>
        <v/>
      </c>
      <c r="AH65" s="91" t="str">
        <f t="shared" si="18"/>
        <v/>
      </c>
      <c r="AI65" s="91" t="str">
        <f t="shared" si="18"/>
        <v/>
      </c>
      <c r="AJ65" s="91" t="str">
        <f t="shared" si="18"/>
        <v/>
      </c>
      <c r="AK65" s="91" t="str">
        <f t="shared" si="18"/>
        <v/>
      </c>
      <c r="AL65" s="91" t="str">
        <f t="shared" si="21"/>
        <v/>
      </c>
      <c r="AM65" s="91" t="str">
        <f t="shared" si="21"/>
        <v/>
      </c>
      <c r="AN65" s="91" t="str">
        <f t="shared" si="21"/>
        <v/>
      </c>
      <c r="AO65" s="91" t="str">
        <f t="shared" si="21"/>
        <v/>
      </c>
      <c r="AP65" s="91" t="str">
        <f t="shared" si="21"/>
        <v/>
      </c>
      <c r="AQ65" s="91" t="str">
        <f t="shared" si="21"/>
        <v/>
      </c>
      <c r="AR65" s="91" t="str">
        <f t="shared" si="21"/>
        <v/>
      </c>
      <c r="AS65" s="91" t="str">
        <f t="shared" si="21"/>
        <v/>
      </c>
      <c r="AT65" s="91" t="str">
        <f t="shared" si="21"/>
        <v/>
      </c>
      <c r="AU65" s="91" t="str">
        <f t="shared" si="21"/>
        <v/>
      </c>
      <c r="AV65" s="91" t="str">
        <f t="shared" si="21"/>
        <v/>
      </c>
      <c r="AW65" s="91" t="str">
        <f t="shared" si="21"/>
        <v/>
      </c>
      <c r="AX65" s="91" t="str">
        <f t="shared" si="21"/>
        <v/>
      </c>
      <c r="AY65" s="91" t="str">
        <f t="shared" si="21"/>
        <v/>
      </c>
      <c r="AZ65" s="91" t="str">
        <f t="shared" si="21"/>
        <v/>
      </c>
      <c r="BA65" s="91" t="str">
        <f t="shared" si="22"/>
        <v/>
      </c>
      <c r="BB65" s="91" t="str">
        <f t="shared" si="22"/>
        <v/>
      </c>
      <c r="BC65" s="91" t="str">
        <f t="shared" si="22"/>
        <v/>
      </c>
      <c r="BD65" s="91" t="str">
        <f t="shared" si="22"/>
        <v/>
      </c>
      <c r="BE65" s="91" t="str">
        <f t="shared" si="22"/>
        <v/>
      </c>
    </row>
    <row r="66" spans="1:57" x14ac:dyDescent="0.3">
      <c r="A66" s="68">
        <v>42458</v>
      </c>
      <c r="B66" s="62">
        <v>3015</v>
      </c>
      <c r="C66" s="69" t="s">
        <v>96</v>
      </c>
      <c r="D66" s="70">
        <v>249.6</v>
      </c>
      <c r="E66" s="89">
        <f t="shared" si="1"/>
        <v>249.6</v>
      </c>
      <c r="F66" s="90" t="str">
        <f t="shared" si="20"/>
        <v/>
      </c>
      <c r="G66" s="91" t="str">
        <f t="shared" si="20"/>
        <v/>
      </c>
      <c r="H66" s="91" t="str">
        <f t="shared" si="20"/>
        <v/>
      </c>
      <c r="I66" s="91" t="str">
        <f t="shared" si="20"/>
        <v/>
      </c>
      <c r="J66" s="91" t="str">
        <f t="shared" si="20"/>
        <v/>
      </c>
      <c r="K66" s="92" t="str">
        <f t="shared" si="20"/>
        <v/>
      </c>
      <c r="L66" s="93" t="str">
        <f t="shared" si="20"/>
        <v/>
      </c>
      <c r="M66" s="91" t="str">
        <f t="shared" si="20"/>
        <v/>
      </c>
      <c r="N66" s="91" t="str">
        <f t="shared" si="20"/>
        <v/>
      </c>
      <c r="O66" s="91" t="str">
        <f t="shared" si="20"/>
        <v/>
      </c>
      <c r="P66" s="91" t="str">
        <f t="shared" si="20"/>
        <v/>
      </c>
      <c r="Q66" s="92" t="str">
        <f t="shared" si="20"/>
        <v/>
      </c>
      <c r="R66" s="93" t="str">
        <f t="shared" si="20"/>
        <v/>
      </c>
      <c r="S66" s="91" t="str">
        <f t="shared" si="20"/>
        <v/>
      </c>
      <c r="T66" s="91" t="str">
        <f t="shared" si="20"/>
        <v/>
      </c>
      <c r="U66" s="91" t="str">
        <f t="shared" si="20"/>
        <v/>
      </c>
      <c r="V66" s="91" t="str">
        <f t="shared" si="18"/>
        <v/>
      </c>
      <c r="W66" s="91" t="str">
        <f t="shared" si="18"/>
        <v/>
      </c>
      <c r="X66" s="91" t="str">
        <f t="shared" si="18"/>
        <v/>
      </c>
      <c r="Y66" s="91" t="str">
        <f t="shared" si="18"/>
        <v/>
      </c>
      <c r="Z66" s="91" t="str">
        <f t="shared" si="18"/>
        <v/>
      </c>
      <c r="AA66" s="91" t="str">
        <f t="shared" si="18"/>
        <v/>
      </c>
      <c r="AB66" s="91" t="str">
        <f t="shared" si="18"/>
        <v/>
      </c>
      <c r="AC66" s="91" t="str">
        <f t="shared" si="18"/>
        <v/>
      </c>
      <c r="AD66" s="91" t="str">
        <f t="shared" si="18"/>
        <v/>
      </c>
      <c r="AE66" s="91" t="str">
        <f t="shared" si="18"/>
        <v/>
      </c>
      <c r="AF66" s="91">
        <f t="shared" si="18"/>
        <v>249.6</v>
      </c>
      <c r="AG66" s="91" t="str">
        <f t="shared" si="18"/>
        <v/>
      </c>
      <c r="AH66" s="91" t="str">
        <f t="shared" si="18"/>
        <v/>
      </c>
      <c r="AI66" s="91" t="str">
        <f t="shared" si="18"/>
        <v/>
      </c>
      <c r="AJ66" s="91" t="str">
        <f t="shared" si="18"/>
        <v/>
      </c>
      <c r="AK66" s="91" t="str">
        <f t="shared" si="18"/>
        <v/>
      </c>
      <c r="AL66" s="91" t="str">
        <f t="shared" si="21"/>
        <v/>
      </c>
      <c r="AM66" s="91" t="str">
        <f t="shared" si="21"/>
        <v/>
      </c>
      <c r="AN66" s="91" t="str">
        <f t="shared" si="21"/>
        <v/>
      </c>
      <c r="AO66" s="91" t="str">
        <f t="shared" si="21"/>
        <v/>
      </c>
      <c r="AP66" s="91" t="str">
        <f t="shared" si="21"/>
        <v/>
      </c>
      <c r="AQ66" s="91" t="str">
        <f t="shared" si="21"/>
        <v/>
      </c>
      <c r="AR66" s="91" t="str">
        <f t="shared" si="21"/>
        <v/>
      </c>
      <c r="AS66" s="91" t="str">
        <f t="shared" si="21"/>
        <v/>
      </c>
      <c r="AT66" s="91" t="str">
        <f t="shared" si="21"/>
        <v/>
      </c>
      <c r="AU66" s="91" t="str">
        <f t="shared" si="21"/>
        <v/>
      </c>
      <c r="AV66" s="91" t="str">
        <f t="shared" si="21"/>
        <v/>
      </c>
      <c r="AW66" s="91" t="str">
        <f t="shared" si="21"/>
        <v/>
      </c>
      <c r="AX66" s="91" t="str">
        <f t="shared" si="21"/>
        <v/>
      </c>
      <c r="AY66" s="91" t="str">
        <f t="shared" si="21"/>
        <v/>
      </c>
      <c r="AZ66" s="91" t="str">
        <f t="shared" si="21"/>
        <v/>
      </c>
      <c r="BA66" s="91" t="str">
        <f t="shared" si="22"/>
        <v/>
      </c>
      <c r="BB66" s="91" t="str">
        <f t="shared" si="22"/>
        <v/>
      </c>
      <c r="BC66" s="91" t="str">
        <f t="shared" si="22"/>
        <v/>
      </c>
      <c r="BD66" s="91" t="str">
        <f t="shared" si="22"/>
        <v/>
      </c>
      <c r="BE66" s="91" t="str">
        <f t="shared" si="22"/>
        <v/>
      </c>
    </row>
    <row r="67" spans="1:57" x14ac:dyDescent="0.3">
      <c r="A67" s="68">
        <v>42458</v>
      </c>
      <c r="B67" s="62">
        <v>1004</v>
      </c>
      <c r="C67" s="69" t="s">
        <v>112</v>
      </c>
      <c r="D67" s="70">
        <v>10000</v>
      </c>
      <c r="E67" s="89">
        <f t="shared" si="1"/>
        <v>10000</v>
      </c>
      <c r="F67" s="90" t="str">
        <f t="shared" si="20"/>
        <v/>
      </c>
      <c r="G67" s="91" t="str">
        <f t="shared" si="20"/>
        <v/>
      </c>
      <c r="H67" s="91" t="str">
        <f t="shared" si="20"/>
        <v/>
      </c>
      <c r="I67" s="91">
        <f t="shared" si="20"/>
        <v>10000</v>
      </c>
      <c r="J67" s="91" t="str">
        <f t="shared" si="20"/>
        <v/>
      </c>
      <c r="K67" s="92" t="str">
        <f t="shared" si="20"/>
        <v/>
      </c>
      <c r="L67" s="93" t="str">
        <f t="shared" si="20"/>
        <v/>
      </c>
      <c r="M67" s="91" t="str">
        <f t="shared" si="20"/>
        <v/>
      </c>
      <c r="N67" s="91" t="str">
        <f t="shared" si="20"/>
        <v/>
      </c>
      <c r="O67" s="91" t="str">
        <f t="shared" si="20"/>
        <v/>
      </c>
      <c r="P67" s="91" t="str">
        <f t="shared" si="20"/>
        <v/>
      </c>
      <c r="Q67" s="92" t="str">
        <f t="shared" si="20"/>
        <v/>
      </c>
      <c r="R67" s="93" t="str">
        <f t="shared" si="20"/>
        <v/>
      </c>
      <c r="S67" s="91" t="str">
        <f t="shared" si="20"/>
        <v/>
      </c>
      <c r="T67" s="91" t="str">
        <f t="shared" si="20"/>
        <v/>
      </c>
      <c r="U67" s="91" t="str">
        <f t="shared" si="20"/>
        <v/>
      </c>
      <c r="V67" s="91" t="str">
        <f t="shared" si="18"/>
        <v/>
      </c>
      <c r="W67" s="91" t="str">
        <f t="shared" si="18"/>
        <v/>
      </c>
      <c r="X67" s="91" t="str">
        <f t="shared" si="18"/>
        <v/>
      </c>
      <c r="Y67" s="91" t="str">
        <f t="shared" si="18"/>
        <v/>
      </c>
      <c r="Z67" s="91" t="str">
        <f t="shared" si="18"/>
        <v/>
      </c>
      <c r="AA67" s="91" t="str">
        <f t="shared" si="18"/>
        <v/>
      </c>
      <c r="AB67" s="91" t="str">
        <f t="shared" si="18"/>
        <v/>
      </c>
      <c r="AC67" s="91" t="str">
        <f t="shared" si="18"/>
        <v/>
      </c>
      <c r="AD67" s="91" t="str">
        <f t="shared" si="18"/>
        <v/>
      </c>
      <c r="AE67" s="91" t="str">
        <f t="shared" si="18"/>
        <v/>
      </c>
      <c r="AF67" s="91" t="str">
        <f t="shared" si="18"/>
        <v/>
      </c>
      <c r="AG67" s="91" t="str">
        <f t="shared" si="18"/>
        <v/>
      </c>
      <c r="AH67" s="91" t="str">
        <f t="shared" si="18"/>
        <v/>
      </c>
      <c r="AI67" s="91" t="str">
        <f t="shared" si="18"/>
        <v/>
      </c>
      <c r="AJ67" s="91" t="str">
        <f t="shared" si="18"/>
        <v/>
      </c>
      <c r="AK67" s="91" t="str">
        <f t="shared" si="18"/>
        <v/>
      </c>
      <c r="AL67" s="91" t="str">
        <f t="shared" si="21"/>
        <v/>
      </c>
      <c r="AM67" s="91" t="str">
        <f t="shared" si="21"/>
        <v/>
      </c>
      <c r="AN67" s="91" t="str">
        <f t="shared" si="21"/>
        <v/>
      </c>
      <c r="AO67" s="91" t="str">
        <f t="shared" si="21"/>
        <v/>
      </c>
      <c r="AP67" s="91" t="str">
        <f t="shared" si="21"/>
        <v/>
      </c>
      <c r="AQ67" s="91" t="str">
        <f t="shared" si="21"/>
        <v/>
      </c>
      <c r="AR67" s="91" t="str">
        <f t="shared" si="21"/>
        <v/>
      </c>
      <c r="AS67" s="91" t="str">
        <f t="shared" si="21"/>
        <v/>
      </c>
      <c r="AT67" s="91" t="str">
        <f t="shared" si="21"/>
        <v/>
      </c>
      <c r="AU67" s="91" t="str">
        <f t="shared" si="21"/>
        <v/>
      </c>
      <c r="AV67" s="91" t="str">
        <f t="shared" si="21"/>
        <v/>
      </c>
      <c r="AW67" s="91" t="str">
        <f t="shared" si="21"/>
        <v/>
      </c>
      <c r="AX67" s="91" t="str">
        <f t="shared" si="21"/>
        <v/>
      </c>
      <c r="AY67" s="91" t="str">
        <f t="shared" si="21"/>
        <v/>
      </c>
      <c r="AZ67" s="91" t="str">
        <f t="shared" si="21"/>
        <v/>
      </c>
      <c r="BA67" s="91" t="str">
        <f t="shared" si="22"/>
        <v/>
      </c>
      <c r="BB67" s="91" t="str">
        <f t="shared" si="22"/>
        <v/>
      </c>
      <c r="BC67" s="91" t="str">
        <f t="shared" si="22"/>
        <v/>
      </c>
      <c r="BD67" s="91" t="str">
        <f t="shared" si="22"/>
        <v/>
      </c>
      <c r="BE67" s="91" t="str">
        <f t="shared" si="22"/>
        <v/>
      </c>
    </row>
    <row r="68" spans="1:57" x14ac:dyDescent="0.3">
      <c r="A68" s="68">
        <v>42459</v>
      </c>
      <c r="B68" s="62">
        <v>3021</v>
      </c>
      <c r="C68" s="69" t="s">
        <v>78</v>
      </c>
      <c r="D68" s="70">
        <f>7870.21-737.9</f>
        <v>7132.31</v>
      </c>
      <c r="E68" s="89">
        <f t="shared" si="1"/>
        <v>7132.31</v>
      </c>
      <c r="F68" s="90" t="str">
        <f t="shared" si="20"/>
        <v/>
      </c>
      <c r="G68" s="91" t="str">
        <f t="shared" si="20"/>
        <v/>
      </c>
      <c r="H68" s="91" t="str">
        <f t="shared" si="20"/>
        <v/>
      </c>
      <c r="I68" s="91" t="str">
        <f t="shared" si="20"/>
        <v/>
      </c>
      <c r="J68" s="91" t="str">
        <f t="shared" si="20"/>
        <v/>
      </c>
      <c r="K68" s="92" t="str">
        <f t="shared" si="20"/>
        <v/>
      </c>
      <c r="L68" s="93" t="str">
        <f t="shared" si="20"/>
        <v/>
      </c>
      <c r="M68" s="91" t="str">
        <f t="shared" si="20"/>
        <v/>
      </c>
      <c r="N68" s="91" t="str">
        <f t="shared" si="20"/>
        <v/>
      </c>
      <c r="O68" s="91" t="str">
        <f t="shared" si="20"/>
        <v/>
      </c>
      <c r="P68" s="91" t="str">
        <f t="shared" si="20"/>
        <v/>
      </c>
      <c r="Q68" s="92" t="str">
        <f t="shared" si="20"/>
        <v/>
      </c>
      <c r="R68" s="93" t="str">
        <f t="shared" si="20"/>
        <v/>
      </c>
      <c r="S68" s="91" t="str">
        <f t="shared" si="20"/>
        <v/>
      </c>
      <c r="T68" s="91" t="str">
        <f t="shared" si="20"/>
        <v/>
      </c>
      <c r="U68" s="91" t="str">
        <f t="shared" si="20"/>
        <v/>
      </c>
      <c r="V68" s="91" t="str">
        <f t="shared" si="18"/>
        <v/>
      </c>
      <c r="W68" s="91" t="str">
        <f t="shared" si="18"/>
        <v/>
      </c>
      <c r="X68" s="91" t="str">
        <f t="shared" si="18"/>
        <v/>
      </c>
      <c r="Y68" s="91" t="str">
        <f t="shared" si="18"/>
        <v/>
      </c>
      <c r="Z68" s="91" t="str">
        <f t="shared" si="18"/>
        <v/>
      </c>
      <c r="AA68" s="91" t="str">
        <f t="shared" si="18"/>
        <v/>
      </c>
      <c r="AB68" s="91" t="str">
        <f t="shared" si="18"/>
        <v/>
      </c>
      <c r="AC68" s="91" t="str">
        <f t="shared" si="18"/>
        <v/>
      </c>
      <c r="AD68" s="91" t="str">
        <f t="shared" si="18"/>
        <v/>
      </c>
      <c r="AE68" s="91" t="str">
        <f t="shared" si="18"/>
        <v/>
      </c>
      <c r="AF68" s="91" t="str">
        <f t="shared" si="18"/>
        <v/>
      </c>
      <c r="AG68" s="91" t="str">
        <f t="shared" si="18"/>
        <v/>
      </c>
      <c r="AH68" s="91" t="str">
        <f t="shared" si="18"/>
        <v/>
      </c>
      <c r="AI68" s="91" t="str">
        <f t="shared" si="18"/>
        <v/>
      </c>
      <c r="AJ68" s="91" t="str">
        <f t="shared" si="18"/>
        <v/>
      </c>
      <c r="AK68" s="91" t="str">
        <f t="shared" si="18"/>
        <v/>
      </c>
      <c r="AL68" s="91">
        <f t="shared" si="21"/>
        <v>7132.31</v>
      </c>
      <c r="AM68" s="91" t="str">
        <f t="shared" si="21"/>
        <v/>
      </c>
      <c r="AN68" s="91" t="str">
        <f t="shared" si="21"/>
        <v/>
      </c>
      <c r="AO68" s="91" t="str">
        <f t="shared" si="21"/>
        <v/>
      </c>
      <c r="AP68" s="91" t="str">
        <f t="shared" si="21"/>
        <v/>
      </c>
      <c r="AQ68" s="91" t="str">
        <f t="shared" si="21"/>
        <v/>
      </c>
      <c r="AR68" s="91" t="str">
        <f t="shared" si="21"/>
        <v/>
      </c>
      <c r="AS68" s="91" t="str">
        <f t="shared" si="21"/>
        <v/>
      </c>
      <c r="AT68" s="91" t="str">
        <f t="shared" si="21"/>
        <v/>
      </c>
      <c r="AU68" s="91" t="str">
        <f t="shared" si="21"/>
        <v/>
      </c>
      <c r="AV68" s="91" t="str">
        <f t="shared" si="21"/>
        <v/>
      </c>
      <c r="AW68" s="91" t="str">
        <f t="shared" si="21"/>
        <v/>
      </c>
      <c r="AX68" s="91" t="str">
        <f t="shared" si="21"/>
        <v/>
      </c>
      <c r="AY68" s="91" t="str">
        <f t="shared" si="21"/>
        <v/>
      </c>
      <c r="AZ68" s="91" t="str">
        <f t="shared" si="21"/>
        <v/>
      </c>
      <c r="BA68" s="91" t="str">
        <f t="shared" si="22"/>
        <v/>
      </c>
      <c r="BB68" s="91" t="str">
        <f t="shared" si="22"/>
        <v/>
      </c>
      <c r="BC68" s="91" t="str">
        <f t="shared" si="22"/>
        <v/>
      </c>
      <c r="BD68" s="91" t="str">
        <f t="shared" si="22"/>
        <v/>
      </c>
      <c r="BE68" s="91" t="str">
        <f t="shared" si="22"/>
        <v/>
      </c>
    </row>
    <row r="69" spans="1:57" x14ac:dyDescent="0.3">
      <c r="A69" s="68">
        <v>42459</v>
      </c>
      <c r="B69" s="62">
        <v>3024</v>
      </c>
      <c r="C69" s="69" t="s">
        <v>24</v>
      </c>
      <c r="D69" s="70">
        <v>737.9</v>
      </c>
      <c r="E69" s="89">
        <f t="shared" si="1"/>
        <v>737.9</v>
      </c>
      <c r="F69" s="90" t="str">
        <f t="shared" si="20"/>
        <v/>
      </c>
      <c r="G69" s="91" t="str">
        <f t="shared" si="20"/>
        <v/>
      </c>
      <c r="H69" s="91" t="str">
        <f t="shared" si="20"/>
        <v/>
      </c>
      <c r="I69" s="91" t="str">
        <f t="shared" si="20"/>
        <v/>
      </c>
      <c r="J69" s="91" t="str">
        <f t="shared" si="20"/>
        <v/>
      </c>
      <c r="K69" s="92" t="str">
        <f t="shared" si="20"/>
        <v/>
      </c>
      <c r="L69" s="93" t="str">
        <f t="shared" si="20"/>
        <v/>
      </c>
      <c r="M69" s="91" t="str">
        <f t="shared" si="20"/>
        <v/>
      </c>
      <c r="N69" s="91" t="str">
        <f t="shared" si="20"/>
        <v/>
      </c>
      <c r="O69" s="91" t="str">
        <f t="shared" si="20"/>
        <v/>
      </c>
      <c r="P69" s="91" t="str">
        <f t="shared" si="20"/>
        <v/>
      </c>
      <c r="Q69" s="92" t="str">
        <f t="shared" si="20"/>
        <v/>
      </c>
      <c r="R69" s="93" t="str">
        <f t="shared" si="20"/>
        <v/>
      </c>
      <c r="S69" s="91" t="str">
        <f t="shared" si="20"/>
        <v/>
      </c>
      <c r="T69" s="91" t="str">
        <f t="shared" si="20"/>
        <v/>
      </c>
      <c r="U69" s="91" t="str">
        <f t="shared" si="20"/>
        <v/>
      </c>
      <c r="V69" s="91" t="str">
        <f t="shared" si="18"/>
        <v/>
      </c>
      <c r="W69" s="91" t="str">
        <f t="shared" si="18"/>
        <v/>
      </c>
      <c r="X69" s="91" t="str">
        <f t="shared" si="18"/>
        <v/>
      </c>
      <c r="Y69" s="91" t="str">
        <f t="shared" si="18"/>
        <v/>
      </c>
      <c r="Z69" s="91" t="str">
        <f t="shared" si="18"/>
        <v/>
      </c>
      <c r="AA69" s="91" t="str">
        <f t="shared" si="18"/>
        <v/>
      </c>
      <c r="AB69" s="91" t="str">
        <f t="shared" si="18"/>
        <v/>
      </c>
      <c r="AC69" s="91" t="str">
        <f t="shared" si="18"/>
        <v/>
      </c>
      <c r="AD69" s="91" t="str">
        <f t="shared" si="18"/>
        <v/>
      </c>
      <c r="AE69" s="91" t="str">
        <f t="shared" si="18"/>
        <v/>
      </c>
      <c r="AF69" s="91" t="str">
        <f t="shared" si="18"/>
        <v/>
      </c>
      <c r="AG69" s="91" t="str">
        <f t="shared" si="18"/>
        <v/>
      </c>
      <c r="AH69" s="91" t="str">
        <f t="shared" si="18"/>
        <v/>
      </c>
      <c r="AI69" s="91" t="str">
        <f t="shared" si="18"/>
        <v/>
      </c>
      <c r="AJ69" s="91" t="str">
        <f t="shared" si="18"/>
        <v/>
      </c>
      <c r="AK69" s="91" t="str">
        <f t="shared" si="18"/>
        <v/>
      </c>
      <c r="AL69" s="91" t="str">
        <f t="shared" si="21"/>
        <v/>
      </c>
      <c r="AM69" s="91" t="str">
        <f t="shared" si="21"/>
        <v/>
      </c>
      <c r="AN69" s="91" t="str">
        <f t="shared" si="21"/>
        <v/>
      </c>
      <c r="AO69" s="91">
        <f t="shared" si="21"/>
        <v>737.9</v>
      </c>
      <c r="AP69" s="91" t="str">
        <f t="shared" si="21"/>
        <v/>
      </c>
      <c r="AQ69" s="91" t="str">
        <f t="shared" si="21"/>
        <v/>
      </c>
      <c r="AR69" s="91" t="str">
        <f t="shared" si="21"/>
        <v/>
      </c>
      <c r="AS69" s="91" t="str">
        <f t="shared" si="21"/>
        <v/>
      </c>
      <c r="AT69" s="91" t="str">
        <f t="shared" si="21"/>
        <v/>
      </c>
      <c r="AU69" s="91" t="str">
        <f t="shared" si="21"/>
        <v/>
      </c>
      <c r="AV69" s="91" t="str">
        <f t="shared" si="21"/>
        <v/>
      </c>
      <c r="AW69" s="91" t="str">
        <f t="shared" si="21"/>
        <v/>
      </c>
      <c r="AX69" s="91" t="str">
        <f t="shared" si="21"/>
        <v/>
      </c>
      <c r="AY69" s="91" t="str">
        <f t="shared" si="21"/>
        <v/>
      </c>
      <c r="AZ69" s="91" t="str">
        <f t="shared" si="21"/>
        <v/>
      </c>
      <c r="BA69" s="91" t="str">
        <f t="shared" si="22"/>
        <v/>
      </c>
      <c r="BB69" s="91" t="str">
        <f t="shared" si="22"/>
        <v/>
      </c>
      <c r="BC69" s="91" t="str">
        <f t="shared" si="22"/>
        <v/>
      </c>
      <c r="BD69" s="91" t="str">
        <f t="shared" si="22"/>
        <v/>
      </c>
      <c r="BE69" s="91" t="str">
        <f t="shared" si="22"/>
        <v/>
      </c>
    </row>
    <row r="70" spans="1:57" x14ac:dyDescent="0.3">
      <c r="A70" s="68">
        <v>42460</v>
      </c>
      <c r="B70" s="62">
        <v>1001</v>
      </c>
      <c r="C70" s="69" t="s">
        <v>5</v>
      </c>
      <c r="D70" s="70">
        <v>2952</v>
      </c>
      <c r="E70" s="89">
        <f t="shared" si="1"/>
        <v>2952</v>
      </c>
      <c r="F70" s="90">
        <f t="shared" si="20"/>
        <v>2952</v>
      </c>
      <c r="G70" s="91" t="str">
        <f t="shared" si="20"/>
        <v/>
      </c>
      <c r="H70" s="91" t="str">
        <f t="shared" si="20"/>
        <v/>
      </c>
      <c r="I70" s="91" t="str">
        <f t="shared" si="20"/>
        <v/>
      </c>
      <c r="J70" s="91" t="str">
        <f t="shared" si="20"/>
        <v/>
      </c>
      <c r="K70" s="92" t="str">
        <f t="shared" si="20"/>
        <v/>
      </c>
      <c r="L70" s="93" t="str">
        <f t="shared" si="20"/>
        <v/>
      </c>
      <c r="M70" s="91" t="str">
        <f t="shared" si="20"/>
        <v/>
      </c>
      <c r="N70" s="91" t="str">
        <f t="shared" si="20"/>
        <v/>
      </c>
      <c r="O70" s="91" t="str">
        <f t="shared" si="20"/>
        <v/>
      </c>
      <c r="P70" s="91" t="str">
        <f t="shared" si="20"/>
        <v/>
      </c>
      <c r="Q70" s="92" t="str">
        <f t="shared" si="20"/>
        <v/>
      </c>
      <c r="R70" s="93" t="str">
        <f t="shared" si="20"/>
        <v/>
      </c>
      <c r="S70" s="91" t="str">
        <f t="shared" si="20"/>
        <v/>
      </c>
      <c r="T70" s="91" t="str">
        <f t="shared" si="20"/>
        <v/>
      </c>
      <c r="U70" s="91" t="str">
        <f t="shared" si="20"/>
        <v/>
      </c>
      <c r="V70" s="91" t="str">
        <f t="shared" si="18"/>
        <v/>
      </c>
      <c r="W70" s="91" t="str">
        <f t="shared" si="18"/>
        <v/>
      </c>
      <c r="X70" s="91" t="str">
        <f t="shared" si="18"/>
        <v/>
      </c>
      <c r="Y70" s="91" t="str">
        <f t="shared" si="18"/>
        <v/>
      </c>
      <c r="Z70" s="91" t="str">
        <f t="shared" si="18"/>
        <v/>
      </c>
      <c r="AA70" s="91" t="str">
        <f t="shared" si="18"/>
        <v/>
      </c>
      <c r="AB70" s="91" t="str">
        <f t="shared" si="18"/>
        <v/>
      </c>
      <c r="AC70" s="91" t="str">
        <f t="shared" si="18"/>
        <v/>
      </c>
      <c r="AD70" s="91" t="str">
        <f t="shared" si="18"/>
        <v/>
      </c>
      <c r="AE70" s="91" t="str">
        <f t="shared" si="18"/>
        <v/>
      </c>
      <c r="AF70" s="91" t="str">
        <f t="shared" si="18"/>
        <v/>
      </c>
      <c r="AG70" s="91" t="str">
        <f t="shared" si="18"/>
        <v/>
      </c>
      <c r="AH70" s="91" t="str">
        <f t="shared" si="18"/>
        <v/>
      </c>
      <c r="AI70" s="91" t="str">
        <f t="shared" si="18"/>
        <v/>
      </c>
      <c r="AJ70" s="91" t="str">
        <f t="shared" si="18"/>
        <v/>
      </c>
      <c r="AK70" s="91" t="str">
        <f t="shared" si="18"/>
        <v/>
      </c>
      <c r="AL70" s="91" t="str">
        <f t="shared" si="21"/>
        <v/>
      </c>
      <c r="AM70" s="91" t="str">
        <f t="shared" si="21"/>
        <v/>
      </c>
      <c r="AN70" s="91" t="str">
        <f t="shared" si="21"/>
        <v/>
      </c>
      <c r="AO70" s="91" t="str">
        <f t="shared" si="21"/>
        <v/>
      </c>
      <c r="AP70" s="91" t="str">
        <f t="shared" si="21"/>
        <v/>
      </c>
      <c r="AQ70" s="91" t="str">
        <f t="shared" si="21"/>
        <v/>
      </c>
      <c r="AR70" s="91" t="str">
        <f t="shared" si="21"/>
        <v/>
      </c>
      <c r="AS70" s="91" t="str">
        <f t="shared" si="21"/>
        <v/>
      </c>
      <c r="AT70" s="91" t="str">
        <f t="shared" si="21"/>
        <v/>
      </c>
      <c r="AU70" s="91" t="str">
        <f t="shared" si="21"/>
        <v/>
      </c>
      <c r="AV70" s="91" t="str">
        <f t="shared" si="21"/>
        <v/>
      </c>
      <c r="AW70" s="91" t="str">
        <f t="shared" si="21"/>
        <v/>
      </c>
      <c r="AX70" s="91" t="str">
        <f t="shared" si="21"/>
        <v/>
      </c>
      <c r="AY70" s="91" t="str">
        <f t="shared" si="21"/>
        <v/>
      </c>
      <c r="AZ70" s="91" t="str">
        <f t="shared" si="21"/>
        <v/>
      </c>
      <c r="BA70" s="91" t="str">
        <f t="shared" si="22"/>
        <v/>
      </c>
      <c r="BB70" s="91" t="str">
        <f t="shared" si="22"/>
        <v/>
      </c>
      <c r="BC70" s="91" t="str">
        <f t="shared" si="22"/>
        <v/>
      </c>
      <c r="BD70" s="91" t="str">
        <f t="shared" si="22"/>
        <v/>
      </c>
      <c r="BE70" s="91" t="str">
        <f t="shared" si="22"/>
        <v/>
      </c>
    </row>
    <row r="71" spans="1:57" x14ac:dyDescent="0.3">
      <c r="A71" s="68">
        <v>42460</v>
      </c>
      <c r="B71" s="62">
        <v>1004</v>
      </c>
      <c r="C71" s="69" t="s">
        <v>112</v>
      </c>
      <c r="D71" s="70">
        <v>2500</v>
      </c>
      <c r="E71" s="89">
        <f t="shared" si="1"/>
        <v>2500</v>
      </c>
      <c r="F71" s="90" t="str">
        <f t="shared" si="20"/>
        <v/>
      </c>
      <c r="G71" s="91" t="str">
        <f t="shared" si="20"/>
        <v/>
      </c>
      <c r="H71" s="91" t="str">
        <f t="shared" si="20"/>
        <v/>
      </c>
      <c r="I71" s="91">
        <f t="shared" si="20"/>
        <v>2500</v>
      </c>
      <c r="J71" s="91" t="str">
        <f t="shared" si="20"/>
        <v/>
      </c>
      <c r="K71" s="92" t="str">
        <f t="shared" si="20"/>
        <v/>
      </c>
      <c r="L71" s="93" t="str">
        <f t="shared" si="20"/>
        <v/>
      </c>
      <c r="M71" s="91" t="str">
        <f t="shared" si="20"/>
        <v/>
      </c>
      <c r="N71" s="91" t="str">
        <f t="shared" si="20"/>
        <v/>
      </c>
      <c r="O71" s="91" t="str">
        <f t="shared" si="20"/>
        <v/>
      </c>
      <c r="P71" s="91" t="str">
        <f t="shared" si="20"/>
        <v/>
      </c>
      <c r="Q71" s="92" t="str">
        <f t="shared" si="20"/>
        <v/>
      </c>
      <c r="R71" s="93" t="str">
        <f t="shared" si="20"/>
        <v/>
      </c>
      <c r="S71" s="91" t="str">
        <f t="shared" si="20"/>
        <v/>
      </c>
      <c r="T71" s="91" t="str">
        <f t="shared" si="20"/>
        <v/>
      </c>
      <c r="U71" s="91" t="str">
        <f t="shared" si="20"/>
        <v/>
      </c>
      <c r="V71" s="91" t="str">
        <f t="shared" si="18"/>
        <v/>
      </c>
      <c r="W71" s="91" t="str">
        <f t="shared" si="18"/>
        <v/>
      </c>
      <c r="X71" s="91" t="str">
        <f t="shared" si="18"/>
        <v/>
      </c>
      <c r="Y71" s="91" t="str">
        <f t="shared" si="18"/>
        <v/>
      </c>
      <c r="Z71" s="91" t="str">
        <f t="shared" si="18"/>
        <v/>
      </c>
      <c r="AA71" s="91" t="str">
        <f t="shared" si="18"/>
        <v/>
      </c>
      <c r="AB71" s="91" t="str">
        <f t="shared" si="18"/>
        <v/>
      </c>
      <c r="AC71" s="91" t="str">
        <f t="shared" si="18"/>
        <v/>
      </c>
      <c r="AD71" s="91" t="str">
        <f t="shared" si="18"/>
        <v/>
      </c>
      <c r="AE71" s="91" t="str">
        <f t="shared" si="18"/>
        <v/>
      </c>
      <c r="AF71" s="91" t="str">
        <f t="shared" si="18"/>
        <v/>
      </c>
      <c r="AG71" s="91" t="str">
        <f t="shared" si="18"/>
        <v/>
      </c>
      <c r="AH71" s="91" t="str">
        <f t="shared" si="18"/>
        <v/>
      </c>
      <c r="AI71" s="91" t="str">
        <f t="shared" si="18"/>
        <v/>
      </c>
      <c r="AJ71" s="91" t="str">
        <f t="shared" si="18"/>
        <v/>
      </c>
      <c r="AK71" s="91" t="str">
        <f t="shared" si="18"/>
        <v/>
      </c>
      <c r="AL71" s="91" t="str">
        <f t="shared" si="21"/>
        <v/>
      </c>
      <c r="AM71" s="91" t="str">
        <f t="shared" si="21"/>
        <v/>
      </c>
      <c r="AN71" s="91" t="str">
        <f t="shared" si="21"/>
        <v/>
      </c>
      <c r="AO71" s="91" t="str">
        <f t="shared" si="21"/>
        <v/>
      </c>
      <c r="AP71" s="91" t="str">
        <f t="shared" si="21"/>
        <v/>
      </c>
      <c r="AQ71" s="91" t="str">
        <f t="shared" si="21"/>
        <v/>
      </c>
      <c r="AR71" s="91" t="str">
        <f t="shared" si="21"/>
        <v/>
      </c>
      <c r="AS71" s="91" t="str">
        <f t="shared" si="21"/>
        <v/>
      </c>
      <c r="AT71" s="91" t="str">
        <f t="shared" si="21"/>
        <v/>
      </c>
      <c r="AU71" s="91" t="str">
        <f t="shared" si="21"/>
        <v/>
      </c>
      <c r="AV71" s="91" t="str">
        <f t="shared" si="21"/>
        <v/>
      </c>
      <c r="AW71" s="91" t="str">
        <f t="shared" si="21"/>
        <v/>
      </c>
      <c r="AX71" s="91" t="str">
        <f t="shared" si="21"/>
        <v/>
      </c>
      <c r="AY71" s="91" t="str">
        <f t="shared" si="21"/>
        <v/>
      </c>
      <c r="AZ71" s="91" t="str">
        <f t="shared" si="21"/>
        <v/>
      </c>
      <c r="BA71" s="91" t="str">
        <f t="shared" si="22"/>
        <v/>
      </c>
      <c r="BB71" s="91" t="str">
        <f t="shared" si="22"/>
        <v/>
      </c>
      <c r="BC71" s="91" t="str">
        <f t="shared" si="22"/>
        <v/>
      </c>
      <c r="BD71" s="91" t="str">
        <f t="shared" si="22"/>
        <v/>
      </c>
      <c r="BE71" s="91" t="str">
        <f t="shared" si="22"/>
        <v/>
      </c>
    </row>
    <row r="72" spans="1:57" x14ac:dyDescent="0.3">
      <c r="A72" s="68"/>
      <c r="B72" s="62"/>
      <c r="C72" s="69"/>
      <c r="D72" s="70"/>
      <c r="E72" s="89">
        <f t="shared" ref="E72:E123" si="23">SUM(F72:BE72)</f>
        <v>0</v>
      </c>
      <c r="F72" s="90" t="str">
        <f t="shared" si="20"/>
        <v/>
      </c>
      <c r="G72" s="91" t="str">
        <f t="shared" si="20"/>
        <v/>
      </c>
      <c r="H72" s="91" t="str">
        <f t="shared" si="20"/>
        <v/>
      </c>
      <c r="I72" s="91" t="str">
        <f t="shared" si="20"/>
        <v/>
      </c>
      <c r="J72" s="91" t="str">
        <f t="shared" si="20"/>
        <v/>
      </c>
      <c r="K72" s="92" t="str">
        <f t="shared" si="20"/>
        <v/>
      </c>
      <c r="L72" s="93" t="str">
        <f t="shared" si="20"/>
        <v/>
      </c>
      <c r="M72" s="91" t="str">
        <f t="shared" si="20"/>
        <v/>
      </c>
      <c r="N72" s="91" t="str">
        <f t="shared" si="20"/>
        <v/>
      </c>
      <c r="O72" s="91" t="str">
        <f t="shared" si="20"/>
        <v/>
      </c>
      <c r="P72" s="91" t="str">
        <f t="shared" si="20"/>
        <v/>
      </c>
      <c r="Q72" s="92" t="str">
        <f t="shared" si="20"/>
        <v/>
      </c>
      <c r="R72" s="93" t="str">
        <f t="shared" si="20"/>
        <v/>
      </c>
      <c r="S72" s="91" t="str">
        <f t="shared" si="20"/>
        <v/>
      </c>
      <c r="T72" s="91" t="str">
        <f t="shared" si="20"/>
        <v/>
      </c>
      <c r="U72" s="91" t="str">
        <f t="shared" ref="U72:AJ87" si="24">IF($B72=U$5,$D72,"")</f>
        <v/>
      </c>
      <c r="V72" s="91" t="str">
        <f t="shared" si="24"/>
        <v/>
      </c>
      <c r="W72" s="91" t="str">
        <f t="shared" si="24"/>
        <v/>
      </c>
      <c r="X72" s="91" t="str">
        <f t="shared" si="24"/>
        <v/>
      </c>
      <c r="Y72" s="91" t="str">
        <f t="shared" si="24"/>
        <v/>
      </c>
      <c r="Z72" s="91" t="str">
        <f t="shared" si="24"/>
        <v/>
      </c>
      <c r="AA72" s="91" t="str">
        <f t="shared" si="24"/>
        <v/>
      </c>
      <c r="AB72" s="91" t="str">
        <f t="shared" si="24"/>
        <v/>
      </c>
      <c r="AC72" s="91" t="str">
        <f t="shared" si="24"/>
        <v/>
      </c>
      <c r="AD72" s="91" t="str">
        <f t="shared" si="24"/>
        <v/>
      </c>
      <c r="AE72" s="91" t="str">
        <f t="shared" si="24"/>
        <v/>
      </c>
      <c r="AF72" s="91" t="str">
        <f t="shared" si="24"/>
        <v/>
      </c>
      <c r="AG72" s="91" t="str">
        <f t="shared" si="24"/>
        <v/>
      </c>
      <c r="AH72" s="91" t="str">
        <f t="shared" si="24"/>
        <v/>
      </c>
      <c r="AI72" s="91" t="str">
        <f t="shared" si="24"/>
        <v/>
      </c>
      <c r="AJ72" s="91" t="str">
        <f t="shared" si="24"/>
        <v/>
      </c>
      <c r="AK72" s="91" t="str">
        <f t="shared" ref="AK72:AZ87" si="25">IF($B72=AK$5,$D72,"")</f>
        <v/>
      </c>
      <c r="AL72" s="91" t="str">
        <f t="shared" si="25"/>
        <v/>
      </c>
      <c r="AM72" s="91" t="str">
        <f t="shared" si="25"/>
        <v/>
      </c>
      <c r="AN72" s="91" t="str">
        <f t="shared" si="25"/>
        <v/>
      </c>
      <c r="AO72" s="91" t="str">
        <f t="shared" si="25"/>
        <v/>
      </c>
      <c r="AP72" s="91" t="str">
        <f t="shared" si="25"/>
        <v/>
      </c>
      <c r="AQ72" s="91" t="str">
        <f t="shared" si="25"/>
        <v/>
      </c>
      <c r="AR72" s="91" t="str">
        <f t="shared" si="25"/>
        <v/>
      </c>
      <c r="AS72" s="91" t="str">
        <f t="shared" si="25"/>
        <v/>
      </c>
      <c r="AT72" s="91" t="str">
        <f t="shared" si="25"/>
        <v/>
      </c>
      <c r="AU72" s="91" t="str">
        <f t="shared" si="25"/>
        <v/>
      </c>
      <c r="AV72" s="91" t="str">
        <f t="shared" si="25"/>
        <v/>
      </c>
      <c r="AW72" s="91" t="str">
        <f t="shared" si="25"/>
        <v/>
      </c>
      <c r="AX72" s="91" t="str">
        <f t="shared" si="25"/>
        <v/>
      </c>
      <c r="AY72" s="91" t="str">
        <f t="shared" si="25"/>
        <v/>
      </c>
      <c r="AZ72" s="91" t="str">
        <f t="shared" si="25"/>
        <v/>
      </c>
      <c r="BA72" s="91" t="str">
        <f t="shared" si="22"/>
        <v/>
      </c>
      <c r="BB72" s="91" t="str">
        <f t="shared" si="22"/>
        <v/>
      </c>
      <c r="BC72" s="91" t="str">
        <f t="shared" si="22"/>
        <v/>
      </c>
      <c r="BD72" s="91" t="str">
        <f t="shared" si="22"/>
        <v/>
      </c>
      <c r="BE72" s="91" t="str">
        <f t="shared" si="22"/>
        <v/>
      </c>
    </row>
    <row r="73" spans="1:57" x14ac:dyDescent="0.3">
      <c r="A73" s="68"/>
      <c r="B73" s="62"/>
      <c r="C73" s="69"/>
      <c r="D73" s="70"/>
      <c r="E73" s="89">
        <f t="shared" si="23"/>
        <v>0</v>
      </c>
      <c r="F73" s="90" t="str">
        <f t="shared" ref="F73:U88" si="26">IF($B73=F$5,$D73,"")</f>
        <v/>
      </c>
      <c r="G73" s="91" t="str">
        <f t="shared" si="26"/>
        <v/>
      </c>
      <c r="H73" s="91" t="str">
        <f t="shared" si="26"/>
        <v/>
      </c>
      <c r="I73" s="91" t="str">
        <f t="shared" si="26"/>
        <v/>
      </c>
      <c r="J73" s="91" t="str">
        <f t="shared" si="26"/>
        <v/>
      </c>
      <c r="K73" s="92" t="str">
        <f t="shared" si="26"/>
        <v/>
      </c>
      <c r="L73" s="93" t="str">
        <f t="shared" si="26"/>
        <v/>
      </c>
      <c r="M73" s="91" t="str">
        <f t="shared" si="26"/>
        <v/>
      </c>
      <c r="N73" s="91" t="str">
        <f t="shared" si="26"/>
        <v/>
      </c>
      <c r="O73" s="91" t="str">
        <f t="shared" si="26"/>
        <v/>
      </c>
      <c r="P73" s="91" t="str">
        <f t="shared" si="26"/>
        <v/>
      </c>
      <c r="Q73" s="92" t="str">
        <f t="shared" si="26"/>
        <v/>
      </c>
      <c r="R73" s="93" t="str">
        <f t="shared" si="26"/>
        <v/>
      </c>
      <c r="S73" s="91" t="str">
        <f t="shared" si="26"/>
        <v/>
      </c>
      <c r="T73" s="91" t="str">
        <f t="shared" si="26"/>
        <v/>
      </c>
      <c r="U73" s="91" t="str">
        <f t="shared" si="24"/>
        <v/>
      </c>
      <c r="V73" s="91" t="str">
        <f t="shared" si="24"/>
        <v/>
      </c>
      <c r="W73" s="91" t="str">
        <f t="shared" si="24"/>
        <v/>
      </c>
      <c r="X73" s="91" t="str">
        <f t="shared" si="24"/>
        <v/>
      </c>
      <c r="Y73" s="91" t="str">
        <f t="shared" si="24"/>
        <v/>
      </c>
      <c r="Z73" s="91" t="str">
        <f t="shared" si="24"/>
        <v/>
      </c>
      <c r="AA73" s="91" t="str">
        <f t="shared" si="24"/>
        <v/>
      </c>
      <c r="AB73" s="91" t="str">
        <f t="shared" si="24"/>
        <v/>
      </c>
      <c r="AC73" s="91" t="str">
        <f t="shared" si="24"/>
        <v/>
      </c>
      <c r="AD73" s="91" t="str">
        <f t="shared" si="24"/>
        <v/>
      </c>
      <c r="AE73" s="91" t="str">
        <f t="shared" si="24"/>
        <v/>
      </c>
      <c r="AF73" s="91" t="str">
        <f t="shared" si="24"/>
        <v/>
      </c>
      <c r="AG73" s="91" t="str">
        <f t="shared" si="24"/>
        <v/>
      </c>
      <c r="AH73" s="91" t="str">
        <f t="shared" si="24"/>
        <v/>
      </c>
      <c r="AI73" s="91" t="str">
        <f t="shared" si="24"/>
        <v/>
      </c>
      <c r="AJ73" s="91" t="str">
        <f t="shared" si="24"/>
        <v/>
      </c>
      <c r="AK73" s="91" t="str">
        <f t="shared" si="25"/>
        <v/>
      </c>
      <c r="AL73" s="91" t="str">
        <f t="shared" si="25"/>
        <v/>
      </c>
      <c r="AM73" s="91" t="str">
        <f t="shared" si="25"/>
        <v/>
      </c>
      <c r="AN73" s="91" t="str">
        <f t="shared" si="25"/>
        <v/>
      </c>
      <c r="AO73" s="91" t="str">
        <f t="shared" si="25"/>
        <v/>
      </c>
      <c r="AP73" s="91" t="str">
        <f t="shared" si="25"/>
        <v/>
      </c>
      <c r="AQ73" s="91" t="str">
        <f t="shared" si="25"/>
        <v/>
      </c>
      <c r="AR73" s="91" t="str">
        <f t="shared" si="25"/>
        <v/>
      </c>
      <c r="AS73" s="91" t="str">
        <f t="shared" si="25"/>
        <v/>
      </c>
      <c r="AT73" s="91" t="str">
        <f t="shared" si="25"/>
        <v/>
      </c>
      <c r="AU73" s="91" t="str">
        <f t="shared" si="25"/>
        <v/>
      </c>
      <c r="AV73" s="91" t="str">
        <f t="shared" si="25"/>
        <v/>
      </c>
      <c r="AW73" s="91" t="str">
        <f t="shared" si="25"/>
        <v/>
      </c>
      <c r="AX73" s="91" t="str">
        <f t="shared" si="25"/>
        <v/>
      </c>
      <c r="AY73" s="91" t="str">
        <f t="shared" si="25"/>
        <v/>
      </c>
      <c r="AZ73" s="91" t="str">
        <f t="shared" si="25"/>
        <v/>
      </c>
      <c r="BA73" s="91" t="str">
        <f t="shared" si="22"/>
        <v/>
      </c>
      <c r="BB73" s="91" t="str">
        <f t="shared" si="22"/>
        <v/>
      </c>
      <c r="BC73" s="91" t="str">
        <f t="shared" si="22"/>
        <v/>
      </c>
      <c r="BD73" s="91" t="str">
        <f t="shared" si="22"/>
        <v/>
      </c>
      <c r="BE73" s="91" t="str">
        <f t="shared" si="22"/>
        <v/>
      </c>
    </row>
    <row r="74" spans="1:57" x14ac:dyDescent="0.3">
      <c r="A74" s="68"/>
      <c r="B74" s="62"/>
      <c r="C74" s="69"/>
      <c r="D74" s="70"/>
      <c r="E74" s="89">
        <f t="shared" si="23"/>
        <v>0</v>
      </c>
      <c r="F74" s="90" t="str">
        <f t="shared" si="26"/>
        <v/>
      </c>
      <c r="G74" s="91" t="str">
        <f t="shared" si="26"/>
        <v/>
      </c>
      <c r="H74" s="91" t="str">
        <f t="shared" si="26"/>
        <v/>
      </c>
      <c r="I74" s="91" t="str">
        <f t="shared" si="26"/>
        <v/>
      </c>
      <c r="J74" s="91" t="str">
        <f t="shared" si="26"/>
        <v/>
      </c>
      <c r="K74" s="92" t="str">
        <f t="shared" si="26"/>
        <v/>
      </c>
      <c r="L74" s="93" t="str">
        <f t="shared" si="26"/>
        <v/>
      </c>
      <c r="M74" s="91" t="str">
        <f t="shared" si="26"/>
        <v/>
      </c>
      <c r="N74" s="91" t="str">
        <f t="shared" si="26"/>
        <v/>
      </c>
      <c r="O74" s="91" t="str">
        <f t="shared" si="26"/>
        <v/>
      </c>
      <c r="P74" s="91" t="str">
        <f t="shared" si="26"/>
        <v/>
      </c>
      <c r="Q74" s="92" t="str">
        <f t="shared" si="26"/>
        <v/>
      </c>
      <c r="R74" s="93" t="str">
        <f t="shared" si="26"/>
        <v/>
      </c>
      <c r="S74" s="91" t="str">
        <f t="shared" si="26"/>
        <v/>
      </c>
      <c r="T74" s="91" t="str">
        <f t="shared" si="26"/>
        <v/>
      </c>
      <c r="U74" s="91" t="str">
        <f t="shared" si="24"/>
        <v/>
      </c>
      <c r="V74" s="91" t="str">
        <f t="shared" si="24"/>
        <v/>
      </c>
      <c r="W74" s="91" t="str">
        <f t="shared" si="24"/>
        <v/>
      </c>
      <c r="X74" s="91" t="str">
        <f t="shared" si="24"/>
        <v/>
      </c>
      <c r="Y74" s="91" t="str">
        <f t="shared" si="24"/>
        <v/>
      </c>
      <c r="Z74" s="91" t="str">
        <f t="shared" si="24"/>
        <v/>
      </c>
      <c r="AA74" s="91" t="str">
        <f t="shared" si="24"/>
        <v/>
      </c>
      <c r="AB74" s="91" t="str">
        <f t="shared" si="24"/>
        <v/>
      </c>
      <c r="AC74" s="91" t="str">
        <f t="shared" si="24"/>
        <v/>
      </c>
      <c r="AD74" s="91" t="str">
        <f t="shared" si="24"/>
        <v/>
      </c>
      <c r="AE74" s="91" t="str">
        <f t="shared" si="24"/>
        <v/>
      </c>
      <c r="AF74" s="91" t="str">
        <f t="shared" si="24"/>
        <v/>
      </c>
      <c r="AG74" s="91" t="str">
        <f t="shared" si="24"/>
        <v/>
      </c>
      <c r="AH74" s="91" t="str">
        <f t="shared" si="24"/>
        <v/>
      </c>
      <c r="AI74" s="91" t="str">
        <f t="shared" si="24"/>
        <v/>
      </c>
      <c r="AJ74" s="91" t="str">
        <f t="shared" si="24"/>
        <v/>
      </c>
      <c r="AK74" s="91" t="str">
        <f t="shared" si="25"/>
        <v/>
      </c>
      <c r="AL74" s="91" t="str">
        <f t="shared" si="25"/>
        <v/>
      </c>
      <c r="AM74" s="91" t="str">
        <f t="shared" si="25"/>
        <v/>
      </c>
      <c r="AN74" s="91" t="str">
        <f t="shared" si="25"/>
        <v/>
      </c>
      <c r="AO74" s="91" t="str">
        <f t="shared" si="25"/>
        <v/>
      </c>
      <c r="AP74" s="91" t="str">
        <f t="shared" si="25"/>
        <v/>
      </c>
      <c r="AQ74" s="91" t="str">
        <f t="shared" si="25"/>
        <v/>
      </c>
      <c r="AR74" s="91" t="str">
        <f t="shared" si="25"/>
        <v/>
      </c>
      <c r="AS74" s="91" t="str">
        <f t="shared" si="25"/>
        <v/>
      </c>
      <c r="AT74" s="91" t="str">
        <f t="shared" si="25"/>
        <v/>
      </c>
      <c r="AU74" s="91" t="str">
        <f t="shared" si="25"/>
        <v/>
      </c>
      <c r="AV74" s="91" t="str">
        <f t="shared" si="25"/>
        <v/>
      </c>
      <c r="AW74" s="91" t="str">
        <f t="shared" si="25"/>
        <v/>
      </c>
      <c r="AX74" s="91" t="str">
        <f t="shared" si="25"/>
        <v/>
      </c>
      <c r="AY74" s="91" t="str">
        <f t="shared" si="25"/>
        <v/>
      </c>
      <c r="AZ74" s="91" t="str">
        <f t="shared" si="25"/>
        <v/>
      </c>
      <c r="BA74" s="91" t="str">
        <f t="shared" si="22"/>
        <v/>
      </c>
      <c r="BB74" s="91" t="str">
        <f t="shared" si="22"/>
        <v/>
      </c>
      <c r="BC74" s="91" t="str">
        <f t="shared" si="22"/>
        <v/>
      </c>
      <c r="BD74" s="91" t="str">
        <f t="shared" si="22"/>
        <v/>
      </c>
      <c r="BE74" s="91" t="str">
        <f t="shared" si="22"/>
        <v/>
      </c>
    </row>
    <row r="75" spans="1:57" x14ac:dyDescent="0.3">
      <c r="A75" s="68"/>
      <c r="B75" s="62"/>
      <c r="C75" s="69"/>
      <c r="D75" s="70"/>
      <c r="E75" s="89">
        <f t="shared" si="23"/>
        <v>0</v>
      </c>
      <c r="F75" s="90" t="str">
        <f t="shared" si="26"/>
        <v/>
      </c>
      <c r="G75" s="91" t="str">
        <f t="shared" si="26"/>
        <v/>
      </c>
      <c r="H75" s="91" t="str">
        <f t="shared" si="26"/>
        <v/>
      </c>
      <c r="I75" s="91" t="str">
        <f t="shared" si="26"/>
        <v/>
      </c>
      <c r="J75" s="91" t="str">
        <f t="shared" si="26"/>
        <v/>
      </c>
      <c r="K75" s="92" t="str">
        <f t="shared" si="26"/>
        <v/>
      </c>
      <c r="L75" s="93" t="str">
        <f t="shared" si="26"/>
        <v/>
      </c>
      <c r="M75" s="91" t="str">
        <f t="shared" si="26"/>
        <v/>
      </c>
      <c r="N75" s="91" t="str">
        <f t="shared" si="26"/>
        <v/>
      </c>
      <c r="O75" s="91" t="str">
        <f t="shared" si="26"/>
        <v/>
      </c>
      <c r="P75" s="91" t="str">
        <f t="shared" si="26"/>
        <v/>
      </c>
      <c r="Q75" s="92" t="str">
        <f t="shared" si="26"/>
        <v/>
      </c>
      <c r="R75" s="93" t="str">
        <f t="shared" si="26"/>
        <v/>
      </c>
      <c r="S75" s="91" t="str">
        <f t="shared" si="26"/>
        <v/>
      </c>
      <c r="T75" s="91" t="str">
        <f t="shared" si="26"/>
        <v/>
      </c>
      <c r="U75" s="91" t="str">
        <f t="shared" si="24"/>
        <v/>
      </c>
      <c r="V75" s="91" t="str">
        <f t="shared" si="24"/>
        <v/>
      </c>
      <c r="W75" s="91" t="str">
        <f t="shared" si="24"/>
        <v/>
      </c>
      <c r="X75" s="91" t="str">
        <f t="shared" si="24"/>
        <v/>
      </c>
      <c r="Y75" s="91" t="str">
        <f t="shared" si="24"/>
        <v/>
      </c>
      <c r="Z75" s="91" t="str">
        <f t="shared" si="24"/>
        <v/>
      </c>
      <c r="AA75" s="91" t="str">
        <f t="shared" si="24"/>
        <v/>
      </c>
      <c r="AB75" s="91" t="str">
        <f t="shared" si="24"/>
        <v/>
      </c>
      <c r="AC75" s="91" t="str">
        <f t="shared" si="24"/>
        <v/>
      </c>
      <c r="AD75" s="91" t="str">
        <f t="shared" si="24"/>
        <v/>
      </c>
      <c r="AE75" s="91" t="str">
        <f t="shared" si="24"/>
        <v/>
      </c>
      <c r="AF75" s="91" t="str">
        <f t="shared" si="24"/>
        <v/>
      </c>
      <c r="AG75" s="91" t="str">
        <f t="shared" si="24"/>
        <v/>
      </c>
      <c r="AH75" s="91" t="str">
        <f t="shared" si="24"/>
        <v/>
      </c>
      <c r="AI75" s="91" t="str">
        <f t="shared" si="24"/>
        <v/>
      </c>
      <c r="AJ75" s="91" t="str">
        <f t="shared" si="24"/>
        <v/>
      </c>
      <c r="AK75" s="91" t="str">
        <f t="shared" si="25"/>
        <v/>
      </c>
      <c r="AL75" s="91" t="str">
        <f t="shared" si="25"/>
        <v/>
      </c>
      <c r="AM75" s="91" t="str">
        <f t="shared" si="25"/>
        <v/>
      </c>
      <c r="AN75" s="91" t="str">
        <f t="shared" si="25"/>
        <v/>
      </c>
      <c r="AO75" s="91" t="str">
        <f t="shared" si="25"/>
        <v/>
      </c>
      <c r="AP75" s="91" t="str">
        <f t="shared" si="25"/>
        <v/>
      </c>
      <c r="AQ75" s="91" t="str">
        <f t="shared" si="25"/>
        <v/>
      </c>
      <c r="AR75" s="91" t="str">
        <f t="shared" si="25"/>
        <v/>
      </c>
      <c r="AS75" s="91" t="str">
        <f t="shared" si="25"/>
        <v/>
      </c>
      <c r="AT75" s="91" t="str">
        <f t="shared" si="25"/>
        <v/>
      </c>
      <c r="AU75" s="91" t="str">
        <f t="shared" si="25"/>
        <v/>
      </c>
      <c r="AV75" s="91" t="str">
        <f t="shared" si="25"/>
        <v/>
      </c>
      <c r="AW75" s="91" t="str">
        <f t="shared" si="25"/>
        <v/>
      </c>
      <c r="AX75" s="91" t="str">
        <f t="shared" si="25"/>
        <v/>
      </c>
      <c r="AY75" s="91" t="str">
        <f t="shared" si="25"/>
        <v/>
      </c>
      <c r="AZ75" s="91" t="str">
        <f t="shared" si="25"/>
        <v/>
      </c>
      <c r="BA75" s="91" t="str">
        <f t="shared" si="22"/>
        <v/>
      </c>
      <c r="BB75" s="91" t="str">
        <f t="shared" si="22"/>
        <v/>
      </c>
      <c r="BC75" s="91" t="str">
        <f t="shared" si="22"/>
        <v/>
      </c>
      <c r="BD75" s="91" t="str">
        <f t="shared" si="22"/>
        <v/>
      </c>
      <c r="BE75" s="91" t="str">
        <f t="shared" si="22"/>
        <v/>
      </c>
    </row>
    <row r="76" spans="1:57" x14ac:dyDescent="0.3">
      <c r="A76" s="68"/>
      <c r="B76" s="62"/>
      <c r="C76" s="69"/>
      <c r="D76" s="70"/>
      <c r="E76" s="89">
        <f t="shared" si="23"/>
        <v>0</v>
      </c>
      <c r="F76" s="90" t="str">
        <f t="shared" si="26"/>
        <v/>
      </c>
      <c r="G76" s="91" t="str">
        <f t="shared" si="26"/>
        <v/>
      </c>
      <c r="H76" s="91" t="str">
        <f t="shared" si="26"/>
        <v/>
      </c>
      <c r="I76" s="91" t="str">
        <f t="shared" si="26"/>
        <v/>
      </c>
      <c r="J76" s="91" t="str">
        <f t="shared" si="26"/>
        <v/>
      </c>
      <c r="K76" s="92" t="str">
        <f t="shared" si="26"/>
        <v/>
      </c>
      <c r="L76" s="93" t="str">
        <f t="shared" si="26"/>
        <v/>
      </c>
      <c r="M76" s="91" t="str">
        <f t="shared" si="26"/>
        <v/>
      </c>
      <c r="N76" s="91" t="str">
        <f t="shared" si="26"/>
        <v/>
      </c>
      <c r="O76" s="91" t="str">
        <f t="shared" si="26"/>
        <v/>
      </c>
      <c r="P76" s="91" t="str">
        <f t="shared" si="26"/>
        <v/>
      </c>
      <c r="Q76" s="92" t="str">
        <f t="shared" si="26"/>
        <v/>
      </c>
      <c r="R76" s="93" t="str">
        <f t="shared" si="26"/>
        <v/>
      </c>
      <c r="S76" s="91" t="str">
        <f t="shared" si="26"/>
        <v/>
      </c>
      <c r="T76" s="91" t="str">
        <f t="shared" si="26"/>
        <v/>
      </c>
      <c r="U76" s="91" t="str">
        <f t="shared" si="24"/>
        <v/>
      </c>
      <c r="V76" s="91" t="str">
        <f t="shared" si="24"/>
        <v/>
      </c>
      <c r="W76" s="91" t="str">
        <f t="shared" si="24"/>
        <v/>
      </c>
      <c r="X76" s="91" t="str">
        <f t="shared" si="24"/>
        <v/>
      </c>
      <c r="Y76" s="91" t="str">
        <f t="shared" si="24"/>
        <v/>
      </c>
      <c r="Z76" s="91" t="str">
        <f t="shared" si="24"/>
        <v/>
      </c>
      <c r="AA76" s="91" t="str">
        <f t="shared" si="24"/>
        <v/>
      </c>
      <c r="AB76" s="91" t="str">
        <f t="shared" si="24"/>
        <v/>
      </c>
      <c r="AC76" s="91" t="str">
        <f t="shared" si="24"/>
        <v/>
      </c>
      <c r="AD76" s="91" t="str">
        <f t="shared" si="24"/>
        <v/>
      </c>
      <c r="AE76" s="91" t="str">
        <f t="shared" si="24"/>
        <v/>
      </c>
      <c r="AF76" s="91" t="str">
        <f t="shared" si="24"/>
        <v/>
      </c>
      <c r="AG76" s="91" t="str">
        <f t="shared" si="24"/>
        <v/>
      </c>
      <c r="AH76" s="91" t="str">
        <f t="shared" si="24"/>
        <v/>
      </c>
      <c r="AI76" s="91" t="str">
        <f t="shared" si="24"/>
        <v/>
      </c>
      <c r="AJ76" s="91" t="str">
        <f t="shared" si="24"/>
        <v/>
      </c>
      <c r="AK76" s="91" t="str">
        <f t="shared" si="25"/>
        <v/>
      </c>
      <c r="AL76" s="91" t="str">
        <f t="shared" si="25"/>
        <v/>
      </c>
      <c r="AM76" s="91" t="str">
        <f t="shared" si="25"/>
        <v/>
      </c>
      <c r="AN76" s="91" t="str">
        <f t="shared" si="25"/>
        <v/>
      </c>
      <c r="AO76" s="91" t="str">
        <f t="shared" si="25"/>
        <v/>
      </c>
      <c r="AP76" s="91" t="str">
        <f t="shared" si="25"/>
        <v/>
      </c>
      <c r="AQ76" s="91" t="str">
        <f t="shared" si="25"/>
        <v/>
      </c>
      <c r="AR76" s="91" t="str">
        <f t="shared" si="25"/>
        <v/>
      </c>
      <c r="AS76" s="91" t="str">
        <f t="shared" si="25"/>
        <v/>
      </c>
      <c r="AT76" s="91" t="str">
        <f t="shared" si="25"/>
        <v/>
      </c>
      <c r="AU76" s="91" t="str">
        <f t="shared" si="25"/>
        <v/>
      </c>
      <c r="AV76" s="91" t="str">
        <f t="shared" si="25"/>
        <v/>
      </c>
      <c r="AW76" s="91" t="str">
        <f t="shared" si="25"/>
        <v/>
      </c>
      <c r="AX76" s="91" t="str">
        <f t="shared" si="25"/>
        <v/>
      </c>
      <c r="AY76" s="91" t="str">
        <f t="shared" si="25"/>
        <v/>
      </c>
      <c r="AZ76" s="91" t="str">
        <f t="shared" si="25"/>
        <v/>
      </c>
      <c r="BA76" s="91" t="str">
        <f t="shared" si="22"/>
        <v/>
      </c>
      <c r="BB76" s="91" t="str">
        <f t="shared" si="22"/>
        <v/>
      </c>
      <c r="BC76" s="91" t="str">
        <f t="shared" si="22"/>
        <v/>
      </c>
      <c r="BD76" s="91" t="str">
        <f t="shared" si="22"/>
        <v/>
      </c>
      <c r="BE76" s="91" t="str">
        <f t="shared" si="22"/>
        <v/>
      </c>
    </row>
    <row r="77" spans="1:57" x14ac:dyDescent="0.3">
      <c r="A77" s="68"/>
      <c r="B77" s="62"/>
      <c r="C77" s="69"/>
      <c r="D77" s="70"/>
      <c r="E77" s="89">
        <f t="shared" si="23"/>
        <v>0</v>
      </c>
      <c r="F77" s="90" t="str">
        <f t="shared" si="26"/>
        <v/>
      </c>
      <c r="G77" s="91" t="str">
        <f t="shared" si="26"/>
        <v/>
      </c>
      <c r="H77" s="91" t="str">
        <f t="shared" si="26"/>
        <v/>
      </c>
      <c r="I77" s="91" t="str">
        <f t="shared" si="26"/>
        <v/>
      </c>
      <c r="J77" s="91" t="str">
        <f t="shared" si="26"/>
        <v/>
      </c>
      <c r="K77" s="92" t="str">
        <f t="shared" si="26"/>
        <v/>
      </c>
      <c r="L77" s="93" t="str">
        <f t="shared" si="26"/>
        <v/>
      </c>
      <c r="M77" s="91" t="str">
        <f t="shared" si="26"/>
        <v/>
      </c>
      <c r="N77" s="91" t="str">
        <f t="shared" si="26"/>
        <v/>
      </c>
      <c r="O77" s="91" t="str">
        <f t="shared" si="26"/>
        <v/>
      </c>
      <c r="P77" s="91" t="str">
        <f t="shared" si="26"/>
        <v/>
      </c>
      <c r="Q77" s="92" t="str">
        <f t="shared" si="26"/>
        <v/>
      </c>
      <c r="R77" s="93" t="str">
        <f t="shared" si="26"/>
        <v/>
      </c>
      <c r="S77" s="91" t="str">
        <f t="shared" si="26"/>
        <v/>
      </c>
      <c r="T77" s="91" t="str">
        <f t="shared" si="26"/>
        <v/>
      </c>
      <c r="U77" s="91" t="str">
        <f t="shared" si="24"/>
        <v/>
      </c>
      <c r="V77" s="91" t="str">
        <f t="shared" si="24"/>
        <v/>
      </c>
      <c r="W77" s="91" t="str">
        <f t="shared" si="24"/>
        <v/>
      </c>
      <c r="X77" s="91" t="str">
        <f t="shared" si="24"/>
        <v/>
      </c>
      <c r="Y77" s="91" t="str">
        <f t="shared" si="24"/>
        <v/>
      </c>
      <c r="Z77" s="91" t="str">
        <f t="shared" si="24"/>
        <v/>
      </c>
      <c r="AA77" s="91" t="str">
        <f t="shared" si="24"/>
        <v/>
      </c>
      <c r="AB77" s="91" t="str">
        <f t="shared" si="24"/>
        <v/>
      </c>
      <c r="AC77" s="91" t="str">
        <f t="shared" si="24"/>
        <v/>
      </c>
      <c r="AD77" s="91" t="str">
        <f t="shared" si="24"/>
        <v/>
      </c>
      <c r="AE77" s="91" t="str">
        <f t="shared" si="24"/>
        <v/>
      </c>
      <c r="AF77" s="91" t="str">
        <f t="shared" si="24"/>
        <v/>
      </c>
      <c r="AG77" s="91" t="str">
        <f t="shared" si="24"/>
        <v/>
      </c>
      <c r="AH77" s="91" t="str">
        <f t="shared" si="24"/>
        <v/>
      </c>
      <c r="AI77" s="91" t="str">
        <f t="shared" si="24"/>
        <v/>
      </c>
      <c r="AJ77" s="91" t="str">
        <f t="shared" si="24"/>
        <v/>
      </c>
      <c r="AK77" s="91" t="str">
        <f t="shared" si="25"/>
        <v/>
      </c>
      <c r="AL77" s="91" t="str">
        <f t="shared" si="25"/>
        <v/>
      </c>
      <c r="AM77" s="91" t="str">
        <f t="shared" si="25"/>
        <v/>
      </c>
      <c r="AN77" s="91" t="str">
        <f t="shared" si="25"/>
        <v/>
      </c>
      <c r="AO77" s="91" t="str">
        <f t="shared" si="25"/>
        <v/>
      </c>
      <c r="AP77" s="91" t="str">
        <f t="shared" si="25"/>
        <v/>
      </c>
      <c r="AQ77" s="91" t="str">
        <f t="shared" si="25"/>
        <v/>
      </c>
      <c r="AR77" s="91" t="str">
        <f t="shared" si="25"/>
        <v/>
      </c>
      <c r="AS77" s="91" t="str">
        <f t="shared" si="25"/>
        <v/>
      </c>
      <c r="AT77" s="91" t="str">
        <f t="shared" si="25"/>
        <v/>
      </c>
      <c r="AU77" s="91" t="str">
        <f t="shared" si="25"/>
        <v/>
      </c>
      <c r="AV77" s="91" t="str">
        <f t="shared" si="25"/>
        <v/>
      </c>
      <c r="AW77" s="91" t="str">
        <f t="shared" si="25"/>
        <v/>
      </c>
      <c r="AX77" s="91" t="str">
        <f t="shared" si="25"/>
        <v/>
      </c>
      <c r="AY77" s="91" t="str">
        <f t="shared" si="25"/>
        <v/>
      </c>
      <c r="AZ77" s="91" t="str">
        <f t="shared" si="25"/>
        <v/>
      </c>
      <c r="BA77" s="91" t="str">
        <f t="shared" ref="BA77:BE92" si="27">IF($B77=BA$5,$D77,"")</f>
        <v/>
      </c>
      <c r="BB77" s="91" t="str">
        <f t="shared" si="27"/>
        <v/>
      </c>
      <c r="BC77" s="91" t="str">
        <f t="shared" si="27"/>
        <v/>
      </c>
      <c r="BD77" s="91" t="str">
        <f t="shared" si="27"/>
        <v/>
      </c>
      <c r="BE77" s="91" t="str">
        <f t="shared" si="27"/>
        <v/>
      </c>
    </row>
    <row r="78" spans="1:57" x14ac:dyDescent="0.3">
      <c r="A78" s="68"/>
      <c r="B78" s="62"/>
      <c r="C78" s="69"/>
      <c r="D78" s="70"/>
      <c r="E78" s="89">
        <f t="shared" si="23"/>
        <v>0</v>
      </c>
      <c r="F78" s="90" t="str">
        <f t="shared" si="26"/>
        <v/>
      </c>
      <c r="G78" s="91" t="str">
        <f t="shared" si="26"/>
        <v/>
      </c>
      <c r="H78" s="91" t="str">
        <f t="shared" si="26"/>
        <v/>
      </c>
      <c r="I78" s="91" t="str">
        <f t="shared" si="26"/>
        <v/>
      </c>
      <c r="J78" s="91" t="str">
        <f t="shared" si="26"/>
        <v/>
      </c>
      <c r="K78" s="92" t="str">
        <f t="shared" si="26"/>
        <v/>
      </c>
      <c r="L78" s="93" t="str">
        <f t="shared" si="26"/>
        <v/>
      </c>
      <c r="M78" s="91" t="str">
        <f t="shared" si="26"/>
        <v/>
      </c>
      <c r="N78" s="91" t="str">
        <f t="shared" si="26"/>
        <v/>
      </c>
      <c r="O78" s="91" t="str">
        <f t="shared" si="26"/>
        <v/>
      </c>
      <c r="P78" s="91" t="str">
        <f t="shared" si="26"/>
        <v/>
      </c>
      <c r="Q78" s="92" t="str">
        <f t="shared" si="26"/>
        <v/>
      </c>
      <c r="R78" s="93" t="str">
        <f t="shared" si="26"/>
        <v/>
      </c>
      <c r="S78" s="91" t="str">
        <f t="shared" si="26"/>
        <v/>
      </c>
      <c r="T78" s="91" t="str">
        <f t="shared" si="26"/>
        <v/>
      </c>
      <c r="U78" s="91" t="str">
        <f t="shared" si="24"/>
        <v/>
      </c>
      <c r="V78" s="91" t="str">
        <f t="shared" si="24"/>
        <v/>
      </c>
      <c r="W78" s="91" t="str">
        <f t="shared" si="24"/>
        <v/>
      </c>
      <c r="X78" s="91" t="str">
        <f t="shared" si="24"/>
        <v/>
      </c>
      <c r="Y78" s="91" t="str">
        <f t="shared" si="24"/>
        <v/>
      </c>
      <c r="Z78" s="91" t="str">
        <f t="shared" si="24"/>
        <v/>
      </c>
      <c r="AA78" s="91" t="str">
        <f t="shared" si="24"/>
        <v/>
      </c>
      <c r="AB78" s="91" t="str">
        <f t="shared" si="24"/>
        <v/>
      </c>
      <c r="AC78" s="91" t="str">
        <f t="shared" si="24"/>
        <v/>
      </c>
      <c r="AD78" s="91" t="str">
        <f t="shared" si="24"/>
        <v/>
      </c>
      <c r="AE78" s="91" t="str">
        <f t="shared" si="24"/>
        <v/>
      </c>
      <c r="AF78" s="91" t="str">
        <f t="shared" si="24"/>
        <v/>
      </c>
      <c r="AG78" s="91" t="str">
        <f t="shared" si="24"/>
        <v/>
      </c>
      <c r="AH78" s="91" t="str">
        <f t="shared" si="24"/>
        <v/>
      </c>
      <c r="AI78" s="91" t="str">
        <f t="shared" si="24"/>
        <v/>
      </c>
      <c r="AJ78" s="91" t="str">
        <f t="shared" si="24"/>
        <v/>
      </c>
      <c r="AK78" s="91" t="str">
        <f t="shared" si="25"/>
        <v/>
      </c>
      <c r="AL78" s="91" t="str">
        <f t="shared" si="25"/>
        <v/>
      </c>
      <c r="AM78" s="91" t="str">
        <f t="shared" si="25"/>
        <v/>
      </c>
      <c r="AN78" s="91" t="str">
        <f t="shared" si="25"/>
        <v/>
      </c>
      <c r="AO78" s="91" t="str">
        <f t="shared" si="25"/>
        <v/>
      </c>
      <c r="AP78" s="91" t="str">
        <f t="shared" si="25"/>
        <v/>
      </c>
      <c r="AQ78" s="91" t="str">
        <f t="shared" si="25"/>
        <v/>
      </c>
      <c r="AR78" s="91" t="str">
        <f t="shared" si="25"/>
        <v/>
      </c>
      <c r="AS78" s="91" t="str">
        <f t="shared" si="25"/>
        <v/>
      </c>
      <c r="AT78" s="91" t="str">
        <f t="shared" si="25"/>
        <v/>
      </c>
      <c r="AU78" s="91" t="str">
        <f t="shared" si="25"/>
        <v/>
      </c>
      <c r="AV78" s="91" t="str">
        <f t="shared" si="25"/>
        <v/>
      </c>
      <c r="AW78" s="91" t="str">
        <f t="shared" si="25"/>
        <v/>
      </c>
      <c r="AX78" s="91" t="str">
        <f t="shared" si="25"/>
        <v/>
      </c>
      <c r="AY78" s="91" t="str">
        <f t="shared" si="25"/>
        <v/>
      </c>
      <c r="AZ78" s="91" t="str">
        <f t="shared" si="25"/>
        <v/>
      </c>
      <c r="BA78" s="91" t="str">
        <f t="shared" si="27"/>
        <v/>
      </c>
      <c r="BB78" s="91" t="str">
        <f t="shared" si="27"/>
        <v/>
      </c>
      <c r="BC78" s="91" t="str">
        <f t="shared" si="27"/>
        <v/>
      </c>
      <c r="BD78" s="91" t="str">
        <f t="shared" si="27"/>
        <v/>
      </c>
      <c r="BE78" s="91" t="str">
        <f t="shared" si="27"/>
        <v/>
      </c>
    </row>
    <row r="79" spans="1:57" x14ac:dyDescent="0.3">
      <c r="A79" s="68"/>
      <c r="B79" s="62"/>
      <c r="C79" s="69"/>
      <c r="D79" s="70"/>
      <c r="E79" s="89">
        <f t="shared" si="23"/>
        <v>0</v>
      </c>
      <c r="F79" s="90" t="str">
        <f t="shared" si="26"/>
        <v/>
      </c>
      <c r="G79" s="91" t="str">
        <f t="shared" si="26"/>
        <v/>
      </c>
      <c r="H79" s="91" t="str">
        <f t="shared" si="26"/>
        <v/>
      </c>
      <c r="I79" s="91" t="str">
        <f t="shared" si="26"/>
        <v/>
      </c>
      <c r="J79" s="91" t="str">
        <f t="shared" si="26"/>
        <v/>
      </c>
      <c r="K79" s="92" t="str">
        <f t="shared" si="26"/>
        <v/>
      </c>
      <c r="L79" s="93" t="str">
        <f t="shared" si="26"/>
        <v/>
      </c>
      <c r="M79" s="91" t="str">
        <f t="shared" si="26"/>
        <v/>
      </c>
      <c r="N79" s="91" t="str">
        <f t="shared" si="26"/>
        <v/>
      </c>
      <c r="O79" s="91" t="str">
        <f t="shared" si="26"/>
        <v/>
      </c>
      <c r="P79" s="91" t="str">
        <f t="shared" si="26"/>
        <v/>
      </c>
      <c r="Q79" s="92" t="str">
        <f t="shared" si="26"/>
        <v/>
      </c>
      <c r="R79" s="93" t="str">
        <f t="shared" si="26"/>
        <v/>
      </c>
      <c r="S79" s="91" t="str">
        <f t="shared" si="26"/>
        <v/>
      </c>
      <c r="T79" s="91" t="str">
        <f t="shared" si="26"/>
        <v/>
      </c>
      <c r="U79" s="91" t="str">
        <f t="shared" si="24"/>
        <v/>
      </c>
      <c r="V79" s="91" t="str">
        <f t="shared" si="24"/>
        <v/>
      </c>
      <c r="W79" s="91" t="str">
        <f t="shared" si="24"/>
        <v/>
      </c>
      <c r="X79" s="91" t="str">
        <f t="shared" si="24"/>
        <v/>
      </c>
      <c r="Y79" s="91" t="str">
        <f t="shared" si="24"/>
        <v/>
      </c>
      <c r="Z79" s="91" t="str">
        <f t="shared" si="24"/>
        <v/>
      </c>
      <c r="AA79" s="91" t="str">
        <f t="shared" si="24"/>
        <v/>
      </c>
      <c r="AB79" s="91" t="str">
        <f t="shared" si="24"/>
        <v/>
      </c>
      <c r="AC79" s="91" t="str">
        <f t="shared" si="24"/>
        <v/>
      </c>
      <c r="AD79" s="91" t="str">
        <f t="shared" si="24"/>
        <v/>
      </c>
      <c r="AE79" s="91" t="str">
        <f t="shared" si="24"/>
        <v/>
      </c>
      <c r="AF79" s="91" t="str">
        <f t="shared" si="24"/>
        <v/>
      </c>
      <c r="AG79" s="91" t="str">
        <f t="shared" si="24"/>
        <v/>
      </c>
      <c r="AH79" s="91" t="str">
        <f t="shared" si="24"/>
        <v/>
      </c>
      <c r="AI79" s="91" t="str">
        <f t="shared" si="24"/>
        <v/>
      </c>
      <c r="AJ79" s="91" t="str">
        <f t="shared" si="24"/>
        <v/>
      </c>
      <c r="AK79" s="91" t="str">
        <f t="shared" si="25"/>
        <v/>
      </c>
      <c r="AL79" s="91" t="str">
        <f t="shared" si="25"/>
        <v/>
      </c>
      <c r="AM79" s="91" t="str">
        <f t="shared" si="25"/>
        <v/>
      </c>
      <c r="AN79" s="91" t="str">
        <f t="shared" si="25"/>
        <v/>
      </c>
      <c r="AO79" s="91" t="str">
        <f t="shared" si="25"/>
        <v/>
      </c>
      <c r="AP79" s="91" t="str">
        <f t="shared" si="25"/>
        <v/>
      </c>
      <c r="AQ79" s="91" t="str">
        <f t="shared" si="25"/>
        <v/>
      </c>
      <c r="AR79" s="91" t="str">
        <f t="shared" si="25"/>
        <v/>
      </c>
      <c r="AS79" s="91" t="str">
        <f t="shared" si="25"/>
        <v/>
      </c>
      <c r="AT79" s="91" t="str">
        <f t="shared" si="25"/>
        <v/>
      </c>
      <c r="AU79" s="91" t="str">
        <f t="shared" si="25"/>
        <v/>
      </c>
      <c r="AV79" s="91" t="str">
        <f t="shared" si="25"/>
        <v/>
      </c>
      <c r="AW79" s="91" t="str">
        <f t="shared" si="25"/>
        <v/>
      </c>
      <c r="AX79" s="91" t="str">
        <f t="shared" si="25"/>
        <v/>
      </c>
      <c r="AY79" s="91" t="str">
        <f t="shared" si="25"/>
        <v/>
      </c>
      <c r="AZ79" s="91" t="str">
        <f t="shared" si="25"/>
        <v/>
      </c>
      <c r="BA79" s="91" t="str">
        <f t="shared" si="27"/>
        <v/>
      </c>
      <c r="BB79" s="91" t="str">
        <f t="shared" si="27"/>
        <v/>
      </c>
      <c r="BC79" s="91" t="str">
        <f t="shared" si="27"/>
        <v/>
      </c>
      <c r="BD79" s="91" t="str">
        <f t="shared" si="27"/>
        <v/>
      </c>
      <c r="BE79" s="91" t="str">
        <f t="shared" si="27"/>
        <v/>
      </c>
    </row>
    <row r="80" spans="1:57" x14ac:dyDescent="0.3">
      <c r="A80" s="68"/>
      <c r="B80" s="62"/>
      <c r="C80" s="69"/>
      <c r="D80" s="70"/>
      <c r="E80" s="89">
        <f t="shared" si="23"/>
        <v>0</v>
      </c>
      <c r="F80" s="90" t="str">
        <f t="shared" si="26"/>
        <v/>
      </c>
      <c r="G80" s="91" t="str">
        <f t="shared" si="26"/>
        <v/>
      </c>
      <c r="H80" s="91" t="str">
        <f t="shared" si="26"/>
        <v/>
      </c>
      <c r="I80" s="91" t="str">
        <f t="shared" si="26"/>
        <v/>
      </c>
      <c r="J80" s="91" t="str">
        <f t="shared" si="26"/>
        <v/>
      </c>
      <c r="K80" s="92" t="str">
        <f t="shared" si="26"/>
        <v/>
      </c>
      <c r="L80" s="93" t="str">
        <f t="shared" si="26"/>
        <v/>
      </c>
      <c r="M80" s="91" t="str">
        <f t="shared" si="26"/>
        <v/>
      </c>
      <c r="N80" s="91" t="str">
        <f t="shared" si="26"/>
        <v/>
      </c>
      <c r="O80" s="91" t="str">
        <f t="shared" si="26"/>
        <v/>
      </c>
      <c r="P80" s="91" t="str">
        <f t="shared" si="26"/>
        <v/>
      </c>
      <c r="Q80" s="92" t="str">
        <f t="shared" si="26"/>
        <v/>
      </c>
      <c r="R80" s="93" t="str">
        <f t="shared" si="26"/>
        <v/>
      </c>
      <c r="S80" s="91" t="str">
        <f t="shared" si="26"/>
        <v/>
      </c>
      <c r="T80" s="91" t="str">
        <f t="shared" si="26"/>
        <v/>
      </c>
      <c r="U80" s="91" t="str">
        <f t="shared" si="24"/>
        <v/>
      </c>
      <c r="V80" s="91" t="str">
        <f t="shared" si="24"/>
        <v/>
      </c>
      <c r="W80" s="91" t="str">
        <f t="shared" si="24"/>
        <v/>
      </c>
      <c r="X80" s="91" t="str">
        <f t="shared" si="24"/>
        <v/>
      </c>
      <c r="Y80" s="91" t="str">
        <f t="shared" si="24"/>
        <v/>
      </c>
      <c r="Z80" s="91" t="str">
        <f t="shared" si="24"/>
        <v/>
      </c>
      <c r="AA80" s="91" t="str">
        <f t="shared" si="24"/>
        <v/>
      </c>
      <c r="AB80" s="91" t="str">
        <f t="shared" si="24"/>
        <v/>
      </c>
      <c r="AC80" s="91" t="str">
        <f t="shared" si="24"/>
        <v/>
      </c>
      <c r="AD80" s="91" t="str">
        <f t="shared" si="24"/>
        <v/>
      </c>
      <c r="AE80" s="91" t="str">
        <f t="shared" si="24"/>
        <v/>
      </c>
      <c r="AF80" s="91" t="str">
        <f t="shared" si="24"/>
        <v/>
      </c>
      <c r="AG80" s="91" t="str">
        <f t="shared" si="24"/>
        <v/>
      </c>
      <c r="AH80" s="91" t="str">
        <f t="shared" si="24"/>
        <v/>
      </c>
      <c r="AI80" s="91" t="str">
        <f t="shared" si="24"/>
        <v/>
      </c>
      <c r="AJ80" s="91" t="str">
        <f t="shared" si="24"/>
        <v/>
      </c>
      <c r="AK80" s="91" t="str">
        <f t="shared" si="25"/>
        <v/>
      </c>
      <c r="AL80" s="91" t="str">
        <f t="shared" si="25"/>
        <v/>
      </c>
      <c r="AM80" s="91" t="str">
        <f t="shared" si="25"/>
        <v/>
      </c>
      <c r="AN80" s="91" t="str">
        <f t="shared" si="25"/>
        <v/>
      </c>
      <c r="AO80" s="91" t="str">
        <f t="shared" si="25"/>
        <v/>
      </c>
      <c r="AP80" s="91" t="str">
        <f t="shared" si="25"/>
        <v/>
      </c>
      <c r="AQ80" s="91" t="str">
        <f t="shared" si="25"/>
        <v/>
      </c>
      <c r="AR80" s="91" t="str">
        <f t="shared" si="25"/>
        <v/>
      </c>
      <c r="AS80" s="91" t="str">
        <f t="shared" si="25"/>
        <v/>
      </c>
      <c r="AT80" s="91" t="str">
        <f t="shared" si="25"/>
        <v/>
      </c>
      <c r="AU80" s="91" t="str">
        <f t="shared" si="25"/>
        <v/>
      </c>
      <c r="AV80" s="91" t="str">
        <f t="shared" si="25"/>
        <v/>
      </c>
      <c r="AW80" s="91" t="str">
        <f t="shared" si="25"/>
        <v/>
      </c>
      <c r="AX80" s="91" t="str">
        <f t="shared" si="25"/>
        <v/>
      </c>
      <c r="AY80" s="91" t="str">
        <f t="shared" si="25"/>
        <v/>
      </c>
      <c r="AZ80" s="91" t="str">
        <f t="shared" si="25"/>
        <v/>
      </c>
      <c r="BA80" s="91" t="str">
        <f t="shared" si="27"/>
        <v/>
      </c>
      <c r="BB80" s="91" t="str">
        <f t="shared" si="27"/>
        <v/>
      </c>
      <c r="BC80" s="91" t="str">
        <f t="shared" si="27"/>
        <v/>
      </c>
      <c r="BD80" s="91" t="str">
        <f t="shared" si="27"/>
        <v/>
      </c>
      <c r="BE80" s="91" t="str">
        <f t="shared" si="27"/>
        <v/>
      </c>
    </row>
    <row r="81" spans="1:57" x14ac:dyDescent="0.3">
      <c r="A81" s="68"/>
      <c r="B81" s="62"/>
      <c r="C81" s="69"/>
      <c r="D81" s="70"/>
      <c r="E81" s="89">
        <f t="shared" si="23"/>
        <v>0</v>
      </c>
      <c r="F81" s="90" t="str">
        <f t="shared" si="26"/>
        <v/>
      </c>
      <c r="G81" s="91" t="str">
        <f t="shared" si="26"/>
        <v/>
      </c>
      <c r="H81" s="91" t="str">
        <f t="shared" si="26"/>
        <v/>
      </c>
      <c r="I81" s="91" t="str">
        <f t="shared" si="26"/>
        <v/>
      </c>
      <c r="J81" s="91" t="str">
        <f t="shared" si="26"/>
        <v/>
      </c>
      <c r="K81" s="92" t="str">
        <f t="shared" si="26"/>
        <v/>
      </c>
      <c r="L81" s="93" t="str">
        <f t="shared" si="26"/>
        <v/>
      </c>
      <c r="M81" s="91" t="str">
        <f t="shared" si="26"/>
        <v/>
      </c>
      <c r="N81" s="91" t="str">
        <f t="shared" si="26"/>
        <v/>
      </c>
      <c r="O81" s="91" t="str">
        <f t="shared" si="26"/>
        <v/>
      </c>
      <c r="P81" s="91" t="str">
        <f t="shared" si="26"/>
        <v/>
      </c>
      <c r="Q81" s="92" t="str">
        <f t="shared" si="26"/>
        <v/>
      </c>
      <c r="R81" s="93" t="str">
        <f t="shared" si="26"/>
        <v/>
      </c>
      <c r="S81" s="91" t="str">
        <f t="shared" si="26"/>
        <v/>
      </c>
      <c r="T81" s="91" t="str">
        <f t="shared" si="26"/>
        <v/>
      </c>
      <c r="U81" s="91" t="str">
        <f t="shared" si="24"/>
        <v/>
      </c>
      <c r="V81" s="91" t="str">
        <f t="shared" si="24"/>
        <v/>
      </c>
      <c r="W81" s="91" t="str">
        <f t="shared" si="24"/>
        <v/>
      </c>
      <c r="X81" s="91" t="str">
        <f t="shared" si="24"/>
        <v/>
      </c>
      <c r="Y81" s="91" t="str">
        <f t="shared" si="24"/>
        <v/>
      </c>
      <c r="Z81" s="91" t="str">
        <f t="shared" si="24"/>
        <v/>
      </c>
      <c r="AA81" s="91" t="str">
        <f t="shared" si="24"/>
        <v/>
      </c>
      <c r="AB81" s="91" t="str">
        <f t="shared" si="24"/>
        <v/>
      </c>
      <c r="AC81" s="91" t="str">
        <f t="shared" si="24"/>
        <v/>
      </c>
      <c r="AD81" s="91" t="str">
        <f t="shared" si="24"/>
        <v/>
      </c>
      <c r="AE81" s="91" t="str">
        <f t="shared" si="24"/>
        <v/>
      </c>
      <c r="AF81" s="91" t="str">
        <f t="shared" si="24"/>
        <v/>
      </c>
      <c r="AG81" s="91" t="str">
        <f t="shared" si="24"/>
        <v/>
      </c>
      <c r="AH81" s="91" t="str">
        <f t="shared" si="24"/>
        <v/>
      </c>
      <c r="AI81" s="91" t="str">
        <f t="shared" si="24"/>
        <v/>
      </c>
      <c r="AJ81" s="91" t="str">
        <f t="shared" si="24"/>
        <v/>
      </c>
      <c r="AK81" s="91" t="str">
        <f t="shared" si="25"/>
        <v/>
      </c>
      <c r="AL81" s="91" t="str">
        <f t="shared" si="25"/>
        <v/>
      </c>
      <c r="AM81" s="91" t="str">
        <f t="shared" si="25"/>
        <v/>
      </c>
      <c r="AN81" s="91" t="str">
        <f t="shared" si="25"/>
        <v/>
      </c>
      <c r="AO81" s="91" t="str">
        <f t="shared" si="25"/>
        <v/>
      </c>
      <c r="AP81" s="91" t="str">
        <f t="shared" si="25"/>
        <v/>
      </c>
      <c r="AQ81" s="91" t="str">
        <f t="shared" si="25"/>
        <v/>
      </c>
      <c r="AR81" s="91" t="str">
        <f t="shared" si="25"/>
        <v/>
      </c>
      <c r="AS81" s="91" t="str">
        <f t="shared" si="25"/>
        <v/>
      </c>
      <c r="AT81" s="91" t="str">
        <f t="shared" si="25"/>
        <v/>
      </c>
      <c r="AU81" s="91" t="str">
        <f t="shared" si="25"/>
        <v/>
      </c>
      <c r="AV81" s="91" t="str">
        <f t="shared" si="25"/>
        <v/>
      </c>
      <c r="AW81" s="91" t="str">
        <f t="shared" si="25"/>
        <v/>
      </c>
      <c r="AX81" s="91" t="str">
        <f t="shared" si="25"/>
        <v/>
      </c>
      <c r="AY81" s="91" t="str">
        <f t="shared" si="25"/>
        <v/>
      </c>
      <c r="AZ81" s="91" t="str">
        <f t="shared" si="25"/>
        <v/>
      </c>
      <c r="BA81" s="91" t="str">
        <f t="shared" si="27"/>
        <v/>
      </c>
      <c r="BB81" s="91" t="str">
        <f t="shared" si="27"/>
        <v/>
      </c>
      <c r="BC81" s="91" t="str">
        <f t="shared" si="27"/>
        <v/>
      </c>
      <c r="BD81" s="91" t="str">
        <f t="shared" si="27"/>
        <v/>
      </c>
      <c r="BE81" s="91" t="str">
        <f t="shared" si="27"/>
        <v/>
      </c>
    </row>
    <row r="82" spans="1:57" x14ac:dyDescent="0.3">
      <c r="A82" s="68"/>
      <c r="B82" s="62"/>
      <c r="C82" s="69"/>
      <c r="D82" s="70"/>
      <c r="E82" s="89">
        <f t="shared" si="23"/>
        <v>0</v>
      </c>
      <c r="F82" s="90" t="str">
        <f t="shared" si="26"/>
        <v/>
      </c>
      <c r="G82" s="91" t="str">
        <f t="shared" si="26"/>
        <v/>
      </c>
      <c r="H82" s="91" t="str">
        <f t="shared" si="26"/>
        <v/>
      </c>
      <c r="I82" s="91" t="str">
        <f t="shared" si="26"/>
        <v/>
      </c>
      <c r="J82" s="91" t="str">
        <f t="shared" si="26"/>
        <v/>
      </c>
      <c r="K82" s="92" t="str">
        <f t="shared" si="26"/>
        <v/>
      </c>
      <c r="L82" s="93" t="str">
        <f t="shared" si="26"/>
        <v/>
      </c>
      <c r="M82" s="91" t="str">
        <f t="shared" si="26"/>
        <v/>
      </c>
      <c r="N82" s="91" t="str">
        <f t="shared" si="26"/>
        <v/>
      </c>
      <c r="O82" s="91" t="str">
        <f t="shared" si="26"/>
        <v/>
      </c>
      <c r="P82" s="91" t="str">
        <f t="shared" si="26"/>
        <v/>
      </c>
      <c r="Q82" s="92" t="str">
        <f t="shared" si="26"/>
        <v/>
      </c>
      <c r="R82" s="93" t="str">
        <f t="shared" si="26"/>
        <v/>
      </c>
      <c r="S82" s="91" t="str">
        <f t="shared" si="26"/>
        <v/>
      </c>
      <c r="T82" s="91" t="str">
        <f t="shared" si="26"/>
        <v/>
      </c>
      <c r="U82" s="91" t="str">
        <f t="shared" si="24"/>
        <v/>
      </c>
      <c r="V82" s="91" t="str">
        <f t="shared" si="24"/>
        <v/>
      </c>
      <c r="W82" s="91" t="str">
        <f t="shared" si="24"/>
        <v/>
      </c>
      <c r="X82" s="91" t="str">
        <f t="shared" si="24"/>
        <v/>
      </c>
      <c r="Y82" s="91" t="str">
        <f t="shared" si="24"/>
        <v/>
      </c>
      <c r="Z82" s="91" t="str">
        <f t="shared" si="24"/>
        <v/>
      </c>
      <c r="AA82" s="91" t="str">
        <f t="shared" si="24"/>
        <v/>
      </c>
      <c r="AB82" s="91" t="str">
        <f t="shared" si="24"/>
        <v/>
      </c>
      <c r="AC82" s="91" t="str">
        <f t="shared" si="24"/>
        <v/>
      </c>
      <c r="AD82" s="91" t="str">
        <f t="shared" si="24"/>
        <v/>
      </c>
      <c r="AE82" s="91" t="str">
        <f t="shared" si="24"/>
        <v/>
      </c>
      <c r="AF82" s="91" t="str">
        <f t="shared" si="24"/>
        <v/>
      </c>
      <c r="AG82" s="91" t="str">
        <f t="shared" si="24"/>
        <v/>
      </c>
      <c r="AH82" s="91" t="str">
        <f t="shared" si="24"/>
        <v/>
      </c>
      <c r="AI82" s="91" t="str">
        <f t="shared" si="24"/>
        <v/>
      </c>
      <c r="AJ82" s="91" t="str">
        <f t="shared" si="24"/>
        <v/>
      </c>
      <c r="AK82" s="91" t="str">
        <f t="shared" si="25"/>
        <v/>
      </c>
      <c r="AL82" s="91" t="str">
        <f t="shared" si="25"/>
        <v/>
      </c>
      <c r="AM82" s="91" t="str">
        <f t="shared" si="25"/>
        <v/>
      </c>
      <c r="AN82" s="91" t="str">
        <f t="shared" si="25"/>
        <v/>
      </c>
      <c r="AO82" s="91" t="str">
        <f t="shared" si="25"/>
        <v/>
      </c>
      <c r="AP82" s="91" t="str">
        <f t="shared" si="25"/>
        <v/>
      </c>
      <c r="AQ82" s="91" t="str">
        <f t="shared" si="25"/>
        <v/>
      </c>
      <c r="AR82" s="91" t="str">
        <f t="shared" si="25"/>
        <v/>
      </c>
      <c r="AS82" s="91" t="str">
        <f t="shared" si="25"/>
        <v/>
      </c>
      <c r="AT82" s="91" t="str">
        <f t="shared" si="25"/>
        <v/>
      </c>
      <c r="AU82" s="91" t="str">
        <f t="shared" si="25"/>
        <v/>
      </c>
      <c r="AV82" s="91" t="str">
        <f t="shared" si="25"/>
        <v/>
      </c>
      <c r="AW82" s="91" t="str">
        <f t="shared" si="25"/>
        <v/>
      </c>
      <c r="AX82" s="91" t="str">
        <f t="shared" si="25"/>
        <v/>
      </c>
      <c r="AY82" s="91" t="str">
        <f t="shared" si="25"/>
        <v/>
      </c>
      <c r="AZ82" s="91" t="str">
        <f t="shared" si="25"/>
        <v/>
      </c>
      <c r="BA82" s="91" t="str">
        <f t="shared" si="27"/>
        <v/>
      </c>
      <c r="BB82" s="91" t="str">
        <f t="shared" si="27"/>
        <v/>
      </c>
      <c r="BC82" s="91" t="str">
        <f t="shared" si="27"/>
        <v/>
      </c>
      <c r="BD82" s="91" t="str">
        <f t="shared" si="27"/>
        <v/>
      </c>
      <c r="BE82" s="91" t="str">
        <f t="shared" si="27"/>
        <v/>
      </c>
    </row>
    <row r="83" spans="1:57" x14ac:dyDescent="0.3">
      <c r="A83" s="68"/>
      <c r="B83" s="62"/>
      <c r="C83" s="69"/>
      <c r="D83" s="70"/>
      <c r="E83" s="89">
        <f t="shared" si="23"/>
        <v>0</v>
      </c>
      <c r="F83" s="90" t="str">
        <f t="shared" si="26"/>
        <v/>
      </c>
      <c r="G83" s="91" t="str">
        <f t="shared" si="26"/>
        <v/>
      </c>
      <c r="H83" s="91" t="str">
        <f t="shared" si="26"/>
        <v/>
      </c>
      <c r="I83" s="91" t="str">
        <f t="shared" si="26"/>
        <v/>
      </c>
      <c r="J83" s="91" t="str">
        <f t="shared" si="26"/>
        <v/>
      </c>
      <c r="K83" s="92" t="str">
        <f t="shared" si="26"/>
        <v/>
      </c>
      <c r="L83" s="93" t="str">
        <f t="shared" si="26"/>
        <v/>
      </c>
      <c r="M83" s="91" t="str">
        <f t="shared" si="26"/>
        <v/>
      </c>
      <c r="N83" s="91" t="str">
        <f t="shared" si="26"/>
        <v/>
      </c>
      <c r="O83" s="91" t="str">
        <f t="shared" si="26"/>
        <v/>
      </c>
      <c r="P83" s="91" t="str">
        <f t="shared" si="26"/>
        <v/>
      </c>
      <c r="Q83" s="92" t="str">
        <f t="shared" si="26"/>
        <v/>
      </c>
      <c r="R83" s="93" t="str">
        <f t="shared" si="26"/>
        <v/>
      </c>
      <c r="S83" s="91" t="str">
        <f t="shared" si="26"/>
        <v/>
      </c>
      <c r="T83" s="91" t="str">
        <f t="shared" si="26"/>
        <v/>
      </c>
      <c r="U83" s="91" t="str">
        <f t="shared" si="24"/>
        <v/>
      </c>
      <c r="V83" s="91" t="str">
        <f t="shared" si="24"/>
        <v/>
      </c>
      <c r="W83" s="91" t="str">
        <f t="shared" si="24"/>
        <v/>
      </c>
      <c r="X83" s="91" t="str">
        <f t="shared" si="24"/>
        <v/>
      </c>
      <c r="Y83" s="91" t="str">
        <f t="shared" si="24"/>
        <v/>
      </c>
      <c r="Z83" s="91" t="str">
        <f t="shared" si="24"/>
        <v/>
      </c>
      <c r="AA83" s="91" t="str">
        <f t="shared" si="24"/>
        <v/>
      </c>
      <c r="AB83" s="91" t="str">
        <f t="shared" si="24"/>
        <v/>
      </c>
      <c r="AC83" s="91" t="str">
        <f t="shared" si="24"/>
        <v/>
      </c>
      <c r="AD83" s="91" t="str">
        <f t="shared" si="24"/>
        <v/>
      </c>
      <c r="AE83" s="91" t="str">
        <f t="shared" si="24"/>
        <v/>
      </c>
      <c r="AF83" s="91" t="str">
        <f t="shared" si="24"/>
        <v/>
      </c>
      <c r="AG83" s="91" t="str">
        <f t="shared" si="24"/>
        <v/>
      </c>
      <c r="AH83" s="91" t="str">
        <f t="shared" si="24"/>
        <v/>
      </c>
      <c r="AI83" s="91" t="str">
        <f t="shared" si="24"/>
        <v/>
      </c>
      <c r="AJ83" s="91" t="str">
        <f t="shared" si="24"/>
        <v/>
      </c>
      <c r="AK83" s="91" t="str">
        <f t="shared" si="25"/>
        <v/>
      </c>
      <c r="AL83" s="91" t="str">
        <f t="shared" si="25"/>
        <v/>
      </c>
      <c r="AM83" s="91" t="str">
        <f t="shared" si="25"/>
        <v/>
      </c>
      <c r="AN83" s="91" t="str">
        <f t="shared" si="25"/>
        <v/>
      </c>
      <c r="AO83" s="91" t="str">
        <f t="shared" si="25"/>
        <v/>
      </c>
      <c r="AP83" s="91" t="str">
        <f t="shared" si="25"/>
        <v/>
      </c>
      <c r="AQ83" s="91" t="str">
        <f t="shared" si="25"/>
        <v/>
      </c>
      <c r="AR83" s="91" t="str">
        <f t="shared" si="25"/>
        <v/>
      </c>
      <c r="AS83" s="91" t="str">
        <f t="shared" si="25"/>
        <v/>
      </c>
      <c r="AT83" s="91" t="str">
        <f t="shared" si="25"/>
        <v/>
      </c>
      <c r="AU83" s="91" t="str">
        <f t="shared" si="25"/>
        <v/>
      </c>
      <c r="AV83" s="91" t="str">
        <f t="shared" si="25"/>
        <v/>
      </c>
      <c r="AW83" s="91" t="str">
        <f t="shared" si="25"/>
        <v/>
      </c>
      <c r="AX83" s="91" t="str">
        <f t="shared" si="25"/>
        <v/>
      </c>
      <c r="AY83" s="91" t="str">
        <f t="shared" si="25"/>
        <v/>
      </c>
      <c r="AZ83" s="91" t="str">
        <f t="shared" si="25"/>
        <v/>
      </c>
      <c r="BA83" s="91" t="str">
        <f t="shared" si="27"/>
        <v/>
      </c>
      <c r="BB83" s="91" t="str">
        <f t="shared" si="27"/>
        <v/>
      </c>
      <c r="BC83" s="91" t="str">
        <f t="shared" si="27"/>
        <v/>
      </c>
      <c r="BD83" s="91" t="str">
        <f t="shared" si="27"/>
        <v/>
      </c>
      <c r="BE83" s="91" t="str">
        <f t="shared" si="27"/>
        <v/>
      </c>
    </row>
    <row r="84" spans="1:57" x14ac:dyDescent="0.3">
      <c r="A84" s="73"/>
      <c r="B84" s="73"/>
      <c r="C84" s="73"/>
      <c r="D84" s="73"/>
      <c r="E84" s="89">
        <f t="shared" si="23"/>
        <v>0</v>
      </c>
      <c r="F84" s="90" t="str">
        <f t="shared" si="26"/>
        <v/>
      </c>
      <c r="G84" s="91" t="str">
        <f t="shared" si="26"/>
        <v/>
      </c>
      <c r="H84" s="91" t="str">
        <f t="shared" si="26"/>
        <v/>
      </c>
      <c r="I84" s="91" t="str">
        <f t="shared" si="26"/>
        <v/>
      </c>
      <c r="J84" s="91" t="str">
        <f t="shared" si="26"/>
        <v/>
      </c>
      <c r="K84" s="92" t="str">
        <f t="shared" si="26"/>
        <v/>
      </c>
      <c r="L84" s="93" t="str">
        <f t="shared" si="26"/>
        <v/>
      </c>
      <c r="M84" s="91" t="str">
        <f t="shared" si="26"/>
        <v/>
      </c>
      <c r="N84" s="91" t="str">
        <f t="shared" si="26"/>
        <v/>
      </c>
      <c r="O84" s="91" t="str">
        <f t="shared" si="26"/>
        <v/>
      </c>
      <c r="P84" s="91" t="str">
        <f t="shared" si="26"/>
        <v/>
      </c>
      <c r="Q84" s="92" t="str">
        <f t="shared" si="26"/>
        <v/>
      </c>
      <c r="R84" s="93" t="str">
        <f t="shared" si="26"/>
        <v/>
      </c>
      <c r="S84" s="91" t="str">
        <f t="shared" si="26"/>
        <v/>
      </c>
      <c r="T84" s="91" t="str">
        <f t="shared" si="26"/>
        <v/>
      </c>
      <c r="U84" s="91" t="str">
        <f t="shared" si="24"/>
        <v/>
      </c>
      <c r="V84" s="91" t="str">
        <f t="shared" si="24"/>
        <v/>
      </c>
      <c r="W84" s="91" t="str">
        <f t="shared" si="24"/>
        <v/>
      </c>
      <c r="X84" s="91" t="str">
        <f t="shared" si="24"/>
        <v/>
      </c>
      <c r="Y84" s="91" t="str">
        <f t="shared" si="24"/>
        <v/>
      </c>
      <c r="Z84" s="91" t="str">
        <f t="shared" si="24"/>
        <v/>
      </c>
      <c r="AA84" s="91" t="str">
        <f t="shared" si="24"/>
        <v/>
      </c>
      <c r="AB84" s="91" t="str">
        <f t="shared" si="24"/>
        <v/>
      </c>
      <c r="AC84" s="91" t="str">
        <f t="shared" si="24"/>
        <v/>
      </c>
      <c r="AD84" s="91" t="str">
        <f t="shared" si="24"/>
        <v/>
      </c>
      <c r="AE84" s="91" t="str">
        <f t="shared" si="24"/>
        <v/>
      </c>
      <c r="AF84" s="91" t="str">
        <f t="shared" si="24"/>
        <v/>
      </c>
      <c r="AG84" s="91" t="str">
        <f t="shared" si="24"/>
        <v/>
      </c>
      <c r="AH84" s="91" t="str">
        <f t="shared" si="24"/>
        <v/>
      </c>
      <c r="AI84" s="91" t="str">
        <f t="shared" si="24"/>
        <v/>
      </c>
      <c r="AJ84" s="91" t="str">
        <f t="shared" si="24"/>
        <v/>
      </c>
      <c r="AK84" s="91" t="str">
        <f t="shared" si="25"/>
        <v/>
      </c>
      <c r="AL84" s="91" t="str">
        <f t="shared" si="25"/>
        <v/>
      </c>
      <c r="AM84" s="91" t="str">
        <f t="shared" si="25"/>
        <v/>
      </c>
      <c r="AN84" s="91" t="str">
        <f t="shared" si="25"/>
        <v/>
      </c>
      <c r="AO84" s="91" t="str">
        <f t="shared" si="25"/>
        <v/>
      </c>
      <c r="AP84" s="91" t="str">
        <f t="shared" si="25"/>
        <v/>
      </c>
      <c r="AQ84" s="91" t="str">
        <f t="shared" si="25"/>
        <v/>
      </c>
      <c r="AR84" s="91" t="str">
        <f t="shared" si="25"/>
        <v/>
      </c>
      <c r="AS84" s="91" t="str">
        <f t="shared" si="25"/>
        <v/>
      </c>
      <c r="AT84" s="91" t="str">
        <f t="shared" si="25"/>
        <v/>
      </c>
      <c r="AU84" s="91" t="str">
        <f t="shared" si="25"/>
        <v/>
      </c>
      <c r="AV84" s="91" t="str">
        <f t="shared" si="25"/>
        <v/>
      </c>
      <c r="AW84" s="91" t="str">
        <f t="shared" si="25"/>
        <v/>
      </c>
      <c r="AX84" s="91" t="str">
        <f t="shared" si="25"/>
        <v/>
      </c>
      <c r="AY84" s="91" t="str">
        <f t="shared" si="25"/>
        <v/>
      </c>
      <c r="AZ84" s="91" t="str">
        <f t="shared" si="25"/>
        <v/>
      </c>
      <c r="BA84" s="91" t="str">
        <f t="shared" si="27"/>
        <v/>
      </c>
      <c r="BB84" s="91" t="str">
        <f t="shared" si="27"/>
        <v/>
      </c>
      <c r="BC84" s="91" t="str">
        <f t="shared" si="27"/>
        <v/>
      </c>
      <c r="BD84" s="91" t="str">
        <f t="shared" si="27"/>
        <v/>
      </c>
      <c r="BE84" s="91" t="str">
        <f t="shared" si="27"/>
        <v/>
      </c>
    </row>
    <row r="85" spans="1:57" x14ac:dyDescent="0.3">
      <c r="A85" s="73"/>
      <c r="B85" s="73"/>
      <c r="C85" s="73"/>
      <c r="D85" s="73"/>
      <c r="E85" s="89">
        <f t="shared" si="23"/>
        <v>0</v>
      </c>
      <c r="F85" s="90" t="str">
        <f t="shared" si="26"/>
        <v/>
      </c>
      <c r="G85" s="91" t="str">
        <f t="shared" si="26"/>
        <v/>
      </c>
      <c r="H85" s="91" t="str">
        <f t="shared" si="26"/>
        <v/>
      </c>
      <c r="I85" s="91" t="str">
        <f t="shared" si="26"/>
        <v/>
      </c>
      <c r="J85" s="91" t="str">
        <f t="shared" si="26"/>
        <v/>
      </c>
      <c r="K85" s="92" t="str">
        <f t="shared" si="26"/>
        <v/>
      </c>
      <c r="L85" s="93" t="str">
        <f t="shared" si="26"/>
        <v/>
      </c>
      <c r="M85" s="91" t="str">
        <f t="shared" si="26"/>
        <v/>
      </c>
      <c r="N85" s="91" t="str">
        <f t="shared" si="26"/>
        <v/>
      </c>
      <c r="O85" s="91" t="str">
        <f t="shared" si="26"/>
        <v/>
      </c>
      <c r="P85" s="91" t="str">
        <f t="shared" si="26"/>
        <v/>
      </c>
      <c r="Q85" s="92" t="str">
        <f t="shared" si="26"/>
        <v/>
      </c>
      <c r="R85" s="93" t="str">
        <f t="shared" si="26"/>
        <v/>
      </c>
      <c r="S85" s="91" t="str">
        <f t="shared" si="26"/>
        <v/>
      </c>
      <c r="T85" s="91" t="str">
        <f t="shared" si="26"/>
        <v/>
      </c>
      <c r="U85" s="91" t="str">
        <f t="shared" si="24"/>
        <v/>
      </c>
      <c r="V85" s="91" t="str">
        <f t="shared" si="24"/>
        <v/>
      </c>
      <c r="W85" s="91" t="str">
        <f t="shared" si="24"/>
        <v/>
      </c>
      <c r="X85" s="91" t="str">
        <f t="shared" si="24"/>
        <v/>
      </c>
      <c r="Y85" s="91" t="str">
        <f t="shared" si="24"/>
        <v/>
      </c>
      <c r="Z85" s="91" t="str">
        <f t="shared" si="24"/>
        <v/>
      </c>
      <c r="AA85" s="91" t="str">
        <f t="shared" si="24"/>
        <v/>
      </c>
      <c r="AB85" s="91" t="str">
        <f t="shared" si="24"/>
        <v/>
      </c>
      <c r="AC85" s="91" t="str">
        <f t="shared" si="24"/>
        <v/>
      </c>
      <c r="AD85" s="91" t="str">
        <f t="shared" si="24"/>
        <v/>
      </c>
      <c r="AE85" s="91" t="str">
        <f t="shared" si="24"/>
        <v/>
      </c>
      <c r="AF85" s="91" t="str">
        <f t="shared" si="24"/>
        <v/>
      </c>
      <c r="AG85" s="91" t="str">
        <f t="shared" si="24"/>
        <v/>
      </c>
      <c r="AH85" s="91" t="str">
        <f t="shared" si="24"/>
        <v/>
      </c>
      <c r="AI85" s="91" t="str">
        <f t="shared" si="24"/>
        <v/>
      </c>
      <c r="AJ85" s="91" t="str">
        <f t="shared" si="24"/>
        <v/>
      </c>
      <c r="AK85" s="91" t="str">
        <f t="shared" si="25"/>
        <v/>
      </c>
      <c r="AL85" s="91" t="str">
        <f t="shared" si="25"/>
        <v/>
      </c>
      <c r="AM85" s="91" t="str">
        <f t="shared" si="25"/>
        <v/>
      </c>
      <c r="AN85" s="91" t="str">
        <f t="shared" si="25"/>
        <v/>
      </c>
      <c r="AO85" s="91" t="str">
        <f t="shared" si="25"/>
        <v/>
      </c>
      <c r="AP85" s="91" t="str">
        <f t="shared" si="25"/>
        <v/>
      </c>
      <c r="AQ85" s="91" t="str">
        <f t="shared" si="25"/>
        <v/>
      </c>
      <c r="AR85" s="91" t="str">
        <f t="shared" si="25"/>
        <v/>
      </c>
      <c r="AS85" s="91" t="str">
        <f t="shared" si="25"/>
        <v/>
      </c>
      <c r="AT85" s="91" t="str">
        <f t="shared" si="25"/>
        <v/>
      </c>
      <c r="AU85" s="91" t="str">
        <f t="shared" si="25"/>
        <v/>
      </c>
      <c r="AV85" s="91" t="str">
        <f t="shared" si="25"/>
        <v/>
      </c>
      <c r="AW85" s="91" t="str">
        <f t="shared" si="25"/>
        <v/>
      </c>
      <c r="AX85" s="91" t="str">
        <f t="shared" si="25"/>
        <v/>
      </c>
      <c r="AY85" s="91" t="str">
        <f t="shared" si="25"/>
        <v/>
      </c>
      <c r="AZ85" s="91" t="str">
        <f t="shared" si="25"/>
        <v/>
      </c>
      <c r="BA85" s="91" t="str">
        <f t="shared" si="27"/>
        <v/>
      </c>
      <c r="BB85" s="91" t="str">
        <f t="shared" si="27"/>
        <v/>
      </c>
      <c r="BC85" s="91" t="str">
        <f t="shared" si="27"/>
        <v/>
      </c>
      <c r="BD85" s="91" t="str">
        <f t="shared" si="27"/>
        <v/>
      </c>
      <c r="BE85" s="91" t="str">
        <f t="shared" si="27"/>
        <v/>
      </c>
    </row>
    <row r="86" spans="1:57" x14ac:dyDescent="0.3">
      <c r="A86" s="73"/>
      <c r="B86" s="73"/>
      <c r="C86" s="73"/>
      <c r="D86" s="73"/>
      <c r="E86" s="89">
        <f t="shared" si="23"/>
        <v>0</v>
      </c>
      <c r="F86" s="90" t="str">
        <f t="shared" si="26"/>
        <v/>
      </c>
      <c r="G86" s="91" t="str">
        <f t="shared" si="26"/>
        <v/>
      </c>
      <c r="H86" s="91" t="str">
        <f t="shared" si="26"/>
        <v/>
      </c>
      <c r="I86" s="91" t="str">
        <f t="shared" si="26"/>
        <v/>
      </c>
      <c r="J86" s="91" t="str">
        <f t="shared" si="26"/>
        <v/>
      </c>
      <c r="K86" s="92" t="str">
        <f t="shared" si="26"/>
        <v/>
      </c>
      <c r="L86" s="93" t="str">
        <f t="shared" si="26"/>
        <v/>
      </c>
      <c r="M86" s="91" t="str">
        <f t="shared" si="26"/>
        <v/>
      </c>
      <c r="N86" s="91" t="str">
        <f t="shared" si="26"/>
        <v/>
      </c>
      <c r="O86" s="91" t="str">
        <f t="shared" si="26"/>
        <v/>
      </c>
      <c r="P86" s="91" t="str">
        <f t="shared" si="26"/>
        <v/>
      </c>
      <c r="Q86" s="92" t="str">
        <f t="shared" si="26"/>
        <v/>
      </c>
      <c r="R86" s="93" t="str">
        <f t="shared" si="26"/>
        <v/>
      </c>
      <c r="S86" s="91" t="str">
        <f t="shared" si="26"/>
        <v/>
      </c>
      <c r="T86" s="91" t="str">
        <f t="shared" si="26"/>
        <v/>
      </c>
      <c r="U86" s="91" t="str">
        <f t="shared" si="24"/>
        <v/>
      </c>
      <c r="V86" s="91" t="str">
        <f t="shared" si="24"/>
        <v/>
      </c>
      <c r="W86" s="91" t="str">
        <f t="shared" si="24"/>
        <v/>
      </c>
      <c r="X86" s="91" t="str">
        <f t="shared" si="24"/>
        <v/>
      </c>
      <c r="Y86" s="91" t="str">
        <f t="shared" si="24"/>
        <v/>
      </c>
      <c r="Z86" s="91" t="str">
        <f t="shared" si="24"/>
        <v/>
      </c>
      <c r="AA86" s="91" t="str">
        <f t="shared" si="24"/>
        <v/>
      </c>
      <c r="AB86" s="91" t="str">
        <f t="shared" si="24"/>
        <v/>
      </c>
      <c r="AC86" s="91" t="str">
        <f t="shared" si="24"/>
        <v/>
      </c>
      <c r="AD86" s="91" t="str">
        <f t="shared" si="24"/>
        <v/>
      </c>
      <c r="AE86" s="91" t="str">
        <f t="shared" si="24"/>
        <v/>
      </c>
      <c r="AF86" s="91" t="str">
        <f t="shared" si="24"/>
        <v/>
      </c>
      <c r="AG86" s="91" t="str">
        <f t="shared" si="24"/>
        <v/>
      </c>
      <c r="AH86" s="91" t="str">
        <f t="shared" si="24"/>
        <v/>
      </c>
      <c r="AI86" s="91" t="str">
        <f t="shared" si="24"/>
        <v/>
      </c>
      <c r="AJ86" s="91" t="str">
        <f t="shared" si="24"/>
        <v/>
      </c>
      <c r="AK86" s="91" t="str">
        <f t="shared" si="25"/>
        <v/>
      </c>
      <c r="AL86" s="91" t="str">
        <f t="shared" si="25"/>
        <v/>
      </c>
      <c r="AM86" s="91" t="str">
        <f t="shared" si="25"/>
        <v/>
      </c>
      <c r="AN86" s="91" t="str">
        <f t="shared" si="25"/>
        <v/>
      </c>
      <c r="AO86" s="91" t="str">
        <f t="shared" si="25"/>
        <v/>
      </c>
      <c r="AP86" s="91" t="str">
        <f t="shared" si="25"/>
        <v/>
      </c>
      <c r="AQ86" s="91" t="str">
        <f t="shared" si="25"/>
        <v/>
      </c>
      <c r="AR86" s="91" t="str">
        <f t="shared" si="25"/>
        <v/>
      </c>
      <c r="AS86" s="91" t="str">
        <f t="shared" si="25"/>
        <v/>
      </c>
      <c r="AT86" s="91" t="str">
        <f t="shared" si="25"/>
        <v/>
      </c>
      <c r="AU86" s="91" t="str">
        <f t="shared" si="25"/>
        <v/>
      </c>
      <c r="AV86" s="91" t="str">
        <f t="shared" si="25"/>
        <v/>
      </c>
      <c r="AW86" s="91" t="str">
        <f t="shared" si="25"/>
        <v/>
      </c>
      <c r="AX86" s="91" t="str">
        <f t="shared" si="25"/>
        <v/>
      </c>
      <c r="AY86" s="91" t="str">
        <f t="shared" si="25"/>
        <v/>
      </c>
      <c r="AZ86" s="91" t="str">
        <f t="shared" si="25"/>
        <v/>
      </c>
      <c r="BA86" s="91" t="str">
        <f t="shared" si="27"/>
        <v/>
      </c>
      <c r="BB86" s="91" t="str">
        <f t="shared" si="27"/>
        <v/>
      </c>
      <c r="BC86" s="91" t="str">
        <f t="shared" si="27"/>
        <v/>
      </c>
      <c r="BD86" s="91" t="str">
        <f t="shared" si="27"/>
        <v/>
      </c>
      <c r="BE86" s="91" t="str">
        <f t="shared" si="27"/>
        <v/>
      </c>
    </row>
    <row r="87" spans="1:57" x14ac:dyDescent="0.3">
      <c r="A87" s="73"/>
      <c r="B87" s="73"/>
      <c r="C87" s="73"/>
      <c r="D87" s="73"/>
      <c r="E87" s="89">
        <f t="shared" si="23"/>
        <v>0</v>
      </c>
      <c r="F87" s="90" t="str">
        <f t="shared" si="26"/>
        <v/>
      </c>
      <c r="G87" s="91" t="str">
        <f t="shared" si="26"/>
        <v/>
      </c>
      <c r="H87" s="91" t="str">
        <f t="shared" si="26"/>
        <v/>
      </c>
      <c r="I87" s="91" t="str">
        <f t="shared" si="26"/>
        <v/>
      </c>
      <c r="J87" s="91" t="str">
        <f t="shared" si="26"/>
        <v/>
      </c>
      <c r="K87" s="92" t="str">
        <f t="shared" si="26"/>
        <v/>
      </c>
      <c r="L87" s="93" t="str">
        <f t="shared" si="26"/>
        <v/>
      </c>
      <c r="M87" s="91" t="str">
        <f t="shared" si="26"/>
        <v/>
      </c>
      <c r="N87" s="91" t="str">
        <f t="shared" si="26"/>
        <v/>
      </c>
      <c r="O87" s="91" t="str">
        <f t="shared" si="26"/>
        <v/>
      </c>
      <c r="P87" s="91" t="str">
        <f t="shared" si="26"/>
        <v/>
      </c>
      <c r="Q87" s="92" t="str">
        <f t="shared" si="26"/>
        <v/>
      </c>
      <c r="R87" s="93" t="str">
        <f t="shared" si="26"/>
        <v/>
      </c>
      <c r="S87" s="91" t="str">
        <f t="shared" si="26"/>
        <v/>
      </c>
      <c r="T87" s="91" t="str">
        <f t="shared" si="26"/>
        <v/>
      </c>
      <c r="U87" s="91" t="str">
        <f t="shared" si="26"/>
        <v/>
      </c>
      <c r="V87" s="91" t="str">
        <f t="shared" si="24"/>
        <v/>
      </c>
      <c r="W87" s="91" t="str">
        <f t="shared" si="24"/>
        <v/>
      </c>
      <c r="X87" s="91" t="str">
        <f t="shared" si="24"/>
        <v/>
      </c>
      <c r="Y87" s="91" t="str">
        <f t="shared" si="24"/>
        <v/>
      </c>
      <c r="Z87" s="91" t="str">
        <f t="shared" si="24"/>
        <v/>
      </c>
      <c r="AA87" s="91" t="str">
        <f t="shared" si="24"/>
        <v/>
      </c>
      <c r="AB87" s="91" t="str">
        <f t="shared" si="24"/>
        <v/>
      </c>
      <c r="AC87" s="91" t="str">
        <f t="shared" si="24"/>
        <v/>
      </c>
      <c r="AD87" s="91" t="str">
        <f t="shared" si="24"/>
        <v/>
      </c>
      <c r="AE87" s="91" t="str">
        <f t="shared" si="24"/>
        <v/>
      </c>
      <c r="AF87" s="91" t="str">
        <f t="shared" si="24"/>
        <v/>
      </c>
      <c r="AG87" s="91" t="str">
        <f t="shared" si="24"/>
        <v/>
      </c>
      <c r="AH87" s="91" t="str">
        <f t="shared" si="24"/>
        <v/>
      </c>
      <c r="AI87" s="91" t="str">
        <f t="shared" si="24"/>
        <v/>
      </c>
      <c r="AJ87" s="91" t="str">
        <f t="shared" si="24"/>
        <v/>
      </c>
      <c r="AK87" s="91" t="str">
        <f t="shared" si="25"/>
        <v/>
      </c>
      <c r="AL87" s="91" t="str">
        <f t="shared" si="25"/>
        <v/>
      </c>
      <c r="AM87" s="91" t="str">
        <f t="shared" si="25"/>
        <v/>
      </c>
      <c r="AN87" s="91" t="str">
        <f t="shared" si="25"/>
        <v/>
      </c>
      <c r="AO87" s="91" t="str">
        <f t="shared" si="25"/>
        <v/>
      </c>
      <c r="AP87" s="91" t="str">
        <f t="shared" si="25"/>
        <v/>
      </c>
      <c r="AQ87" s="91" t="str">
        <f t="shared" si="25"/>
        <v/>
      </c>
      <c r="AR87" s="91" t="str">
        <f t="shared" si="25"/>
        <v/>
      </c>
      <c r="AS87" s="91" t="str">
        <f t="shared" si="25"/>
        <v/>
      </c>
      <c r="AT87" s="91" t="str">
        <f t="shared" si="25"/>
        <v/>
      </c>
      <c r="AU87" s="91" t="str">
        <f t="shared" si="25"/>
        <v/>
      </c>
      <c r="AV87" s="91" t="str">
        <f t="shared" si="25"/>
        <v/>
      </c>
      <c r="AW87" s="91" t="str">
        <f t="shared" si="25"/>
        <v/>
      </c>
      <c r="AX87" s="91" t="str">
        <f t="shared" si="25"/>
        <v/>
      </c>
      <c r="AY87" s="91" t="str">
        <f t="shared" si="25"/>
        <v/>
      </c>
      <c r="AZ87" s="91" t="str">
        <f t="shared" ref="AZ87" si="28">IF($B87=AZ$5,$D87,"")</f>
        <v/>
      </c>
      <c r="BA87" s="91" t="str">
        <f t="shared" si="27"/>
        <v/>
      </c>
      <c r="BB87" s="91" t="str">
        <f t="shared" si="27"/>
        <v/>
      </c>
      <c r="BC87" s="91" t="str">
        <f t="shared" si="27"/>
        <v/>
      </c>
      <c r="BD87" s="91" t="str">
        <f t="shared" si="27"/>
        <v/>
      </c>
      <c r="BE87" s="91" t="str">
        <f t="shared" si="27"/>
        <v/>
      </c>
    </row>
    <row r="88" spans="1:57" x14ac:dyDescent="0.3">
      <c r="A88" s="73"/>
      <c r="B88" s="73"/>
      <c r="C88" s="73"/>
      <c r="D88" s="73"/>
      <c r="E88" s="89">
        <f t="shared" si="23"/>
        <v>0</v>
      </c>
      <c r="F88" s="90" t="str">
        <f t="shared" si="26"/>
        <v/>
      </c>
      <c r="G88" s="91" t="str">
        <f t="shared" si="26"/>
        <v/>
      </c>
      <c r="H88" s="91" t="str">
        <f t="shared" si="26"/>
        <v/>
      </c>
      <c r="I88" s="91" t="str">
        <f t="shared" si="26"/>
        <v/>
      </c>
      <c r="J88" s="91" t="str">
        <f t="shared" si="26"/>
        <v/>
      </c>
      <c r="K88" s="92" t="str">
        <f t="shared" si="26"/>
        <v/>
      </c>
      <c r="L88" s="93" t="str">
        <f t="shared" si="26"/>
        <v/>
      </c>
      <c r="M88" s="91" t="str">
        <f t="shared" si="26"/>
        <v/>
      </c>
      <c r="N88" s="91" t="str">
        <f t="shared" si="26"/>
        <v/>
      </c>
      <c r="O88" s="91" t="str">
        <f t="shared" si="26"/>
        <v/>
      </c>
      <c r="P88" s="91" t="str">
        <f t="shared" si="26"/>
        <v/>
      </c>
      <c r="Q88" s="92" t="str">
        <f t="shared" si="26"/>
        <v/>
      </c>
      <c r="R88" s="93" t="str">
        <f t="shared" si="26"/>
        <v/>
      </c>
      <c r="S88" s="91" t="str">
        <f t="shared" si="26"/>
        <v/>
      </c>
      <c r="T88" s="91" t="str">
        <f t="shared" si="26"/>
        <v/>
      </c>
      <c r="U88" s="91" t="str">
        <f t="shared" si="26"/>
        <v/>
      </c>
      <c r="V88" s="91" t="str">
        <f t="shared" ref="V88:AK103" si="29">IF($B88=V$5,$D88,"")</f>
        <v/>
      </c>
      <c r="W88" s="91" t="str">
        <f t="shared" si="29"/>
        <v/>
      </c>
      <c r="X88" s="91" t="str">
        <f t="shared" si="29"/>
        <v/>
      </c>
      <c r="Y88" s="91" t="str">
        <f t="shared" si="29"/>
        <v/>
      </c>
      <c r="Z88" s="91" t="str">
        <f t="shared" si="29"/>
        <v/>
      </c>
      <c r="AA88" s="91" t="str">
        <f t="shared" si="29"/>
        <v/>
      </c>
      <c r="AB88" s="91" t="str">
        <f t="shared" si="29"/>
        <v/>
      </c>
      <c r="AC88" s="91" t="str">
        <f t="shared" si="29"/>
        <v/>
      </c>
      <c r="AD88" s="91" t="str">
        <f t="shared" si="29"/>
        <v/>
      </c>
      <c r="AE88" s="91" t="str">
        <f t="shared" si="29"/>
        <v/>
      </c>
      <c r="AF88" s="91" t="str">
        <f t="shared" si="29"/>
        <v/>
      </c>
      <c r="AG88" s="91" t="str">
        <f t="shared" si="29"/>
        <v/>
      </c>
      <c r="AH88" s="91" t="str">
        <f t="shared" si="29"/>
        <v/>
      </c>
      <c r="AI88" s="91" t="str">
        <f t="shared" si="29"/>
        <v/>
      </c>
      <c r="AJ88" s="91" t="str">
        <f t="shared" si="29"/>
        <v/>
      </c>
      <c r="AK88" s="91" t="str">
        <f t="shared" si="29"/>
        <v/>
      </c>
      <c r="AL88" s="91" t="str">
        <f t="shared" ref="AL88:BA102" si="30">IF($B88=AL$5,$D88,"")</f>
        <v/>
      </c>
      <c r="AM88" s="91" t="str">
        <f t="shared" si="30"/>
        <v/>
      </c>
      <c r="AN88" s="91" t="str">
        <f t="shared" si="30"/>
        <v/>
      </c>
      <c r="AO88" s="91" t="str">
        <f t="shared" si="30"/>
        <v/>
      </c>
      <c r="AP88" s="91" t="str">
        <f t="shared" si="30"/>
        <v/>
      </c>
      <c r="AQ88" s="91" t="str">
        <f t="shared" si="30"/>
        <v/>
      </c>
      <c r="AR88" s="91" t="str">
        <f t="shared" si="30"/>
        <v/>
      </c>
      <c r="AS88" s="91" t="str">
        <f t="shared" si="30"/>
        <v/>
      </c>
      <c r="AT88" s="91" t="str">
        <f t="shared" si="30"/>
        <v/>
      </c>
      <c r="AU88" s="91" t="str">
        <f t="shared" si="30"/>
        <v/>
      </c>
      <c r="AV88" s="91" t="str">
        <f t="shared" si="30"/>
        <v/>
      </c>
      <c r="AW88" s="91" t="str">
        <f t="shared" si="30"/>
        <v/>
      </c>
      <c r="AX88" s="91" t="str">
        <f t="shared" si="30"/>
        <v/>
      </c>
      <c r="AY88" s="91" t="str">
        <f t="shared" si="30"/>
        <v/>
      </c>
      <c r="AZ88" s="91" t="str">
        <f t="shared" si="30"/>
        <v/>
      </c>
      <c r="BA88" s="91" t="str">
        <f t="shared" si="27"/>
        <v/>
      </c>
      <c r="BB88" s="91" t="str">
        <f t="shared" si="27"/>
        <v/>
      </c>
      <c r="BC88" s="91" t="str">
        <f t="shared" si="27"/>
        <v/>
      </c>
      <c r="BD88" s="91" t="str">
        <f t="shared" si="27"/>
        <v/>
      </c>
      <c r="BE88" s="91" t="str">
        <f t="shared" si="27"/>
        <v/>
      </c>
    </row>
    <row r="89" spans="1:57" x14ac:dyDescent="0.3">
      <c r="A89" s="73"/>
      <c r="B89" s="73"/>
      <c r="C89" s="73"/>
      <c r="D89" s="73"/>
      <c r="E89" s="89">
        <f t="shared" si="23"/>
        <v>0</v>
      </c>
      <c r="F89" s="90" t="str">
        <f t="shared" ref="F89:U104" si="31">IF($B89=F$5,$D89,"")</f>
        <v/>
      </c>
      <c r="G89" s="91" t="str">
        <f t="shared" si="31"/>
        <v/>
      </c>
      <c r="H89" s="91" t="str">
        <f t="shared" si="31"/>
        <v/>
      </c>
      <c r="I89" s="91" t="str">
        <f t="shared" si="31"/>
        <v/>
      </c>
      <c r="J89" s="91" t="str">
        <f t="shared" si="31"/>
        <v/>
      </c>
      <c r="K89" s="92" t="str">
        <f t="shared" si="31"/>
        <v/>
      </c>
      <c r="L89" s="93" t="str">
        <f t="shared" si="31"/>
        <v/>
      </c>
      <c r="M89" s="91" t="str">
        <f t="shared" si="31"/>
        <v/>
      </c>
      <c r="N89" s="91" t="str">
        <f t="shared" si="31"/>
        <v/>
      </c>
      <c r="O89" s="91" t="str">
        <f t="shared" si="31"/>
        <v/>
      </c>
      <c r="P89" s="91" t="str">
        <f t="shared" si="31"/>
        <v/>
      </c>
      <c r="Q89" s="92" t="str">
        <f t="shared" si="31"/>
        <v/>
      </c>
      <c r="R89" s="93" t="str">
        <f t="shared" si="31"/>
        <v/>
      </c>
      <c r="S89" s="91" t="str">
        <f t="shared" si="31"/>
        <v/>
      </c>
      <c r="T89" s="91" t="str">
        <f t="shared" si="31"/>
        <v/>
      </c>
      <c r="U89" s="91" t="str">
        <f t="shared" si="31"/>
        <v/>
      </c>
      <c r="V89" s="91" t="str">
        <f t="shared" si="29"/>
        <v/>
      </c>
      <c r="W89" s="91" t="str">
        <f t="shared" si="29"/>
        <v/>
      </c>
      <c r="X89" s="91" t="str">
        <f t="shared" si="29"/>
        <v/>
      </c>
      <c r="Y89" s="91" t="str">
        <f t="shared" si="29"/>
        <v/>
      </c>
      <c r="Z89" s="91" t="str">
        <f t="shared" si="29"/>
        <v/>
      </c>
      <c r="AA89" s="91" t="str">
        <f t="shared" si="29"/>
        <v/>
      </c>
      <c r="AB89" s="91" t="str">
        <f t="shared" si="29"/>
        <v/>
      </c>
      <c r="AC89" s="91" t="str">
        <f t="shared" si="29"/>
        <v/>
      </c>
      <c r="AD89" s="91" t="str">
        <f t="shared" si="29"/>
        <v/>
      </c>
      <c r="AE89" s="91" t="str">
        <f t="shared" si="29"/>
        <v/>
      </c>
      <c r="AF89" s="91" t="str">
        <f t="shared" si="29"/>
        <v/>
      </c>
      <c r="AG89" s="91" t="str">
        <f t="shared" si="29"/>
        <v/>
      </c>
      <c r="AH89" s="91" t="str">
        <f t="shared" si="29"/>
        <v/>
      </c>
      <c r="AI89" s="91" t="str">
        <f t="shared" si="29"/>
        <v/>
      </c>
      <c r="AJ89" s="91" t="str">
        <f t="shared" si="29"/>
        <v/>
      </c>
      <c r="AK89" s="91" t="str">
        <f t="shared" si="29"/>
        <v/>
      </c>
      <c r="AL89" s="91" t="str">
        <f t="shared" si="30"/>
        <v/>
      </c>
      <c r="AM89" s="91" t="str">
        <f t="shared" si="30"/>
        <v/>
      </c>
      <c r="AN89" s="91" t="str">
        <f t="shared" si="30"/>
        <v/>
      </c>
      <c r="AO89" s="91" t="str">
        <f t="shared" si="30"/>
        <v/>
      </c>
      <c r="AP89" s="91" t="str">
        <f t="shared" si="30"/>
        <v/>
      </c>
      <c r="AQ89" s="91" t="str">
        <f t="shared" si="30"/>
        <v/>
      </c>
      <c r="AR89" s="91" t="str">
        <f t="shared" si="30"/>
        <v/>
      </c>
      <c r="AS89" s="91" t="str">
        <f t="shared" si="30"/>
        <v/>
      </c>
      <c r="AT89" s="91" t="str">
        <f t="shared" si="30"/>
        <v/>
      </c>
      <c r="AU89" s="91" t="str">
        <f t="shared" si="30"/>
        <v/>
      </c>
      <c r="AV89" s="91" t="str">
        <f t="shared" si="30"/>
        <v/>
      </c>
      <c r="AW89" s="91" t="str">
        <f t="shared" si="30"/>
        <v/>
      </c>
      <c r="AX89" s="91" t="str">
        <f t="shared" si="30"/>
        <v/>
      </c>
      <c r="AY89" s="91" t="str">
        <f t="shared" si="30"/>
        <v/>
      </c>
      <c r="AZ89" s="91" t="str">
        <f t="shared" si="30"/>
        <v/>
      </c>
      <c r="BA89" s="91" t="str">
        <f t="shared" si="27"/>
        <v/>
      </c>
      <c r="BB89" s="91" t="str">
        <f t="shared" si="27"/>
        <v/>
      </c>
      <c r="BC89" s="91" t="str">
        <f t="shared" si="27"/>
        <v/>
      </c>
      <c r="BD89" s="91" t="str">
        <f t="shared" si="27"/>
        <v/>
      </c>
      <c r="BE89" s="91" t="str">
        <f t="shared" si="27"/>
        <v/>
      </c>
    </row>
    <row r="90" spans="1:57" x14ac:dyDescent="0.3">
      <c r="A90" s="73"/>
      <c r="B90" s="73"/>
      <c r="C90" s="73"/>
      <c r="D90" s="73"/>
      <c r="E90" s="89">
        <f t="shared" si="23"/>
        <v>0</v>
      </c>
      <c r="F90" s="90" t="str">
        <f t="shared" si="31"/>
        <v/>
      </c>
      <c r="G90" s="91" t="str">
        <f t="shared" si="31"/>
        <v/>
      </c>
      <c r="H90" s="91" t="str">
        <f t="shared" si="31"/>
        <v/>
      </c>
      <c r="I90" s="91" t="str">
        <f t="shared" si="31"/>
        <v/>
      </c>
      <c r="J90" s="91" t="str">
        <f t="shared" si="31"/>
        <v/>
      </c>
      <c r="K90" s="92" t="str">
        <f t="shared" si="31"/>
        <v/>
      </c>
      <c r="L90" s="93" t="str">
        <f t="shared" si="31"/>
        <v/>
      </c>
      <c r="M90" s="91" t="str">
        <f t="shared" si="31"/>
        <v/>
      </c>
      <c r="N90" s="91" t="str">
        <f t="shared" si="31"/>
        <v/>
      </c>
      <c r="O90" s="91" t="str">
        <f t="shared" si="31"/>
        <v/>
      </c>
      <c r="P90" s="91" t="str">
        <f t="shared" si="31"/>
        <v/>
      </c>
      <c r="Q90" s="92" t="str">
        <f t="shared" si="31"/>
        <v/>
      </c>
      <c r="R90" s="93" t="str">
        <f t="shared" si="31"/>
        <v/>
      </c>
      <c r="S90" s="91" t="str">
        <f t="shared" si="31"/>
        <v/>
      </c>
      <c r="T90" s="91" t="str">
        <f t="shared" si="31"/>
        <v/>
      </c>
      <c r="U90" s="91" t="str">
        <f t="shared" si="31"/>
        <v/>
      </c>
      <c r="V90" s="91" t="str">
        <f t="shared" si="29"/>
        <v/>
      </c>
      <c r="W90" s="91" t="str">
        <f t="shared" si="29"/>
        <v/>
      </c>
      <c r="X90" s="91" t="str">
        <f t="shared" si="29"/>
        <v/>
      </c>
      <c r="Y90" s="91" t="str">
        <f t="shared" si="29"/>
        <v/>
      </c>
      <c r="Z90" s="91" t="str">
        <f t="shared" si="29"/>
        <v/>
      </c>
      <c r="AA90" s="91" t="str">
        <f t="shared" si="29"/>
        <v/>
      </c>
      <c r="AB90" s="91" t="str">
        <f t="shared" si="29"/>
        <v/>
      </c>
      <c r="AC90" s="91" t="str">
        <f t="shared" si="29"/>
        <v/>
      </c>
      <c r="AD90" s="91" t="str">
        <f t="shared" si="29"/>
        <v/>
      </c>
      <c r="AE90" s="91" t="str">
        <f t="shared" si="29"/>
        <v/>
      </c>
      <c r="AF90" s="91" t="str">
        <f t="shared" si="29"/>
        <v/>
      </c>
      <c r="AG90" s="91" t="str">
        <f t="shared" si="29"/>
        <v/>
      </c>
      <c r="AH90" s="91" t="str">
        <f t="shared" si="29"/>
        <v/>
      </c>
      <c r="AI90" s="91" t="str">
        <f t="shared" si="29"/>
        <v/>
      </c>
      <c r="AJ90" s="91" t="str">
        <f t="shared" si="29"/>
        <v/>
      </c>
      <c r="AK90" s="91" t="str">
        <f t="shared" si="29"/>
        <v/>
      </c>
      <c r="AL90" s="91" t="str">
        <f t="shared" si="30"/>
        <v/>
      </c>
      <c r="AM90" s="91" t="str">
        <f t="shared" si="30"/>
        <v/>
      </c>
      <c r="AN90" s="91" t="str">
        <f t="shared" si="30"/>
        <v/>
      </c>
      <c r="AO90" s="91" t="str">
        <f t="shared" si="30"/>
        <v/>
      </c>
      <c r="AP90" s="91" t="str">
        <f t="shared" si="30"/>
        <v/>
      </c>
      <c r="AQ90" s="91" t="str">
        <f t="shared" si="30"/>
        <v/>
      </c>
      <c r="AR90" s="91" t="str">
        <f t="shared" si="30"/>
        <v/>
      </c>
      <c r="AS90" s="91" t="str">
        <f t="shared" si="30"/>
        <v/>
      </c>
      <c r="AT90" s="91" t="str">
        <f t="shared" si="30"/>
        <v/>
      </c>
      <c r="AU90" s="91" t="str">
        <f t="shared" si="30"/>
        <v/>
      </c>
      <c r="AV90" s="91" t="str">
        <f t="shared" si="30"/>
        <v/>
      </c>
      <c r="AW90" s="91" t="str">
        <f t="shared" si="30"/>
        <v/>
      </c>
      <c r="AX90" s="91" t="str">
        <f t="shared" si="30"/>
        <v/>
      </c>
      <c r="AY90" s="91" t="str">
        <f t="shared" si="30"/>
        <v/>
      </c>
      <c r="AZ90" s="91" t="str">
        <f t="shared" si="30"/>
        <v/>
      </c>
      <c r="BA90" s="91" t="str">
        <f t="shared" si="27"/>
        <v/>
      </c>
      <c r="BB90" s="91" t="str">
        <f t="shared" si="27"/>
        <v/>
      </c>
      <c r="BC90" s="91" t="str">
        <f t="shared" si="27"/>
        <v/>
      </c>
      <c r="BD90" s="91" t="str">
        <f t="shared" si="27"/>
        <v/>
      </c>
      <c r="BE90" s="91" t="str">
        <f t="shared" si="27"/>
        <v/>
      </c>
    </row>
    <row r="91" spans="1:57" x14ac:dyDescent="0.3">
      <c r="A91" s="73"/>
      <c r="B91" s="73"/>
      <c r="C91" s="73"/>
      <c r="D91" s="73"/>
      <c r="E91" s="89">
        <f t="shared" si="23"/>
        <v>0</v>
      </c>
      <c r="F91" s="90" t="str">
        <f t="shared" si="31"/>
        <v/>
      </c>
      <c r="G91" s="91" t="str">
        <f t="shared" si="31"/>
        <v/>
      </c>
      <c r="H91" s="91" t="str">
        <f t="shared" si="31"/>
        <v/>
      </c>
      <c r="I91" s="91" t="str">
        <f t="shared" si="31"/>
        <v/>
      </c>
      <c r="J91" s="91" t="str">
        <f t="shared" si="31"/>
        <v/>
      </c>
      <c r="K91" s="92" t="str">
        <f t="shared" si="31"/>
        <v/>
      </c>
      <c r="L91" s="93" t="str">
        <f t="shared" si="31"/>
        <v/>
      </c>
      <c r="M91" s="91" t="str">
        <f t="shared" si="31"/>
        <v/>
      </c>
      <c r="N91" s="91" t="str">
        <f t="shared" si="31"/>
        <v/>
      </c>
      <c r="O91" s="91" t="str">
        <f t="shared" si="31"/>
        <v/>
      </c>
      <c r="P91" s="91" t="str">
        <f t="shared" si="31"/>
        <v/>
      </c>
      <c r="Q91" s="92" t="str">
        <f t="shared" si="31"/>
        <v/>
      </c>
      <c r="R91" s="93" t="str">
        <f t="shared" si="31"/>
        <v/>
      </c>
      <c r="S91" s="91" t="str">
        <f t="shared" si="31"/>
        <v/>
      </c>
      <c r="T91" s="91" t="str">
        <f t="shared" si="31"/>
        <v/>
      </c>
      <c r="U91" s="91" t="str">
        <f t="shared" si="31"/>
        <v/>
      </c>
      <c r="V91" s="91" t="str">
        <f t="shared" si="29"/>
        <v/>
      </c>
      <c r="W91" s="91" t="str">
        <f t="shared" si="29"/>
        <v/>
      </c>
      <c r="X91" s="91" t="str">
        <f t="shared" si="29"/>
        <v/>
      </c>
      <c r="Y91" s="91" t="str">
        <f t="shared" si="29"/>
        <v/>
      </c>
      <c r="Z91" s="91" t="str">
        <f t="shared" si="29"/>
        <v/>
      </c>
      <c r="AA91" s="91" t="str">
        <f t="shared" si="29"/>
        <v/>
      </c>
      <c r="AB91" s="91" t="str">
        <f t="shared" si="29"/>
        <v/>
      </c>
      <c r="AC91" s="91" t="str">
        <f t="shared" si="29"/>
        <v/>
      </c>
      <c r="AD91" s="91" t="str">
        <f t="shared" si="29"/>
        <v/>
      </c>
      <c r="AE91" s="91" t="str">
        <f t="shared" si="29"/>
        <v/>
      </c>
      <c r="AF91" s="91" t="str">
        <f t="shared" si="29"/>
        <v/>
      </c>
      <c r="AG91" s="91" t="str">
        <f t="shared" si="29"/>
        <v/>
      </c>
      <c r="AH91" s="91" t="str">
        <f t="shared" si="29"/>
        <v/>
      </c>
      <c r="AI91" s="91" t="str">
        <f t="shared" si="29"/>
        <v/>
      </c>
      <c r="AJ91" s="91" t="str">
        <f t="shared" si="29"/>
        <v/>
      </c>
      <c r="AK91" s="91" t="str">
        <f t="shared" si="29"/>
        <v/>
      </c>
      <c r="AL91" s="91" t="str">
        <f t="shared" si="30"/>
        <v/>
      </c>
      <c r="AM91" s="91" t="str">
        <f t="shared" si="30"/>
        <v/>
      </c>
      <c r="AN91" s="91" t="str">
        <f t="shared" si="30"/>
        <v/>
      </c>
      <c r="AO91" s="91" t="str">
        <f t="shared" si="30"/>
        <v/>
      </c>
      <c r="AP91" s="91" t="str">
        <f t="shared" si="30"/>
        <v/>
      </c>
      <c r="AQ91" s="91" t="str">
        <f t="shared" si="30"/>
        <v/>
      </c>
      <c r="AR91" s="91" t="str">
        <f t="shared" si="30"/>
        <v/>
      </c>
      <c r="AS91" s="91" t="str">
        <f t="shared" si="30"/>
        <v/>
      </c>
      <c r="AT91" s="91" t="str">
        <f t="shared" si="30"/>
        <v/>
      </c>
      <c r="AU91" s="91" t="str">
        <f t="shared" si="30"/>
        <v/>
      </c>
      <c r="AV91" s="91" t="str">
        <f t="shared" si="30"/>
        <v/>
      </c>
      <c r="AW91" s="91" t="str">
        <f t="shared" si="30"/>
        <v/>
      </c>
      <c r="AX91" s="91" t="str">
        <f t="shared" si="30"/>
        <v/>
      </c>
      <c r="AY91" s="91" t="str">
        <f t="shared" si="30"/>
        <v/>
      </c>
      <c r="AZ91" s="91" t="str">
        <f t="shared" si="30"/>
        <v/>
      </c>
      <c r="BA91" s="91" t="str">
        <f t="shared" si="27"/>
        <v/>
      </c>
      <c r="BB91" s="91" t="str">
        <f t="shared" si="27"/>
        <v/>
      </c>
      <c r="BC91" s="91" t="str">
        <f t="shared" si="27"/>
        <v/>
      </c>
      <c r="BD91" s="91" t="str">
        <f t="shared" si="27"/>
        <v/>
      </c>
      <c r="BE91" s="91" t="str">
        <f t="shared" si="27"/>
        <v/>
      </c>
    </row>
    <row r="92" spans="1:57" x14ac:dyDescent="0.3">
      <c r="A92" s="73"/>
      <c r="B92" s="73"/>
      <c r="C92" s="73"/>
      <c r="D92" s="73"/>
      <c r="E92" s="89">
        <f t="shared" si="23"/>
        <v>0</v>
      </c>
      <c r="F92" s="90" t="str">
        <f t="shared" si="31"/>
        <v/>
      </c>
      <c r="G92" s="91" t="str">
        <f t="shared" si="31"/>
        <v/>
      </c>
      <c r="H92" s="91" t="str">
        <f t="shared" si="31"/>
        <v/>
      </c>
      <c r="I92" s="91" t="str">
        <f t="shared" si="31"/>
        <v/>
      </c>
      <c r="J92" s="91" t="str">
        <f t="shared" si="31"/>
        <v/>
      </c>
      <c r="K92" s="92" t="str">
        <f t="shared" si="31"/>
        <v/>
      </c>
      <c r="L92" s="93" t="str">
        <f t="shared" si="31"/>
        <v/>
      </c>
      <c r="M92" s="91" t="str">
        <f t="shared" si="31"/>
        <v/>
      </c>
      <c r="N92" s="91" t="str">
        <f t="shared" si="31"/>
        <v/>
      </c>
      <c r="O92" s="91" t="str">
        <f t="shared" si="31"/>
        <v/>
      </c>
      <c r="P92" s="91" t="str">
        <f t="shared" si="31"/>
        <v/>
      </c>
      <c r="Q92" s="92" t="str">
        <f t="shared" si="31"/>
        <v/>
      </c>
      <c r="R92" s="93" t="str">
        <f t="shared" si="31"/>
        <v/>
      </c>
      <c r="S92" s="91" t="str">
        <f t="shared" si="31"/>
        <v/>
      </c>
      <c r="T92" s="91" t="str">
        <f t="shared" si="31"/>
        <v/>
      </c>
      <c r="U92" s="91" t="str">
        <f t="shared" si="31"/>
        <v/>
      </c>
      <c r="V92" s="91" t="str">
        <f t="shared" si="29"/>
        <v/>
      </c>
      <c r="W92" s="91" t="str">
        <f t="shared" si="29"/>
        <v/>
      </c>
      <c r="X92" s="91" t="str">
        <f t="shared" si="29"/>
        <v/>
      </c>
      <c r="Y92" s="91" t="str">
        <f t="shared" si="29"/>
        <v/>
      </c>
      <c r="Z92" s="91" t="str">
        <f t="shared" si="29"/>
        <v/>
      </c>
      <c r="AA92" s="91" t="str">
        <f t="shared" si="29"/>
        <v/>
      </c>
      <c r="AB92" s="91" t="str">
        <f t="shared" si="29"/>
        <v/>
      </c>
      <c r="AC92" s="91" t="str">
        <f t="shared" si="29"/>
        <v/>
      </c>
      <c r="AD92" s="91" t="str">
        <f t="shared" si="29"/>
        <v/>
      </c>
      <c r="AE92" s="91" t="str">
        <f t="shared" si="29"/>
        <v/>
      </c>
      <c r="AF92" s="91" t="str">
        <f t="shared" si="29"/>
        <v/>
      </c>
      <c r="AG92" s="91" t="str">
        <f t="shared" si="29"/>
        <v/>
      </c>
      <c r="AH92" s="91" t="str">
        <f t="shared" si="29"/>
        <v/>
      </c>
      <c r="AI92" s="91" t="str">
        <f t="shared" si="29"/>
        <v/>
      </c>
      <c r="AJ92" s="91" t="str">
        <f t="shared" si="29"/>
        <v/>
      </c>
      <c r="AK92" s="91" t="str">
        <f t="shared" si="29"/>
        <v/>
      </c>
      <c r="AL92" s="91" t="str">
        <f t="shared" si="30"/>
        <v/>
      </c>
      <c r="AM92" s="91" t="str">
        <f t="shared" si="30"/>
        <v/>
      </c>
      <c r="AN92" s="91" t="str">
        <f t="shared" si="30"/>
        <v/>
      </c>
      <c r="AO92" s="91" t="str">
        <f t="shared" si="30"/>
        <v/>
      </c>
      <c r="AP92" s="91" t="str">
        <f t="shared" si="30"/>
        <v/>
      </c>
      <c r="AQ92" s="91" t="str">
        <f t="shared" si="30"/>
        <v/>
      </c>
      <c r="AR92" s="91" t="str">
        <f t="shared" si="30"/>
        <v/>
      </c>
      <c r="AS92" s="91" t="str">
        <f t="shared" si="30"/>
        <v/>
      </c>
      <c r="AT92" s="91" t="str">
        <f t="shared" si="30"/>
        <v/>
      </c>
      <c r="AU92" s="91" t="str">
        <f t="shared" si="30"/>
        <v/>
      </c>
      <c r="AV92" s="91" t="str">
        <f t="shared" si="30"/>
        <v/>
      </c>
      <c r="AW92" s="91" t="str">
        <f t="shared" si="30"/>
        <v/>
      </c>
      <c r="AX92" s="91" t="str">
        <f t="shared" si="30"/>
        <v/>
      </c>
      <c r="AY92" s="91" t="str">
        <f t="shared" si="30"/>
        <v/>
      </c>
      <c r="AZ92" s="91" t="str">
        <f t="shared" si="30"/>
        <v/>
      </c>
      <c r="BA92" s="91" t="str">
        <f t="shared" si="27"/>
        <v/>
      </c>
      <c r="BB92" s="91" t="str">
        <f t="shared" si="27"/>
        <v/>
      </c>
      <c r="BC92" s="91" t="str">
        <f t="shared" si="27"/>
        <v/>
      </c>
      <c r="BD92" s="91" t="str">
        <f t="shared" si="27"/>
        <v/>
      </c>
      <c r="BE92" s="91" t="str">
        <f t="shared" si="27"/>
        <v/>
      </c>
    </row>
    <row r="93" spans="1:57" x14ac:dyDescent="0.3">
      <c r="A93" s="73"/>
      <c r="B93" s="73"/>
      <c r="C93" s="73"/>
      <c r="D93" s="73"/>
      <c r="E93" s="89">
        <f t="shared" si="23"/>
        <v>0</v>
      </c>
      <c r="F93" s="90" t="str">
        <f t="shared" si="31"/>
        <v/>
      </c>
      <c r="G93" s="91" t="str">
        <f t="shared" si="31"/>
        <v/>
      </c>
      <c r="H93" s="91" t="str">
        <f t="shared" si="31"/>
        <v/>
      </c>
      <c r="I93" s="91" t="str">
        <f t="shared" si="31"/>
        <v/>
      </c>
      <c r="J93" s="91" t="str">
        <f t="shared" si="31"/>
        <v/>
      </c>
      <c r="K93" s="92" t="str">
        <f t="shared" si="31"/>
        <v/>
      </c>
      <c r="L93" s="93" t="str">
        <f t="shared" si="31"/>
        <v/>
      </c>
      <c r="M93" s="91" t="str">
        <f t="shared" si="31"/>
        <v/>
      </c>
      <c r="N93" s="91" t="str">
        <f t="shared" si="31"/>
        <v/>
      </c>
      <c r="O93" s="91" t="str">
        <f t="shared" si="31"/>
        <v/>
      </c>
      <c r="P93" s="91" t="str">
        <f t="shared" si="31"/>
        <v/>
      </c>
      <c r="Q93" s="92" t="str">
        <f t="shared" si="31"/>
        <v/>
      </c>
      <c r="R93" s="93" t="str">
        <f t="shared" si="31"/>
        <v/>
      </c>
      <c r="S93" s="91" t="str">
        <f t="shared" si="31"/>
        <v/>
      </c>
      <c r="T93" s="91" t="str">
        <f t="shared" si="31"/>
        <v/>
      </c>
      <c r="U93" s="91" t="str">
        <f t="shared" si="31"/>
        <v/>
      </c>
      <c r="V93" s="91" t="str">
        <f t="shared" si="29"/>
        <v/>
      </c>
      <c r="W93" s="91" t="str">
        <f t="shared" si="29"/>
        <v/>
      </c>
      <c r="X93" s="91" t="str">
        <f t="shared" si="29"/>
        <v/>
      </c>
      <c r="Y93" s="91" t="str">
        <f t="shared" si="29"/>
        <v/>
      </c>
      <c r="Z93" s="91" t="str">
        <f t="shared" si="29"/>
        <v/>
      </c>
      <c r="AA93" s="91" t="str">
        <f t="shared" si="29"/>
        <v/>
      </c>
      <c r="AB93" s="91" t="str">
        <f t="shared" si="29"/>
        <v/>
      </c>
      <c r="AC93" s="91" t="str">
        <f t="shared" si="29"/>
        <v/>
      </c>
      <c r="AD93" s="91" t="str">
        <f t="shared" si="29"/>
        <v/>
      </c>
      <c r="AE93" s="91" t="str">
        <f t="shared" si="29"/>
        <v/>
      </c>
      <c r="AF93" s="91" t="str">
        <f t="shared" si="29"/>
        <v/>
      </c>
      <c r="AG93" s="91" t="str">
        <f t="shared" si="29"/>
        <v/>
      </c>
      <c r="AH93" s="91" t="str">
        <f t="shared" si="29"/>
        <v/>
      </c>
      <c r="AI93" s="91" t="str">
        <f t="shared" si="29"/>
        <v/>
      </c>
      <c r="AJ93" s="91" t="str">
        <f t="shared" si="29"/>
        <v/>
      </c>
      <c r="AK93" s="91" t="str">
        <f t="shared" si="29"/>
        <v/>
      </c>
      <c r="AL93" s="91" t="str">
        <f t="shared" si="30"/>
        <v/>
      </c>
      <c r="AM93" s="91" t="str">
        <f t="shared" si="30"/>
        <v/>
      </c>
      <c r="AN93" s="91" t="str">
        <f t="shared" si="30"/>
        <v/>
      </c>
      <c r="AO93" s="91" t="str">
        <f t="shared" si="30"/>
        <v/>
      </c>
      <c r="AP93" s="91" t="str">
        <f t="shared" si="30"/>
        <v/>
      </c>
      <c r="AQ93" s="91" t="str">
        <f t="shared" si="30"/>
        <v/>
      </c>
      <c r="AR93" s="91" t="str">
        <f t="shared" si="30"/>
        <v/>
      </c>
      <c r="AS93" s="91" t="str">
        <f t="shared" si="30"/>
        <v/>
      </c>
      <c r="AT93" s="91" t="str">
        <f t="shared" si="30"/>
        <v/>
      </c>
      <c r="AU93" s="91" t="str">
        <f t="shared" si="30"/>
        <v/>
      </c>
      <c r="AV93" s="91" t="str">
        <f t="shared" si="30"/>
        <v/>
      </c>
      <c r="AW93" s="91" t="str">
        <f t="shared" si="30"/>
        <v/>
      </c>
      <c r="AX93" s="91" t="str">
        <f t="shared" si="30"/>
        <v/>
      </c>
      <c r="AY93" s="91" t="str">
        <f t="shared" si="30"/>
        <v/>
      </c>
      <c r="AZ93" s="91" t="str">
        <f t="shared" si="30"/>
        <v/>
      </c>
      <c r="BA93" s="91" t="str">
        <f t="shared" si="30"/>
        <v/>
      </c>
      <c r="BB93" s="91" t="str">
        <f t="shared" ref="AZ93:BE108" si="32">IF($B93=BB$5,$D93,"")</f>
        <v/>
      </c>
      <c r="BC93" s="91" t="str">
        <f t="shared" si="32"/>
        <v/>
      </c>
      <c r="BD93" s="91" t="str">
        <f t="shared" si="32"/>
        <v/>
      </c>
      <c r="BE93" s="91" t="str">
        <f t="shared" si="32"/>
        <v/>
      </c>
    </row>
    <row r="94" spans="1:57" x14ac:dyDescent="0.3">
      <c r="A94" s="73"/>
      <c r="B94" s="73"/>
      <c r="C94" s="73"/>
      <c r="D94" s="73"/>
      <c r="E94" s="89">
        <f t="shared" si="23"/>
        <v>0</v>
      </c>
      <c r="F94" s="90" t="str">
        <f t="shared" si="31"/>
        <v/>
      </c>
      <c r="G94" s="91" t="str">
        <f t="shared" si="31"/>
        <v/>
      </c>
      <c r="H94" s="91" t="str">
        <f t="shared" si="31"/>
        <v/>
      </c>
      <c r="I94" s="91" t="str">
        <f t="shared" si="31"/>
        <v/>
      </c>
      <c r="J94" s="91" t="str">
        <f t="shared" si="31"/>
        <v/>
      </c>
      <c r="K94" s="92" t="str">
        <f t="shared" si="31"/>
        <v/>
      </c>
      <c r="L94" s="93" t="str">
        <f t="shared" si="31"/>
        <v/>
      </c>
      <c r="M94" s="91" t="str">
        <f t="shared" si="31"/>
        <v/>
      </c>
      <c r="N94" s="91" t="str">
        <f t="shared" si="31"/>
        <v/>
      </c>
      <c r="O94" s="91" t="str">
        <f t="shared" si="31"/>
        <v/>
      </c>
      <c r="P94" s="91" t="str">
        <f t="shared" si="31"/>
        <v/>
      </c>
      <c r="Q94" s="92" t="str">
        <f t="shared" si="31"/>
        <v/>
      </c>
      <c r="R94" s="93" t="str">
        <f t="shared" si="31"/>
        <v/>
      </c>
      <c r="S94" s="91" t="str">
        <f t="shared" si="31"/>
        <v/>
      </c>
      <c r="T94" s="91" t="str">
        <f t="shared" si="31"/>
        <v/>
      </c>
      <c r="U94" s="91" t="str">
        <f t="shared" si="31"/>
        <v/>
      </c>
      <c r="V94" s="91" t="str">
        <f t="shared" si="29"/>
        <v/>
      </c>
      <c r="W94" s="91" t="str">
        <f t="shared" si="29"/>
        <v/>
      </c>
      <c r="X94" s="91" t="str">
        <f t="shared" si="29"/>
        <v/>
      </c>
      <c r="Y94" s="91" t="str">
        <f t="shared" si="29"/>
        <v/>
      </c>
      <c r="Z94" s="91" t="str">
        <f t="shared" si="29"/>
        <v/>
      </c>
      <c r="AA94" s="91" t="str">
        <f t="shared" si="29"/>
        <v/>
      </c>
      <c r="AB94" s="91" t="str">
        <f t="shared" si="29"/>
        <v/>
      </c>
      <c r="AC94" s="91" t="str">
        <f t="shared" si="29"/>
        <v/>
      </c>
      <c r="AD94" s="91" t="str">
        <f t="shared" si="29"/>
        <v/>
      </c>
      <c r="AE94" s="91" t="str">
        <f t="shared" si="29"/>
        <v/>
      </c>
      <c r="AF94" s="91" t="str">
        <f t="shared" si="29"/>
        <v/>
      </c>
      <c r="AG94" s="91" t="str">
        <f t="shared" si="29"/>
        <v/>
      </c>
      <c r="AH94" s="91" t="str">
        <f t="shared" si="29"/>
        <v/>
      </c>
      <c r="AI94" s="91" t="str">
        <f t="shared" si="29"/>
        <v/>
      </c>
      <c r="AJ94" s="91" t="str">
        <f t="shared" si="29"/>
        <v/>
      </c>
      <c r="AK94" s="91" t="str">
        <f t="shared" si="29"/>
        <v/>
      </c>
      <c r="AL94" s="91" t="str">
        <f t="shared" si="30"/>
        <v/>
      </c>
      <c r="AM94" s="91" t="str">
        <f t="shared" si="30"/>
        <v/>
      </c>
      <c r="AN94" s="91" t="str">
        <f t="shared" si="30"/>
        <v/>
      </c>
      <c r="AO94" s="91" t="str">
        <f t="shared" si="30"/>
        <v/>
      </c>
      <c r="AP94" s="91" t="str">
        <f t="shared" si="30"/>
        <v/>
      </c>
      <c r="AQ94" s="91" t="str">
        <f t="shared" si="30"/>
        <v/>
      </c>
      <c r="AR94" s="91" t="str">
        <f t="shared" si="30"/>
        <v/>
      </c>
      <c r="AS94" s="91" t="str">
        <f t="shared" si="30"/>
        <v/>
      </c>
      <c r="AT94" s="91" t="str">
        <f t="shared" si="30"/>
        <v/>
      </c>
      <c r="AU94" s="91" t="str">
        <f t="shared" si="30"/>
        <v/>
      </c>
      <c r="AV94" s="91" t="str">
        <f t="shared" si="30"/>
        <v/>
      </c>
      <c r="AW94" s="91" t="str">
        <f t="shared" si="30"/>
        <v/>
      </c>
      <c r="AX94" s="91" t="str">
        <f t="shared" si="30"/>
        <v/>
      </c>
      <c r="AY94" s="91" t="str">
        <f t="shared" si="30"/>
        <v/>
      </c>
      <c r="AZ94" s="91" t="str">
        <f t="shared" si="32"/>
        <v/>
      </c>
      <c r="BA94" s="91" t="str">
        <f t="shared" si="32"/>
        <v/>
      </c>
      <c r="BB94" s="91" t="str">
        <f t="shared" si="32"/>
        <v/>
      </c>
      <c r="BC94" s="91" t="str">
        <f t="shared" si="32"/>
        <v/>
      </c>
      <c r="BD94" s="91" t="str">
        <f t="shared" si="32"/>
        <v/>
      </c>
      <c r="BE94" s="91" t="str">
        <f t="shared" si="32"/>
        <v/>
      </c>
    </row>
    <row r="95" spans="1:57" x14ac:dyDescent="0.3">
      <c r="A95" s="73"/>
      <c r="B95" s="73"/>
      <c r="C95" s="73"/>
      <c r="D95" s="73"/>
      <c r="E95" s="89">
        <f t="shared" si="23"/>
        <v>0</v>
      </c>
      <c r="F95" s="90" t="str">
        <f t="shared" si="31"/>
        <v/>
      </c>
      <c r="G95" s="91" t="str">
        <f t="shared" si="31"/>
        <v/>
      </c>
      <c r="H95" s="91" t="str">
        <f t="shared" si="31"/>
        <v/>
      </c>
      <c r="I95" s="91" t="str">
        <f t="shared" si="31"/>
        <v/>
      </c>
      <c r="J95" s="91" t="str">
        <f t="shared" si="31"/>
        <v/>
      </c>
      <c r="K95" s="92" t="str">
        <f t="shared" si="31"/>
        <v/>
      </c>
      <c r="L95" s="93" t="str">
        <f t="shared" si="31"/>
        <v/>
      </c>
      <c r="M95" s="91" t="str">
        <f t="shared" si="31"/>
        <v/>
      </c>
      <c r="N95" s="91" t="str">
        <f t="shared" si="31"/>
        <v/>
      </c>
      <c r="O95" s="91" t="str">
        <f t="shared" si="31"/>
        <v/>
      </c>
      <c r="P95" s="91" t="str">
        <f t="shared" si="31"/>
        <v/>
      </c>
      <c r="Q95" s="92" t="str">
        <f t="shared" si="31"/>
        <v/>
      </c>
      <c r="R95" s="93" t="str">
        <f t="shared" si="31"/>
        <v/>
      </c>
      <c r="S95" s="91" t="str">
        <f t="shared" si="31"/>
        <v/>
      </c>
      <c r="T95" s="91" t="str">
        <f t="shared" si="31"/>
        <v/>
      </c>
      <c r="U95" s="91" t="str">
        <f t="shared" si="31"/>
        <v/>
      </c>
      <c r="V95" s="91" t="str">
        <f t="shared" si="29"/>
        <v/>
      </c>
      <c r="W95" s="91" t="str">
        <f t="shared" si="29"/>
        <v/>
      </c>
      <c r="X95" s="91" t="str">
        <f t="shared" si="29"/>
        <v/>
      </c>
      <c r="Y95" s="91" t="str">
        <f t="shared" si="29"/>
        <v/>
      </c>
      <c r="Z95" s="91" t="str">
        <f t="shared" si="29"/>
        <v/>
      </c>
      <c r="AA95" s="91" t="str">
        <f t="shared" si="29"/>
        <v/>
      </c>
      <c r="AB95" s="91" t="str">
        <f t="shared" si="29"/>
        <v/>
      </c>
      <c r="AC95" s="91" t="str">
        <f t="shared" si="29"/>
        <v/>
      </c>
      <c r="AD95" s="91" t="str">
        <f t="shared" si="29"/>
        <v/>
      </c>
      <c r="AE95" s="91" t="str">
        <f t="shared" si="29"/>
        <v/>
      </c>
      <c r="AF95" s="91" t="str">
        <f t="shared" si="29"/>
        <v/>
      </c>
      <c r="AG95" s="91" t="str">
        <f t="shared" si="29"/>
        <v/>
      </c>
      <c r="AH95" s="91" t="str">
        <f t="shared" si="29"/>
        <v/>
      </c>
      <c r="AI95" s="91" t="str">
        <f t="shared" si="29"/>
        <v/>
      </c>
      <c r="AJ95" s="91" t="str">
        <f t="shared" si="29"/>
        <v/>
      </c>
      <c r="AK95" s="91" t="str">
        <f t="shared" si="29"/>
        <v/>
      </c>
      <c r="AL95" s="91" t="str">
        <f t="shared" si="30"/>
        <v/>
      </c>
      <c r="AM95" s="91" t="str">
        <f t="shared" si="30"/>
        <v/>
      </c>
      <c r="AN95" s="91" t="str">
        <f t="shared" si="30"/>
        <v/>
      </c>
      <c r="AO95" s="91" t="str">
        <f t="shared" si="30"/>
        <v/>
      </c>
      <c r="AP95" s="91" t="str">
        <f t="shared" si="30"/>
        <v/>
      </c>
      <c r="AQ95" s="91" t="str">
        <f t="shared" si="30"/>
        <v/>
      </c>
      <c r="AR95" s="91" t="str">
        <f t="shared" si="30"/>
        <v/>
      </c>
      <c r="AS95" s="91" t="str">
        <f t="shared" si="30"/>
        <v/>
      </c>
      <c r="AT95" s="91" t="str">
        <f t="shared" si="30"/>
        <v/>
      </c>
      <c r="AU95" s="91" t="str">
        <f t="shared" si="30"/>
        <v/>
      </c>
      <c r="AV95" s="91" t="str">
        <f t="shared" si="30"/>
        <v/>
      </c>
      <c r="AW95" s="91" t="str">
        <f t="shared" si="30"/>
        <v/>
      </c>
      <c r="AX95" s="91" t="str">
        <f t="shared" si="30"/>
        <v/>
      </c>
      <c r="AY95" s="91" t="str">
        <f t="shared" si="30"/>
        <v/>
      </c>
      <c r="AZ95" s="91" t="str">
        <f t="shared" si="32"/>
        <v/>
      </c>
      <c r="BA95" s="91" t="str">
        <f t="shared" si="32"/>
        <v/>
      </c>
      <c r="BB95" s="91" t="str">
        <f t="shared" si="32"/>
        <v/>
      </c>
      <c r="BC95" s="91" t="str">
        <f t="shared" si="32"/>
        <v/>
      </c>
      <c r="BD95" s="91" t="str">
        <f t="shared" si="32"/>
        <v/>
      </c>
      <c r="BE95" s="91" t="str">
        <f t="shared" si="32"/>
        <v/>
      </c>
    </row>
    <row r="96" spans="1:57" x14ac:dyDescent="0.3">
      <c r="A96" s="73"/>
      <c r="B96" s="73"/>
      <c r="C96" s="73"/>
      <c r="D96" s="73"/>
      <c r="E96" s="89">
        <f t="shared" si="23"/>
        <v>0</v>
      </c>
      <c r="F96" s="90" t="str">
        <f t="shared" si="31"/>
        <v/>
      </c>
      <c r="G96" s="91" t="str">
        <f t="shared" si="31"/>
        <v/>
      </c>
      <c r="H96" s="91" t="str">
        <f t="shared" si="31"/>
        <v/>
      </c>
      <c r="I96" s="91" t="str">
        <f t="shared" si="31"/>
        <v/>
      </c>
      <c r="J96" s="91" t="str">
        <f t="shared" si="31"/>
        <v/>
      </c>
      <c r="K96" s="92" t="str">
        <f t="shared" si="31"/>
        <v/>
      </c>
      <c r="L96" s="93" t="str">
        <f t="shared" si="31"/>
        <v/>
      </c>
      <c r="M96" s="91" t="str">
        <f t="shared" si="31"/>
        <v/>
      </c>
      <c r="N96" s="91" t="str">
        <f t="shared" si="31"/>
        <v/>
      </c>
      <c r="O96" s="91" t="str">
        <f t="shared" si="31"/>
        <v/>
      </c>
      <c r="P96" s="91" t="str">
        <f t="shared" si="31"/>
        <v/>
      </c>
      <c r="Q96" s="92" t="str">
        <f t="shared" si="31"/>
        <v/>
      </c>
      <c r="R96" s="93" t="str">
        <f t="shared" si="31"/>
        <v/>
      </c>
      <c r="S96" s="91" t="str">
        <f t="shared" si="31"/>
        <v/>
      </c>
      <c r="T96" s="91" t="str">
        <f t="shared" si="31"/>
        <v/>
      </c>
      <c r="U96" s="91" t="str">
        <f t="shared" si="31"/>
        <v/>
      </c>
      <c r="V96" s="91" t="str">
        <f t="shared" si="29"/>
        <v/>
      </c>
      <c r="W96" s="91" t="str">
        <f t="shared" si="29"/>
        <v/>
      </c>
      <c r="X96" s="91" t="str">
        <f t="shared" si="29"/>
        <v/>
      </c>
      <c r="Y96" s="91" t="str">
        <f t="shared" si="29"/>
        <v/>
      </c>
      <c r="Z96" s="91" t="str">
        <f t="shared" si="29"/>
        <v/>
      </c>
      <c r="AA96" s="91" t="str">
        <f t="shared" si="29"/>
        <v/>
      </c>
      <c r="AB96" s="91" t="str">
        <f t="shared" si="29"/>
        <v/>
      </c>
      <c r="AC96" s="91" t="str">
        <f t="shared" si="29"/>
        <v/>
      </c>
      <c r="AD96" s="91" t="str">
        <f t="shared" si="29"/>
        <v/>
      </c>
      <c r="AE96" s="91" t="str">
        <f t="shared" si="29"/>
        <v/>
      </c>
      <c r="AF96" s="91" t="str">
        <f t="shared" si="29"/>
        <v/>
      </c>
      <c r="AG96" s="91" t="str">
        <f t="shared" si="29"/>
        <v/>
      </c>
      <c r="AH96" s="91" t="str">
        <f t="shared" si="29"/>
        <v/>
      </c>
      <c r="AI96" s="91" t="str">
        <f t="shared" si="29"/>
        <v/>
      </c>
      <c r="AJ96" s="91" t="str">
        <f t="shared" si="29"/>
        <v/>
      </c>
      <c r="AK96" s="91" t="str">
        <f t="shared" si="29"/>
        <v/>
      </c>
      <c r="AL96" s="91" t="str">
        <f t="shared" si="30"/>
        <v/>
      </c>
      <c r="AM96" s="91" t="str">
        <f t="shared" si="30"/>
        <v/>
      </c>
      <c r="AN96" s="91" t="str">
        <f t="shared" si="30"/>
        <v/>
      </c>
      <c r="AO96" s="91" t="str">
        <f t="shared" si="30"/>
        <v/>
      </c>
      <c r="AP96" s="91" t="str">
        <f t="shared" si="30"/>
        <v/>
      </c>
      <c r="AQ96" s="91" t="str">
        <f t="shared" si="30"/>
        <v/>
      </c>
      <c r="AR96" s="91" t="str">
        <f t="shared" si="30"/>
        <v/>
      </c>
      <c r="AS96" s="91" t="str">
        <f t="shared" si="30"/>
        <v/>
      </c>
      <c r="AT96" s="91" t="str">
        <f t="shared" si="30"/>
        <v/>
      </c>
      <c r="AU96" s="91" t="str">
        <f t="shared" si="30"/>
        <v/>
      </c>
      <c r="AV96" s="91" t="str">
        <f t="shared" si="30"/>
        <v/>
      </c>
      <c r="AW96" s="91" t="str">
        <f t="shared" si="30"/>
        <v/>
      </c>
      <c r="AX96" s="91" t="str">
        <f t="shared" si="30"/>
        <v/>
      </c>
      <c r="AY96" s="91" t="str">
        <f t="shared" si="30"/>
        <v/>
      </c>
      <c r="AZ96" s="91" t="str">
        <f t="shared" si="32"/>
        <v/>
      </c>
      <c r="BA96" s="91" t="str">
        <f t="shared" si="32"/>
        <v/>
      </c>
      <c r="BB96" s="91" t="str">
        <f t="shared" si="32"/>
        <v/>
      </c>
      <c r="BC96" s="91" t="str">
        <f t="shared" si="32"/>
        <v/>
      </c>
      <c r="BD96" s="91" t="str">
        <f t="shared" si="32"/>
        <v/>
      </c>
      <c r="BE96" s="91" t="str">
        <f t="shared" si="32"/>
        <v/>
      </c>
    </row>
    <row r="97" spans="1:57" x14ac:dyDescent="0.3">
      <c r="A97" s="73"/>
      <c r="B97" s="73"/>
      <c r="C97" s="73"/>
      <c r="D97" s="73"/>
      <c r="E97" s="89">
        <f t="shared" si="23"/>
        <v>0</v>
      </c>
      <c r="F97" s="90" t="str">
        <f t="shared" si="31"/>
        <v/>
      </c>
      <c r="G97" s="91" t="str">
        <f t="shared" si="31"/>
        <v/>
      </c>
      <c r="H97" s="91" t="str">
        <f t="shared" si="31"/>
        <v/>
      </c>
      <c r="I97" s="91" t="str">
        <f t="shared" si="31"/>
        <v/>
      </c>
      <c r="J97" s="91" t="str">
        <f t="shared" si="31"/>
        <v/>
      </c>
      <c r="K97" s="92" t="str">
        <f t="shared" si="31"/>
        <v/>
      </c>
      <c r="L97" s="93" t="str">
        <f t="shared" si="31"/>
        <v/>
      </c>
      <c r="M97" s="91" t="str">
        <f t="shared" si="31"/>
        <v/>
      </c>
      <c r="N97" s="91" t="str">
        <f t="shared" si="31"/>
        <v/>
      </c>
      <c r="O97" s="91" t="str">
        <f t="shared" si="31"/>
        <v/>
      </c>
      <c r="P97" s="91" t="str">
        <f t="shared" si="31"/>
        <v/>
      </c>
      <c r="Q97" s="92" t="str">
        <f t="shared" si="31"/>
        <v/>
      </c>
      <c r="R97" s="93" t="str">
        <f t="shared" si="31"/>
        <v/>
      </c>
      <c r="S97" s="91" t="str">
        <f t="shared" si="31"/>
        <v/>
      </c>
      <c r="T97" s="91" t="str">
        <f t="shared" si="31"/>
        <v/>
      </c>
      <c r="U97" s="91" t="str">
        <f t="shared" si="31"/>
        <v/>
      </c>
      <c r="V97" s="91" t="str">
        <f t="shared" si="29"/>
        <v/>
      </c>
      <c r="W97" s="91" t="str">
        <f t="shared" si="29"/>
        <v/>
      </c>
      <c r="X97" s="91" t="str">
        <f t="shared" si="29"/>
        <v/>
      </c>
      <c r="Y97" s="91" t="str">
        <f t="shared" si="29"/>
        <v/>
      </c>
      <c r="Z97" s="91" t="str">
        <f t="shared" si="29"/>
        <v/>
      </c>
      <c r="AA97" s="91" t="str">
        <f t="shared" si="29"/>
        <v/>
      </c>
      <c r="AB97" s="91" t="str">
        <f t="shared" si="29"/>
        <v/>
      </c>
      <c r="AC97" s="91" t="str">
        <f t="shared" si="29"/>
        <v/>
      </c>
      <c r="AD97" s="91" t="str">
        <f t="shared" si="29"/>
        <v/>
      </c>
      <c r="AE97" s="91" t="str">
        <f t="shared" si="29"/>
        <v/>
      </c>
      <c r="AF97" s="91" t="str">
        <f t="shared" si="29"/>
        <v/>
      </c>
      <c r="AG97" s="91" t="str">
        <f t="shared" si="29"/>
        <v/>
      </c>
      <c r="AH97" s="91" t="str">
        <f t="shared" si="29"/>
        <v/>
      </c>
      <c r="AI97" s="91" t="str">
        <f t="shared" si="29"/>
        <v/>
      </c>
      <c r="AJ97" s="91" t="str">
        <f t="shared" si="29"/>
        <v/>
      </c>
      <c r="AK97" s="91" t="str">
        <f t="shared" si="29"/>
        <v/>
      </c>
      <c r="AL97" s="91" t="str">
        <f t="shared" si="30"/>
        <v/>
      </c>
      <c r="AM97" s="91" t="str">
        <f t="shared" si="30"/>
        <v/>
      </c>
      <c r="AN97" s="91" t="str">
        <f t="shared" si="30"/>
        <v/>
      </c>
      <c r="AO97" s="91" t="str">
        <f t="shared" si="30"/>
        <v/>
      </c>
      <c r="AP97" s="91" t="str">
        <f t="shared" si="30"/>
        <v/>
      </c>
      <c r="AQ97" s="91" t="str">
        <f t="shared" si="30"/>
        <v/>
      </c>
      <c r="AR97" s="91" t="str">
        <f t="shared" si="30"/>
        <v/>
      </c>
      <c r="AS97" s="91" t="str">
        <f t="shared" si="30"/>
        <v/>
      </c>
      <c r="AT97" s="91" t="str">
        <f t="shared" si="30"/>
        <v/>
      </c>
      <c r="AU97" s="91" t="str">
        <f t="shared" si="30"/>
        <v/>
      </c>
      <c r="AV97" s="91" t="str">
        <f t="shared" si="30"/>
        <v/>
      </c>
      <c r="AW97" s="91" t="str">
        <f t="shared" si="30"/>
        <v/>
      </c>
      <c r="AX97" s="91" t="str">
        <f t="shared" si="30"/>
        <v/>
      </c>
      <c r="AY97" s="91" t="str">
        <f t="shared" si="30"/>
        <v/>
      </c>
      <c r="AZ97" s="91" t="str">
        <f t="shared" si="32"/>
        <v/>
      </c>
      <c r="BA97" s="91" t="str">
        <f t="shared" si="32"/>
        <v/>
      </c>
      <c r="BB97" s="91" t="str">
        <f t="shared" si="32"/>
        <v/>
      </c>
      <c r="BC97" s="91" t="str">
        <f t="shared" si="32"/>
        <v/>
      </c>
      <c r="BD97" s="91" t="str">
        <f t="shared" si="32"/>
        <v/>
      </c>
      <c r="BE97" s="91" t="str">
        <f t="shared" si="32"/>
        <v/>
      </c>
    </row>
    <row r="98" spans="1:57" x14ac:dyDescent="0.3">
      <c r="A98" s="73"/>
      <c r="B98" s="73"/>
      <c r="C98" s="73"/>
      <c r="D98" s="73"/>
      <c r="E98" s="89">
        <f t="shared" si="23"/>
        <v>0</v>
      </c>
      <c r="F98" s="90" t="str">
        <f t="shared" si="31"/>
        <v/>
      </c>
      <c r="G98" s="91" t="str">
        <f t="shared" si="31"/>
        <v/>
      </c>
      <c r="H98" s="91" t="str">
        <f t="shared" si="31"/>
        <v/>
      </c>
      <c r="I98" s="91" t="str">
        <f t="shared" si="31"/>
        <v/>
      </c>
      <c r="J98" s="91" t="str">
        <f t="shared" si="31"/>
        <v/>
      </c>
      <c r="K98" s="92" t="str">
        <f t="shared" si="31"/>
        <v/>
      </c>
      <c r="L98" s="93" t="str">
        <f t="shared" si="31"/>
        <v/>
      </c>
      <c r="M98" s="91" t="str">
        <f t="shared" si="31"/>
        <v/>
      </c>
      <c r="N98" s="91" t="str">
        <f t="shared" si="31"/>
        <v/>
      </c>
      <c r="O98" s="91" t="str">
        <f t="shared" si="31"/>
        <v/>
      </c>
      <c r="P98" s="91" t="str">
        <f t="shared" si="31"/>
        <v/>
      </c>
      <c r="Q98" s="92" t="str">
        <f t="shared" si="31"/>
        <v/>
      </c>
      <c r="R98" s="93" t="str">
        <f t="shared" si="31"/>
        <v/>
      </c>
      <c r="S98" s="91" t="str">
        <f t="shared" si="31"/>
        <v/>
      </c>
      <c r="T98" s="91" t="str">
        <f t="shared" si="31"/>
        <v/>
      </c>
      <c r="U98" s="91" t="str">
        <f t="shared" si="31"/>
        <v/>
      </c>
      <c r="V98" s="91" t="str">
        <f t="shared" si="29"/>
        <v/>
      </c>
      <c r="W98" s="91" t="str">
        <f t="shared" si="29"/>
        <v/>
      </c>
      <c r="X98" s="91" t="str">
        <f t="shared" si="29"/>
        <v/>
      </c>
      <c r="Y98" s="91" t="str">
        <f t="shared" si="29"/>
        <v/>
      </c>
      <c r="Z98" s="91" t="str">
        <f t="shared" si="29"/>
        <v/>
      </c>
      <c r="AA98" s="91" t="str">
        <f t="shared" si="29"/>
        <v/>
      </c>
      <c r="AB98" s="91" t="str">
        <f t="shared" si="29"/>
        <v/>
      </c>
      <c r="AC98" s="91" t="str">
        <f t="shared" si="29"/>
        <v/>
      </c>
      <c r="AD98" s="91" t="str">
        <f t="shared" si="29"/>
        <v/>
      </c>
      <c r="AE98" s="91" t="str">
        <f t="shared" si="29"/>
        <v/>
      </c>
      <c r="AF98" s="91" t="str">
        <f t="shared" si="29"/>
        <v/>
      </c>
      <c r="AG98" s="91" t="str">
        <f t="shared" si="29"/>
        <v/>
      </c>
      <c r="AH98" s="91" t="str">
        <f t="shared" si="29"/>
        <v/>
      </c>
      <c r="AI98" s="91" t="str">
        <f t="shared" si="29"/>
        <v/>
      </c>
      <c r="AJ98" s="91" t="str">
        <f t="shared" si="29"/>
        <v/>
      </c>
      <c r="AK98" s="91" t="str">
        <f t="shared" si="29"/>
        <v/>
      </c>
      <c r="AL98" s="91" t="str">
        <f t="shared" si="30"/>
        <v/>
      </c>
      <c r="AM98" s="91" t="str">
        <f t="shared" si="30"/>
        <v/>
      </c>
      <c r="AN98" s="91" t="str">
        <f t="shared" si="30"/>
        <v/>
      </c>
      <c r="AO98" s="91" t="str">
        <f t="shared" si="30"/>
        <v/>
      </c>
      <c r="AP98" s="91" t="str">
        <f t="shared" si="30"/>
        <v/>
      </c>
      <c r="AQ98" s="91" t="str">
        <f t="shared" si="30"/>
        <v/>
      </c>
      <c r="AR98" s="91" t="str">
        <f t="shared" si="30"/>
        <v/>
      </c>
      <c r="AS98" s="91" t="str">
        <f t="shared" si="30"/>
        <v/>
      </c>
      <c r="AT98" s="91" t="str">
        <f t="shared" si="30"/>
        <v/>
      </c>
      <c r="AU98" s="91" t="str">
        <f t="shared" si="30"/>
        <v/>
      </c>
      <c r="AV98" s="91" t="str">
        <f t="shared" si="30"/>
        <v/>
      </c>
      <c r="AW98" s="91" t="str">
        <f t="shared" si="30"/>
        <v/>
      </c>
      <c r="AX98" s="91" t="str">
        <f t="shared" si="30"/>
        <v/>
      </c>
      <c r="AY98" s="91" t="str">
        <f t="shared" si="30"/>
        <v/>
      </c>
      <c r="AZ98" s="91" t="str">
        <f t="shared" si="32"/>
        <v/>
      </c>
      <c r="BA98" s="91" t="str">
        <f t="shared" si="32"/>
        <v/>
      </c>
      <c r="BB98" s="91" t="str">
        <f t="shared" si="32"/>
        <v/>
      </c>
      <c r="BC98" s="91" t="str">
        <f t="shared" si="32"/>
        <v/>
      </c>
      <c r="BD98" s="91" t="str">
        <f t="shared" si="32"/>
        <v/>
      </c>
      <c r="BE98" s="91" t="str">
        <f t="shared" si="32"/>
        <v/>
      </c>
    </row>
    <row r="99" spans="1:57" x14ac:dyDescent="0.3">
      <c r="A99" s="73"/>
      <c r="B99" s="73"/>
      <c r="C99" s="73"/>
      <c r="D99" s="73"/>
      <c r="E99" s="89">
        <f t="shared" si="23"/>
        <v>0</v>
      </c>
      <c r="F99" s="90" t="str">
        <f t="shared" si="31"/>
        <v/>
      </c>
      <c r="G99" s="91" t="str">
        <f t="shared" si="31"/>
        <v/>
      </c>
      <c r="H99" s="91" t="str">
        <f t="shared" si="31"/>
        <v/>
      </c>
      <c r="I99" s="91" t="str">
        <f t="shared" si="31"/>
        <v/>
      </c>
      <c r="J99" s="91" t="str">
        <f t="shared" si="31"/>
        <v/>
      </c>
      <c r="K99" s="92" t="str">
        <f t="shared" si="31"/>
        <v/>
      </c>
      <c r="L99" s="93" t="str">
        <f t="shared" si="31"/>
        <v/>
      </c>
      <c r="M99" s="91" t="str">
        <f t="shared" si="31"/>
        <v/>
      </c>
      <c r="N99" s="91" t="str">
        <f t="shared" si="31"/>
        <v/>
      </c>
      <c r="O99" s="91" t="str">
        <f t="shared" si="31"/>
        <v/>
      </c>
      <c r="P99" s="91" t="str">
        <f t="shared" si="31"/>
        <v/>
      </c>
      <c r="Q99" s="92" t="str">
        <f t="shared" si="31"/>
        <v/>
      </c>
      <c r="R99" s="93" t="str">
        <f t="shared" si="31"/>
        <v/>
      </c>
      <c r="S99" s="91" t="str">
        <f t="shared" si="31"/>
        <v/>
      </c>
      <c r="T99" s="91" t="str">
        <f t="shared" si="31"/>
        <v/>
      </c>
      <c r="U99" s="91" t="str">
        <f t="shared" si="31"/>
        <v/>
      </c>
      <c r="V99" s="91" t="str">
        <f t="shared" si="29"/>
        <v/>
      </c>
      <c r="W99" s="91" t="str">
        <f t="shared" si="29"/>
        <v/>
      </c>
      <c r="X99" s="91" t="str">
        <f t="shared" si="29"/>
        <v/>
      </c>
      <c r="Y99" s="91" t="str">
        <f t="shared" si="29"/>
        <v/>
      </c>
      <c r="Z99" s="91" t="str">
        <f t="shared" si="29"/>
        <v/>
      </c>
      <c r="AA99" s="91" t="str">
        <f t="shared" si="29"/>
        <v/>
      </c>
      <c r="AB99" s="91" t="str">
        <f t="shared" si="29"/>
        <v/>
      </c>
      <c r="AC99" s="91" t="str">
        <f t="shared" si="29"/>
        <v/>
      </c>
      <c r="AD99" s="91" t="str">
        <f t="shared" si="29"/>
        <v/>
      </c>
      <c r="AE99" s="91" t="str">
        <f t="shared" si="29"/>
        <v/>
      </c>
      <c r="AF99" s="91" t="str">
        <f t="shared" si="29"/>
        <v/>
      </c>
      <c r="AG99" s="91" t="str">
        <f t="shared" si="29"/>
        <v/>
      </c>
      <c r="AH99" s="91" t="str">
        <f t="shared" si="29"/>
        <v/>
      </c>
      <c r="AI99" s="91" t="str">
        <f t="shared" si="29"/>
        <v/>
      </c>
      <c r="AJ99" s="91" t="str">
        <f t="shared" si="29"/>
        <v/>
      </c>
      <c r="AK99" s="91" t="str">
        <f t="shared" si="29"/>
        <v/>
      </c>
      <c r="AL99" s="91" t="str">
        <f t="shared" si="30"/>
        <v/>
      </c>
      <c r="AM99" s="91" t="str">
        <f t="shared" si="30"/>
        <v/>
      </c>
      <c r="AN99" s="91" t="str">
        <f t="shared" si="30"/>
        <v/>
      </c>
      <c r="AO99" s="91" t="str">
        <f t="shared" si="30"/>
        <v/>
      </c>
      <c r="AP99" s="91" t="str">
        <f t="shared" si="30"/>
        <v/>
      </c>
      <c r="AQ99" s="91" t="str">
        <f t="shared" si="30"/>
        <v/>
      </c>
      <c r="AR99" s="91" t="str">
        <f t="shared" si="30"/>
        <v/>
      </c>
      <c r="AS99" s="91" t="str">
        <f t="shared" si="30"/>
        <v/>
      </c>
      <c r="AT99" s="91" t="str">
        <f t="shared" si="30"/>
        <v/>
      </c>
      <c r="AU99" s="91" t="str">
        <f t="shared" si="30"/>
        <v/>
      </c>
      <c r="AV99" s="91" t="str">
        <f t="shared" si="30"/>
        <v/>
      </c>
      <c r="AW99" s="91" t="str">
        <f t="shared" si="30"/>
        <v/>
      </c>
      <c r="AX99" s="91" t="str">
        <f t="shared" si="30"/>
        <v/>
      </c>
      <c r="AY99" s="91" t="str">
        <f t="shared" si="30"/>
        <v/>
      </c>
      <c r="AZ99" s="91" t="str">
        <f t="shared" si="32"/>
        <v/>
      </c>
      <c r="BA99" s="91" t="str">
        <f t="shared" si="32"/>
        <v/>
      </c>
      <c r="BB99" s="91" t="str">
        <f t="shared" si="32"/>
        <v/>
      </c>
      <c r="BC99" s="91" t="str">
        <f t="shared" si="32"/>
        <v/>
      </c>
      <c r="BD99" s="91" t="str">
        <f t="shared" si="32"/>
        <v/>
      </c>
      <c r="BE99" s="91" t="str">
        <f t="shared" si="32"/>
        <v/>
      </c>
    </row>
    <row r="100" spans="1:57" x14ac:dyDescent="0.3">
      <c r="A100" s="73"/>
      <c r="B100" s="73"/>
      <c r="C100" s="73"/>
      <c r="D100" s="73"/>
      <c r="E100" s="89">
        <f t="shared" si="23"/>
        <v>0</v>
      </c>
      <c r="F100" s="90" t="str">
        <f t="shared" si="31"/>
        <v/>
      </c>
      <c r="G100" s="91" t="str">
        <f t="shared" si="31"/>
        <v/>
      </c>
      <c r="H100" s="91" t="str">
        <f t="shared" si="31"/>
        <v/>
      </c>
      <c r="I100" s="91" t="str">
        <f t="shared" si="31"/>
        <v/>
      </c>
      <c r="J100" s="91" t="str">
        <f t="shared" si="31"/>
        <v/>
      </c>
      <c r="K100" s="92" t="str">
        <f t="shared" si="31"/>
        <v/>
      </c>
      <c r="L100" s="93" t="str">
        <f t="shared" si="31"/>
        <v/>
      </c>
      <c r="M100" s="91" t="str">
        <f t="shared" si="31"/>
        <v/>
      </c>
      <c r="N100" s="91" t="str">
        <f t="shared" si="31"/>
        <v/>
      </c>
      <c r="O100" s="91" t="str">
        <f t="shared" si="31"/>
        <v/>
      </c>
      <c r="P100" s="91" t="str">
        <f t="shared" si="31"/>
        <v/>
      </c>
      <c r="Q100" s="92" t="str">
        <f t="shared" si="31"/>
        <v/>
      </c>
      <c r="R100" s="93" t="str">
        <f t="shared" si="31"/>
        <v/>
      </c>
      <c r="S100" s="91" t="str">
        <f t="shared" si="31"/>
        <v/>
      </c>
      <c r="T100" s="91" t="str">
        <f t="shared" si="31"/>
        <v/>
      </c>
      <c r="U100" s="91" t="str">
        <f t="shared" si="31"/>
        <v/>
      </c>
      <c r="V100" s="91" t="str">
        <f t="shared" si="29"/>
        <v/>
      </c>
      <c r="W100" s="91" t="str">
        <f t="shared" si="29"/>
        <v/>
      </c>
      <c r="X100" s="91" t="str">
        <f t="shared" si="29"/>
        <v/>
      </c>
      <c r="Y100" s="91" t="str">
        <f t="shared" si="29"/>
        <v/>
      </c>
      <c r="Z100" s="91" t="str">
        <f t="shared" si="29"/>
        <v/>
      </c>
      <c r="AA100" s="91" t="str">
        <f t="shared" si="29"/>
        <v/>
      </c>
      <c r="AB100" s="91" t="str">
        <f t="shared" si="29"/>
        <v/>
      </c>
      <c r="AC100" s="91" t="str">
        <f t="shared" si="29"/>
        <v/>
      </c>
      <c r="AD100" s="91" t="str">
        <f t="shared" si="29"/>
        <v/>
      </c>
      <c r="AE100" s="91" t="str">
        <f t="shared" si="29"/>
        <v/>
      </c>
      <c r="AF100" s="91" t="str">
        <f t="shared" si="29"/>
        <v/>
      </c>
      <c r="AG100" s="91" t="str">
        <f t="shared" si="29"/>
        <v/>
      </c>
      <c r="AH100" s="91" t="str">
        <f t="shared" si="29"/>
        <v/>
      </c>
      <c r="AI100" s="91" t="str">
        <f t="shared" si="29"/>
        <v/>
      </c>
      <c r="AJ100" s="91" t="str">
        <f t="shared" si="29"/>
        <v/>
      </c>
      <c r="AK100" s="91" t="str">
        <f t="shared" si="29"/>
        <v/>
      </c>
      <c r="AL100" s="91" t="str">
        <f t="shared" si="30"/>
        <v/>
      </c>
      <c r="AM100" s="91" t="str">
        <f t="shared" si="30"/>
        <v/>
      </c>
      <c r="AN100" s="91" t="str">
        <f t="shared" si="30"/>
        <v/>
      </c>
      <c r="AO100" s="91" t="str">
        <f t="shared" si="30"/>
        <v/>
      </c>
      <c r="AP100" s="91" t="str">
        <f t="shared" si="30"/>
        <v/>
      </c>
      <c r="AQ100" s="91" t="str">
        <f t="shared" si="30"/>
        <v/>
      </c>
      <c r="AR100" s="91" t="str">
        <f t="shared" si="30"/>
        <v/>
      </c>
      <c r="AS100" s="91" t="str">
        <f t="shared" si="30"/>
        <v/>
      </c>
      <c r="AT100" s="91" t="str">
        <f t="shared" si="30"/>
        <v/>
      </c>
      <c r="AU100" s="91" t="str">
        <f t="shared" si="30"/>
        <v/>
      </c>
      <c r="AV100" s="91" t="str">
        <f t="shared" si="30"/>
        <v/>
      </c>
      <c r="AW100" s="91" t="str">
        <f t="shared" si="30"/>
        <v/>
      </c>
      <c r="AX100" s="91" t="str">
        <f t="shared" si="30"/>
        <v/>
      </c>
      <c r="AY100" s="91" t="str">
        <f t="shared" si="30"/>
        <v/>
      </c>
      <c r="AZ100" s="91" t="str">
        <f t="shared" si="32"/>
        <v/>
      </c>
      <c r="BA100" s="91" t="str">
        <f t="shared" si="32"/>
        <v/>
      </c>
      <c r="BB100" s="91" t="str">
        <f t="shared" si="32"/>
        <v/>
      </c>
      <c r="BC100" s="91" t="str">
        <f t="shared" si="32"/>
        <v/>
      </c>
      <c r="BD100" s="91" t="str">
        <f t="shared" si="32"/>
        <v/>
      </c>
      <c r="BE100" s="91" t="str">
        <f t="shared" si="32"/>
        <v/>
      </c>
    </row>
    <row r="101" spans="1:57" x14ac:dyDescent="0.3">
      <c r="A101" s="73"/>
      <c r="B101" s="73"/>
      <c r="C101" s="73"/>
      <c r="D101" s="73"/>
      <c r="E101" s="89">
        <f t="shared" si="23"/>
        <v>0</v>
      </c>
      <c r="F101" s="90" t="str">
        <f t="shared" si="31"/>
        <v/>
      </c>
      <c r="G101" s="91" t="str">
        <f t="shared" si="31"/>
        <v/>
      </c>
      <c r="H101" s="91" t="str">
        <f t="shared" si="31"/>
        <v/>
      </c>
      <c r="I101" s="91" t="str">
        <f t="shared" si="31"/>
        <v/>
      </c>
      <c r="J101" s="91" t="str">
        <f t="shared" si="31"/>
        <v/>
      </c>
      <c r="K101" s="92" t="str">
        <f t="shared" si="31"/>
        <v/>
      </c>
      <c r="L101" s="93" t="str">
        <f t="shared" si="31"/>
        <v/>
      </c>
      <c r="M101" s="91" t="str">
        <f t="shared" si="31"/>
        <v/>
      </c>
      <c r="N101" s="91" t="str">
        <f t="shared" si="31"/>
        <v/>
      </c>
      <c r="O101" s="91" t="str">
        <f t="shared" si="31"/>
        <v/>
      </c>
      <c r="P101" s="91" t="str">
        <f t="shared" si="31"/>
        <v/>
      </c>
      <c r="Q101" s="92" t="str">
        <f t="shared" si="31"/>
        <v/>
      </c>
      <c r="R101" s="93" t="str">
        <f t="shared" si="31"/>
        <v/>
      </c>
      <c r="S101" s="91" t="str">
        <f t="shared" si="31"/>
        <v/>
      </c>
      <c r="T101" s="91" t="str">
        <f t="shared" si="31"/>
        <v/>
      </c>
      <c r="U101" s="91" t="str">
        <f t="shared" si="31"/>
        <v/>
      </c>
      <c r="V101" s="91" t="str">
        <f t="shared" si="29"/>
        <v/>
      </c>
      <c r="W101" s="91" t="str">
        <f t="shared" si="29"/>
        <v/>
      </c>
      <c r="X101" s="91" t="str">
        <f t="shared" si="29"/>
        <v/>
      </c>
      <c r="Y101" s="91" t="str">
        <f t="shared" si="29"/>
        <v/>
      </c>
      <c r="Z101" s="91" t="str">
        <f t="shared" si="29"/>
        <v/>
      </c>
      <c r="AA101" s="91" t="str">
        <f t="shared" si="29"/>
        <v/>
      </c>
      <c r="AB101" s="91" t="str">
        <f t="shared" si="29"/>
        <v/>
      </c>
      <c r="AC101" s="91" t="str">
        <f t="shared" si="29"/>
        <v/>
      </c>
      <c r="AD101" s="91" t="str">
        <f t="shared" si="29"/>
        <v/>
      </c>
      <c r="AE101" s="91" t="str">
        <f t="shared" si="29"/>
        <v/>
      </c>
      <c r="AF101" s="91" t="str">
        <f t="shared" si="29"/>
        <v/>
      </c>
      <c r="AG101" s="91" t="str">
        <f t="shared" si="29"/>
        <v/>
      </c>
      <c r="AH101" s="91" t="str">
        <f t="shared" si="29"/>
        <v/>
      </c>
      <c r="AI101" s="91" t="str">
        <f t="shared" si="29"/>
        <v/>
      </c>
      <c r="AJ101" s="91" t="str">
        <f t="shared" si="29"/>
        <v/>
      </c>
      <c r="AK101" s="91" t="str">
        <f t="shared" si="29"/>
        <v/>
      </c>
      <c r="AL101" s="91" t="str">
        <f t="shared" si="30"/>
        <v/>
      </c>
      <c r="AM101" s="91" t="str">
        <f t="shared" si="30"/>
        <v/>
      </c>
      <c r="AN101" s="91" t="str">
        <f t="shared" si="30"/>
        <v/>
      </c>
      <c r="AO101" s="91" t="str">
        <f t="shared" si="30"/>
        <v/>
      </c>
      <c r="AP101" s="91" t="str">
        <f t="shared" si="30"/>
        <v/>
      </c>
      <c r="AQ101" s="91" t="str">
        <f t="shared" si="30"/>
        <v/>
      </c>
      <c r="AR101" s="91" t="str">
        <f t="shared" si="30"/>
        <v/>
      </c>
      <c r="AS101" s="91" t="str">
        <f t="shared" si="30"/>
        <v/>
      </c>
      <c r="AT101" s="91" t="str">
        <f t="shared" si="30"/>
        <v/>
      </c>
      <c r="AU101" s="91" t="str">
        <f t="shared" si="30"/>
        <v/>
      </c>
      <c r="AV101" s="91" t="str">
        <f t="shared" si="30"/>
        <v/>
      </c>
      <c r="AW101" s="91" t="str">
        <f t="shared" si="30"/>
        <v/>
      </c>
      <c r="AX101" s="91" t="str">
        <f t="shared" si="30"/>
        <v/>
      </c>
      <c r="AY101" s="91" t="str">
        <f t="shared" si="30"/>
        <v/>
      </c>
      <c r="AZ101" s="91" t="str">
        <f t="shared" si="32"/>
        <v/>
      </c>
      <c r="BA101" s="91" t="str">
        <f t="shared" si="32"/>
        <v/>
      </c>
      <c r="BB101" s="91" t="str">
        <f t="shared" si="32"/>
        <v/>
      </c>
      <c r="BC101" s="91" t="str">
        <f t="shared" si="32"/>
        <v/>
      </c>
      <c r="BD101" s="91" t="str">
        <f t="shared" si="32"/>
        <v/>
      </c>
      <c r="BE101" s="91" t="str">
        <f t="shared" si="32"/>
        <v/>
      </c>
    </row>
    <row r="102" spans="1:57" x14ac:dyDescent="0.3">
      <c r="A102" s="73"/>
      <c r="B102" s="73"/>
      <c r="C102" s="73"/>
      <c r="D102" s="73"/>
      <c r="E102" s="89">
        <f t="shared" si="23"/>
        <v>0</v>
      </c>
      <c r="F102" s="90" t="str">
        <f t="shared" si="31"/>
        <v/>
      </c>
      <c r="G102" s="91" t="str">
        <f t="shared" si="31"/>
        <v/>
      </c>
      <c r="H102" s="91" t="str">
        <f t="shared" si="31"/>
        <v/>
      </c>
      <c r="I102" s="91" t="str">
        <f t="shared" si="31"/>
        <v/>
      </c>
      <c r="J102" s="91" t="str">
        <f t="shared" si="31"/>
        <v/>
      </c>
      <c r="K102" s="92" t="str">
        <f t="shared" si="31"/>
        <v/>
      </c>
      <c r="L102" s="93" t="str">
        <f t="shared" si="31"/>
        <v/>
      </c>
      <c r="M102" s="91" t="str">
        <f t="shared" si="31"/>
        <v/>
      </c>
      <c r="N102" s="91" t="str">
        <f t="shared" si="31"/>
        <v/>
      </c>
      <c r="O102" s="91" t="str">
        <f t="shared" si="31"/>
        <v/>
      </c>
      <c r="P102" s="91" t="str">
        <f t="shared" si="31"/>
        <v/>
      </c>
      <c r="Q102" s="92" t="str">
        <f t="shared" si="31"/>
        <v/>
      </c>
      <c r="R102" s="93" t="str">
        <f t="shared" si="31"/>
        <v/>
      </c>
      <c r="S102" s="91" t="str">
        <f t="shared" si="31"/>
        <v/>
      </c>
      <c r="T102" s="91" t="str">
        <f t="shared" si="31"/>
        <v/>
      </c>
      <c r="U102" s="91" t="str">
        <f t="shared" si="31"/>
        <v/>
      </c>
      <c r="V102" s="91" t="str">
        <f t="shared" si="29"/>
        <v/>
      </c>
      <c r="W102" s="91" t="str">
        <f t="shared" si="29"/>
        <v/>
      </c>
      <c r="X102" s="91" t="str">
        <f t="shared" si="29"/>
        <v/>
      </c>
      <c r="Y102" s="91" t="str">
        <f t="shared" si="29"/>
        <v/>
      </c>
      <c r="Z102" s="91" t="str">
        <f t="shared" si="29"/>
        <v/>
      </c>
      <c r="AA102" s="91" t="str">
        <f t="shared" si="29"/>
        <v/>
      </c>
      <c r="AB102" s="91" t="str">
        <f t="shared" si="29"/>
        <v/>
      </c>
      <c r="AC102" s="91" t="str">
        <f t="shared" si="29"/>
        <v/>
      </c>
      <c r="AD102" s="91" t="str">
        <f t="shared" si="29"/>
        <v/>
      </c>
      <c r="AE102" s="91" t="str">
        <f t="shared" si="29"/>
        <v/>
      </c>
      <c r="AF102" s="91" t="str">
        <f t="shared" si="29"/>
        <v/>
      </c>
      <c r="AG102" s="91" t="str">
        <f t="shared" si="29"/>
        <v/>
      </c>
      <c r="AH102" s="91" t="str">
        <f t="shared" si="29"/>
        <v/>
      </c>
      <c r="AI102" s="91" t="str">
        <f t="shared" si="29"/>
        <v/>
      </c>
      <c r="AJ102" s="91" t="str">
        <f t="shared" si="29"/>
        <v/>
      </c>
      <c r="AK102" s="91" t="str">
        <f t="shared" si="29"/>
        <v/>
      </c>
      <c r="AL102" s="91" t="str">
        <f t="shared" si="30"/>
        <v/>
      </c>
      <c r="AM102" s="91" t="str">
        <f t="shared" si="30"/>
        <v/>
      </c>
      <c r="AN102" s="91" t="str">
        <f t="shared" si="30"/>
        <v/>
      </c>
      <c r="AO102" s="91" t="str">
        <f t="shared" si="30"/>
        <v/>
      </c>
      <c r="AP102" s="91" t="str">
        <f t="shared" si="30"/>
        <v/>
      </c>
      <c r="AQ102" s="91" t="str">
        <f t="shared" si="30"/>
        <v/>
      </c>
      <c r="AR102" s="91" t="str">
        <f t="shared" si="30"/>
        <v/>
      </c>
      <c r="AS102" s="91" t="str">
        <f t="shared" si="30"/>
        <v/>
      </c>
      <c r="AT102" s="91" t="str">
        <f t="shared" si="30"/>
        <v/>
      </c>
      <c r="AU102" s="91" t="str">
        <f t="shared" si="30"/>
        <v/>
      </c>
      <c r="AV102" s="91" t="str">
        <f t="shared" si="30"/>
        <v/>
      </c>
      <c r="AW102" s="91" t="str">
        <f t="shared" si="30"/>
        <v/>
      </c>
      <c r="AX102" s="91" t="str">
        <f t="shared" si="30"/>
        <v/>
      </c>
      <c r="AY102" s="91" t="str">
        <f t="shared" si="30"/>
        <v/>
      </c>
      <c r="AZ102" s="91" t="str">
        <f t="shared" si="32"/>
        <v/>
      </c>
      <c r="BA102" s="91" t="str">
        <f t="shared" si="32"/>
        <v/>
      </c>
      <c r="BB102" s="91" t="str">
        <f t="shared" si="32"/>
        <v/>
      </c>
      <c r="BC102" s="91" t="str">
        <f t="shared" si="32"/>
        <v/>
      </c>
      <c r="BD102" s="91" t="str">
        <f t="shared" si="32"/>
        <v/>
      </c>
      <c r="BE102" s="91" t="str">
        <f t="shared" si="32"/>
        <v/>
      </c>
    </row>
    <row r="103" spans="1:57" x14ac:dyDescent="0.3">
      <c r="A103" s="73"/>
      <c r="B103" s="73"/>
      <c r="C103" s="73"/>
      <c r="D103" s="73"/>
      <c r="E103" s="89">
        <f t="shared" si="23"/>
        <v>0</v>
      </c>
      <c r="F103" s="90" t="str">
        <f t="shared" si="31"/>
        <v/>
      </c>
      <c r="G103" s="91" t="str">
        <f t="shared" si="31"/>
        <v/>
      </c>
      <c r="H103" s="91" t="str">
        <f t="shared" si="31"/>
        <v/>
      </c>
      <c r="I103" s="91" t="str">
        <f t="shared" si="31"/>
        <v/>
      </c>
      <c r="J103" s="91" t="str">
        <f t="shared" si="31"/>
        <v/>
      </c>
      <c r="K103" s="92" t="str">
        <f t="shared" si="31"/>
        <v/>
      </c>
      <c r="L103" s="93" t="str">
        <f t="shared" si="31"/>
        <v/>
      </c>
      <c r="M103" s="91" t="str">
        <f t="shared" si="31"/>
        <v/>
      </c>
      <c r="N103" s="91" t="str">
        <f t="shared" si="31"/>
        <v/>
      </c>
      <c r="O103" s="91" t="str">
        <f t="shared" si="31"/>
        <v/>
      </c>
      <c r="P103" s="91" t="str">
        <f t="shared" si="31"/>
        <v/>
      </c>
      <c r="Q103" s="92" t="str">
        <f t="shared" si="31"/>
        <v/>
      </c>
      <c r="R103" s="93" t="str">
        <f t="shared" si="31"/>
        <v/>
      </c>
      <c r="S103" s="91" t="str">
        <f t="shared" si="31"/>
        <v/>
      </c>
      <c r="T103" s="91" t="str">
        <f t="shared" si="31"/>
        <v/>
      </c>
      <c r="U103" s="91" t="str">
        <f t="shared" si="31"/>
        <v/>
      </c>
      <c r="V103" s="91" t="str">
        <f t="shared" si="29"/>
        <v/>
      </c>
      <c r="W103" s="91" t="str">
        <f t="shared" si="29"/>
        <v/>
      </c>
      <c r="X103" s="91" t="str">
        <f t="shared" si="29"/>
        <v/>
      </c>
      <c r="Y103" s="91" t="str">
        <f t="shared" si="29"/>
        <v/>
      </c>
      <c r="Z103" s="91" t="str">
        <f t="shared" si="29"/>
        <v/>
      </c>
      <c r="AA103" s="91" t="str">
        <f t="shared" si="29"/>
        <v/>
      </c>
      <c r="AB103" s="91" t="str">
        <f t="shared" si="29"/>
        <v/>
      </c>
      <c r="AC103" s="91" t="str">
        <f t="shared" si="29"/>
        <v/>
      </c>
      <c r="AD103" s="91" t="str">
        <f t="shared" si="29"/>
        <v/>
      </c>
      <c r="AE103" s="91" t="str">
        <f t="shared" si="29"/>
        <v/>
      </c>
      <c r="AF103" s="91" t="str">
        <f t="shared" si="29"/>
        <v/>
      </c>
      <c r="AG103" s="91" t="str">
        <f t="shared" si="29"/>
        <v/>
      </c>
      <c r="AH103" s="91" t="str">
        <f t="shared" si="29"/>
        <v/>
      </c>
      <c r="AI103" s="91" t="str">
        <f t="shared" si="29"/>
        <v/>
      </c>
      <c r="AJ103" s="91" t="str">
        <f t="shared" si="29"/>
        <v/>
      </c>
      <c r="AK103" s="91" t="str">
        <f t="shared" ref="AK103:AZ118" si="33">IF($B103=AK$5,$D103,"")</f>
        <v/>
      </c>
      <c r="AL103" s="91" t="str">
        <f t="shared" si="33"/>
        <v/>
      </c>
      <c r="AM103" s="91" t="str">
        <f t="shared" si="33"/>
        <v/>
      </c>
      <c r="AN103" s="91" t="str">
        <f t="shared" si="33"/>
        <v/>
      </c>
      <c r="AO103" s="91" t="str">
        <f t="shared" si="33"/>
        <v/>
      </c>
      <c r="AP103" s="91" t="str">
        <f t="shared" si="33"/>
        <v/>
      </c>
      <c r="AQ103" s="91" t="str">
        <f t="shared" si="33"/>
        <v/>
      </c>
      <c r="AR103" s="91" t="str">
        <f t="shared" si="33"/>
        <v/>
      </c>
      <c r="AS103" s="91" t="str">
        <f t="shared" si="33"/>
        <v/>
      </c>
      <c r="AT103" s="91" t="str">
        <f t="shared" si="33"/>
        <v/>
      </c>
      <c r="AU103" s="91" t="str">
        <f t="shared" si="33"/>
        <v/>
      </c>
      <c r="AV103" s="91" t="str">
        <f t="shared" si="33"/>
        <v/>
      </c>
      <c r="AW103" s="91" t="str">
        <f t="shared" si="33"/>
        <v/>
      </c>
      <c r="AX103" s="91" t="str">
        <f t="shared" si="33"/>
        <v/>
      </c>
      <c r="AY103" s="91" t="str">
        <f t="shared" si="33"/>
        <v/>
      </c>
      <c r="AZ103" s="91" t="str">
        <f t="shared" si="32"/>
        <v/>
      </c>
      <c r="BA103" s="91" t="str">
        <f t="shared" si="32"/>
        <v/>
      </c>
      <c r="BB103" s="91" t="str">
        <f t="shared" si="32"/>
        <v/>
      </c>
      <c r="BC103" s="91" t="str">
        <f t="shared" si="32"/>
        <v/>
      </c>
      <c r="BD103" s="91" t="str">
        <f t="shared" si="32"/>
        <v/>
      </c>
      <c r="BE103" s="91" t="str">
        <f t="shared" si="32"/>
        <v/>
      </c>
    </row>
    <row r="104" spans="1:57" x14ac:dyDescent="0.3">
      <c r="A104" s="73"/>
      <c r="B104" s="73"/>
      <c r="C104" s="73"/>
      <c r="D104" s="73"/>
      <c r="E104" s="89">
        <f t="shared" si="23"/>
        <v>0</v>
      </c>
      <c r="F104" s="90" t="str">
        <f t="shared" si="31"/>
        <v/>
      </c>
      <c r="G104" s="91" t="str">
        <f t="shared" si="31"/>
        <v/>
      </c>
      <c r="H104" s="91" t="str">
        <f t="shared" si="31"/>
        <v/>
      </c>
      <c r="I104" s="91" t="str">
        <f t="shared" si="31"/>
        <v/>
      </c>
      <c r="J104" s="91" t="str">
        <f t="shared" si="31"/>
        <v/>
      </c>
      <c r="K104" s="92" t="str">
        <f t="shared" si="31"/>
        <v/>
      </c>
      <c r="L104" s="93" t="str">
        <f t="shared" si="31"/>
        <v/>
      </c>
      <c r="M104" s="91" t="str">
        <f t="shared" si="31"/>
        <v/>
      </c>
      <c r="N104" s="91" t="str">
        <f t="shared" si="31"/>
        <v/>
      </c>
      <c r="O104" s="91" t="str">
        <f t="shared" si="31"/>
        <v/>
      </c>
      <c r="P104" s="91" t="str">
        <f t="shared" si="31"/>
        <v/>
      </c>
      <c r="Q104" s="92" t="str">
        <f t="shared" si="31"/>
        <v/>
      </c>
      <c r="R104" s="93" t="str">
        <f t="shared" si="31"/>
        <v/>
      </c>
      <c r="S104" s="91" t="str">
        <f t="shared" si="31"/>
        <v/>
      </c>
      <c r="T104" s="91" t="str">
        <f t="shared" si="31"/>
        <v/>
      </c>
      <c r="U104" s="91" t="str">
        <f t="shared" ref="U104:AJ119" si="34">IF($B104=U$5,$D104,"")</f>
        <v/>
      </c>
      <c r="V104" s="91" t="str">
        <f t="shared" si="34"/>
        <v/>
      </c>
      <c r="W104" s="91" t="str">
        <f t="shared" si="34"/>
        <v/>
      </c>
      <c r="X104" s="91" t="str">
        <f t="shared" si="34"/>
        <v/>
      </c>
      <c r="Y104" s="91" t="str">
        <f t="shared" si="34"/>
        <v/>
      </c>
      <c r="Z104" s="91" t="str">
        <f t="shared" si="34"/>
        <v/>
      </c>
      <c r="AA104" s="91" t="str">
        <f t="shared" si="34"/>
        <v/>
      </c>
      <c r="AB104" s="91" t="str">
        <f t="shared" si="34"/>
        <v/>
      </c>
      <c r="AC104" s="91" t="str">
        <f t="shared" si="34"/>
        <v/>
      </c>
      <c r="AD104" s="91" t="str">
        <f t="shared" si="34"/>
        <v/>
      </c>
      <c r="AE104" s="91" t="str">
        <f t="shared" si="34"/>
        <v/>
      </c>
      <c r="AF104" s="91" t="str">
        <f t="shared" si="34"/>
        <v/>
      </c>
      <c r="AG104" s="91" t="str">
        <f t="shared" si="34"/>
        <v/>
      </c>
      <c r="AH104" s="91" t="str">
        <f t="shared" si="34"/>
        <v/>
      </c>
      <c r="AI104" s="91" t="str">
        <f t="shared" si="34"/>
        <v/>
      </c>
      <c r="AJ104" s="91" t="str">
        <f t="shared" si="34"/>
        <v/>
      </c>
      <c r="AK104" s="91" t="str">
        <f t="shared" si="33"/>
        <v/>
      </c>
      <c r="AL104" s="91" t="str">
        <f t="shared" si="33"/>
        <v/>
      </c>
      <c r="AM104" s="91" t="str">
        <f t="shared" si="33"/>
        <v/>
      </c>
      <c r="AN104" s="91" t="str">
        <f t="shared" si="33"/>
        <v/>
      </c>
      <c r="AO104" s="91" t="str">
        <f t="shared" si="33"/>
        <v/>
      </c>
      <c r="AP104" s="91" t="str">
        <f t="shared" si="33"/>
        <v/>
      </c>
      <c r="AQ104" s="91" t="str">
        <f t="shared" si="33"/>
        <v/>
      </c>
      <c r="AR104" s="91" t="str">
        <f t="shared" si="33"/>
        <v/>
      </c>
      <c r="AS104" s="91" t="str">
        <f t="shared" si="33"/>
        <v/>
      </c>
      <c r="AT104" s="91" t="str">
        <f t="shared" si="33"/>
        <v/>
      </c>
      <c r="AU104" s="91" t="str">
        <f t="shared" si="33"/>
        <v/>
      </c>
      <c r="AV104" s="91" t="str">
        <f t="shared" si="33"/>
        <v/>
      </c>
      <c r="AW104" s="91" t="str">
        <f t="shared" si="33"/>
        <v/>
      </c>
      <c r="AX104" s="91" t="str">
        <f t="shared" si="33"/>
        <v/>
      </c>
      <c r="AY104" s="91" t="str">
        <f t="shared" si="33"/>
        <v/>
      </c>
      <c r="AZ104" s="91" t="str">
        <f t="shared" si="32"/>
        <v/>
      </c>
      <c r="BA104" s="91" t="str">
        <f t="shared" si="32"/>
        <v/>
      </c>
      <c r="BB104" s="91" t="str">
        <f t="shared" si="32"/>
        <v/>
      </c>
      <c r="BC104" s="91" t="str">
        <f t="shared" si="32"/>
        <v/>
      </c>
      <c r="BD104" s="91" t="str">
        <f t="shared" si="32"/>
        <v/>
      </c>
      <c r="BE104" s="91" t="str">
        <f t="shared" si="32"/>
        <v/>
      </c>
    </row>
    <row r="105" spans="1:57" x14ac:dyDescent="0.3">
      <c r="A105" s="73"/>
      <c r="B105" s="73"/>
      <c r="C105" s="73"/>
      <c r="D105" s="73"/>
      <c r="E105" s="89">
        <f t="shared" si="23"/>
        <v>0</v>
      </c>
      <c r="F105" s="90" t="str">
        <f t="shared" ref="F105:U120" si="35">IF($B105=F$5,$D105,"")</f>
        <v/>
      </c>
      <c r="G105" s="91" t="str">
        <f t="shared" si="35"/>
        <v/>
      </c>
      <c r="H105" s="91" t="str">
        <f t="shared" si="35"/>
        <v/>
      </c>
      <c r="I105" s="91" t="str">
        <f t="shared" si="35"/>
        <v/>
      </c>
      <c r="J105" s="91" t="str">
        <f t="shared" si="35"/>
        <v/>
      </c>
      <c r="K105" s="92" t="str">
        <f t="shared" si="35"/>
        <v/>
      </c>
      <c r="L105" s="93" t="str">
        <f>IF($B105=L$5,$D105,"")</f>
        <v/>
      </c>
      <c r="M105" s="91" t="str">
        <f t="shared" si="35"/>
        <v/>
      </c>
      <c r="N105" s="91" t="str">
        <f t="shared" si="35"/>
        <v/>
      </c>
      <c r="O105" s="91" t="str">
        <f t="shared" si="35"/>
        <v/>
      </c>
      <c r="P105" s="91" t="str">
        <f t="shared" si="35"/>
        <v/>
      </c>
      <c r="Q105" s="92" t="str">
        <f t="shared" si="35"/>
        <v/>
      </c>
      <c r="R105" s="93" t="str">
        <f t="shared" si="35"/>
        <v/>
      </c>
      <c r="S105" s="91" t="str">
        <f t="shared" si="35"/>
        <v/>
      </c>
      <c r="T105" s="91" t="str">
        <f t="shared" si="35"/>
        <v/>
      </c>
      <c r="U105" s="91" t="str">
        <f t="shared" si="34"/>
        <v/>
      </c>
      <c r="V105" s="91" t="str">
        <f t="shared" si="34"/>
        <v/>
      </c>
      <c r="W105" s="91" t="str">
        <f t="shared" si="34"/>
        <v/>
      </c>
      <c r="X105" s="91" t="str">
        <f t="shared" si="34"/>
        <v/>
      </c>
      <c r="Y105" s="91" t="str">
        <f t="shared" si="34"/>
        <v/>
      </c>
      <c r="Z105" s="91" t="str">
        <f t="shared" si="34"/>
        <v/>
      </c>
      <c r="AA105" s="91" t="str">
        <f t="shared" si="34"/>
        <v/>
      </c>
      <c r="AB105" s="91" t="str">
        <f t="shared" si="34"/>
        <v/>
      </c>
      <c r="AC105" s="91" t="str">
        <f t="shared" si="34"/>
        <v/>
      </c>
      <c r="AD105" s="91" t="str">
        <f t="shared" si="34"/>
        <v/>
      </c>
      <c r="AE105" s="91" t="str">
        <f t="shared" si="34"/>
        <v/>
      </c>
      <c r="AF105" s="91" t="str">
        <f t="shared" si="34"/>
        <v/>
      </c>
      <c r="AG105" s="91" t="str">
        <f t="shared" si="34"/>
        <v/>
      </c>
      <c r="AH105" s="91" t="str">
        <f t="shared" si="34"/>
        <v/>
      </c>
      <c r="AI105" s="91" t="str">
        <f t="shared" si="34"/>
        <v/>
      </c>
      <c r="AJ105" s="91" t="str">
        <f t="shared" si="34"/>
        <v/>
      </c>
      <c r="AK105" s="91" t="str">
        <f t="shared" si="33"/>
        <v/>
      </c>
      <c r="AL105" s="91" t="str">
        <f t="shared" si="33"/>
        <v/>
      </c>
      <c r="AM105" s="91" t="str">
        <f t="shared" si="33"/>
        <v/>
      </c>
      <c r="AN105" s="91" t="str">
        <f t="shared" si="33"/>
        <v/>
      </c>
      <c r="AO105" s="91" t="str">
        <f t="shared" si="33"/>
        <v/>
      </c>
      <c r="AP105" s="91" t="str">
        <f t="shared" si="33"/>
        <v/>
      </c>
      <c r="AQ105" s="91" t="str">
        <f t="shared" si="33"/>
        <v/>
      </c>
      <c r="AR105" s="91" t="str">
        <f t="shared" si="33"/>
        <v/>
      </c>
      <c r="AS105" s="91" t="str">
        <f t="shared" si="33"/>
        <v/>
      </c>
      <c r="AT105" s="91" t="str">
        <f t="shared" si="33"/>
        <v/>
      </c>
      <c r="AU105" s="91" t="str">
        <f t="shared" si="33"/>
        <v/>
      </c>
      <c r="AV105" s="91" t="str">
        <f t="shared" si="33"/>
        <v/>
      </c>
      <c r="AW105" s="91" t="str">
        <f t="shared" si="33"/>
        <v/>
      </c>
      <c r="AX105" s="91" t="str">
        <f t="shared" si="33"/>
        <v/>
      </c>
      <c r="AY105" s="91" t="str">
        <f t="shared" si="33"/>
        <v/>
      </c>
      <c r="AZ105" s="91" t="str">
        <f t="shared" si="32"/>
        <v/>
      </c>
      <c r="BA105" s="91" t="str">
        <f t="shared" si="32"/>
        <v/>
      </c>
      <c r="BB105" s="91" t="str">
        <f t="shared" si="32"/>
        <v/>
      </c>
      <c r="BC105" s="91" t="str">
        <f t="shared" si="32"/>
        <v/>
      </c>
      <c r="BD105" s="91" t="str">
        <f t="shared" si="32"/>
        <v/>
      </c>
      <c r="BE105" s="91" t="str">
        <f t="shared" si="32"/>
        <v/>
      </c>
    </row>
    <row r="106" spans="1:57" x14ac:dyDescent="0.3">
      <c r="A106" s="73"/>
      <c r="B106" s="73"/>
      <c r="C106" s="73"/>
      <c r="D106" s="73"/>
      <c r="E106" s="89">
        <f t="shared" si="23"/>
        <v>0</v>
      </c>
      <c r="F106" s="90" t="str">
        <f t="shared" si="35"/>
        <v/>
      </c>
      <c r="G106" s="91" t="str">
        <f t="shared" si="35"/>
        <v/>
      </c>
      <c r="H106" s="91" t="str">
        <f t="shared" si="35"/>
        <v/>
      </c>
      <c r="I106" s="91" t="str">
        <f t="shared" si="35"/>
        <v/>
      </c>
      <c r="J106" s="91" t="str">
        <f t="shared" si="35"/>
        <v/>
      </c>
      <c r="K106" s="92" t="str">
        <f t="shared" si="35"/>
        <v/>
      </c>
      <c r="L106" s="93" t="str">
        <f t="shared" si="35"/>
        <v/>
      </c>
      <c r="M106" s="91" t="str">
        <f t="shared" si="35"/>
        <v/>
      </c>
      <c r="N106" s="91" t="str">
        <f t="shared" si="35"/>
        <v/>
      </c>
      <c r="O106" s="91" t="str">
        <f t="shared" si="35"/>
        <v/>
      </c>
      <c r="P106" s="91" t="str">
        <f t="shared" si="35"/>
        <v/>
      </c>
      <c r="Q106" s="92" t="str">
        <f t="shared" si="35"/>
        <v/>
      </c>
      <c r="R106" s="93" t="str">
        <f t="shared" si="35"/>
        <v/>
      </c>
      <c r="S106" s="91" t="str">
        <f t="shared" si="35"/>
        <v/>
      </c>
      <c r="T106" s="91" t="str">
        <f t="shared" si="35"/>
        <v/>
      </c>
      <c r="U106" s="91" t="str">
        <f t="shared" si="34"/>
        <v/>
      </c>
      <c r="V106" s="91" t="str">
        <f t="shared" si="34"/>
        <v/>
      </c>
      <c r="W106" s="91" t="str">
        <f t="shared" si="34"/>
        <v/>
      </c>
      <c r="X106" s="91" t="str">
        <f t="shared" si="34"/>
        <v/>
      </c>
      <c r="Y106" s="91" t="str">
        <f t="shared" si="34"/>
        <v/>
      </c>
      <c r="Z106" s="91" t="str">
        <f t="shared" si="34"/>
        <v/>
      </c>
      <c r="AA106" s="91" t="str">
        <f t="shared" si="34"/>
        <v/>
      </c>
      <c r="AB106" s="91" t="str">
        <f t="shared" si="34"/>
        <v/>
      </c>
      <c r="AC106" s="91" t="str">
        <f t="shared" si="34"/>
        <v/>
      </c>
      <c r="AD106" s="91" t="str">
        <f t="shared" si="34"/>
        <v/>
      </c>
      <c r="AE106" s="91" t="str">
        <f t="shared" si="34"/>
        <v/>
      </c>
      <c r="AF106" s="91" t="str">
        <f t="shared" si="34"/>
        <v/>
      </c>
      <c r="AG106" s="91" t="str">
        <f t="shared" si="34"/>
        <v/>
      </c>
      <c r="AH106" s="91" t="str">
        <f t="shared" si="34"/>
        <v/>
      </c>
      <c r="AI106" s="91" t="str">
        <f t="shared" si="34"/>
        <v/>
      </c>
      <c r="AJ106" s="91" t="str">
        <f t="shared" si="34"/>
        <v/>
      </c>
      <c r="AK106" s="91" t="str">
        <f t="shared" si="33"/>
        <v/>
      </c>
      <c r="AL106" s="91" t="str">
        <f t="shared" si="33"/>
        <v/>
      </c>
      <c r="AM106" s="91" t="str">
        <f t="shared" si="33"/>
        <v/>
      </c>
      <c r="AN106" s="91" t="str">
        <f t="shared" si="33"/>
        <v/>
      </c>
      <c r="AO106" s="91" t="str">
        <f t="shared" si="33"/>
        <v/>
      </c>
      <c r="AP106" s="91" t="str">
        <f t="shared" si="33"/>
        <v/>
      </c>
      <c r="AQ106" s="91" t="str">
        <f t="shared" si="33"/>
        <v/>
      </c>
      <c r="AR106" s="91" t="str">
        <f t="shared" si="33"/>
        <v/>
      </c>
      <c r="AS106" s="91" t="str">
        <f t="shared" si="33"/>
        <v/>
      </c>
      <c r="AT106" s="91" t="str">
        <f t="shared" si="33"/>
        <v/>
      </c>
      <c r="AU106" s="91" t="str">
        <f t="shared" si="33"/>
        <v/>
      </c>
      <c r="AV106" s="91" t="str">
        <f t="shared" si="33"/>
        <v/>
      </c>
      <c r="AW106" s="91" t="str">
        <f t="shared" si="33"/>
        <v/>
      </c>
      <c r="AX106" s="91" t="str">
        <f t="shared" si="33"/>
        <v/>
      </c>
      <c r="AY106" s="91" t="str">
        <f t="shared" si="33"/>
        <v/>
      </c>
      <c r="AZ106" s="91" t="str">
        <f t="shared" si="32"/>
        <v/>
      </c>
      <c r="BA106" s="91" t="str">
        <f t="shared" si="32"/>
        <v/>
      </c>
      <c r="BB106" s="91" t="str">
        <f t="shared" si="32"/>
        <v/>
      </c>
      <c r="BC106" s="91" t="str">
        <f t="shared" si="32"/>
        <v/>
      </c>
      <c r="BD106" s="91" t="str">
        <f t="shared" si="32"/>
        <v/>
      </c>
      <c r="BE106" s="91" t="str">
        <f t="shared" si="32"/>
        <v/>
      </c>
    </row>
    <row r="107" spans="1:57" x14ac:dyDescent="0.3">
      <c r="A107" s="73"/>
      <c r="B107" s="73"/>
      <c r="C107" s="73"/>
      <c r="D107" s="73"/>
      <c r="E107" s="89">
        <f t="shared" si="23"/>
        <v>0</v>
      </c>
      <c r="F107" s="90" t="str">
        <f t="shared" si="35"/>
        <v/>
      </c>
      <c r="G107" s="91" t="str">
        <f t="shared" si="35"/>
        <v/>
      </c>
      <c r="H107" s="91" t="str">
        <f t="shared" si="35"/>
        <v/>
      </c>
      <c r="I107" s="91" t="str">
        <f t="shared" si="35"/>
        <v/>
      </c>
      <c r="J107" s="91" t="str">
        <f t="shared" si="35"/>
        <v/>
      </c>
      <c r="K107" s="92" t="str">
        <f t="shared" si="35"/>
        <v/>
      </c>
      <c r="L107" s="93" t="str">
        <f t="shared" si="35"/>
        <v/>
      </c>
      <c r="M107" s="91" t="str">
        <f t="shared" si="35"/>
        <v/>
      </c>
      <c r="N107" s="91" t="str">
        <f t="shared" si="35"/>
        <v/>
      </c>
      <c r="O107" s="91" t="str">
        <f t="shared" si="35"/>
        <v/>
      </c>
      <c r="P107" s="91" t="str">
        <f t="shared" si="35"/>
        <v/>
      </c>
      <c r="Q107" s="92" t="str">
        <f t="shared" si="35"/>
        <v/>
      </c>
      <c r="R107" s="93" t="str">
        <f t="shared" si="35"/>
        <v/>
      </c>
      <c r="S107" s="91" t="str">
        <f t="shared" si="35"/>
        <v/>
      </c>
      <c r="T107" s="91" t="str">
        <f t="shared" si="35"/>
        <v/>
      </c>
      <c r="U107" s="91" t="str">
        <f t="shared" si="34"/>
        <v/>
      </c>
      <c r="V107" s="91" t="str">
        <f t="shared" si="34"/>
        <v/>
      </c>
      <c r="W107" s="91" t="str">
        <f t="shared" si="34"/>
        <v/>
      </c>
      <c r="X107" s="91" t="str">
        <f t="shared" si="34"/>
        <v/>
      </c>
      <c r="Y107" s="91" t="str">
        <f t="shared" si="34"/>
        <v/>
      </c>
      <c r="Z107" s="91" t="str">
        <f t="shared" si="34"/>
        <v/>
      </c>
      <c r="AA107" s="91" t="str">
        <f t="shared" si="34"/>
        <v/>
      </c>
      <c r="AB107" s="91" t="str">
        <f t="shared" si="34"/>
        <v/>
      </c>
      <c r="AC107" s="91" t="str">
        <f t="shared" si="34"/>
        <v/>
      </c>
      <c r="AD107" s="91" t="str">
        <f t="shared" si="34"/>
        <v/>
      </c>
      <c r="AE107" s="91" t="str">
        <f t="shared" si="34"/>
        <v/>
      </c>
      <c r="AF107" s="91" t="str">
        <f t="shared" si="34"/>
        <v/>
      </c>
      <c r="AG107" s="91" t="str">
        <f t="shared" si="34"/>
        <v/>
      </c>
      <c r="AH107" s="91" t="str">
        <f t="shared" si="34"/>
        <v/>
      </c>
      <c r="AI107" s="91" t="str">
        <f t="shared" si="34"/>
        <v/>
      </c>
      <c r="AJ107" s="91" t="str">
        <f t="shared" si="34"/>
        <v/>
      </c>
      <c r="AK107" s="91" t="str">
        <f t="shared" si="33"/>
        <v/>
      </c>
      <c r="AL107" s="91" t="str">
        <f t="shared" si="33"/>
        <v/>
      </c>
      <c r="AM107" s="91" t="str">
        <f t="shared" si="33"/>
        <v/>
      </c>
      <c r="AN107" s="91" t="str">
        <f t="shared" si="33"/>
        <v/>
      </c>
      <c r="AO107" s="91" t="str">
        <f t="shared" si="33"/>
        <v/>
      </c>
      <c r="AP107" s="91" t="str">
        <f t="shared" si="33"/>
        <v/>
      </c>
      <c r="AQ107" s="91" t="str">
        <f t="shared" si="33"/>
        <v/>
      </c>
      <c r="AR107" s="91" t="str">
        <f t="shared" si="33"/>
        <v/>
      </c>
      <c r="AS107" s="91" t="str">
        <f t="shared" si="33"/>
        <v/>
      </c>
      <c r="AT107" s="91" t="str">
        <f t="shared" si="33"/>
        <v/>
      </c>
      <c r="AU107" s="91" t="str">
        <f t="shared" si="33"/>
        <v/>
      </c>
      <c r="AV107" s="91" t="str">
        <f t="shared" si="33"/>
        <v/>
      </c>
      <c r="AW107" s="91" t="str">
        <f t="shared" si="33"/>
        <v/>
      </c>
      <c r="AX107" s="91" t="str">
        <f t="shared" si="33"/>
        <v/>
      </c>
      <c r="AY107" s="91" t="str">
        <f t="shared" si="33"/>
        <v/>
      </c>
      <c r="AZ107" s="91" t="str">
        <f t="shared" si="32"/>
        <v/>
      </c>
      <c r="BA107" s="91" t="str">
        <f t="shared" si="32"/>
        <v/>
      </c>
      <c r="BB107" s="91" t="str">
        <f t="shared" si="32"/>
        <v/>
      </c>
      <c r="BC107" s="91" t="str">
        <f t="shared" si="32"/>
        <v/>
      </c>
      <c r="BD107" s="91" t="str">
        <f t="shared" si="32"/>
        <v/>
      </c>
      <c r="BE107" s="91" t="str">
        <f t="shared" si="32"/>
        <v/>
      </c>
    </row>
    <row r="108" spans="1:57" x14ac:dyDescent="0.3">
      <c r="A108" s="73"/>
      <c r="B108" s="73"/>
      <c r="C108" s="73"/>
      <c r="D108" s="73"/>
      <c r="E108" s="89">
        <f t="shared" si="23"/>
        <v>0</v>
      </c>
      <c r="F108" s="90" t="str">
        <f t="shared" si="35"/>
        <v/>
      </c>
      <c r="G108" s="91" t="str">
        <f t="shared" si="35"/>
        <v/>
      </c>
      <c r="H108" s="91" t="str">
        <f t="shared" si="35"/>
        <v/>
      </c>
      <c r="I108" s="91" t="str">
        <f t="shared" si="35"/>
        <v/>
      </c>
      <c r="J108" s="91" t="str">
        <f t="shared" si="35"/>
        <v/>
      </c>
      <c r="K108" s="92" t="str">
        <f t="shared" si="35"/>
        <v/>
      </c>
      <c r="L108" s="93" t="str">
        <f t="shared" si="35"/>
        <v/>
      </c>
      <c r="M108" s="91" t="str">
        <f t="shared" si="35"/>
        <v/>
      </c>
      <c r="N108" s="91" t="str">
        <f t="shared" si="35"/>
        <v/>
      </c>
      <c r="O108" s="91" t="str">
        <f t="shared" si="35"/>
        <v/>
      </c>
      <c r="P108" s="91" t="str">
        <f t="shared" si="35"/>
        <v/>
      </c>
      <c r="Q108" s="92" t="str">
        <f t="shared" si="35"/>
        <v/>
      </c>
      <c r="R108" s="93" t="str">
        <f t="shared" si="35"/>
        <v/>
      </c>
      <c r="S108" s="91" t="str">
        <f t="shared" si="35"/>
        <v/>
      </c>
      <c r="T108" s="91" t="str">
        <f t="shared" si="35"/>
        <v/>
      </c>
      <c r="U108" s="91" t="str">
        <f t="shared" si="34"/>
        <v/>
      </c>
      <c r="V108" s="91" t="str">
        <f t="shared" si="34"/>
        <v/>
      </c>
      <c r="W108" s="91" t="str">
        <f t="shared" si="34"/>
        <v/>
      </c>
      <c r="X108" s="91" t="str">
        <f t="shared" si="34"/>
        <v/>
      </c>
      <c r="Y108" s="91" t="str">
        <f t="shared" si="34"/>
        <v/>
      </c>
      <c r="Z108" s="91" t="str">
        <f t="shared" si="34"/>
        <v/>
      </c>
      <c r="AA108" s="91" t="str">
        <f t="shared" si="34"/>
        <v/>
      </c>
      <c r="AB108" s="91" t="str">
        <f t="shared" si="34"/>
        <v/>
      </c>
      <c r="AC108" s="91" t="str">
        <f t="shared" si="34"/>
        <v/>
      </c>
      <c r="AD108" s="91" t="str">
        <f t="shared" si="34"/>
        <v/>
      </c>
      <c r="AE108" s="91" t="str">
        <f t="shared" si="34"/>
        <v/>
      </c>
      <c r="AF108" s="91" t="str">
        <f t="shared" si="34"/>
        <v/>
      </c>
      <c r="AG108" s="91" t="str">
        <f t="shared" si="34"/>
        <v/>
      </c>
      <c r="AH108" s="91" t="str">
        <f t="shared" si="34"/>
        <v/>
      </c>
      <c r="AI108" s="91" t="str">
        <f t="shared" si="34"/>
        <v/>
      </c>
      <c r="AJ108" s="91" t="str">
        <f t="shared" si="34"/>
        <v/>
      </c>
      <c r="AK108" s="91" t="str">
        <f t="shared" si="33"/>
        <v/>
      </c>
      <c r="AL108" s="91" t="str">
        <f t="shared" si="33"/>
        <v/>
      </c>
      <c r="AM108" s="91" t="str">
        <f t="shared" si="33"/>
        <v/>
      </c>
      <c r="AN108" s="91" t="str">
        <f t="shared" si="33"/>
        <v/>
      </c>
      <c r="AO108" s="91" t="str">
        <f t="shared" si="33"/>
        <v/>
      </c>
      <c r="AP108" s="91" t="str">
        <f t="shared" si="33"/>
        <v/>
      </c>
      <c r="AQ108" s="91" t="str">
        <f t="shared" si="33"/>
        <v/>
      </c>
      <c r="AR108" s="91" t="str">
        <f t="shared" si="33"/>
        <v/>
      </c>
      <c r="AS108" s="91" t="str">
        <f t="shared" si="33"/>
        <v/>
      </c>
      <c r="AT108" s="91" t="str">
        <f t="shared" si="33"/>
        <v/>
      </c>
      <c r="AU108" s="91" t="str">
        <f t="shared" si="33"/>
        <v/>
      </c>
      <c r="AV108" s="91" t="str">
        <f t="shared" si="33"/>
        <v/>
      </c>
      <c r="AW108" s="91" t="str">
        <f t="shared" si="33"/>
        <v/>
      </c>
      <c r="AX108" s="91" t="str">
        <f t="shared" si="33"/>
        <v/>
      </c>
      <c r="AY108" s="91" t="str">
        <f t="shared" si="33"/>
        <v/>
      </c>
      <c r="AZ108" s="91" t="str">
        <f t="shared" si="32"/>
        <v/>
      </c>
      <c r="BA108" s="91" t="str">
        <f t="shared" si="32"/>
        <v/>
      </c>
      <c r="BB108" s="91" t="str">
        <f t="shared" si="32"/>
        <v/>
      </c>
      <c r="BC108" s="91" t="str">
        <f t="shared" si="32"/>
        <v/>
      </c>
      <c r="BD108" s="91" t="str">
        <f t="shared" si="32"/>
        <v/>
      </c>
      <c r="BE108" s="91" t="str">
        <f t="shared" si="32"/>
        <v/>
      </c>
    </row>
    <row r="109" spans="1:57" x14ac:dyDescent="0.3">
      <c r="A109" s="73"/>
      <c r="B109" s="73"/>
      <c r="C109" s="73"/>
      <c r="D109" s="73"/>
      <c r="E109" s="89">
        <f t="shared" si="23"/>
        <v>0</v>
      </c>
      <c r="F109" s="90" t="str">
        <f t="shared" si="35"/>
        <v/>
      </c>
      <c r="G109" s="91" t="str">
        <f t="shared" si="35"/>
        <v/>
      </c>
      <c r="H109" s="91" t="str">
        <f t="shared" si="35"/>
        <v/>
      </c>
      <c r="I109" s="91" t="str">
        <f t="shared" si="35"/>
        <v/>
      </c>
      <c r="J109" s="91" t="str">
        <f t="shared" si="35"/>
        <v/>
      </c>
      <c r="K109" s="92" t="str">
        <f t="shared" si="35"/>
        <v/>
      </c>
      <c r="L109" s="93" t="str">
        <f t="shared" si="35"/>
        <v/>
      </c>
      <c r="M109" s="91" t="str">
        <f t="shared" si="35"/>
        <v/>
      </c>
      <c r="N109" s="91" t="str">
        <f t="shared" si="35"/>
        <v/>
      </c>
      <c r="O109" s="91" t="str">
        <f t="shared" si="35"/>
        <v/>
      </c>
      <c r="P109" s="91" t="str">
        <f t="shared" si="35"/>
        <v/>
      </c>
      <c r="Q109" s="92" t="str">
        <f t="shared" si="35"/>
        <v/>
      </c>
      <c r="R109" s="93" t="str">
        <f t="shared" si="35"/>
        <v/>
      </c>
      <c r="S109" s="91" t="str">
        <f t="shared" si="35"/>
        <v/>
      </c>
      <c r="T109" s="91" t="str">
        <f t="shared" si="35"/>
        <v/>
      </c>
      <c r="U109" s="91" t="str">
        <f t="shared" si="34"/>
        <v/>
      </c>
      <c r="V109" s="91" t="str">
        <f t="shared" si="34"/>
        <v/>
      </c>
      <c r="W109" s="91" t="str">
        <f t="shared" si="34"/>
        <v/>
      </c>
      <c r="X109" s="91" t="str">
        <f t="shared" si="34"/>
        <v/>
      </c>
      <c r="Y109" s="91" t="str">
        <f t="shared" si="34"/>
        <v/>
      </c>
      <c r="Z109" s="91" t="str">
        <f t="shared" si="34"/>
        <v/>
      </c>
      <c r="AA109" s="91" t="str">
        <f t="shared" si="34"/>
        <v/>
      </c>
      <c r="AB109" s="91" t="str">
        <f t="shared" si="34"/>
        <v/>
      </c>
      <c r="AC109" s="91" t="str">
        <f t="shared" si="34"/>
        <v/>
      </c>
      <c r="AD109" s="91" t="str">
        <f t="shared" si="34"/>
        <v/>
      </c>
      <c r="AE109" s="91" t="str">
        <f t="shared" si="34"/>
        <v/>
      </c>
      <c r="AF109" s="91" t="str">
        <f t="shared" si="34"/>
        <v/>
      </c>
      <c r="AG109" s="91" t="str">
        <f t="shared" si="34"/>
        <v/>
      </c>
      <c r="AH109" s="91" t="str">
        <f t="shared" si="34"/>
        <v/>
      </c>
      <c r="AI109" s="91" t="str">
        <f t="shared" si="34"/>
        <v/>
      </c>
      <c r="AJ109" s="91" t="str">
        <f t="shared" si="34"/>
        <v/>
      </c>
      <c r="AK109" s="91" t="str">
        <f t="shared" si="33"/>
        <v/>
      </c>
      <c r="AL109" s="91" t="str">
        <f t="shared" si="33"/>
        <v/>
      </c>
      <c r="AM109" s="91" t="str">
        <f t="shared" si="33"/>
        <v/>
      </c>
      <c r="AN109" s="91" t="str">
        <f t="shared" si="33"/>
        <v/>
      </c>
      <c r="AO109" s="91" t="str">
        <f t="shared" si="33"/>
        <v/>
      </c>
      <c r="AP109" s="91" t="str">
        <f t="shared" si="33"/>
        <v/>
      </c>
      <c r="AQ109" s="91" t="str">
        <f t="shared" si="33"/>
        <v/>
      </c>
      <c r="AR109" s="91" t="str">
        <f t="shared" si="33"/>
        <v/>
      </c>
      <c r="AS109" s="91" t="str">
        <f t="shared" si="33"/>
        <v/>
      </c>
      <c r="AT109" s="91" t="str">
        <f t="shared" si="33"/>
        <v/>
      </c>
      <c r="AU109" s="91" t="str">
        <f t="shared" si="33"/>
        <v/>
      </c>
      <c r="AV109" s="91" t="str">
        <f t="shared" si="33"/>
        <v/>
      </c>
      <c r="AW109" s="91" t="str">
        <f t="shared" si="33"/>
        <v/>
      </c>
      <c r="AX109" s="91" t="str">
        <f t="shared" si="33"/>
        <v/>
      </c>
      <c r="AY109" s="91" t="str">
        <f t="shared" si="33"/>
        <v/>
      </c>
      <c r="AZ109" s="91" t="str">
        <f t="shared" si="33"/>
        <v/>
      </c>
      <c r="BA109" s="91" t="str">
        <f t="shared" ref="AZ109:BE122" si="36">IF($B109=BA$5,$D109,"")</f>
        <v/>
      </c>
      <c r="BB109" s="91" t="str">
        <f t="shared" si="36"/>
        <v/>
      </c>
      <c r="BC109" s="91" t="str">
        <f t="shared" si="36"/>
        <v/>
      </c>
      <c r="BD109" s="91" t="str">
        <f t="shared" si="36"/>
        <v/>
      </c>
      <c r="BE109" s="91" t="str">
        <f t="shared" si="36"/>
        <v/>
      </c>
    </row>
    <row r="110" spans="1:57" x14ac:dyDescent="0.3">
      <c r="A110" s="73"/>
      <c r="B110" s="73"/>
      <c r="C110" s="73"/>
      <c r="D110" s="73"/>
      <c r="E110" s="89">
        <f t="shared" si="23"/>
        <v>0</v>
      </c>
      <c r="F110" s="90" t="str">
        <f t="shared" si="35"/>
        <v/>
      </c>
      <c r="G110" s="91" t="str">
        <f t="shared" si="35"/>
        <v/>
      </c>
      <c r="H110" s="91" t="str">
        <f t="shared" si="35"/>
        <v/>
      </c>
      <c r="I110" s="91" t="str">
        <f t="shared" si="35"/>
        <v/>
      </c>
      <c r="J110" s="91" t="str">
        <f t="shared" si="35"/>
        <v/>
      </c>
      <c r="K110" s="92" t="str">
        <f t="shared" si="35"/>
        <v/>
      </c>
      <c r="L110" s="93" t="str">
        <f t="shared" si="35"/>
        <v/>
      </c>
      <c r="M110" s="91" t="str">
        <f t="shared" si="35"/>
        <v/>
      </c>
      <c r="N110" s="91" t="str">
        <f t="shared" si="35"/>
        <v/>
      </c>
      <c r="O110" s="91" t="str">
        <f t="shared" si="35"/>
        <v/>
      </c>
      <c r="P110" s="91" t="str">
        <f t="shared" si="35"/>
        <v/>
      </c>
      <c r="Q110" s="92" t="str">
        <f t="shared" si="35"/>
        <v/>
      </c>
      <c r="R110" s="93" t="str">
        <f t="shared" si="35"/>
        <v/>
      </c>
      <c r="S110" s="91" t="str">
        <f t="shared" si="35"/>
        <v/>
      </c>
      <c r="T110" s="91" t="str">
        <f t="shared" si="35"/>
        <v/>
      </c>
      <c r="U110" s="91" t="str">
        <f t="shared" si="34"/>
        <v/>
      </c>
      <c r="V110" s="91" t="str">
        <f t="shared" si="34"/>
        <v/>
      </c>
      <c r="W110" s="91" t="str">
        <f t="shared" si="34"/>
        <v/>
      </c>
      <c r="X110" s="91" t="str">
        <f t="shared" si="34"/>
        <v/>
      </c>
      <c r="Y110" s="91" t="str">
        <f t="shared" si="34"/>
        <v/>
      </c>
      <c r="Z110" s="91" t="str">
        <f t="shared" si="34"/>
        <v/>
      </c>
      <c r="AA110" s="91" t="str">
        <f t="shared" si="34"/>
        <v/>
      </c>
      <c r="AB110" s="91" t="str">
        <f t="shared" si="34"/>
        <v/>
      </c>
      <c r="AC110" s="91" t="str">
        <f t="shared" si="34"/>
        <v/>
      </c>
      <c r="AD110" s="91" t="str">
        <f t="shared" si="34"/>
        <v/>
      </c>
      <c r="AE110" s="91" t="str">
        <f t="shared" si="34"/>
        <v/>
      </c>
      <c r="AF110" s="91" t="str">
        <f t="shared" si="34"/>
        <v/>
      </c>
      <c r="AG110" s="91" t="str">
        <f t="shared" si="34"/>
        <v/>
      </c>
      <c r="AH110" s="91" t="str">
        <f t="shared" si="34"/>
        <v/>
      </c>
      <c r="AI110" s="91" t="str">
        <f t="shared" si="34"/>
        <v/>
      </c>
      <c r="AJ110" s="91" t="str">
        <f t="shared" si="34"/>
        <v/>
      </c>
      <c r="AK110" s="91" t="str">
        <f t="shared" si="33"/>
        <v/>
      </c>
      <c r="AL110" s="91" t="str">
        <f t="shared" si="33"/>
        <v/>
      </c>
      <c r="AM110" s="91" t="str">
        <f t="shared" si="33"/>
        <v/>
      </c>
      <c r="AN110" s="91" t="str">
        <f t="shared" si="33"/>
        <v/>
      </c>
      <c r="AO110" s="91" t="str">
        <f t="shared" si="33"/>
        <v/>
      </c>
      <c r="AP110" s="91" t="str">
        <f t="shared" si="33"/>
        <v/>
      </c>
      <c r="AQ110" s="91" t="str">
        <f t="shared" si="33"/>
        <v/>
      </c>
      <c r="AR110" s="91" t="str">
        <f t="shared" si="33"/>
        <v/>
      </c>
      <c r="AS110" s="91" t="str">
        <f t="shared" si="33"/>
        <v/>
      </c>
      <c r="AT110" s="91" t="str">
        <f t="shared" si="33"/>
        <v/>
      </c>
      <c r="AU110" s="91" t="str">
        <f t="shared" si="33"/>
        <v/>
      </c>
      <c r="AV110" s="91" t="str">
        <f t="shared" si="33"/>
        <v/>
      </c>
      <c r="AW110" s="91" t="str">
        <f t="shared" si="33"/>
        <v/>
      </c>
      <c r="AX110" s="91" t="str">
        <f t="shared" si="33"/>
        <v/>
      </c>
      <c r="AY110" s="91" t="str">
        <f t="shared" si="33"/>
        <v/>
      </c>
      <c r="AZ110" s="91" t="str">
        <f t="shared" si="36"/>
        <v/>
      </c>
      <c r="BA110" s="91" t="str">
        <f t="shared" si="36"/>
        <v/>
      </c>
      <c r="BB110" s="91" t="str">
        <f t="shared" si="36"/>
        <v/>
      </c>
      <c r="BC110" s="91" t="str">
        <f t="shared" si="36"/>
        <v/>
      </c>
      <c r="BD110" s="91" t="str">
        <f t="shared" si="36"/>
        <v/>
      </c>
      <c r="BE110" s="91" t="str">
        <f t="shared" si="36"/>
        <v/>
      </c>
    </row>
    <row r="111" spans="1:57" x14ac:dyDescent="0.3">
      <c r="A111" s="73"/>
      <c r="B111" s="73"/>
      <c r="C111" s="73"/>
      <c r="D111" s="73"/>
      <c r="E111" s="89">
        <f t="shared" si="23"/>
        <v>0</v>
      </c>
      <c r="F111" s="90" t="str">
        <f t="shared" si="35"/>
        <v/>
      </c>
      <c r="G111" s="91" t="str">
        <f t="shared" si="35"/>
        <v/>
      </c>
      <c r="H111" s="91" t="str">
        <f t="shared" si="35"/>
        <v/>
      </c>
      <c r="I111" s="91" t="str">
        <f t="shared" si="35"/>
        <v/>
      </c>
      <c r="J111" s="91" t="str">
        <f t="shared" si="35"/>
        <v/>
      </c>
      <c r="K111" s="92" t="str">
        <f>IF($B111=K$5,$D111,"")</f>
        <v/>
      </c>
      <c r="L111" s="93" t="str">
        <f t="shared" si="35"/>
        <v/>
      </c>
      <c r="M111" s="91" t="str">
        <f t="shared" si="35"/>
        <v/>
      </c>
      <c r="N111" s="91" t="str">
        <f t="shared" si="35"/>
        <v/>
      </c>
      <c r="O111" s="91" t="str">
        <f t="shared" si="35"/>
        <v/>
      </c>
      <c r="P111" s="91" t="str">
        <f t="shared" si="35"/>
        <v/>
      </c>
      <c r="Q111" s="92" t="str">
        <f t="shared" si="35"/>
        <v/>
      </c>
      <c r="R111" s="93" t="str">
        <f t="shared" si="35"/>
        <v/>
      </c>
      <c r="S111" s="91" t="str">
        <f t="shared" si="35"/>
        <v/>
      </c>
      <c r="T111" s="91" t="str">
        <f t="shared" si="35"/>
        <v/>
      </c>
      <c r="U111" s="91" t="str">
        <f t="shared" si="34"/>
        <v/>
      </c>
      <c r="V111" s="91" t="str">
        <f t="shared" si="34"/>
        <v/>
      </c>
      <c r="W111" s="91" t="str">
        <f t="shared" si="34"/>
        <v/>
      </c>
      <c r="X111" s="91" t="str">
        <f t="shared" si="34"/>
        <v/>
      </c>
      <c r="Y111" s="91" t="str">
        <f t="shared" si="34"/>
        <v/>
      </c>
      <c r="Z111" s="91" t="str">
        <f t="shared" si="34"/>
        <v/>
      </c>
      <c r="AA111" s="91" t="str">
        <f t="shared" si="34"/>
        <v/>
      </c>
      <c r="AB111" s="91" t="str">
        <f t="shared" si="34"/>
        <v/>
      </c>
      <c r="AC111" s="91" t="str">
        <f t="shared" si="34"/>
        <v/>
      </c>
      <c r="AD111" s="91" t="str">
        <f t="shared" si="34"/>
        <v/>
      </c>
      <c r="AE111" s="91" t="str">
        <f t="shared" si="34"/>
        <v/>
      </c>
      <c r="AF111" s="91" t="str">
        <f t="shared" si="34"/>
        <v/>
      </c>
      <c r="AG111" s="91" t="str">
        <f t="shared" si="34"/>
        <v/>
      </c>
      <c r="AH111" s="91" t="str">
        <f t="shared" si="34"/>
        <v/>
      </c>
      <c r="AI111" s="91" t="str">
        <f t="shared" si="34"/>
        <v/>
      </c>
      <c r="AJ111" s="91" t="str">
        <f t="shared" si="34"/>
        <v/>
      </c>
      <c r="AK111" s="91" t="str">
        <f t="shared" si="33"/>
        <v/>
      </c>
      <c r="AL111" s="91" t="str">
        <f t="shared" si="33"/>
        <v/>
      </c>
      <c r="AM111" s="91" t="str">
        <f t="shared" si="33"/>
        <v/>
      </c>
      <c r="AN111" s="91" t="str">
        <f t="shared" si="33"/>
        <v/>
      </c>
      <c r="AO111" s="91" t="str">
        <f t="shared" si="33"/>
        <v/>
      </c>
      <c r="AP111" s="91" t="str">
        <f t="shared" si="33"/>
        <v/>
      </c>
      <c r="AQ111" s="91" t="str">
        <f t="shared" si="33"/>
        <v/>
      </c>
      <c r="AR111" s="91" t="str">
        <f t="shared" si="33"/>
        <v/>
      </c>
      <c r="AS111" s="91" t="str">
        <f t="shared" si="33"/>
        <v/>
      </c>
      <c r="AT111" s="91" t="str">
        <f t="shared" si="33"/>
        <v/>
      </c>
      <c r="AU111" s="91" t="str">
        <f t="shared" si="33"/>
        <v/>
      </c>
      <c r="AV111" s="91" t="str">
        <f t="shared" si="33"/>
        <v/>
      </c>
      <c r="AW111" s="91" t="str">
        <f t="shared" si="33"/>
        <v/>
      </c>
      <c r="AX111" s="91" t="str">
        <f t="shared" si="33"/>
        <v/>
      </c>
      <c r="AY111" s="91" t="str">
        <f t="shared" si="33"/>
        <v/>
      </c>
      <c r="AZ111" s="91" t="str">
        <f t="shared" si="36"/>
        <v/>
      </c>
      <c r="BA111" s="91" t="str">
        <f t="shared" si="36"/>
        <v/>
      </c>
      <c r="BB111" s="91" t="str">
        <f t="shared" si="36"/>
        <v/>
      </c>
      <c r="BC111" s="91" t="str">
        <f t="shared" si="36"/>
        <v/>
      </c>
      <c r="BD111" s="91" t="str">
        <f t="shared" si="36"/>
        <v/>
      </c>
      <c r="BE111" s="91" t="str">
        <f t="shared" si="36"/>
        <v/>
      </c>
    </row>
    <row r="112" spans="1:57" x14ac:dyDescent="0.3">
      <c r="A112" s="73"/>
      <c r="B112" s="73"/>
      <c r="C112" s="73"/>
      <c r="D112" s="73"/>
      <c r="E112" s="89">
        <f t="shared" si="23"/>
        <v>0</v>
      </c>
      <c r="F112" s="90" t="str">
        <f t="shared" si="35"/>
        <v/>
      </c>
      <c r="G112" s="91" t="str">
        <f t="shared" si="35"/>
        <v/>
      </c>
      <c r="H112" s="91" t="str">
        <f t="shared" si="35"/>
        <v/>
      </c>
      <c r="I112" s="91" t="str">
        <f t="shared" si="35"/>
        <v/>
      </c>
      <c r="J112" s="91" t="str">
        <f t="shared" si="35"/>
        <v/>
      </c>
      <c r="K112" s="92" t="str">
        <f t="shared" si="35"/>
        <v/>
      </c>
      <c r="L112" s="93" t="str">
        <f t="shared" si="35"/>
        <v/>
      </c>
      <c r="M112" s="91" t="str">
        <f t="shared" si="35"/>
        <v/>
      </c>
      <c r="N112" s="91" t="str">
        <f t="shared" si="35"/>
        <v/>
      </c>
      <c r="O112" s="91" t="str">
        <f t="shared" si="35"/>
        <v/>
      </c>
      <c r="P112" s="91" t="str">
        <f t="shared" si="35"/>
        <v/>
      </c>
      <c r="Q112" s="92" t="str">
        <f t="shared" si="35"/>
        <v/>
      </c>
      <c r="R112" s="93" t="str">
        <f t="shared" si="35"/>
        <v/>
      </c>
      <c r="S112" s="91" t="str">
        <f t="shared" si="35"/>
        <v/>
      </c>
      <c r="T112" s="91" t="str">
        <f t="shared" si="35"/>
        <v/>
      </c>
      <c r="U112" s="91" t="str">
        <f t="shared" si="34"/>
        <v/>
      </c>
      <c r="V112" s="91" t="str">
        <f t="shared" si="34"/>
        <v/>
      </c>
      <c r="W112" s="91" t="str">
        <f t="shared" si="34"/>
        <v/>
      </c>
      <c r="X112" s="91" t="str">
        <f t="shared" si="34"/>
        <v/>
      </c>
      <c r="Y112" s="91" t="str">
        <f t="shared" si="34"/>
        <v/>
      </c>
      <c r="Z112" s="91" t="str">
        <f t="shared" si="34"/>
        <v/>
      </c>
      <c r="AA112" s="91" t="str">
        <f t="shared" si="34"/>
        <v/>
      </c>
      <c r="AB112" s="91" t="str">
        <f t="shared" si="34"/>
        <v/>
      </c>
      <c r="AC112" s="91" t="str">
        <f t="shared" si="34"/>
        <v/>
      </c>
      <c r="AD112" s="91" t="str">
        <f t="shared" si="34"/>
        <v/>
      </c>
      <c r="AE112" s="91" t="str">
        <f t="shared" si="34"/>
        <v/>
      </c>
      <c r="AF112" s="91" t="str">
        <f t="shared" si="34"/>
        <v/>
      </c>
      <c r="AG112" s="91" t="str">
        <f t="shared" si="34"/>
        <v/>
      </c>
      <c r="AH112" s="91" t="str">
        <f t="shared" si="34"/>
        <v/>
      </c>
      <c r="AI112" s="91" t="str">
        <f t="shared" si="34"/>
        <v/>
      </c>
      <c r="AJ112" s="91" t="str">
        <f t="shared" si="34"/>
        <v/>
      </c>
      <c r="AK112" s="91" t="str">
        <f t="shared" si="33"/>
        <v/>
      </c>
      <c r="AL112" s="91" t="str">
        <f t="shared" si="33"/>
        <v/>
      </c>
      <c r="AM112" s="91" t="str">
        <f t="shared" si="33"/>
        <v/>
      </c>
      <c r="AN112" s="91" t="str">
        <f t="shared" si="33"/>
        <v/>
      </c>
      <c r="AO112" s="91" t="str">
        <f t="shared" si="33"/>
        <v/>
      </c>
      <c r="AP112" s="91" t="str">
        <f t="shared" si="33"/>
        <v/>
      </c>
      <c r="AQ112" s="91" t="str">
        <f t="shared" si="33"/>
        <v/>
      </c>
      <c r="AR112" s="91" t="str">
        <f t="shared" si="33"/>
        <v/>
      </c>
      <c r="AS112" s="91" t="str">
        <f t="shared" si="33"/>
        <v/>
      </c>
      <c r="AT112" s="91" t="str">
        <f t="shared" si="33"/>
        <v/>
      </c>
      <c r="AU112" s="91" t="str">
        <f t="shared" si="33"/>
        <v/>
      </c>
      <c r="AV112" s="91" t="str">
        <f t="shared" si="33"/>
        <v/>
      </c>
      <c r="AW112" s="91" t="str">
        <f t="shared" si="33"/>
        <v/>
      </c>
      <c r="AX112" s="91" t="str">
        <f t="shared" si="33"/>
        <v/>
      </c>
      <c r="AY112" s="91" t="str">
        <f t="shared" si="33"/>
        <v/>
      </c>
      <c r="AZ112" s="91" t="str">
        <f t="shared" si="36"/>
        <v/>
      </c>
      <c r="BA112" s="91" t="str">
        <f t="shared" si="36"/>
        <v/>
      </c>
      <c r="BB112" s="91" t="str">
        <f t="shared" si="36"/>
        <v/>
      </c>
      <c r="BC112" s="91" t="str">
        <f t="shared" si="36"/>
        <v/>
      </c>
      <c r="BD112" s="91" t="str">
        <f t="shared" si="36"/>
        <v/>
      </c>
      <c r="BE112" s="91" t="str">
        <f t="shared" si="36"/>
        <v/>
      </c>
    </row>
    <row r="113" spans="1:57" x14ac:dyDescent="0.3">
      <c r="A113" s="73"/>
      <c r="B113" s="73"/>
      <c r="C113" s="73"/>
      <c r="D113" s="73"/>
      <c r="E113" s="89">
        <f t="shared" si="23"/>
        <v>0</v>
      </c>
      <c r="F113" s="90" t="str">
        <f t="shared" si="35"/>
        <v/>
      </c>
      <c r="G113" s="91" t="str">
        <f t="shared" si="35"/>
        <v/>
      </c>
      <c r="H113" s="91" t="str">
        <f t="shared" si="35"/>
        <v/>
      </c>
      <c r="I113" s="91" t="str">
        <f t="shared" si="35"/>
        <v/>
      </c>
      <c r="J113" s="91" t="str">
        <f t="shared" si="35"/>
        <v/>
      </c>
      <c r="K113" s="92" t="str">
        <f t="shared" si="35"/>
        <v/>
      </c>
      <c r="L113" s="93" t="str">
        <f t="shared" si="35"/>
        <v/>
      </c>
      <c r="M113" s="91" t="str">
        <f t="shared" si="35"/>
        <v/>
      </c>
      <c r="N113" s="91" t="str">
        <f t="shared" si="35"/>
        <v/>
      </c>
      <c r="O113" s="91" t="str">
        <f t="shared" si="35"/>
        <v/>
      </c>
      <c r="P113" s="91" t="str">
        <f t="shared" si="35"/>
        <v/>
      </c>
      <c r="Q113" s="92" t="str">
        <f t="shared" si="35"/>
        <v/>
      </c>
      <c r="R113" s="93" t="str">
        <f t="shared" si="35"/>
        <v/>
      </c>
      <c r="S113" s="91" t="str">
        <f t="shared" si="35"/>
        <v/>
      </c>
      <c r="T113" s="91" t="str">
        <f t="shared" si="35"/>
        <v/>
      </c>
      <c r="U113" s="91" t="str">
        <f t="shared" si="34"/>
        <v/>
      </c>
      <c r="V113" s="91" t="str">
        <f t="shared" si="34"/>
        <v/>
      </c>
      <c r="W113" s="91" t="str">
        <f t="shared" si="34"/>
        <v/>
      </c>
      <c r="X113" s="91" t="str">
        <f t="shared" si="34"/>
        <v/>
      </c>
      <c r="Y113" s="91" t="str">
        <f t="shared" si="34"/>
        <v/>
      </c>
      <c r="Z113" s="91" t="str">
        <f t="shared" si="34"/>
        <v/>
      </c>
      <c r="AA113" s="91" t="str">
        <f t="shared" si="34"/>
        <v/>
      </c>
      <c r="AB113" s="91" t="str">
        <f t="shared" si="34"/>
        <v/>
      </c>
      <c r="AC113" s="91" t="str">
        <f t="shared" si="34"/>
        <v/>
      </c>
      <c r="AD113" s="91" t="str">
        <f t="shared" si="34"/>
        <v/>
      </c>
      <c r="AE113" s="91" t="str">
        <f t="shared" si="34"/>
        <v/>
      </c>
      <c r="AF113" s="91" t="str">
        <f t="shared" si="34"/>
        <v/>
      </c>
      <c r="AG113" s="91" t="str">
        <f t="shared" si="34"/>
        <v/>
      </c>
      <c r="AH113" s="91" t="str">
        <f t="shared" si="34"/>
        <v/>
      </c>
      <c r="AI113" s="91" t="str">
        <f t="shared" si="34"/>
        <v/>
      </c>
      <c r="AJ113" s="91" t="str">
        <f t="shared" si="34"/>
        <v/>
      </c>
      <c r="AK113" s="91" t="str">
        <f t="shared" si="33"/>
        <v/>
      </c>
      <c r="AL113" s="91" t="str">
        <f t="shared" si="33"/>
        <v/>
      </c>
      <c r="AM113" s="91" t="str">
        <f t="shared" si="33"/>
        <v/>
      </c>
      <c r="AN113" s="91" t="str">
        <f t="shared" si="33"/>
        <v/>
      </c>
      <c r="AO113" s="91" t="str">
        <f t="shared" si="33"/>
        <v/>
      </c>
      <c r="AP113" s="91" t="str">
        <f t="shared" si="33"/>
        <v/>
      </c>
      <c r="AQ113" s="91" t="str">
        <f t="shared" si="33"/>
        <v/>
      </c>
      <c r="AR113" s="91" t="str">
        <f t="shared" si="33"/>
        <v/>
      </c>
      <c r="AS113" s="91" t="str">
        <f t="shared" si="33"/>
        <v/>
      </c>
      <c r="AT113" s="91" t="str">
        <f t="shared" si="33"/>
        <v/>
      </c>
      <c r="AU113" s="91" t="str">
        <f t="shared" si="33"/>
        <v/>
      </c>
      <c r="AV113" s="91" t="str">
        <f t="shared" si="33"/>
        <v/>
      </c>
      <c r="AW113" s="91" t="str">
        <f t="shared" si="33"/>
        <v/>
      </c>
      <c r="AX113" s="91" t="str">
        <f t="shared" si="33"/>
        <v/>
      </c>
      <c r="AY113" s="91" t="str">
        <f t="shared" si="33"/>
        <v/>
      </c>
      <c r="AZ113" s="91" t="str">
        <f t="shared" si="36"/>
        <v/>
      </c>
      <c r="BA113" s="91" t="str">
        <f t="shared" si="36"/>
        <v/>
      </c>
      <c r="BB113" s="91" t="str">
        <f t="shared" si="36"/>
        <v/>
      </c>
      <c r="BC113" s="91" t="str">
        <f t="shared" si="36"/>
        <v/>
      </c>
      <c r="BD113" s="91" t="str">
        <f t="shared" si="36"/>
        <v/>
      </c>
      <c r="BE113" s="91" t="str">
        <f t="shared" si="36"/>
        <v/>
      </c>
    </row>
    <row r="114" spans="1:57" x14ac:dyDescent="0.3">
      <c r="A114" s="73"/>
      <c r="B114" s="73"/>
      <c r="C114" s="73"/>
      <c r="D114" s="73"/>
      <c r="E114" s="89">
        <f t="shared" si="23"/>
        <v>0</v>
      </c>
      <c r="F114" s="90" t="str">
        <f t="shared" si="35"/>
        <v/>
      </c>
      <c r="G114" s="91" t="str">
        <f t="shared" si="35"/>
        <v/>
      </c>
      <c r="H114" s="91" t="str">
        <f t="shared" si="35"/>
        <v/>
      </c>
      <c r="I114" s="91" t="str">
        <f t="shared" si="35"/>
        <v/>
      </c>
      <c r="J114" s="91" t="str">
        <f t="shared" si="35"/>
        <v/>
      </c>
      <c r="K114" s="92" t="str">
        <f t="shared" si="35"/>
        <v/>
      </c>
      <c r="L114" s="93" t="str">
        <f t="shared" si="35"/>
        <v/>
      </c>
      <c r="M114" s="91" t="str">
        <f t="shared" si="35"/>
        <v/>
      </c>
      <c r="N114" s="91" t="str">
        <f t="shared" si="35"/>
        <v/>
      </c>
      <c r="O114" s="91" t="str">
        <f t="shared" si="35"/>
        <v/>
      </c>
      <c r="P114" s="91" t="str">
        <f t="shared" si="35"/>
        <v/>
      </c>
      <c r="Q114" s="92" t="str">
        <f t="shared" si="35"/>
        <v/>
      </c>
      <c r="R114" s="93" t="str">
        <f t="shared" si="35"/>
        <v/>
      </c>
      <c r="S114" s="91" t="str">
        <f t="shared" si="35"/>
        <v/>
      </c>
      <c r="T114" s="91" t="str">
        <f t="shared" si="35"/>
        <v/>
      </c>
      <c r="U114" s="91" t="str">
        <f t="shared" si="34"/>
        <v/>
      </c>
      <c r="V114" s="91" t="str">
        <f t="shared" si="34"/>
        <v/>
      </c>
      <c r="W114" s="91" t="str">
        <f t="shared" si="34"/>
        <v/>
      </c>
      <c r="X114" s="91" t="str">
        <f t="shared" si="34"/>
        <v/>
      </c>
      <c r="Y114" s="91" t="str">
        <f t="shared" si="34"/>
        <v/>
      </c>
      <c r="Z114" s="91" t="str">
        <f t="shared" si="34"/>
        <v/>
      </c>
      <c r="AA114" s="91" t="str">
        <f t="shared" si="34"/>
        <v/>
      </c>
      <c r="AB114" s="91" t="str">
        <f t="shared" si="34"/>
        <v/>
      </c>
      <c r="AC114" s="91" t="str">
        <f t="shared" si="34"/>
        <v/>
      </c>
      <c r="AD114" s="91" t="str">
        <f t="shared" si="34"/>
        <v/>
      </c>
      <c r="AE114" s="91" t="str">
        <f t="shared" si="34"/>
        <v/>
      </c>
      <c r="AF114" s="91" t="str">
        <f t="shared" si="34"/>
        <v/>
      </c>
      <c r="AG114" s="91" t="str">
        <f t="shared" si="34"/>
        <v/>
      </c>
      <c r="AH114" s="91" t="str">
        <f t="shared" si="34"/>
        <v/>
      </c>
      <c r="AI114" s="91" t="str">
        <f t="shared" si="34"/>
        <v/>
      </c>
      <c r="AJ114" s="91" t="str">
        <f t="shared" si="34"/>
        <v/>
      </c>
      <c r="AK114" s="91" t="str">
        <f t="shared" si="33"/>
        <v/>
      </c>
      <c r="AL114" s="91" t="str">
        <f t="shared" si="33"/>
        <v/>
      </c>
      <c r="AM114" s="91" t="str">
        <f t="shared" si="33"/>
        <v/>
      </c>
      <c r="AN114" s="91" t="str">
        <f t="shared" si="33"/>
        <v/>
      </c>
      <c r="AO114" s="91" t="str">
        <f t="shared" si="33"/>
        <v/>
      </c>
      <c r="AP114" s="91" t="str">
        <f t="shared" si="33"/>
        <v/>
      </c>
      <c r="AQ114" s="91" t="str">
        <f t="shared" si="33"/>
        <v/>
      </c>
      <c r="AR114" s="91" t="str">
        <f t="shared" si="33"/>
        <v/>
      </c>
      <c r="AS114" s="91" t="str">
        <f t="shared" si="33"/>
        <v/>
      </c>
      <c r="AT114" s="91" t="str">
        <f t="shared" si="33"/>
        <v/>
      </c>
      <c r="AU114" s="91" t="str">
        <f t="shared" si="33"/>
        <v/>
      </c>
      <c r="AV114" s="91" t="str">
        <f t="shared" si="33"/>
        <v/>
      </c>
      <c r="AW114" s="91" t="str">
        <f t="shared" si="33"/>
        <v/>
      </c>
      <c r="AX114" s="91" t="str">
        <f t="shared" si="33"/>
        <v/>
      </c>
      <c r="AY114" s="91" t="str">
        <f t="shared" si="33"/>
        <v/>
      </c>
      <c r="AZ114" s="91" t="str">
        <f t="shared" si="36"/>
        <v/>
      </c>
      <c r="BA114" s="91" t="str">
        <f t="shared" si="36"/>
        <v/>
      </c>
      <c r="BB114" s="91" t="str">
        <f t="shared" si="36"/>
        <v/>
      </c>
      <c r="BC114" s="91" t="str">
        <f t="shared" si="36"/>
        <v/>
      </c>
      <c r="BD114" s="91" t="str">
        <f t="shared" si="36"/>
        <v/>
      </c>
      <c r="BE114" s="91" t="str">
        <f t="shared" si="36"/>
        <v/>
      </c>
    </row>
    <row r="115" spans="1:57" x14ac:dyDescent="0.3">
      <c r="A115" s="73"/>
      <c r="B115" s="73"/>
      <c r="C115" s="73"/>
      <c r="D115" s="73"/>
      <c r="E115" s="89">
        <f t="shared" si="23"/>
        <v>0</v>
      </c>
      <c r="F115" s="90" t="str">
        <f t="shared" si="35"/>
        <v/>
      </c>
      <c r="G115" s="91" t="str">
        <f t="shared" si="35"/>
        <v/>
      </c>
      <c r="H115" s="91" t="str">
        <f t="shared" si="35"/>
        <v/>
      </c>
      <c r="I115" s="91" t="str">
        <f t="shared" si="35"/>
        <v/>
      </c>
      <c r="J115" s="91" t="str">
        <f t="shared" si="35"/>
        <v/>
      </c>
      <c r="K115" s="92" t="str">
        <f t="shared" si="35"/>
        <v/>
      </c>
      <c r="L115" s="93" t="str">
        <f t="shared" si="35"/>
        <v/>
      </c>
      <c r="M115" s="91" t="str">
        <f t="shared" si="35"/>
        <v/>
      </c>
      <c r="N115" s="91" t="str">
        <f t="shared" si="35"/>
        <v/>
      </c>
      <c r="O115" s="91" t="str">
        <f t="shared" si="35"/>
        <v/>
      </c>
      <c r="P115" s="91" t="str">
        <f t="shared" si="35"/>
        <v/>
      </c>
      <c r="Q115" s="92" t="str">
        <f t="shared" si="35"/>
        <v/>
      </c>
      <c r="R115" s="93" t="str">
        <f t="shared" si="35"/>
        <v/>
      </c>
      <c r="S115" s="91" t="str">
        <f t="shared" si="35"/>
        <v/>
      </c>
      <c r="T115" s="91" t="str">
        <f t="shared" si="35"/>
        <v/>
      </c>
      <c r="U115" s="91" t="str">
        <f t="shared" si="34"/>
        <v/>
      </c>
      <c r="V115" s="91" t="str">
        <f t="shared" si="34"/>
        <v/>
      </c>
      <c r="W115" s="91" t="str">
        <f t="shared" si="34"/>
        <v/>
      </c>
      <c r="X115" s="91" t="str">
        <f t="shared" si="34"/>
        <v/>
      </c>
      <c r="Y115" s="91" t="str">
        <f t="shared" si="34"/>
        <v/>
      </c>
      <c r="Z115" s="91" t="str">
        <f t="shared" si="34"/>
        <v/>
      </c>
      <c r="AA115" s="91" t="str">
        <f t="shared" si="34"/>
        <v/>
      </c>
      <c r="AB115" s="91" t="str">
        <f t="shared" si="34"/>
        <v/>
      </c>
      <c r="AC115" s="91" t="str">
        <f t="shared" si="34"/>
        <v/>
      </c>
      <c r="AD115" s="91" t="str">
        <f t="shared" si="34"/>
        <v/>
      </c>
      <c r="AE115" s="91" t="str">
        <f t="shared" si="34"/>
        <v/>
      </c>
      <c r="AF115" s="91" t="str">
        <f t="shared" si="34"/>
        <v/>
      </c>
      <c r="AG115" s="91" t="str">
        <f t="shared" si="34"/>
        <v/>
      </c>
      <c r="AH115" s="91" t="str">
        <f t="shared" si="34"/>
        <v/>
      </c>
      <c r="AI115" s="91" t="str">
        <f t="shared" si="34"/>
        <v/>
      </c>
      <c r="AJ115" s="91" t="str">
        <f t="shared" si="34"/>
        <v/>
      </c>
      <c r="AK115" s="91" t="str">
        <f t="shared" si="33"/>
        <v/>
      </c>
      <c r="AL115" s="91" t="str">
        <f t="shared" si="33"/>
        <v/>
      </c>
      <c r="AM115" s="91" t="str">
        <f t="shared" si="33"/>
        <v/>
      </c>
      <c r="AN115" s="91" t="str">
        <f t="shared" si="33"/>
        <v/>
      </c>
      <c r="AO115" s="91" t="str">
        <f t="shared" si="33"/>
        <v/>
      </c>
      <c r="AP115" s="91" t="str">
        <f t="shared" si="33"/>
        <v/>
      </c>
      <c r="AQ115" s="91" t="str">
        <f t="shared" si="33"/>
        <v/>
      </c>
      <c r="AR115" s="91" t="str">
        <f t="shared" si="33"/>
        <v/>
      </c>
      <c r="AS115" s="91" t="str">
        <f t="shared" si="33"/>
        <v/>
      </c>
      <c r="AT115" s="91" t="str">
        <f t="shared" si="33"/>
        <v/>
      </c>
      <c r="AU115" s="91" t="str">
        <f t="shared" si="33"/>
        <v/>
      </c>
      <c r="AV115" s="91" t="str">
        <f t="shared" si="33"/>
        <v/>
      </c>
      <c r="AW115" s="91" t="str">
        <f t="shared" si="33"/>
        <v/>
      </c>
      <c r="AX115" s="91" t="str">
        <f t="shared" si="33"/>
        <v/>
      </c>
      <c r="AY115" s="91" t="str">
        <f t="shared" si="33"/>
        <v/>
      </c>
      <c r="AZ115" s="91" t="str">
        <f t="shared" si="36"/>
        <v/>
      </c>
      <c r="BA115" s="91" t="str">
        <f t="shared" si="36"/>
        <v/>
      </c>
      <c r="BB115" s="91" t="str">
        <f t="shared" si="36"/>
        <v/>
      </c>
      <c r="BC115" s="91" t="str">
        <f t="shared" si="36"/>
        <v/>
      </c>
      <c r="BD115" s="91" t="str">
        <f t="shared" si="36"/>
        <v/>
      </c>
      <c r="BE115" s="91" t="str">
        <f t="shared" si="36"/>
        <v/>
      </c>
    </row>
    <row r="116" spans="1:57" x14ac:dyDescent="0.3">
      <c r="A116" s="73"/>
      <c r="B116" s="73"/>
      <c r="C116" s="73"/>
      <c r="D116" s="73"/>
      <c r="E116" s="89">
        <f t="shared" si="23"/>
        <v>0</v>
      </c>
      <c r="F116" s="90" t="str">
        <f t="shared" si="35"/>
        <v/>
      </c>
      <c r="G116" s="91" t="str">
        <f t="shared" si="35"/>
        <v/>
      </c>
      <c r="H116" s="91" t="str">
        <f t="shared" si="35"/>
        <v/>
      </c>
      <c r="I116" s="91" t="str">
        <f t="shared" si="35"/>
        <v/>
      </c>
      <c r="J116" s="91" t="str">
        <f t="shared" si="35"/>
        <v/>
      </c>
      <c r="K116" s="92" t="str">
        <f t="shared" si="35"/>
        <v/>
      </c>
      <c r="L116" s="93" t="str">
        <f t="shared" si="35"/>
        <v/>
      </c>
      <c r="M116" s="91" t="str">
        <f t="shared" si="35"/>
        <v/>
      </c>
      <c r="N116" s="91" t="str">
        <f t="shared" si="35"/>
        <v/>
      </c>
      <c r="O116" s="91" t="str">
        <f t="shared" si="35"/>
        <v/>
      </c>
      <c r="P116" s="91" t="str">
        <f t="shared" si="35"/>
        <v/>
      </c>
      <c r="Q116" s="92" t="str">
        <f t="shared" si="35"/>
        <v/>
      </c>
      <c r="R116" s="93" t="str">
        <f t="shared" si="35"/>
        <v/>
      </c>
      <c r="S116" s="91" t="str">
        <f t="shared" si="35"/>
        <v/>
      </c>
      <c r="T116" s="91" t="str">
        <f t="shared" si="35"/>
        <v/>
      </c>
      <c r="U116" s="91" t="str">
        <f t="shared" si="34"/>
        <v/>
      </c>
      <c r="V116" s="91" t="str">
        <f t="shared" si="34"/>
        <v/>
      </c>
      <c r="W116" s="91" t="str">
        <f t="shared" si="34"/>
        <v/>
      </c>
      <c r="X116" s="91" t="str">
        <f t="shared" si="34"/>
        <v/>
      </c>
      <c r="Y116" s="91" t="str">
        <f t="shared" si="34"/>
        <v/>
      </c>
      <c r="Z116" s="91" t="str">
        <f t="shared" si="34"/>
        <v/>
      </c>
      <c r="AA116" s="91" t="str">
        <f t="shared" si="34"/>
        <v/>
      </c>
      <c r="AB116" s="91" t="str">
        <f t="shared" si="34"/>
        <v/>
      </c>
      <c r="AC116" s="91" t="str">
        <f t="shared" si="34"/>
        <v/>
      </c>
      <c r="AD116" s="91" t="str">
        <f t="shared" si="34"/>
        <v/>
      </c>
      <c r="AE116" s="91" t="str">
        <f t="shared" si="34"/>
        <v/>
      </c>
      <c r="AF116" s="91" t="str">
        <f t="shared" si="34"/>
        <v/>
      </c>
      <c r="AG116" s="91" t="str">
        <f t="shared" si="34"/>
        <v/>
      </c>
      <c r="AH116" s="91" t="str">
        <f t="shared" si="34"/>
        <v/>
      </c>
      <c r="AI116" s="91" t="str">
        <f t="shared" si="34"/>
        <v/>
      </c>
      <c r="AJ116" s="91" t="str">
        <f t="shared" si="34"/>
        <v/>
      </c>
      <c r="AK116" s="91" t="str">
        <f t="shared" si="33"/>
        <v/>
      </c>
      <c r="AL116" s="91" t="str">
        <f t="shared" si="33"/>
        <v/>
      </c>
      <c r="AM116" s="91" t="str">
        <f t="shared" si="33"/>
        <v/>
      </c>
      <c r="AN116" s="91" t="str">
        <f t="shared" si="33"/>
        <v/>
      </c>
      <c r="AO116" s="91" t="str">
        <f t="shared" si="33"/>
        <v/>
      </c>
      <c r="AP116" s="91" t="str">
        <f t="shared" si="33"/>
        <v/>
      </c>
      <c r="AQ116" s="91" t="str">
        <f t="shared" si="33"/>
        <v/>
      </c>
      <c r="AR116" s="91" t="str">
        <f t="shared" si="33"/>
        <v/>
      </c>
      <c r="AS116" s="91" t="str">
        <f t="shared" si="33"/>
        <v/>
      </c>
      <c r="AT116" s="91" t="str">
        <f t="shared" si="33"/>
        <v/>
      </c>
      <c r="AU116" s="91" t="str">
        <f t="shared" si="33"/>
        <v/>
      </c>
      <c r="AV116" s="91" t="str">
        <f t="shared" si="33"/>
        <v/>
      </c>
      <c r="AW116" s="91" t="str">
        <f t="shared" si="33"/>
        <v/>
      </c>
      <c r="AX116" s="91" t="str">
        <f t="shared" si="33"/>
        <v/>
      </c>
      <c r="AY116" s="91" t="str">
        <f t="shared" si="33"/>
        <v/>
      </c>
      <c r="AZ116" s="91" t="str">
        <f t="shared" si="36"/>
        <v/>
      </c>
      <c r="BA116" s="91" t="str">
        <f t="shared" si="36"/>
        <v/>
      </c>
      <c r="BB116" s="91" t="str">
        <f t="shared" si="36"/>
        <v/>
      </c>
      <c r="BC116" s="91" t="str">
        <f t="shared" si="36"/>
        <v/>
      </c>
      <c r="BD116" s="91" t="str">
        <f t="shared" si="36"/>
        <v/>
      </c>
      <c r="BE116" s="91" t="str">
        <f t="shared" si="36"/>
        <v/>
      </c>
    </row>
    <row r="117" spans="1:57" x14ac:dyDescent="0.3">
      <c r="A117" s="73"/>
      <c r="B117" s="73"/>
      <c r="C117" s="73"/>
      <c r="D117" s="73"/>
      <c r="E117" s="89">
        <f t="shared" si="23"/>
        <v>0</v>
      </c>
      <c r="F117" s="90" t="str">
        <f t="shared" si="35"/>
        <v/>
      </c>
      <c r="G117" s="91" t="str">
        <f t="shared" si="35"/>
        <v/>
      </c>
      <c r="H117" s="91" t="str">
        <f t="shared" si="35"/>
        <v/>
      </c>
      <c r="I117" s="91" t="str">
        <f t="shared" si="35"/>
        <v/>
      </c>
      <c r="J117" s="91" t="str">
        <f t="shared" si="35"/>
        <v/>
      </c>
      <c r="K117" s="92" t="str">
        <f t="shared" si="35"/>
        <v/>
      </c>
      <c r="L117" s="93" t="str">
        <f>IF($B117=L$5,$D117,"")</f>
        <v/>
      </c>
      <c r="M117" s="91" t="str">
        <f t="shared" si="35"/>
        <v/>
      </c>
      <c r="N117" s="91" t="str">
        <f t="shared" si="35"/>
        <v/>
      </c>
      <c r="O117" s="91" t="str">
        <f t="shared" si="35"/>
        <v/>
      </c>
      <c r="P117" s="91" t="str">
        <f t="shared" si="35"/>
        <v/>
      </c>
      <c r="Q117" s="92" t="str">
        <f t="shared" si="35"/>
        <v/>
      </c>
      <c r="R117" s="93" t="str">
        <f t="shared" si="35"/>
        <v/>
      </c>
      <c r="S117" s="91" t="str">
        <f t="shared" si="35"/>
        <v/>
      </c>
      <c r="T117" s="91" t="str">
        <f t="shared" si="35"/>
        <v/>
      </c>
      <c r="U117" s="91" t="str">
        <f t="shared" si="34"/>
        <v/>
      </c>
      <c r="V117" s="91" t="str">
        <f t="shared" si="34"/>
        <v/>
      </c>
      <c r="W117" s="91" t="str">
        <f t="shared" si="34"/>
        <v/>
      </c>
      <c r="X117" s="91" t="str">
        <f t="shared" si="34"/>
        <v/>
      </c>
      <c r="Y117" s="91" t="str">
        <f t="shared" si="34"/>
        <v/>
      </c>
      <c r="Z117" s="91" t="str">
        <f t="shared" si="34"/>
        <v/>
      </c>
      <c r="AA117" s="91" t="str">
        <f t="shared" si="34"/>
        <v/>
      </c>
      <c r="AB117" s="91" t="str">
        <f t="shared" si="34"/>
        <v/>
      </c>
      <c r="AC117" s="91" t="str">
        <f t="shared" si="34"/>
        <v/>
      </c>
      <c r="AD117" s="91" t="str">
        <f t="shared" si="34"/>
        <v/>
      </c>
      <c r="AE117" s="91" t="str">
        <f t="shared" si="34"/>
        <v/>
      </c>
      <c r="AF117" s="91" t="str">
        <f t="shared" si="34"/>
        <v/>
      </c>
      <c r="AG117" s="91" t="str">
        <f t="shared" si="34"/>
        <v/>
      </c>
      <c r="AH117" s="91" t="str">
        <f t="shared" si="34"/>
        <v/>
      </c>
      <c r="AI117" s="91" t="str">
        <f t="shared" si="34"/>
        <v/>
      </c>
      <c r="AJ117" s="91" t="str">
        <f t="shared" si="34"/>
        <v/>
      </c>
      <c r="AK117" s="91" t="str">
        <f t="shared" si="33"/>
        <v/>
      </c>
      <c r="AL117" s="91" t="str">
        <f t="shared" si="33"/>
        <v/>
      </c>
      <c r="AM117" s="91" t="str">
        <f t="shared" si="33"/>
        <v/>
      </c>
      <c r="AN117" s="91" t="str">
        <f t="shared" si="33"/>
        <v/>
      </c>
      <c r="AO117" s="91" t="str">
        <f t="shared" si="33"/>
        <v/>
      </c>
      <c r="AP117" s="91" t="str">
        <f t="shared" si="33"/>
        <v/>
      </c>
      <c r="AQ117" s="91" t="str">
        <f t="shared" si="33"/>
        <v/>
      </c>
      <c r="AR117" s="91" t="str">
        <f t="shared" si="33"/>
        <v/>
      </c>
      <c r="AS117" s="91" t="str">
        <f t="shared" si="33"/>
        <v/>
      </c>
      <c r="AT117" s="91" t="str">
        <f t="shared" si="33"/>
        <v/>
      </c>
      <c r="AU117" s="91" t="str">
        <f t="shared" si="33"/>
        <v/>
      </c>
      <c r="AV117" s="91" t="str">
        <f t="shared" si="33"/>
        <v/>
      </c>
      <c r="AW117" s="91" t="str">
        <f t="shared" si="33"/>
        <v/>
      </c>
      <c r="AX117" s="91" t="str">
        <f t="shared" si="33"/>
        <v/>
      </c>
      <c r="AY117" s="91" t="str">
        <f t="shared" si="33"/>
        <v/>
      </c>
      <c r="AZ117" s="91" t="str">
        <f t="shared" si="36"/>
        <v/>
      </c>
      <c r="BA117" s="91" t="str">
        <f t="shared" si="36"/>
        <v/>
      </c>
      <c r="BB117" s="91" t="str">
        <f t="shared" si="36"/>
        <v/>
      </c>
      <c r="BC117" s="91" t="str">
        <f t="shared" si="36"/>
        <v/>
      </c>
      <c r="BD117" s="91" t="str">
        <f t="shared" si="36"/>
        <v/>
      </c>
      <c r="BE117" s="91" t="str">
        <f t="shared" si="36"/>
        <v/>
      </c>
    </row>
    <row r="118" spans="1:57" x14ac:dyDescent="0.3">
      <c r="A118" s="73"/>
      <c r="B118" s="73"/>
      <c r="C118" s="73"/>
      <c r="D118" s="73"/>
      <c r="E118" s="89">
        <f t="shared" si="23"/>
        <v>0</v>
      </c>
      <c r="F118" s="90" t="str">
        <f t="shared" si="35"/>
        <v/>
      </c>
      <c r="G118" s="91" t="str">
        <f t="shared" si="35"/>
        <v/>
      </c>
      <c r="H118" s="91" t="str">
        <f t="shared" si="35"/>
        <v/>
      </c>
      <c r="I118" s="91" t="str">
        <f t="shared" si="35"/>
        <v/>
      </c>
      <c r="J118" s="91" t="str">
        <f t="shared" si="35"/>
        <v/>
      </c>
      <c r="K118" s="92" t="str">
        <f t="shared" si="35"/>
        <v/>
      </c>
      <c r="L118" s="93" t="str">
        <f t="shared" si="35"/>
        <v/>
      </c>
      <c r="M118" s="91" t="str">
        <f t="shared" si="35"/>
        <v/>
      </c>
      <c r="N118" s="91" t="str">
        <f t="shared" si="35"/>
        <v/>
      </c>
      <c r="O118" s="91" t="str">
        <f t="shared" si="35"/>
        <v/>
      </c>
      <c r="P118" s="91" t="str">
        <f t="shared" si="35"/>
        <v/>
      </c>
      <c r="Q118" s="92" t="str">
        <f t="shared" si="35"/>
        <v/>
      </c>
      <c r="R118" s="93" t="str">
        <f t="shared" si="35"/>
        <v/>
      </c>
      <c r="S118" s="91" t="str">
        <f t="shared" si="35"/>
        <v/>
      </c>
      <c r="T118" s="91" t="str">
        <f t="shared" si="35"/>
        <v/>
      </c>
      <c r="U118" s="91" t="str">
        <f t="shared" si="34"/>
        <v/>
      </c>
      <c r="V118" s="91" t="str">
        <f t="shared" si="34"/>
        <v/>
      </c>
      <c r="W118" s="91" t="str">
        <f t="shared" si="34"/>
        <v/>
      </c>
      <c r="X118" s="91" t="str">
        <f t="shared" si="34"/>
        <v/>
      </c>
      <c r="Y118" s="91" t="str">
        <f t="shared" si="34"/>
        <v/>
      </c>
      <c r="Z118" s="91" t="str">
        <f t="shared" si="34"/>
        <v/>
      </c>
      <c r="AA118" s="91" t="str">
        <f t="shared" si="34"/>
        <v/>
      </c>
      <c r="AB118" s="91" t="str">
        <f t="shared" si="34"/>
        <v/>
      </c>
      <c r="AC118" s="91" t="str">
        <f t="shared" si="34"/>
        <v/>
      </c>
      <c r="AD118" s="91" t="str">
        <f t="shared" si="34"/>
        <v/>
      </c>
      <c r="AE118" s="91" t="str">
        <f t="shared" si="34"/>
        <v/>
      </c>
      <c r="AF118" s="91" t="str">
        <f t="shared" si="34"/>
        <v/>
      </c>
      <c r="AG118" s="91" t="str">
        <f t="shared" si="34"/>
        <v/>
      </c>
      <c r="AH118" s="91" t="str">
        <f t="shared" si="34"/>
        <v/>
      </c>
      <c r="AI118" s="91" t="str">
        <f t="shared" si="34"/>
        <v/>
      </c>
      <c r="AJ118" s="91" t="str">
        <f t="shared" si="34"/>
        <v/>
      </c>
      <c r="AK118" s="91" t="str">
        <f t="shared" si="33"/>
        <v/>
      </c>
      <c r="AL118" s="91" t="str">
        <f t="shared" si="33"/>
        <v/>
      </c>
      <c r="AM118" s="91" t="str">
        <f t="shared" si="33"/>
        <v/>
      </c>
      <c r="AN118" s="91" t="str">
        <f t="shared" si="33"/>
        <v/>
      </c>
      <c r="AO118" s="91" t="str">
        <f t="shared" si="33"/>
        <v/>
      </c>
      <c r="AP118" s="91" t="str">
        <f t="shared" si="33"/>
        <v/>
      </c>
      <c r="AQ118" s="91" t="str">
        <f t="shared" si="33"/>
        <v/>
      </c>
      <c r="AR118" s="91" t="str">
        <f t="shared" si="33"/>
        <v/>
      </c>
      <c r="AS118" s="91" t="str">
        <f t="shared" si="33"/>
        <v/>
      </c>
      <c r="AT118" s="91" t="str">
        <f t="shared" si="33"/>
        <v/>
      </c>
      <c r="AU118" s="91" t="str">
        <f t="shared" si="33"/>
        <v/>
      </c>
      <c r="AV118" s="91" t="str">
        <f t="shared" si="33"/>
        <v/>
      </c>
      <c r="AW118" s="91" t="str">
        <f t="shared" si="33"/>
        <v/>
      </c>
      <c r="AX118" s="91" t="str">
        <f t="shared" si="33"/>
        <v/>
      </c>
      <c r="AY118" s="91" t="str">
        <f t="shared" si="33"/>
        <v/>
      </c>
      <c r="AZ118" s="91" t="str">
        <f t="shared" si="36"/>
        <v/>
      </c>
      <c r="BA118" s="91" t="str">
        <f t="shared" si="36"/>
        <v/>
      </c>
      <c r="BB118" s="91" t="str">
        <f t="shared" si="36"/>
        <v/>
      </c>
      <c r="BC118" s="91" t="str">
        <f t="shared" si="36"/>
        <v/>
      </c>
      <c r="BD118" s="91" t="str">
        <f t="shared" si="36"/>
        <v/>
      </c>
      <c r="BE118" s="91" t="str">
        <f t="shared" si="36"/>
        <v/>
      </c>
    </row>
    <row r="119" spans="1:57" x14ac:dyDescent="0.3">
      <c r="A119" s="73"/>
      <c r="B119" s="73"/>
      <c r="C119" s="73"/>
      <c r="D119" s="73"/>
      <c r="E119" s="89">
        <f t="shared" si="23"/>
        <v>0</v>
      </c>
      <c r="F119" s="90" t="str">
        <f t="shared" si="35"/>
        <v/>
      </c>
      <c r="G119" s="91" t="str">
        <f t="shared" si="35"/>
        <v/>
      </c>
      <c r="H119" s="91" t="str">
        <f t="shared" si="35"/>
        <v/>
      </c>
      <c r="I119" s="91" t="str">
        <f t="shared" si="35"/>
        <v/>
      </c>
      <c r="J119" s="91" t="str">
        <f t="shared" si="35"/>
        <v/>
      </c>
      <c r="K119" s="92" t="str">
        <f t="shared" si="35"/>
        <v/>
      </c>
      <c r="L119" s="93" t="str">
        <f t="shared" si="35"/>
        <v/>
      </c>
      <c r="M119" s="91" t="str">
        <f t="shared" si="35"/>
        <v/>
      </c>
      <c r="N119" s="91" t="str">
        <f t="shared" si="35"/>
        <v/>
      </c>
      <c r="O119" s="91" t="str">
        <f t="shared" si="35"/>
        <v/>
      </c>
      <c r="P119" s="91" t="str">
        <f t="shared" si="35"/>
        <v/>
      </c>
      <c r="Q119" s="92" t="str">
        <f t="shared" si="35"/>
        <v/>
      </c>
      <c r="R119" s="93" t="str">
        <f t="shared" si="35"/>
        <v/>
      </c>
      <c r="S119" s="91" t="str">
        <f t="shared" si="35"/>
        <v/>
      </c>
      <c r="T119" s="91" t="str">
        <f t="shared" si="35"/>
        <v/>
      </c>
      <c r="U119" s="91" t="str">
        <f t="shared" si="35"/>
        <v/>
      </c>
      <c r="V119" s="91" t="str">
        <f t="shared" si="34"/>
        <v/>
      </c>
      <c r="W119" s="91" t="str">
        <f t="shared" si="34"/>
        <v/>
      </c>
      <c r="X119" s="91" t="str">
        <f t="shared" si="34"/>
        <v/>
      </c>
      <c r="Y119" s="91" t="str">
        <f t="shared" si="34"/>
        <v/>
      </c>
      <c r="Z119" s="91" t="str">
        <f t="shared" si="34"/>
        <v/>
      </c>
      <c r="AA119" s="91" t="str">
        <f t="shared" si="34"/>
        <v/>
      </c>
      <c r="AB119" s="91" t="str">
        <f t="shared" si="34"/>
        <v/>
      </c>
      <c r="AC119" s="91" t="str">
        <f t="shared" si="34"/>
        <v/>
      </c>
      <c r="AD119" s="91" t="str">
        <f t="shared" si="34"/>
        <v/>
      </c>
      <c r="AE119" s="91" t="str">
        <f t="shared" si="34"/>
        <v/>
      </c>
      <c r="AF119" s="91" t="str">
        <f t="shared" si="34"/>
        <v/>
      </c>
      <c r="AG119" s="91" t="str">
        <f t="shared" si="34"/>
        <v/>
      </c>
      <c r="AH119" s="91" t="str">
        <f t="shared" si="34"/>
        <v/>
      </c>
      <c r="AI119" s="91" t="str">
        <f t="shared" si="34"/>
        <v/>
      </c>
      <c r="AJ119" s="91" t="str">
        <f t="shared" si="34"/>
        <v/>
      </c>
      <c r="AK119" s="91" t="str">
        <f t="shared" ref="AK119:AY122" si="37">IF($B119=AK$5,$D119,"")</f>
        <v/>
      </c>
      <c r="AL119" s="91" t="str">
        <f t="shared" si="37"/>
        <v/>
      </c>
      <c r="AM119" s="91" t="str">
        <f t="shared" si="37"/>
        <v/>
      </c>
      <c r="AN119" s="91" t="str">
        <f t="shared" si="37"/>
        <v/>
      </c>
      <c r="AO119" s="91" t="str">
        <f t="shared" si="37"/>
        <v/>
      </c>
      <c r="AP119" s="91" t="str">
        <f t="shared" si="37"/>
        <v/>
      </c>
      <c r="AQ119" s="91" t="str">
        <f t="shared" si="37"/>
        <v/>
      </c>
      <c r="AR119" s="91" t="str">
        <f t="shared" si="37"/>
        <v/>
      </c>
      <c r="AS119" s="91" t="str">
        <f t="shared" si="37"/>
        <v/>
      </c>
      <c r="AT119" s="91" t="str">
        <f t="shared" si="37"/>
        <v/>
      </c>
      <c r="AU119" s="91" t="str">
        <f t="shared" si="37"/>
        <v/>
      </c>
      <c r="AV119" s="91" t="str">
        <f t="shared" si="37"/>
        <v/>
      </c>
      <c r="AW119" s="91" t="str">
        <f t="shared" si="37"/>
        <v/>
      </c>
      <c r="AX119" s="91" t="str">
        <f t="shared" si="37"/>
        <v/>
      </c>
      <c r="AY119" s="91" t="str">
        <f t="shared" si="37"/>
        <v/>
      </c>
      <c r="AZ119" s="91" t="str">
        <f t="shared" si="36"/>
        <v/>
      </c>
      <c r="BA119" s="91" t="str">
        <f t="shared" si="36"/>
        <v/>
      </c>
      <c r="BB119" s="91" t="str">
        <f t="shared" si="36"/>
        <v/>
      </c>
      <c r="BC119" s="91" t="str">
        <f t="shared" si="36"/>
        <v/>
      </c>
      <c r="BD119" s="91" t="str">
        <f t="shared" si="36"/>
        <v/>
      </c>
      <c r="BE119" s="91" t="str">
        <f t="shared" si="36"/>
        <v/>
      </c>
    </row>
    <row r="120" spans="1:57" x14ac:dyDescent="0.3">
      <c r="A120" s="73"/>
      <c r="B120" s="73"/>
      <c r="C120" s="73"/>
      <c r="D120" s="73"/>
      <c r="E120" s="89">
        <f t="shared" si="23"/>
        <v>0</v>
      </c>
      <c r="F120" s="90" t="str">
        <f t="shared" si="35"/>
        <v/>
      </c>
      <c r="G120" s="91" t="str">
        <f t="shared" si="35"/>
        <v/>
      </c>
      <c r="H120" s="91" t="str">
        <f t="shared" si="35"/>
        <v/>
      </c>
      <c r="I120" s="91" t="str">
        <f t="shared" si="35"/>
        <v/>
      </c>
      <c r="J120" s="91" t="str">
        <f t="shared" si="35"/>
        <v/>
      </c>
      <c r="K120" s="92" t="str">
        <f t="shared" si="35"/>
        <v/>
      </c>
      <c r="L120" s="93" t="str">
        <f t="shared" si="35"/>
        <v/>
      </c>
      <c r="M120" s="91" t="str">
        <f t="shared" si="35"/>
        <v/>
      </c>
      <c r="N120" s="91" t="str">
        <f t="shared" si="35"/>
        <v/>
      </c>
      <c r="O120" s="91" t="str">
        <f t="shared" si="35"/>
        <v/>
      </c>
      <c r="P120" s="91" t="str">
        <f t="shared" si="35"/>
        <v/>
      </c>
      <c r="Q120" s="92" t="str">
        <f t="shared" si="35"/>
        <v/>
      </c>
      <c r="R120" s="93" t="str">
        <f t="shared" si="35"/>
        <v/>
      </c>
      <c r="S120" s="91" t="str">
        <f t="shared" si="35"/>
        <v/>
      </c>
      <c r="T120" s="91" t="str">
        <f t="shared" si="35"/>
        <v/>
      </c>
      <c r="U120" s="91" t="str">
        <f t="shared" si="35"/>
        <v/>
      </c>
      <c r="V120" s="91" t="str">
        <f t="shared" ref="V120:AK122" si="38">IF($B120=V$5,$D120,"")</f>
        <v/>
      </c>
      <c r="W120" s="91" t="str">
        <f t="shared" si="38"/>
        <v/>
      </c>
      <c r="X120" s="91" t="str">
        <f t="shared" si="38"/>
        <v/>
      </c>
      <c r="Y120" s="91" t="str">
        <f t="shared" si="38"/>
        <v/>
      </c>
      <c r="Z120" s="91" t="str">
        <f t="shared" si="38"/>
        <v/>
      </c>
      <c r="AA120" s="91" t="str">
        <f t="shared" si="38"/>
        <v/>
      </c>
      <c r="AB120" s="91" t="str">
        <f t="shared" si="38"/>
        <v/>
      </c>
      <c r="AC120" s="91" t="str">
        <f t="shared" si="38"/>
        <v/>
      </c>
      <c r="AD120" s="91" t="str">
        <f t="shared" si="38"/>
        <v/>
      </c>
      <c r="AE120" s="91" t="str">
        <f t="shared" si="38"/>
        <v/>
      </c>
      <c r="AF120" s="91" t="str">
        <f t="shared" si="38"/>
        <v/>
      </c>
      <c r="AG120" s="91" t="str">
        <f t="shared" si="38"/>
        <v/>
      </c>
      <c r="AH120" s="91" t="str">
        <f t="shared" si="38"/>
        <v/>
      </c>
      <c r="AI120" s="91" t="str">
        <f t="shared" si="38"/>
        <v/>
      </c>
      <c r="AJ120" s="91" t="str">
        <f t="shared" si="38"/>
        <v/>
      </c>
      <c r="AK120" s="91" t="str">
        <f t="shared" si="38"/>
        <v/>
      </c>
      <c r="AL120" s="91" t="str">
        <f t="shared" si="37"/>
        <v/>
      </c>
      <c r="AM120" s="91" t="str">
        <f t="shared" si="37"/>
        <v/>
      </c>
      <c r="AN120" s="91" t="str">
        <f t="shared" si="37"/>
        <v/>
      </c>
      <c r="AO120" s="91" t="str">
        <f t="shared" si="37"/>
        <v/>
      </c>
      <c r="AP120" s="91" t="str">
        <f t="shared" si="37"/>
        <v/>
      </c>
      <c r="AQ120" s="91" t="str">
        <f t="shared" si="37"/>
        <v/>
      </c>
      <c r="AR120" s="91" t="str">
        <f t="shared" si="37"/>
        <v/>
      </c>
      <c r="AS120" s="91" t="str">
        <f t="shared" si="37"/>
        <v/>
      </c>
      <c r="AT120" s="91" t="str">
        <f t="shared" si="37"/>
        <v/>
      </c>
      <c r="AU120" s="91" t="str">
        <f t="shared" si="37"/>
        <v/>
      </c>
      <c r="AV120" s="91" t="str">
        <f t="shared" si="37"/>
        <v/>
      </c>
      <c r="AW120" s="91" t="str">
        <f t="shared" si="37"/>
        <v/>
      </c>
      <c r="AX120" s="91" t="str">
        <f t="shared" si="37"/>
        <v/>
      </c>
      <c r="AY120" s="91" t="str">
        <f t="shared" si="37"/>
        <v/>
      </c>
      <c r="AZ120" s="91" t="str">
        <f t="shared" si="36"/>
        <v/>
      </c>
      <c r="BA120" s="91" t="str">
        <f t="shared" si="36"/>
        <v/>
      </c>
      <c r="BB120" s="91" t="str">
        <f t="shared" si="36"/>
        <v/>
      </c>
      <c r="BC120" s="91" t="str">
        <f t="shared" si="36"/>
        <v/>
      </c>
      <c r="BD120" s="91" t="str">
        <f t="shared" si="36"/>
        <v/>
      </c>
      <c r="BE120" s="91" t="str">
        <f t="shared" si="36"/>
        <v/>
      </c>
    </row>
    <row r="121" spans="1:57" x14ac:dyDescent="0.3">
      <c r="A121" s="73"/>
      <c r="B121" s="73"/>
      <c r="C121" s="73"/>
      <c r="D121" s="73"/>
      <c r="E121" s="89">
        <f t="shared" si="23"/>
        <v>0</v>
      </c>
      <c r="F121" s="90" t="str">
        <f t="shared" ref="F121:U123" si="39">IF($B121=F$5,$D121,"")</f>
        <v/>
      </c>
      <c r="G121" s="91" t="str">
        <f t="shared" si="39"/>
        <v/>
      </c>
      <c r="H121" s="91" t="str">
        <f t="shared" si="39"/>
        <v/>
      </c>
      <c r="I121" s="91" t="str">
        <f t="shared" si="39"/>
        <v/>
      </c>
      <c r="J121" s="91" t="str">
        <f t="shared" si="39"/>
        <v/>
      </c>
      <c r="K121" s="92" t="str">
        <f t="shared" si="39"/>
        <v/>
      </c>
      <c r="L121" s="93" t="str">
        <f t="shared" si="39"/>
        <v/>
      </c>
      <c r="M121" s="91" t="str">
        <f t="shared" si="39"/>
        <v/>
      </c>
      <c r="N121" s="91" t="str">
        <f t="shared" si="39"/>
        <v/>
      </c>
      <c r="O121" s="91" t="str">
        <f t="shared" si="39"/>
        <v/>
      </c>
      <c r="P121" s="91" t="str">
        <f t="shared" si="39"/>
        <v/>
      </c>
      <c r="Q121" s="92" t="str">
        <f t="shared" si="39"/>
        <v/>
      </c>
      <c r="R121" s="93" t="str">
        <f t="shared" si="39"/>
        <v/>
      </c>
      <c r="S121" s="91" t="str">
        <f t="shared" si="39"/>
        <v/>
      </c>
      <c r="T121" s="91" t="str">
        <f t="shared" si="39"/>
        <v/>
      </c>
      <c r="U121" s="91" t="str">
        <f t="shared" si="39"/>
        <v/>
      </c>
      <c r="V121" s="91" t="str">
        <f t="shared" si="38"/>
        <v/>
      </c>
      <c r="W121" s="91" t="str">
        <f t="shared" si="38"/>
        <v/>
      </c>
      <c r="X121" s="91" t="str">
        <f t="shared" si="38"/>
        <v/>
      </c>
      <c r="Y121" s="91" t="str">
        <f t="shared" si="38"/>
        <v/>
      </c>
      <c r="Z121" s="91" t="str">
        <f t="shared" si="38"/>
        <v/>
      </c>
      <c r="AA121" s="91" t="str">
        <f t="shared" si="38"/>
        <v/>
      </c>
      <c r="AB121" s="91" t="str">
        <f t="shared" si="38"/>
        <v/>
      </c>
      <c r="AC121" s="91" t="str">
        <f t="shared" si="38"/>
        <v/>
      </c>
      <c r="AD121" s="91" t="str">
        <f t="shared" si="38"/>
        <v/>
      </c>
      <c r="AE121" s="91" t="str">
        <f t="shared" si="38"/>
        <v/>
      </c>
      <c r="AF121" s="91" t="str">
        <f t="shared" si="38"/>
        <v/>
      </c>
      <c r="AG121" s="91" t="str">
        <f t="shared" si="38"/>
        <v/>
      </c>
      <c r="AH121" s="91" t="str">
        <f t="shared" si="38"/>
        <v/>
      </c>
      <c r="AI121" s="91" t="str">
        <f t="shared" si="38"/>
        <v/>
      </c>
      <c r="AJ121" s="91" t="str">
        <f t="shared" si="38"/>
        <v/>
      </c>
      <c r="AK121" s="91" t="str">
        <f t="shared" si="38"/>
        <v/>
      </c>
      <c r="AL121" s="91" t="str">
        <f t="shared" si="37"/>
        <v/>
      </c>
      <c r="AM121" s="91" t="str">
        <f t="shared" si="37"/>
        <v/>
      </c>
      <c r="AN121" s="91" t="str">
        <f t="shared" si="37"/>
        <v/>
      </c>
      <c r="AO121" s="91" t="str">
        <f t="shared" si="37"/>
        <v/>
      </c>
      <c r="AP121" s="91" t="str">
        <f t="shared" si="37"/>
        <v/>
      </c>
      <c r="AQ121" s="91" t="str">
        <f t="shared" si="37"/>
        <v/>
      </c>
      <c r="AR121" s="91" t="str">
        <f t="shared" si="37"/>
        <v/>
      </c>
      <c r="AS121" s="91" t="str">
        <f t="shared" si="37"/>
        <v/>
      </c>
      <c r="AT121" s="91" t="str">
        <f t="shared" si="37"/>
        <v/>
      </c>
      <c r="AU121" s="91" t="str">
        <f t="shared" si="37"/>
        <v/>
      </c>
      <c r="AV121" s="91" t="str">
        <f t="shared" si="37"/>
        <v/>
      </c>
      <c r="AW121" s="91" t="str">
        <f t="shared" si="37"/>
        <v/>
      </c>
      <c r="AX121" s="91" t="str">
        <f t="shared" si="37"/>
        <v/>
      </c>
      <c r="AY121" s="91" t="str">
        <f t="shared" si="37"/>
        <v/>
      </c>
      <c r="AZ121" s="91" t="str">
        <f t="shared" si="36"/>
        <v/>
      </c>
      <c r="BA121" s="91" t="str">
        <f t="shared" si="36"/>
        <v/>
      </c>
      <c r="BB121" s="91" t="str">
        <f t="shared" si="36"/>
        <v/>
      </c>
      <c r="BC121" s="91" t="str">
        <f t="shared" si="36"/>
        <v/>
      </c>
      <c r="BD121" s="91" t="str">
        <f t="shared" si="36"/>
        <v/>
      </c>
      <c r="BE121" s="91" t="str">
        <f t="shared" si="36"/>
        <v/>
      </c>
    </row>
    <row r="122" spans="1:57" x14ac:dyDescent="0.3">
      <c r="A122" s="73"/>
      <c r="B122" s="73"/>
      <c r="C122" s="73"/>
      <c r="D122" s="73"/>
      <c r="E122" s="89">
        <f t="shared" si="23"/>
        <v>0</v>
      </c>
      <c r="F122" s="90" t="str">
        <f t="shared" si="39"/>
        <v/>
      </c>
      <c r="G122" s="91" t="str">
        <f t="shared" si="39"/>
        <v/>
      </c>
      <c r="H122" s="91" t="str">
        <f t="shared" si="39"/>
        <v/>
      </c>
      <c r="I122" s="91" t="str">
        <f t="shared" si="39"/>
        <v/>
      </c>
      <c r="J122" s="91" t="str">
        <f t="shared" si="39"/>
        <v/>
      </c>
      <c r="K122" s="92" t="str">
        <f t="shared" si="39"/>
        <v/>
      </c>
      <c r="L122" s="93" t="str">
        <f t="shared" si="39"/>
        <v/>
      </c>
      <c r="M122" s="91" t="str">
        <f t="shared" si="39"/>
        <v/>
      </c>
      <c r="N122" s="91" t="str">
        <f t="shared" si="39"/>
        <v/>
      </c>
      <c r="O122" s="91" t="str">
        <f t="shared" si="39"/>
        <v/>
      </c>
      <c r="P122" s="91" t="str">
        <f t="shared" si="39"/>
        <v/>
      </c>
      <c r="Q122" s="92" t="str">
        <f t="shared" si="39"/>
        <v/>
      </c>
      <c r="R122" s="93" t="str">
        <f t="shared" si="39"/>
        <v/>
      </c>
      <c r="S122" s="91" t="str">
        <f t="shared" si="39"/>
        <v/>
      </c>
      <c r="T122" s="91" t="str">
        <f t="shared" si="39"/>
        <v/>
      </c>
      <c r="U122" s="91" t="str">
        <f t="shared" si="39"/>
        <v/>
      </c>
      <c r="V122" s="91" t="str">
        <f t="shared" si="38"/>
        <v/>
      </c>
      <c r="W122" s="91" t="str">
        <f t="shared" si="38"/>
        <v/>
      </c>
      <c r="X122" s="91" t="str">
        <f t="shared" si="38"/>
        <v/>
      </c>
      <c r="Y122" s="91" t="str">
        <f t="shared" si="38"/>
        <v/>
      </c>
      <c r="Z122" s="91" t="str">
        <f t="shared" si="38"/>
        <v/>
      </c>
      <c r="AA122" s="91" t="str">
        <f t="shared" si="38"/>
        <v/>
      </c>
      <c r="AB122" s="91" t="str">
        <f t="shared" si="38"/>
        <v/>
      </c>
      <c r="AC122" s="91" t="str">
        <f t="shared" si="38"/>
        <v/>
      </c>
      <c r="AD122" s="91" t="str">
        <f t="shared" si="38"/>
        <v/>
      </c>
      <c r="AE122" s="91" t="str">
        <f t="shared" si="38"/>
        <v/>
      </c>
      <c r="AF122" s="91" t="str">
        <f t="shared" si="38"/>
        <v/>
      </c>
      <c r="AG122" s="91" t="str">
        <f t="shared" si="38"/>
        <v/>
      </c>
      <c r="AH122" s="91" t="str">
        <f t="shared" si="38"/>
        <v/>
      </c>
      <c r="AI122" s="91" t="str">
        <f t="shared" si="38"/>
        <v/>
      </c>
      <c r="AJ122" s="91" t="str">
        <f t="shared" si="38"/>
        <v/>
      </c>
      <c r="AK122" s="91" t="str">
        <f t="shared" si="38"/>
        <v/>
      </c>
      <c r="AL122" s="91" t="str">
        <f t="shared" si="37"/>
        <v/>
      </c>
      <c r="AM122" s="91" t="str">
        <f t="shared" si="37"/>
        <v/>
      </c>
      <c r="AN122" s="91" t="str">
        <f t="shared" si="37"/>
        <v/>
      </c>
      <c r="AO122" s="91" t="str">
        <f t="shared" si="37"/>
        <v/>
      </c>
      <c r="AP122" s="91" t="str">
        <f t="shared" si="37"/>
        <v/>
      </c>
      <c r="AQ122" s="91" t="str">
        <f t="shared" si="37"/>
        <v/>
      </c>
      <c r="AR122" s="91" t="str">
        <f t="shared" si="37"/>
        <v/>
      </c>
      <c r="AS122" s="91" t="str">
        <f t="shared" si="37"/>
        <v/>
      </c>
      <c r="AT122" s="91" t="str">
        <f t="shared" si="37"/>
        <v/>
      </c>
      <c r="AU122" s="91" t="str">
        <f t="shared" si="37"/>
        <v/>
      </c>
      <c r="AV122" s="91" t="str">
        <f t="shared" si="37"/>
        <v/>
      </c>
      <c r="AW122" s="91" t="str">
        <f t="shared" si="37"/>
        <v/>
      </c>
      <c r="AX122" s="91" t="str">
        <f t="shared" si="37"/>
        <v/>
      </c>
      <c r="AY122" s="91" t="str">
        <f t="shared" si="37"/>
        <v/>
      </c>
      <c r="AZ122" s="91" t="str">
        <f t="shared" si="36"/>
        <v/>
      </c>
      <c r="BA122" s="91" t="str">
        <f t="shared" si="36"/>
        <v/>
      </c>
      <c r="BB122" s="91" t="str">
        <f t="shared" si="36"/>
        <v/>
      </c>
      <c r="BC122" s="91" t="str">
        <f t="shared" si="36"/>
        <v/>
      </c>
      <c r="BD122" s="91" t="str">
        <f t="shared" si="36"/>
        <v/>
      </c>
      <c r="BE122" s="91" t="str">
        <f t="shared" si="36"/>
        <v/>
      </c>
    </row>
    <row r="123" spans="1:57" ht="15" thickBot="1" x14ac:dyDescent="0.35">
      <c r="A123" s="73"/>
      <c r="B123" s="73"/>
      <c r="C123" s="94"/>
      <c r="D123" s="94"/>
      <c r="E123" s="95">
        <f t="shared" si="23"/>
        <v>0</v>
      </c>
      <c r="F123" s="90" t="str">
        <f t="shared" si="39"/>
        <v/>
      </c>
      <c r="G123" s="94"/>
      <c r="H123" s="94"/>
      <c r="I123" s="94"/>
      <c r="J123" s="94"/>
      <c r="K123" s="96"/>
      <c r="L123" s="97"/>
      <c r="M123" s="94"/>
      <c r="N123" s="94"/>
      <c r="O123" s="94"/>
      <c r="P123" s="94"/>
      <c r="Q123" s="96"/>
      <c r="R123" s="97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</row>
    <row r="124" spans="1:57" ht="15" thickBot="1" x14ac:dyDescent="0.35">
      <c r="A124" s="73"/>
      <c r="B124" s="73"/>
      <c r="C124" s="98" t="s">
        <v>36</v>
      </c>
      <c r="D124" s="99">
        <f>SUM(D6:D123)</f>
        <v>229262.43999999997</v>
      </c>
      <c r="E124" s="100">
        <f>SUM(E6:E123)</f>
        <v>229262.43999999997</v>
      </c>
      <c r="F124" s="101">
        <f>SUM(F6:F123)</f>
        <v>85199.15</v>
      </c>
      <c r="G124" s="99">
        <f t="shared" ref="G124:BE124" si="40">SUM(G6:G123)</f>
        <v>35</v>
      </c>
      <c r="H124" s="99">
        <f t="shared" si="40"/>
        <v>0</v>
      </c>
      <c r="I124" s="99">
        <f t="shared" si="40"/>
        <v>12500</v>
      </c>
      <c r="J124" s="99">
        <f t="shared" si="40"/>
        <v>26000</v>
      </c>
      <c r="K124" s="102">
        <f t="shared" si="40"/>
        <v>3442.65</v>
      </c>
      <c r="L124" s="103">
        <f t="shared" si="40"/>
        <v>35079.9</v>
      </c>
      <c r="M124" s="99">
        <f t="shared" si="40"/>
        <v>9934.7999999999993</v>
      </c>
      <c r="N124" s="99">
        <f t="shared" si="40"/>
        <v>0</v>
      </c>
      <c r="O124" s="99">
        <f t="shared" si="40"/>
        <v>0</v>
      </c>
      <c r="P124" s="99">
        <f t="shared" si="40"/>
        <v>2318.75</v>
      </c>
      <c r="Q124" s="102">
        <f t="shared" si="40"/>
        <v>0</v>
      </c>
      <c r="R124" s="103">
        <f t="shared" si="40"/>
        <v>416.08</v>
      </c>
      <c r="S124" s="99">
        <f t="shared" si="40"/>
        <v>0</v>
      </c>
      <c r="T124" s="99">
        <f t="shared" si="40"/>
        <v>263</v>
      </c>
      <c r="U124" s="99">
        <f t="shared" si="40"/>
        <v>0</v>
      </c>
      <c r="V124" s="99">
        <f t="shared" si="40"/>
        <v>325.25</v>
      </c>
      <c r="W124" s="99">
        <f t="shared" si="40"/>
        <v>0</v>
      </c>
      <c r="X124" s="99">
        <f t="shared" si="40"/>
        <v>0</v>
      </c>
      <c r="Y124" s="99">
        <f t="shared" si="40"/>
        <v>0</v>
      </c>
      <c r="Z124" s="99">
        <f t="shared" si="40"/>
        <v>219</v>
      </c>
      <c r="AA124" s="99">
        <f t="shared" si="40"/>
        <v>360</v>
      </c>
      <c r="AB124" s="99">
        <f t="shared" si="40"/>
        <v>0</v>
      </c>
      <c r="AC124" s="99">
        <f t="shared" si="40"/>
        <v>253.92000000000002</v>
      </c>
      <c r="AD124" s="99">
        <f t="shared" si="40"/>
        <v>0</v>
      </c>
      <c r="AE124" s="99">
        <f t="shared" si="40"/>
        <v>0</v>
      </c>
      <c r="AF124" s="99">
        <f t="shared" si="40"/>
        <v>440.37</v>
      </c>
      <c r="AG124" s="99">
        <f t="shared" si="40"/>
        <v>0</v>
      </c>
      <c r="AH124" s="99">
        <f t="shared" si="40"/>
        <v>0</v>
      </c>
      <c r="AI124" s="99">
        <f t="shared" si="40"/>
        <v>24.85</v>
      </c>
      <c r="AJ124" s="99">
        <f t="shared" si="40"/>
        <v>0</v>
      </c>
      <c r="AK124" s="99">
        <f t="shared" si="40"/>
        <v>0</v>
      </c>
      <c r="AL124" s="99">
        <f t="shared" si="40"/>
        <v>14202.330000000002</v>
      </c>
      <c r="AM124" s="99">
        <f t="shared" si="40"/>
        <v>2809.67</v>
      </c>
      <c r="AN124" s="99">
        <f t="shared" si="40"/>
        <v>1101.8899999999999</v>
      </c>
      <c r="AO124" s="99">
        <f t="shared" si="40"/>
        <v>1537.85</v>
      </c>
      <c r="AP124" s="99">
        <f t="shared" si="40"/>
        <v>417.08</v>
      </c>
      <c r="AQ124" s="99">
        <f t="shared" si="40"/>
        <v>224.65</v>
      </c>
      <c r="AR124" s="99">
        <f t="shared" si="40"/>
        <v>0</v>
      </c>
      <c r="AS124" s="99">
        <f t="shared" si="40"/>
        <v>319.13</v>
      </c>
      <c r="AT124" s="99">
        <f t="shared" si="40"/>
        <v>500</v>
      </c>
      <c r="AU124" s="99">
        <f t="shared" si="40"/>
        <v>236.18</v>
      </c>
      <c r="AV124" s="99">
        <f t="shared" si="40"/>
        <v>953.92000000000007</v>
      </c>
      <c r="AW124" s="99">
        <f t="shared" si="40"/>
        <v>0</v>
      </c>
      <c r="AX124" s="99">
        <f t="shared" si="40"/>
        <v>34</v>
      </c>
      <c r="AY124" s="99">
        <f t="shared" si="40"/>
        <v>0</v>
      </c>
      <c r="AZ124" s="99">
        <f t="shared" si="40"/>
        <v>0</v>
      </c>
      <c r="BA124" s="99">
        <f t="shared" si="40"/>
        <v>30113.02</v>
      </c>
      <c r="BB124" s="99">
        <f t="shared" si="40"/>
        <v>0</v>
      </c>
      <c r="BC124" s="99">
        <f t="shared" si="40"/>
        <v>0</v>
      </c>
      <c r="BD124" s="99">
        <f t="shared" si="40"/>
        <v>0</v>
      </c>
      <c r="BE124" s="99">
        <f t="shared" si="40"/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3"/>
  <sheetViews>
    <sheetView zoomScale="80" zoomScaleNormal="80" workbookViewId="0">
      <pane ySplit="5" topLeftCell="A57" activePane="bottomLeft" state="frozen"/>
      <selection pane="bottomLeft" activeCell="B77" sqref="B77"/>
    </sheetView>
  </sheetViews>
  <sheetFormatPr defaultRowHeight="14.4" x14ac:dyDescent="0.3"/>
  <cols>
    <col min="2" max="2" width="11.5546875" customWidth="1"/>
    <col min="3" max="3" width="21" customWidth="1"/>
    <col min="4" max="4" width="10.33203125" bestFit="1" customWidth="1"/>
    <col min="5" max="5" width="10.88671875" customWidth="1"/>
    <col min="8" max="8" width="9.88671875" bestFit="1" customWidth="1"/>
    <col min="10" max="10" width="9.88671875" bestFit="1" customWidth="1"/>
    <col min="12" max="12" width="9.88671875" bestFit="1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TOTAL!F5</f>
        <v>42461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42461</v>
      </c>
      <c r="B7" s="62">
        <v>3023</v>
      </c>
      <c r="C7" s="69" t="s">
        <v>79</v>
      </c>
      <c r="D7" s="70">
        <f>1326.59-222.28</f>
        <v>1104.31</v>
      </c>
      <c r="E7" s="89">
        <f t="shared" ref="E7:E70" si="1">SUM(F7:BE7)</f>
        <v>1104.31</v>
      </c>
      <c r="F7" s="90" t="str">
        <f>IF($B7=F$5,$D7,"")</f>
        <v/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>
        <f t="shared" si="3"/>
        <v>1104.31</v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42461</v>
      </c>
      <c r="B8" s="71">
        <v>3026</v>
      </c>
      <c r="C8" s="69" t="s">
        <v>26</v>
      </c>
      <c r="D8" s="70">
        <v>222.28</v>
      </c>
      <c r="E8" s="89">
        <f t="shared" si="1"/>
        <v>222.28</v>
      </c>
      <c r="F8" s="90" t="str">
        <f t="shared" ref="F8:U23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>
        <f t="shared" si="3"/>
        <v>222.28</v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42461</v>
      </c>
      <c r="B9" s="62">
        <v>3028</v>
      </c>
      <c r="C9" s="69" t="s">
        <v>101</v>
      </c>
      <c r="D9" s="70">
        <v>590.61</v>
      </c>
      <c r="E9" s="89">
        <f t="shared" si="1"/>
        <v>590.61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>
        <f t="shared" si="3"/>
        <v>590.61</v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42464</v>
      </c>
      <c r="B10" s="62">
        <v>3005</v>
      </c>
      <c r="C10" s="69" t="s">
        <v>82</v>
      </c>
      <c r="D10" s="70">
        <v>92.88</v>
      </c>
      <c r="E10" s="89">
        <f t="shared" si="1"/>
        <v>92.88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>
        <f t="shared" si="2"/>
        <v>92.88</v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42464</v>
      </c>
      <c r="B11" s="71">
        <v>4000</v>
      </c>
      <c r="C11" s="69" t="s">
        <v>113</v>
      </c>
      <c r="D11" s="70">
        <v>136.76</v>
      </c>
      <c r="E11" s="89">
        <f t="shared" si="1"/>
        <v>136.76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>
        <f t="shared" si="3"/>
        <v>136.76</v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42464</v>
      </c>
      <c r="B12" s="62">
        <v>1001</v>
      </c>
      <c r="C12" s="69" t="s">
        <v>63</v>
      </c>
      <c r="D12" s="70">
        <v>3087</v>
      </c>
      <c r="E12" s="89">
        <f t="shared" si="1"/>
        <v>3087</v>
      </c>
      <c r="F12" s="90">
        <f t="shared" si="4"/>
        <v>3087</v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42465</v>
      </c>
      <c r="B13" s="62">
        <v>3028</v>
      </c>
      <c r="C13" s="69" t="s">
        <v>114</v>
      </c>
      <c r="D13" s="70">
        <v>92.8</v>
      </c>
      <c r="E13" s="89">
        <f t="shared" si="1"/>
        <v>92.8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>
        <f t="shared" si="3"/>
        <v>92.8</v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42466</v>
      </c>
      <c r="B14" s="62">
        <v>3005</v>
      </c>
      <c r="C14" s="69" t="s">
        <v>110</v>
      </c>
      <c r="D14" s="70">
        <v>107.4</v>
      </c>
      <c r="E14" s="89">
        <f t="shared" si="1"/>
        <v>107.4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>
        <f t="shared" si="2"/>
        <v>107.4</v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9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3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42466</v>
      </c>
      <c r="B15" s="62">
        <v>1001</v>
      </c>
      <c r="C15" s="69" t="s">
        <v>63</v>
      </c>
      <c r="D15" s="70">
        <v>857.42</v>
      </c>
      <c r="E15" s="89">
        <f t="shared" si="1"/>
        <v>857.42</v>
      </c>
      <c r="F15" s="90">
        <f t="shared" si="4"/>
        <v>857.42</v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42467</v>
      </c>
      <c r="B16" s="62">
        <v>3009</v>
      </c>
      <c r="C16" s="69" t="s">
        <v>115</v>
      </c>
      <c r="D16" s="70">
        <v>110.71</v>
      </c>
      <c r="E16" s="89">
        <f t="shared" si="1"/>
        <v>110.71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>
        <f t="shared" si="7"/>
        <v>110.71</v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42467</v>
      </c>
      <c r="B17" s="62">
        <v>2005</v>
      </c>
      <c r="C17" s="69" t="s">
        <v>116</v>
      </c>
      <c r="D17" s="70">
        <v>1946.9</v>
      </c>
      <c r="E17" s="89">
        <f t="shared" si="1"/>
        <v>1946.9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>
        <f t="shared" si="4"/>
        <v>1946.9</v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42467</v>
      </c>
      <c r="B18" s="62">
        <v>3014</v>
      </c>
      <c r="C18" s="69" t="s">
        <v>117</v>
      </c>
      <c r="D18" s="70">
        <v>158</v>
      </c>
      <c r="E18" s="89">
        <f t="shared" si="1"/>
        <v>158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>
        <f t="shared" si="7"/>
        <v>158</v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42467</v>
      </c>
      <c r="B19" s="62">
        <v>2003</v>
      </c>
      <c r="C19" s="69" t="s">
        <v>118</v>
      </c>
      <c r="D19" s="70">
        <v>72</v>
      </c>
      <c r="E19" s="89">
        <f t="shared" si="1"/>
        <v>72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>
        <f t="shared" si="4"/>
        <v>72</v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42467</v>
      </c>
      <c r="B20" s="62">
        <v>1001</v>
      </c>
      <c r="C20" s="69" t="s">
        <v>63</v>
      </c>
      <c r="D20" s="70">
        <v>3150</v>
      </c>
      <c r="E20" s="89">
        <f t="shared" si="1"/>
        <v>3150</v>
      </c>
      <c r="F20" s="90">
        <f t="shared" si="4"/>
        <v>3150</v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42468</v>
      </c>
      <c r="B21" s="62">
        <v>3007</v>
      </c>
      <c r="C21" s="69" t="s">
        <v>119</v>
      </c>
      <c r="D21" s="70">
        <v>17</v>
      </c>
      <c r="E21" s="89">
        <f t="shared" si="1"/>
        <v>17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>
        <f t="shared" si="7"/>
        <v>17</v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42468</v>
      </c>
      <c r="B22" s="62">
        <v>3003</v>
      </c>
      <c r="C22" s="69" t="s">
        <v>85</v>
      </c>
      <c r="D22" s="70">
        <v>263</v>
      </c>
      <c r="E22" s="89">
        <f t="shared" si="1"/>
        <v>263</v>
      </c>
      <c r="F22" s="90" t="str">
        <f t="shared" si="4"/>
        <v/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>
        <f t="shared" si="4"/>
        <v>263</v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42468</v>
      </c>
      <c r="B23" s="62">
        <v>3004</v>
      </c>
      <c r="C23" s="69" t="s">
        <v>115</v>
      </c>
      <c r="D23" s="70">
        <v>1714.02</v>
      </c>
      <c r="E23" s="89">
        <f t="shared" ref="E23:E43" si="8">SUM(F23:BE23)</f>
        <v>1714.02</v>
      </c>
      <c r="F23" s="90" t="str">
        <f t="shared" si="4"/>
        <v/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>
        <f t="shared" si="4"/>
        <v>1714.02</v>
      </c>
      <c r="V23" s="91" t="str">
        <f t="shared" ref="V23:AK38" si="9">IF($B23=V$5,$D23,"")</f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42468</v>
      </c>
      <c r="B24" s="62">
        <v>3027</v>
      </c>
      <c r="C24" s="69" t="s">
        <v>120</v>
      </c>
      <c r="D24" s="70">
        <v>3915.3</v>
      </c>
      <c r="E24" s="89">
        <f t="shared" si="8"/>
        <v>3915.3</v>
      </c>
      <c r="F24" s="90" t="str">
        <f t="shared" ref="F24:U39" si="10">IF($B24=F$5,$D24,"")</f>
        <v/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>
        <f t="shared" si="5"/>
        <v>3915.3</v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42468</v>
      </c>
      <c r="B25" s="62">
        <v>4000</v>
      </c>
      <c r="C25" s="69" t="s">
        <v>121</v>
      </c>
      <c r="D25" s="70">
        <v>3000</v>
      </c>
      <c r="E25" s="89">
        <f t="shared" si="8"/>
        <v>3000</v>
      </c>
      <c r="F25" s="90" t="str">
        <f t="shared" si="10"/>
        <v/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>
        <f t="shared" si="6"/>
        <v>3000</v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80">
        <v>42471</v>
      </c>
      <c r="B26" s="81">
        <v>1006</v>
      </c>
      <c r="C26" s="76" t="s">
        <v>59</v>
      </c>
      <c r="D26" s="82">
        <v>35</v>
      </c>
      <c r="E26" s="89">
        <f t="shared" si="8"/>
        <v>35</v>
      </c>
      <c r="F26" s="90" t="str">
        <f t="shared" si="10"/>
        <v/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>
        <f t="shared" si="10"/>
        <v>35</v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80">
        <v>42471</v>
      </c>
      <c r="B27" s="81">
        <v>1006</v>
      </c>
      <c r="C27" s="76" t="s">
        <v>59</v>
      </c>
      <c r="D27" s="82">
        <v>22</v>
      </c>
      <c r="E27" s="89">
        <f t="shared" si="8"/>
        <v>22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>
        <f t="shared" si="10"/>
        <v>22</v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42471</v>
      </c>
      <c r="B28" s="62">
        <v>3030</v>
      </c>
      <c r="C28" s="69" t="s">
        <v>107</v>
      </c>
      <c r="D28" s="70">
        <v>1365.05</v>
      </c>
      <c r="E28" s="89">
        <f t="shared" si="8"/>
        <v>1365.05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>
        <f t="shared" si="5"/>
        <v>1365.05</v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42471</v>
      </c>
      <c r="B29" s="62">
        <v>4000</v>
      </c>
      <c r="C29" s="69" t="s">
        <v>121</v>
      </c>
      <c r="D29" s="70">
        <v>1500</v>
      </c>
      <c r="E29" s="89">
        <f t="shared" si="8"/>
        <v>1500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>
        <f t="shared" si="6"/>
        <v>1500</v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42471</v>
      </c>
      <c r="B30" s="62">
        <v>2005</v>
      </c>
      <c r="C30" s="69" t="s">
        <v>116</v>
      </c>
      <c r="D30" s="70">
        <v>223.13</v>
      </c>
      <c r="E30" s="89">
        <f t="shared" si="8"/>
        <v>223.13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>
        <f t="shared" si="10"/>
        <v>223.13</v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ref="AL30:AY38" si="11">IF($B30=AL$5,$D30,"")</f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42471</v>
      </c>
      <c r="B31" s="62">
        <v>2002</v>
      </c>
      <c r="C31" s="69" t="s">
        <v>8</v>
      </c>
      <c r="D31" s="70">
        <v>12455.22</v>
      </c>
      <c r="E31" s="89">
        <f t="shared" si="8"/>
        <v>12455.22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>
        <f t="shared" si="10"/>
        <v>12455.22</v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42471</v>
      </c>
      <c r="B32" s="62">
        <v>1002</v>
      </c>
      <c r="C32" s="69" t="s">
        <v>59</v>
      </c>
      <c r="D32" s="70">
        <v>72.5</v>
      </c>
      <c r="E32" s="89">
        <f t="shared" si="8"/>
        <v>72.5</v>
      </c>
      <c r="F32" s="90" t="str">
        <f t="shared" si="10"/>
        <v/>
      </c>
      <c r="G32" s="91">
        <f t="shared" si="10"/>
        <v>72.5</v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42471</v>
      </c>
      <c r="B33" s="62">
        <v>1001</v>
      </c>
      <c r="C33" s="69" t="s">
        <v>63</v>
      </c>
      <c r="D33" s="70">
        <f>2806.79-72.5</f>
        <v>2734.29</v>
      </c>
      <c r="E33" s="89">
        <f t="shared" si="8"/>
        <v>2734.29</v>
      </c>
      <c r="F33" s="90">
        <f t="shared" si="10"/>
        <v>2734.29</v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42471</v>
      </c>
      <c r="B34" s="62">
        <v>3018</v>
      </c>
      <c r="C34" s="69" t="s">
        <v>106</v>
      </c>
      <c r="D34" s="70">
        <v>3.51</v>
      </c>
      <c r="E34" s="89">
        <f t="shared" si="8"/>
        <v>3.51</v>
      </c>
      <c r="F34" s="90" t="str">
        <f t="shared" si="10"/>
        <v/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>
        <f t="shared" si="9"/>
        <v>3.51</v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42472</v>
      </c>
      <c r="B35" s="62">
        <v>3030</v>
      </c>
      <c r="C35" s="69" t="s">
        <v>92</v>
      </c>
      <c r="D35" s="70">
        <v>90.6</v>
      </c>
      <c r="E35" s="89">
        <f t="shared" si="8"/>
        <v>90.6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>
        <f t="shared" si="11"/>
        <v>90.6</v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42472</v>
      </c>
      <c r="B36" s="62">
        <v>3009</v>
      </c>
      <c r="C36" s="69" t="s">
        <v>122</v>
      </c>
      <c r="D36" s="70">
        <v>200</v>
      </c>
      <c r="E36" s="89">
        <f t="shared" si="8"/>
        <v>200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>
        <f t="shared" si="9"/>
        <v>200</v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42472</v>
      </c>
      <c r="B37" s="62">
        <v>3010</v>
      </c>
      <c r="C37" s="69" t="s">
        <v>123</v>
      </c>
      <c r="D37" s="70">
        <v>72</v>
      </c>
      <c r="E37" s="89">
        <f t="shared" si="8"/>
        <v>72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>
        <f t="shared" si="9"/>
        <v>72</v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42473</v>
      </c>
      <c r="B38" s="62">
        <v>1001</v>
      </c>
      <c r="C38" s="69" t="s">
        <v>63</v>
      </c>
      <c r="D38" s="70">
        <v>4365</v>
      </c>
      <c r="E38" s="89">
        <f t="shared" si="8"/>
        <v>4365</v>
      </c>
      <c r="F38" s="90">
        <f t="shared" si="10"/>
        <v>4365</v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 t="str">
        <f t="shared" si="9"/>
        <v/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 t="str">
        <f t="shared" si="11"/>
        <v/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42473</v>
      </c>
      <c r="B39" s="62">
        <v>1001</v>
      </c>
      <c r="C39" s="69" t="s">
        <v>63</v>
      </c>
      <c r="D39" s="70">
        <v>4437.12</v>
      </c>
      <c r="E39" s="89">
        <f t="shared" si="8"/>
        <v>4437.12</v>
      </c>
      <c r="F39" s="90">
        <f t="shared" si="10"/>
        <v>4437.12</v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ref="U39:AJ54" si="12">IF($B39=U$5,$D39,"")</f>
        <v/>
      </c>
      <c r="V39" s="91" t="str">
        <f t="shared" si="12"/>
        <v/>
      </c>
      <c r="W39" s="91" t="str">
        <f t="shared" si="12"/>
        <v/>
      </c>
      <c r="X39" s="91" t="str">
        <f t="shared" si="12"/>
        <v/>
      </c>
      <c r="Y39" s="91" t="str">
        <f t="shared" si="12"/>
        <v/>
      </c>
      <c r="Z39" s="91" t="str">
        <f t="shared" si="12"/>
        <v/>
      </c>
      <c r="AA39" s="91" t="str">
        <f t="shared" si="12"/>
        <v/>
      </c>
      <c r="AB39" s="91" t="str">
        <f t="shared" si="12"/>
        <v/>
      </c>
      <c r="AC39" s="91" t="str">
        <f t="shared" si="12"/>
        <v/>
      </c>
      <c r="AD39" s="91" t="str">
        <f t="shared" si="12"/>
        <v/>
      </c>
      <c r="AE39" s="91" t="str">
        <f t="shared" si="12"/>
        <v/>
      </c>
      <c r="AF39" s="91" t="str">
        <f t="shared" si="12"/>
        <v/>
      </c>
      <c r="AG39" s="91" t="str">
        <f t="shared" si="12"/>
        <v/>
      </c>
      <c r="AH39" s="91" t="str">
        <f t="shared" si="12"/>
        <v/>
      </c>
      <c r="AI39" s="91" t="str">
        <f t="shared" si="12"/>
        <v/>
      </c>
      <c r="AJ39" s="91" t="str">
        <f t="shared" si="12"/>
        <v/>
      </c>
      <c r="AK39" s="91" t="str">
        <f t="shared" ref="AK39:AZ55" si="13">IF($B39=AK$5,$D39,"")</f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 t="str">
        <f t="shared" si="13"/>
        <v/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42473</v>
      </c>
      <c r="B40" s="62">
        <v>1002</v>
      </c>
      <c r="C40" s="69" t="s">
        <v>59</v>
      </c>
      <c r="D40" s="70">
        <v>30</v>
      </c>
      <c r="E40" s="89">
        <f t="shared" si="8"/>
        <v>30</v>
      </c>
      <c r="F40" s="90" t="str">
        <f t="shared" ref="F40:U55" si="14">IF($B40=F$5,$D40,"")</f>
        <v/>
      </c>
      <c r="G40" s="91">
        <f t="shared" si="14"/>
        <v>30</v>
      </c>
      <c r="H40" s="91" t="str">
        <f t="shared" si="14"/>
        <v/>
      </c>
      <c r="I40" s="91" t="str">
        <f t="shared" si="14"/>
        <v/>
      </c>
      <c r="J40" s="91" t="str">
        <f t="shared" si="14"/>
        <v/>
      </c>
      <c r="K40" s="92" t="str">
        <f t="shared" si="14"/>
        <v/>
      </c>
      <c r="L40" s="93" t="str">
        <f t="shared" si="14"/>
        <v/>
      </c>
      <c r="M40" s="91" t="str">
        <f t="shared" si="14"/>
        <v/>
      </c>
      <c r="N40" s="91" t="str">
        <f t="shared" si="14"/>
        <v/>
      </c>
      <c r="O40" s="91" t="str">
        <f t="shared" si="14"/>
        <v/>
      </c>
      <c r="P40" s="91" t="str">
        <f t="shared" si="14"/>
        <v/>
      </c>
      <c r="Q40" s="92" t="str">
        <f t="shared" si="14"/>
        <v/>
      </c>
      <c r="R40" s="93" t="str">
        <f t="shared" si="14"/>
        <v/>
      </c>
      <c r="S40" s="91" t="str">
        <f t="shared" si="14"/>
        <v/>
      </c>
      <c r="T40" s="91" t="str">
        <f t="shared" si="14"/>
        <v/>
      </c>
      <c r="U40" s="91" t="str">
        <f t="shared" si="12"/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si="13"/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42473</v>
      </c>
      <c r="B41" s="62">
        <v>1002</v>
      </c>
      <c r="C41" s="69" t="s">
        <v>59</v>
      </c>
      <c r="D41" s="70">
        <v>42.5</v>
      </c>
      <c r="E41" s="89">
        <f t="shared" si="8"/>
        <v>42.5</v>
      </c>
      <c r="F41" s="90" t="str">
        <f t="shared" si="14"/>
        <v/>
      </c>
      <c r="G41" s="91">
        <f t="shared" si="14"/>
        <v>42.5</v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42474</v>
      </c>
      <c r="B42" s="62">
        <v>3012</v>
      </c>
      <c r="C42" s="69" t="s">
        <v>124</v>
      </c>
      <c r="D42" s="70">
        <v>574.5</v>
      </c>
      <c r="E42" s="89">
        <f t="shared" si="8"/>
        <v>574.5</v>
      </c>
      <c r="F42" s="90" t="str">
        <f t="shared" si="14"/>
        <v/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>
        <f t="shared" si="12"/>
        <v>574.5</v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68">
        <v>42474</v>
      </c>
      <c r="B43" s="62">
        <v>2005</v>
      </c>
      <c r="C43" s="69" t="s">
        <v>116</v>
      </c>
      <c r="D43" s="70">
        <v>96.25</v>
      </c>
      <c r="E43" s="89">
        <f t="shared" si="8"/>
        <v>96.25</v>
      </c>
      <c r="F43" s="90" t="str">
        <f t="shared" si="14"/>
        <v/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>
        <f t="shared" si="14"/>
        <v>96.25</v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42475</v>
      </c>
      <c r="B44" s="62">
        <v>1001</v>
      </c>
      <c r="C44" s="69" t="s">
        <v>63</v>
      </c>
      <c r="D44" s="70">
        <v>2292.21</v>
      </c>
      <c r="E44" s="89">
        <f t="shared" si="1"/>
        <v>2292.21</v>
      </c>
      <c r="F44" s="90">
        <f t="shared" si="14"/>
        <v>2292.21</v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13"/>
        <v/>
      </c>
      <c r="BA44" s="91" t="str">
        <f t="shared" ref="BA44:BE59" si="15">IF($B44=BA$5,$D44,"")</f>
        <v/>
      </c>
      <c r="BB44" s="91" t="str">
        <f t="shared" si="15"/>
        <v/>
      </c>
      <c r="BC44" s="91" t="str">
        <f t="shared" si="15"/>
        <v/>
      </c>
      <c r="BD44" s="91" t="str">
        <f t="shared" si="15"/>
        <v/>
      </c>
      <c r="BE44" s="91" t="str">
        <f t="shared" si="15"/>
        <v/>
      </c>
    </row>
    <row r="45" spans="1:57" x14ac:dyDescent="0.3">
      <c r="A45" s="68">
        <v>42475</v>
      </c>
      <c r="B45" s="62">
        <v>1001</v>
      </c>
      <c r="C45" s="69" t="s">
        <v>63</v>
      </c>
      <c r="D45" s="70">
        <v>3697.86</v>
      </c>
      <c r="E45" s="89">
        <f t="shared" si="1"/>
        <v>3697.86</v>
      </c>
      <c r="F45" s="90">
        <f t="shared" si="14"/>
        <v>3697.86</v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si="15"/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42475</v>
      </c>
      <c r="B46" s="62">
        <v>3022</v>
      </c>
      <c r="C46" s="69" t="s">
        <v>80</v>
      </c>
      <c r="D46" s="70">
        <f>3226.85-412.33</f>
        <v>2814.52</v>
      </c>
      <c r="E46" s="89">
        <f t="shared" si="1"/>
        <v>2814.52</v>
      </c>
      <c r="F46" s="90" t="str">
        <f t="shared" si="14"/>
        <v/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>
        <f t="shared" si="13"/>
        <v>2814.52</v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42475</v>
      </c>
      <c r="B47" s="62">
        <v>3025</v>
      </c>
      <c r="C47" s="69" t="s">
        <v>25</v>
      </c>
      <c r="D47" s="70">
        <v>412.33</v>
      </c>
      <c r="E47" s="89">
        <f>SUM(F47:BE47)</f>
        <v>412.33</v>
      </c>
      <c r="F47" s="90" t="str">
        <f t="shared" si="14"/>
        <v/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 t="str">
        <f t="shared" si="12"/>
        <v/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>
        <f t="shared" si="13"/>
        <v>412.33</v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42475</v>
      </c>
      <c r="B48" s="62">
        <v>1002</v>
      </c>
      <c r="C48" s="69" t="s">
        <v>59</v>
      </c>
      <c r="D48" s="70">
        <v>58.5</v>
      </c>
      <c r="E48" s="89">
        <f t="shared" ref="E48:E55" si="16">SUM(F48:BE48)</f>
        <v>58.5</v>
      </c>
      <c r="F48" s="90" t="str">
        <f t="shared" si="14"/>
        <v/>
      </c>
      <c r="G48" s="91">
        <f t="shared" si="14"/>
        <v>58.5</v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 t="str">
        <f t="shared" si="13"/>
        <v/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42475</v>
      </c>
      <c r="B49" s="62">
        <v>1002</v>
      </c>
      <c r="C49" s="69" t="s">
        <v>59</v>
      </c>
      <c r="D49" s="70">
        <v>86</v>
      </c>
      <c r="E49" s="89">
        <f t="shared" si="16"/>
        <v>86</v>
      </c>
      <c r="F49" s="90" t="str">
        <f t="shared" si="14"/>
        <v/>
      </c>
      <c r="G49" s="91">
        <f t="shared" si="14"/>
        <v>86</v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 t="str">
        <f t="shared" si="12"/>
        <v/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42478</v>
      </c>
      <c r="B50" s="62">
        <v>1001</v>
      </c>
      <c r="C50" s="69" t="s">
        <v>63</v>
      </c>
      <c r="D50" s="70">
        <v>2952</v>
      </c>
      <c r="E50" s="89">
        <f t="shared" si="16"/>
        <v>2952</v>
      </c>
      <c r="F50" s="90">
        <f t="shared" si="14"/>
        <v>2952</v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42478</v>
      </c>
      <c r="B51" s="62">
        <v>3018</v>
      </c>
      <c r="C51" s="69" t="s">
        <v>106</v>
      </c>
      <c r="D51" s="70">
        <v>19.760000000000002</v>
      </c>
      <c r="E51" s="89">
        <f t="shared" si="16"/>
        <v>19.760000000000002</v>
      </c>
      <c r="F51" s="90" t="str">
        <f t="shared" si="14"/>
        <v/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>
        <f t="shared" si="12"/>
        <v>19.760000000000002</v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42479</v>
      </c>
      <c r="B52" s="62">
        <v>1001</v>
      </c>
      <c r="C52" s="69" t="s">
        <v>63</v>
      </c>
      <c r="D52" s="70">
        <v>2023.12</v>
      </c>
      <c r="E52" s="89">
        <f t="shared" si="16"/>
        <v>2023.12</v>
      </c>
      <c r="F52" s="90">
        <f t="shared" si="14"/>
        <v>2023.12</v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 t="str">
        <f t="shared" si="12"/>
        <v/>
      </c>
      <c r="AA52" s="91" t="str">
        <f t="shared" si="12"/>
        <v/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 t="str">
        <f t="shared" si="13"/>
        <v/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42479</v>
      </c>
      <c r="B53" s="62">
        <v>2001</v>
      </c>
      <c r="C53" s="69" t="s">
        <v>125</v>
      </c>
      <c r="D53" s="70">
        <v>2500</v>
      </c>
      <c r="E53" s="89">
        <f t="shared" si="16"/>
        <v>2500</v>
      </c>
      <c r="F53" s="90" t="str">
        <f t="shared" si="14"/>
        <v/>
      </c>
      <c r="G53" s="91" t="str">
        <f t="shared" si="14"/>
        <v/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>
        <f t="shared" si="14"/>
        <v>2500</v>
      </c>
      <c r="M53" s="91" t="str">
        <f t="shared" si="14"/>
        <v/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 t="str">
        <f t="shared" si="14"/>
        <v/>
      </c>
      <c r="T53" s="91" t="str">
        <f t="shared" si="14"/>
        <v/>
      </c>
      <c r="U53" s="91" t="str">
        <f t="shared" si="12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 t="str">
        <f t="shared" si="15"/>
        <v/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42480</v>
      </c>
      <c r="B54" s="62">
        <v>3005</v>
      </c>
      <c r="C54" s="69" t="s">
        <v>110</v>
      </c>
      <c r="D54" s="70">
        <v>95.41</v>
      </c>
      <c r="E54" s="89">
        <f t="shared" si="16"/>
        <v>95.41</v>
      </c>
      <c r="F54" s="90" t="str">
        <f t="shared" si="14"/>
        <v/>
      </c>
      <c r="G54" s="91" t="str">
        <f t="shared" si="14"/>
        <v/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 t="str">
        <f t="shared" si="14"/>
        <v/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4"/>
        <v/>
      </c>
      <c r="V54" s="91">
        <f t="shared" si="12"/>
        <v>95.41</v>
      </c>
      <c r="W54" s="91" t="str">
        <f t="shared" si="12"/>
        <v/>
      </c>
      <c r="X54" s="91" t="str">
        <f t="shared" si="12"/>
        <v/>
      </c>
      <c r="Y54" s="91" t="str">
        <f t="shared" si="12"/>
        <v/>
      </c>
      <c r="Z54" s="91" t="str">
        <f t="shared" si="12"/>
        <v/>
      </c>
      <c r="AA54" s="91" t="str">
        <f t="shared" si="12"/>
        <v/>
      </c>
      <c r="AB54" s="91" t="str">
        <f t="shared" si="12"/>
        <v/>
      </c>
      <c r="AC54" s="91" t="str">
        <f t="shared" si="12"/>
        <v/>
      </c>
      <c r="AD54" s="91" t="str">
        <f t="shared" si="12"/>
        <v/>
      </c>
      <c r="AE54" s="91" t="str">
        <f t="shared" si="12"/>
        <v/>
      </c>
      <c r="AF54" s="91" t="str">
        <f t="shared" si="12"/>
        <v/>
      </c>
      <c r="AG54" s="91" t="str">
        <f t="shared" si="12"/>
        <v/>
      </c>
      <c r="AH54" s="91" t="str">
        <f t="shared" si="12"/>
        <v/>
      </c>
      <c r="AI54" s="91" t="str">
        <f t="shared" si="12"/>
        <v/>
      </c>
      <c r="AJ54" s="91" t="str">
        <f t="shared" si="12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si="13"/>
        <v/>
      </c>
      <c r="AP54" s="91" t="str">
        <f t="shared" si="13"/>
        <v/>
      </c>
      <c r="AQ54" s="91" t="str">
        <f t="shared" si="13"/>
        <v/>
      </c>
      <c r="AR54" s="91" t="str">
        <f t="shared" si="13"/>
        <v/>
      </c>
      <c r="AS54" s="91" t="str">
        <f t="shared" si="13"/>
        <v/>
      </c>
      <c r="AT54" s="91" t="str">
        <f t="shared" si="13"/>
        <v/>
      </c>
      <c r="AU54" s="91" t="str">
        <f t="shared" si="13"/>
        <v/>
      </c>
      <c r="AV54" s="91" t="str">
        <f t="shared" si="13"/>
        <v/>
      </c>
      <c r="AW54" s="91" t="str">
        <f t="shared" si="13"/>
        <v/>
      </c>
      <c r="AX54" s="91" t="str">
        <f t="shared" si="13"/>
        <v/>
      </c>
      <c r="AY54" s="91" t="str">
        <f t="shared" si="13"/>
        <v/>
      </c>
      <c r="AZ54" s="91" t="str">
        <f t="shared" si="13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42480</v>
      </c>
      <c r="B55" s="62">
        <v>3005</v>
      </c>
      <c r="C55" s="69" t="s">
        <v>94</v>
      </c>
      <c r="D55" s="70">
        <v>227.3</v>
      </c>
      <c r="E55" s="89">
        <f t="shared" si="16"/>
        <v>227.3</v>
      </c>
      <c r="F55" s="90" t="str">
        <f t="shared" si="14"/>
        <v/>
      </c>
      <c r="G55" s="91" t="str">
        <f t="shared" si="14"/>
        <v/>
      </c>
      <c r="H55" s="91" t="str">
        <f t="shared" si="14"/>
        <v/>
      </c>
      <c r="I55" s="91" t="str">
        <f t="shared" si="14"/>
        <v/>
      </c>
      <c r="J55" s="91" t="str">
        <f t="shared" si="14"/>
        <v/>
      </c>
      <c r="K55" s="92" t="str">
        <f t="shared" si="14"/>
        <v/>
      </c>
      <c r="L55" s="93" t="str">
        <f t="shared" si="14"/>
        <v/>
      </c>
      <c r="M55" s="91" t="str">
        <f t="shared" si="14"/>
        <v/>
      </c>
      <c r="N55" s="91" t="str">
        <f t="shared" si="14"/>
        <v/>
      </c>
      <c r="O55" s="91" t="str">
        <f t="shared" si="14"/>
        <v/>
      </c>
      <c r="P55" s="91" t="str">
        <f t="shared" si="14"/>
        <v/>
      </c>
      <c r="Q55" s="92" t="str">
        <f t="shared" si="14"/>
        <v/>
      </c>
      <c r="R55" s="93" t="str">
        <f t="shared" si="14"/>
        <v/>
      </c>
      <c r="S55" s="91" t="str">
        <f t="shared" si="14"/>
        <v/>
      </c>
      <c r="T55" s="91" t="str">
        <f t="shared" si="14"/>
        <v/>
      </c>
      <c r="U55" s="91" t="str">
        <f t="shared" si="14"/>
        <v/>
      </c>
      <c r="V55" s="91">
        <f t="shared" ref="V55:AK70" si="17">IF($B55=V$5,$D55,"")</f>
        <v>227.3</v>
      </c>
      <c r="W55" s="91" t="str">
        <f t="shared" si="17"/>
        <v/>
      </c>
      <c r="X55" s="91" t="str">
        <f t="shared" si="17"/>
        <v/>
      </c>
      <c r="Y55" s="91" t="str">
        <f t="shared" si="17"/>
        <v/>
      </c>
      <c r="Z55" s="91" t="str">
        <f t="shared" si="17"/>
        <v/>
      </c>
      <c r="AA55" s="91" t="str">
        <f t="shared" si="17"/>
        <v/>
      </c>
      <c r="AB55" s="91" t="str">
        <f t="shared" si="17"/>
        <v/>
      </c>
      <c r="AC55" s="91" t="str">
        <f t="shared" si="17"/>
        <v/>
      </c>
      <c r="AD55" s="91" t="str">
        <f t="shared" si="17"/>
        <v/>
      </c>
      <c r="AE55" s="91" t="str">
        <f t="shared" si="17"/>
        <v/>
      </c>
      <c r="AF55" s="91" t="str">
        <f t="shared" si="17"/>
        <v/>
      </c>
      <c r="AG55" s="91" t="str">
        <f t="shared" si="17"/>
        <v/>
      </c>
      <c r="AH55" s="91" t="str">
        <f t="shared" si="17"/>
        <v/>
      </c>
      <c r="AI55" s="91" t="str">
        <f t="shared" si="17"/>
        <v/>
      </c>
      <c r="AJ55" s="91" t="str">
        <f t="shared" si="17"/>
        <v/>
      </c>
      <c r="AK55" s="91" t="str">
        <f t="shared" si="13"/>
        <v/>
      </c>
      <c r="AL55" s="91" t="str">
        <f t="shared" si="13"/>
        <v/>
      </c>
      <c r="AM55" s="91" t="str">
        <f t="shared" si="13"/>
        <v/>
      </c>
      <c r="AN55" s="91" t="str">
        <f t="shared" si="13"/>
        <v/>
      </c>
      <c r="AO55" s="91" t="str">
        <f t="shared" ref="AO55:AZ55" si="18">IF($B55=AO$5,$D55,"")</f>
        <v/>
      </c>
      <c r="AP55" s="91" t="str">
        <f t="shared" si="18"/>
        <v/>
      </c>
      <c r="AQ55" s="91" t="str">
        <f t="shared" si="18"/>
        <v/>
      </c>
      <c r="AR55" s="91" t="str">
        <f t="shared" si="18"/>
        <v/>
      </c>
      <c r="AS55" s="91" t="str">
        <f t="shared" si="18"/>
        <v/>
      </c>
      <c r="AT55" s="91" t="str">
        <f t="shared" si="18"/>
        <v/>
      </c>
      <c r="AU55" s="91" t="str">
        <f t="shared" si="18"/>
        <v/>
      </c>
      <c r="AV55" s="91" t="str">
        <f t="shared" si="18"/>
        <v/>
      </c>
      <c r="AW55" s="91" t="str">
        <f t="shared" si="18"/>
        <v/>
      </c>
      <c r="AX55" s="91" t="str">
        <f t="shared" si="18"/>
        <v/>
      </c>
      <c r="AY55" s="91" t="str">
        <f t="shared" si="18"/>
        <v/>
      </c>
      <c r="AZ55" s="91" t="str">
        <f t="shared" si="18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105">
        <v>42480</v>
      </c>
      <c r="B56" s="106">
        <v>3017</v>
      </c>
      <c r="C56" s="107" t="s">
        <v>126</v>
      </c>
      <c r="D56" s="108">
        <v>15000</v>
      </c>
      <c r="E56" s="89">
        <f t="shared" si="1"/>
        <v>15000</v>
      </c>
      <c r="F56" s="90" t="str">
        <f t="shared" ref="F56:U71" si="19">IF($B56=F$5,$D56,"")</f>
        <v/>
      </c>
      <c r="G56" s="91" t="str">
        <f t="shared" si="19"/>
        <v/>
      </c>
      <c r="H56" s="91" t="str">
        <f t="shared" si="19"/>
        <v/>
      </c>
      <c r="I56" s="91" t="str">
        <f t="shared" si="19"/>
        <v/>
      </c>
      <c r="J56" s="91" t="str">
        <f t="shared" si="19"/>
        <v/>
      </c>
      <c r="K56" s="92" t="str">
        <f t="shared" si="19"/>
        <v/>
      </c>
      <c r="L56" s="93" t="str">
        <f t="shared" si="19"/>
        <v/>
      </c>
      <c r="M56" s="91" t="str">
        <f t="shared" si="19"/>
        <v/>
      </c>
      <c r="N56" s="91" t="str">
        <f t="shared" si="19"/>
        <v/>
      </c>
      <c r="O56" s="91" t="str">
        <f t="shared" si="19"/>
        <v/>
      </c>
      <c r="P56" s="91" t="str">
        <f t="shared" si="19"/>
        <v/>
      </c>
      <c r="Q56" s="92" t="str">
        <f t="shared" si="19"/>
        <v/>
      </c>
      <c r="R56" s="93" t="str">
        <f t="shared" si="19"/>
        <v/>
      </c>
      <c r="S56" s="91" t="str">
        <f t="shared" si="19"/>
        <v/>
      </c>
      <c r="T56" s="91" t="str">
        <f t="shared" si="19"/>
        <v/>
      </c>
      <c r="U56" s="91" t="str">
        <f t="shared" si="19"/>
        <v/>
      </c>
      <c r="V56" s="91" t="str">
        <f t="shared" si="17"/>
        <v/>
      </c>
      <c r="W56" s="91" t="str">
        <f t="shared" si="17"/>
        <v/>
      </c>
      <c r="X56" s="91" t="str">
        <f t="shared" si="17"/>
        <v/>
      </c>
      <c r="Y56" s="91" t="str">
        <f t="shared" si="17"/>
        <v/>
      </c>
      <c r="Z56" s="91" t="str">
        <f t="shared" si="17"/>
        <v/>
      </c>
      <c r="AA56" s="91" t="str">
        <f t="shared" si="17"/>
        <v/>
      </c>
      <c r="AB56" s="91" t="str">
        <f t="shared" si="17"/>
        <v/>
      </c>
      <c r="AC56" s="91" t="str">
        <f t="shared" si="17"/>
        <v/>
      </c>
      <c r="AD56" s="91" t="str">
        <f t="shared" si="17"/>
        <v/>
      </c>
      <c r="AE56" s="91" t="str">
        <f t="shared" si="17"/>
        <v/>
      </c>
      <c r="AF56" s="91" t="str">
        <f t="shared" si="17"/>
        <v/>
      </c>
      <c r="AG56" s="91" t="str">
        <f t="shared" si="17"/>
        <v/>
      </c>
      <c r="AH56" s="91">
        <f t="shared" si="17"/>
        <v>15000</v>
      </c>
      <c r="AI56" s="91" t="str">
        <f t="shared" si="17"/>
        <v/>
      </c>
      <c r="AJ56" s="91" t="str">
        <f t="shared" si="17"/>
        <v/>
      </c>
      <c r="AK56" s="91" t="str">
        <f t="shared" si="17"/>
        <v/>
      </c>
      <c r="AL56" s="91" t="str">
        <f t="shared" ref="AL56:BA70" si="20">IF($B56=AL$5,$D56,"")</f>
        <v/>
      </c>
      <c r="AM56" s="91" t="str">
        <f t="shared" si="20"/>
        <v/>
      </c>
      <c r="AN56" s="91" t="str">
        <f t="shared" si="20"/>
        <v/>
      </c>
      <c r="AO56" s="91" t="str">
        <f t="shared" si="20"/>
        <v/>
      </c>
      <c r="AP56" s="91" t="str">
        <f t="shared" si="20"/>
        <v/>
      </c>
      <c r="AQ56" s="91" t="str">
        <f t="shared" si="20"/>
        <v/>
      </c>
      <c r="AR56" s="91" t="str">
        <f t="shared" si="20"/>
        <v/>
      </c>
      <c r="AS56" s="91" t="str">
        <f t="shared" si="20"/>
        <v/>
      </c>
      <c r="AT56" s="91" t="str">
        <f t="shared" si="20"/>
        <v/>
      </c>
      <c r="AU56" s="91" t="str">
        <f t="shared" si="20"/>
        <v/>
      </c>
      <c r="AV56" s="91" t="str">
        <f t="shared" si="20"/>
        <v/>
      </c>
      <c r="AW56" s="91" t="str">
        <f t="shared" si="20"/>
        <v/>
      </c>
      <c r="AX56" s="91" t="str">
        <f t="shared" si="20"/>
        <v/>
      </c>
      <c r="AY56" s="91" t="str">
        <f t="shared" si="20"/>
        <v/>
      </c>
      <c r="AZ56" s="91" t="str">
        <f t="shared" si="20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105">
        <v>42485</v>
      </c>
      <c r="B57" s="106">
        <v>3009</v>
      </c>
      <c r="C57" s="107" t="s">
        <v>127</v>
      </c>
      <c r="D57" s="108">
        <v>120</v>
      </c>
      <c r="E57" s="89">
        <f t="shared" si="1"/>
        <v>120</v>
      </c>
      <c r="F57" s="90" t="str">
        <f t="shared" si="19"/>
        <v/>
      </c>
      <c r="G57" s="91" t="str">
        <f t="shared" si="19"/>
        <v/>
      </c>
      <c r="H57" s="91" t="str">
        <f t="shared" si="19"/>
        <v/>
      </c>
      <c r="I57" s="91" t="str">
        <f t="shared" si="19"/>
        <v/>
      </c>
      <c r="J57" s="91" t="str">
        <f t="shared" si="19"/>
        <v/>
      </c>
      <c r="K57" s="92" t="str">
        <f t="shared" si="19"/>
        <v/>
      </c>
      <c r="L57" s="93" t="str">
        <f t="shared" si="19"/>
        <v/>
      </c>
      <c r="M57" s="91" t="str">
        <f t="shared" si="19"/>
        <v/>
      </c>
      <c r="N57" s="91" t="str">
        <f t="shared" si="19"/>
        <v/>
      </c>
      <c r="O57" s="91" t="str">
        <f t="shared" si="19"/>
        <v/>
      </c>
      <c r="P57" s="91" t="str">
        <f t="shared" si="19"/>
        <v/>
      </c>
      <c r="Q57" s="92" t="str">
        <f t="shared" si="19"/>
        <v/>
      </c>
      <c r="R57" s="93" t="str">
        <f t="shared" si="19"/>
        <v/>
      </c>
      <c r="S57" s="91" t="str">
        <f t="shared" si="19"/>
        <v/>
      </c>
      <c r="T57" s="91" t="str">
        <f t="shared" si="19"/>
        <v/>
      </c>
      <c r="U57" s="91" t="str">
        <f t="shared" si="19"/>
        <v/>
      </c>
      <c r="V57" s="91" t="str">
        <f t="shared" si="17"/>
        <v/>
      </c>
      <c r="W57" s="91" t="str">
        <f t="shared" si="17"/>
        <v/>
      </c>
      <c r="X57" s="91" t="str">
        <f t="shared" si="17"/>
        <v/>
      </c>
      <c r="Y57" s="91" t="str">
        <f t="shared" si="17"/>
        <v/>
      </c>
      <c r="Z57" s="91">
        <f t="shared" si="17"/>
        <v>120</v>
      </c>
      <c r="AA57" s="91" t="str">
        <f t="shared" si="17"/>
        <v/>
      </c>
      <c r="AB57" s="91" t="str">
        <f t="shared" si="17"/>
        <v/>
      </c>
      <c r="AC57" s="91" t="str">
        <f t="shared" si="17"/>
        <v/>
      </c>
      <c r="AD57" s="91" t="str">
        <f t="shared" si="17"/>
        <v/>
      </c>
      <c r="AE57" s="91" t="str">
        <f t="shared" si="17"/>
        <v/>
      </c>
      <c r="AF57" s="91" t="str">
        <f t="shared" si="17"/>
        <v/>
      </c>
      <c r="AG57" s="91" t="str">
        <f t="shared" si="17"/>
        <v/>
      </c>
      <c r="AH57" s="91" t="str">
        <f t="shared" si="17"/>
        <v/>
      </c>
      <c r="AI57" s="91" t="str">
        <f t="shared" si="17"/>
        <v/>
      </c>
      <c r="AJ57" s="91" t="str">
        <f t="shared" si="17"/>
        <v/>
      </c>
      <c r="AK57" s="91" t="str">
        <f t="shared" si="17"/>
        <v/>
      </c>
      <c r="AL57" s="91" t="str">
        <f t="shared" si="20"/>
        <v/>
      </c>
      <c r="AM57" s="91" t="str">
        <f t="shared" si="20"/>
        <v/>
      </c>
      <c r="AN57" s="91" t="str">
        <f t="shared" si="20"/>
        <v/>
      </c>
      <c r="AO57" s="91" t="str">
        <f t="shared" si="20"/>
        <v/>
      </c>
      <c r="AP57" s="91" t="str">
        <f t="shared" si="20"/>
        <v/>
      </c>
      <c r="AQ57" s="91" t="str">
        <f t="shared" si="20"/>
        <v/>
      </c>
      <c r="AR57" s="91" t="str">
        <f t="shared" si="20"/>
        <v/>
      </c>
      <c r="AS57" s="91" t="str">
        <f t="shared" si="20"/>
        <v/>
      </c>
      <c r="AT57" s="91" t="str">
        <f t="shared" si="20"/>
        <v/>
      </c>
      <c r="AU57" s="91" t="str">
        <f t="shared" si="20"/>
        <v/>
      </c>
      <c r="AV57" s="91" t="str">
        <f t="shared" si="20"/>
        <v/>
      </c>
      <c r="AW57" s="91" t="str">
        <f t="shared" si="20"/>
        <v/>
      </c>
      <c r="AX57" s="91" t="str">
        <f t="shared" si="20"/>
        <v/>
      </c>
      <c r="AY57" s="91" t="str">
        <f t="shared" si="20"/>
        <v/>
      </c>
      <c r="AZ57" s="91" t="str">
        <f t="shared" si="20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42485</v>
      </c>
      <c r="B58" s="62">
        <v>3002</v>
      </c>
      <c r="C58" s="69" t="s">
        <v>128</v>
      </c>
      <c r="D58" s="70">
        <v>110.25</v>
      </c>
      <c r="E58" s="89">
        <f t="shared" si="1"/>
        <v>110.25</v>
      </c>
      <c r="F58" s="90" t="str">
        <f t="shared" si="19"/>
        <v/>
      </c>
      <c r="G58" s="91" t="str">
        <f t="shared" si="19"/>
        <v/>
      </c>
      <c r="H58" s="91" t="str">
        <f t="shared" si="19"/>
        <v/>
      </c>
      <c r="I58" s="91" t="str">
        <f t="shared" si="19"/>
        <v/>
      </c>
      <c r="J58" s="91" t="str">
        <f t="shared" si="19"/>
        <v/>
      </c>
      <c r="K58" s="92" t="str">
        <f t="shared" si="19"/>
        <v/>
      </c>
      <c r="L58" s="93" t="str">
        <f t="shared" si="19"/>
        <v/>
      </c>
      <c r="M58" s="91" t="str">
        <f t="shared" si="19"/>
        <v/>
      </c>
      <c r="N58" s="91" t="str">
        <f t="shared" si="19"/>
        <v/>
      </c>
      <c r="O58" s="91" t="str">
        <f t="shared" si="19"/>
        <v/>
      </c>
      <c r="P58" s="91" t="str">
        <f t="shared" si="19"/>
        <v/>
      </c>
      <c r="Q58" s="92" t="str">
        <f t="shared" si="19"/>
        <v/>
      </c>
      <c r="R58" s="93" t="str">
        <f t="shared" si="19"/>
        <v/>
      </c>
      <c r="S58" s="91">
        <f t="shared" si="19"/>
        <v>110.25</v>
      </c>
      <c r="T58" s="91" t="str">
        <f t="shared" si="19"/>
        <v/>
      </c>
      <c r="U58" s="91" t="str">
        <f t="shared" si="19"/>
        <v/>
      </c>
      <c r="V58" s="91" t="str">
        <f t="shared" si="17"/>
        <v/>
      </c>
      <c r="W58" s="91" t="str">
        <f t="shared" si="17"/>
        <v/>
      </c>
      <c r="X58" s="91" t="str">
        <f t="shared" si="17"/>
        <v/>
      </c>
      <c r="Y58" s="91" t="str">
        <f t="shared" si="17"/>
        <v/>
      </c>
      <c r="Z58" s="91" t="str">
        <f t="shared" si="17"/>
        <v/>
      </c>
      <c r="AA58" s="91" t="str">
        <f t="shared" si="17"/>
        <v/>
      </c>
      <c r="AB58" s="91" t="str">
        <f t="shared" si="17"/>
        <v/>
      </c>
      <c r="AC58" s="91" t="str">
        <f t="shared" si="17"/>
        <v/>
      </c>
      <c r="AD58" s="91" t="str">
        <f t="shared" si="17"/>
        <v/>
      </c>
      <c r="AE58" s="91" t="str">
        <f t="shared" si="17"/>
        <v/>
      </c>
      <c r="AF58" s="91" t="str">
        <f t="shared" si="17"/>
        <v/>
      </c>
      <c r="AG58" s="91" t="str">
        <f t="shared" si="17"/>
        <v/>
      </c>
      <c r="AH58" s="91" t="str">
        <f t="shared" si="17"/>
        <v/>
      </c>
      <c r="AI58" s="91" t="str">
        <f t="shared" si="17"/>
        <v/>
      </c>
      <c r="AJ58" s="91" t="str">
        <f t="shared" si="17"/>
        <v/>
      </c>
      <c r="AK58" s="91" t="str">
        <f t="shared" si="17"/>
        <v/>
      </c>
      <c r="AL58" s="91" t="str">
        <f t="shared" si="20"/>
        <v/>
      </c>
      <c r="AM58" s="91" t="str">
        <f t="shared" si="20"/>
        <v/>
      </c>
      <c r="AN58" s="91" t="str">
        <f t="shared" si="20"/>
        <v/>
      </c>
      <c r="AO58" s="91" t="str">
        <f t="shared" si="20"/>
        <v/>
      </c>
      <c r="AP58" s="91" t="str">
        <f t="shared" si="20"/>
        <v/>
      </c>
      <c r="AQ58" s="91" t="str">
        <f t="shared" si="20"/>
        <v/>
      </c>
      <c r="AR58" s="91" t="str">
        <f t="shared" si="20"/>
        <v/>
      </c>
      <c r="AS58" s="91" t="str">
        <f t="shared" si="20"/>
        <v/>
      </c>
      <c r="AT58" s="91" t="str">
        <f t="shared" si="20"/>
        <v/>
      </c>
      <c r="AU58" s="91" t="str">
        <f t="shared" si="20"/>
        <v/>
      </c>
      <c r="AV58" s="91" t="str">
        <f t="shared" si="20"/>
        <v/>
      </c>
      <c r="AW58" s="91" t="str">
        <f t="shared" si="20"/>
        <v/>
      </c>
      <c r="AX58" s="91" t="str">
        <f t="shared" si="20"/>
        <v/>
      </c>
      <c r="AY58" s="91" t="str">
        <f t="shared" si="20"/>
        <v/>
      </c>
      <c r="AZ58" s="91" t="str">
        <f t="shared" si="20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>
        <v>42485</v>
      </c>
      <c r="B59" s="62">
        <v>3004</v>
      </c>
      <c r="C59" s="69" t="s">
        <v>115</v>
      </c>
      <c r="D59" s="70">
        <v>3766.9</v>
      </c>
      <c r="E59" s="89">
        <f t="shared" si="1"/>
        <v>3766.9</v>
      </c>
      <c r="F59" s="90" t="str">
        <f t="shared" si="19"/>
        <v/>
      </c>
      <c r="G59" s="91" t="str">
        <f t="shared" si="19"/>
        <v/>
      </c>
      <c r="H59" s="91" t="str">
        <f t="shared" si="19"/>
        <v/>
      </c>
      <c r="I59" s="91" t="str">
        <f t="shared" si="19"/>
        <v/>
      </c>
      <c r="J59" s="91" t="str">
        <f t="shared" si="19"/>
        <v/>
      </c>
      <c r="K59" s="92" t="str">
        <f t="shared" si="19"/>
        <v/>
      </c>
      <c r="L59" s="93" t="str">
        <f t="shared" si="19"/>
        <v/>
      </c>
      <c r="M59" s="91" t="str">
        <f t="shared" si="19"/>
        <v/>
      </c>
      <c r="N59" s="91" t="str">
        <f t="shared" si="19"/>
        <v/>
      </c>
      <c r="O59" s="91" t="str">
        <f t="shared" si="19"/>
        <v/>
      </c>
      <c r="P59" s="91" t="str">
        <f t="shared" si="19"/>
        <v/>
      </c>
      <c r="Q59" s="92" t="str">
        <f t="shared" si="19"/>
        <v/>
      </c>
      <c r="R59" s="93" t="str">
        <f t="shared" si="19"/>
        <v/>
      </c>
      <c r="S59" s="91" t="str">
        <f t="shared" si="19"/>
        <v/>
      </c>
      <c r="T59" s="91" t="str">
        <f t="shared" si="19"/>
        <v/>
      </c>
      <c r="U59" s="91">
        <f t="shared" si="19"/>
        <v>3766.9</v>
      </c>
      <c r="V59" s="91" t="str">
        <f t="shared" si="17"/>
        <v/>
      </c>
      <c r="W59" s="91" t="str">
        <f t="shared" si="17"/>
        <v/>
      </c>
      <c r="X59" s="91" t="str">
        <f t="shared" si="17"/>
        <v/>
      </c>
      <c r="Y59" s="91" t="str">
        <f t="shared" si="17"/>
        <v/>
      </c>
      <c r="Z59" s="91" t="str">
        <f t="shared" si="17"/>
        <v/>
      </c>
      <c r="AA59" s="91" t="str">
        <f t="shared" si="17"/>
        <v/>
      </c>
      <c r="AB59" s="91" t="str">
        <f t="shared" si="17"/>
        <v/>
      </c>
      <c r="AC59" s="91" t="str">
        <f t="shared" si="17"/>
        <v/>
      </c>
      <c r="AD59" s="91" t="str">
        <f t="shared" si="17"/>
        <v/>
      </c>
      <c r="AE59" s="91" t="str">
        <f t="shared" si="17"/>
        <v/>
      </c>
      <c r="AF59" s="91" t="str">
        <f t="shared" si="17"/>
        <v/>
      </c>
      <c r="AG59" s="91" t="str">
        <f t="shared" si="17"/>
        <v/>
      </c>
      <c r="AH59" s="91" t="str">
        <f t="shared" si="17"/>
        <v/>
      </c>
      <c r="AI59" s="91" t="str">
        <f t="shared" si="17"/>
        <v/>
      </c>
      <c r="AJ59" s="91" t="str">
        <f t="shared" si="17"/>
        <v/>
      </c>
      <c r="AK59" s="91" t="str">
        <f t="shared" si="17"/>
        <v/>
      </c>
      <c r="AL59" s="91" t="str">
        <f t="shared" si="20"/>
        <v/>
      </c>
      <c r="AM59" s="91" t="str">
        <f t="shared" si="20"/>
        <v/>
      </c>
      <c r="AN59" s="91" t="str">
        <f t="shared" si="20"/>
        <v/>
      </c>
      <c r="AO59" s="91" t="str">
        <f t="shared" si="20"/>
        <v/>
      </c>
      <c r="AP59" s="91" t="str">
        <f t="shared" si="20"/>
        <v/>
      </c>
      <c r="AQ59" s="91" t="str">
        <f t="shared" si="20"/>
        <v/>
      </c>
      <c r="AR59" s="91" t="str">
        <f t="shared" si="20"/>
        <v/>
      </c>
      <c r="AS59" s="91" t="str">
        <f t="shared" si="20"/>
        <v/>
      </c>
      <c r="AT59" s="91" t="str">
        <f t="shared" si="20"/>
        <v/>
      </c>
      <c r="AU59" s="91" t="str">
        <f t="shared" si="20"/>
        <v/>
      </c>
      <c r="AV59" s="91" t="str">
        <f t="shared" si="20"/>
        <v/>
      </c>
      <c r="AW59" s="91" t="str">
        <f t="shared" si="20"/>
        <v/>
      </c>
      <c r="AX59" s="91" t="str">
        <f t="shared" si="20"/>
        <v/>
      </c>
      <c r="AY59" s="91" t="str">
        <f t="shared" si="20"/>
        <v/>
      </c>
      <c r="AZ59" s="91" t="str">
        <f t="shared" si="20"/>
        <v/>
      </c>
      <c r="BA59" s="91" t="str">
        <f t="shared" si="15"/>
        <v/>
      </c>
      <c r="BB59" s="91" t="str">
        <f t="shared" si="15"/>
        <v/>
      </c>
      <c r="BC59" s="91" t="str">
        <f t="shared" si="15"/>
        <v/>
      </c>
      <c r="BD59" s="91" t="str">
        <f t="shared" si="15"/>
        <v/>
      </c>
      <c r="BE59" s="91" t="str">
        <f t="shared" si="15"/>
        <v/>
      </c>
    </row>
    <row r="60" spans="1:57" x14ac:dyDescent="0.3">
      <c r="A60" s="68">
        <v>42486</v>
      </c>
      <c r="B60" s="62">
        <v>3015</v>
      </c>
      <c r="C60" s="69" t="s">
        <v>96</v>
      </c>
      <c r="D60" s="70">
        <v>249.6</v>
      </c>
      <c r="E60" s="89">
        <f t="shared" si="1"/>
        <v>249.6</v>
      </c>
      <c r="F60" s="90" t="str">
        <f t="shared" si="19"/>
        <v/>
      </c>
      <c r="G60" s="91" t="str">
        <f t="shared" si="19"/>
        <v/>
      </c>
      <c r="H60" s="91" t="str">
        <f t="shared" si="19"/>
        <v/>
      </c>
      <c r="I60" s="91" t="str">
        <f t="shared" si="19"/>
        <v/>
      </c>
      <c r="J60" s="91" t="str">
        <f t="shared" si="19"/>
        <v/>
      </c>
      <c r="K60" s="92" t="str">
        <f t="shared" si="19"/>
        <v/>
      </c>
      <c r="L60" s="93" t="str">
        <f t="shared" si="19"/>
        <v/>
      </c>
      <c r="M60" s="91" t="str">
        <f t="shared" si="19"/>
        <v/>
      </c>
      <c r="N60" s="91" t="str">
        <f t="shared" si="19"/>
        <v/>
      </c>
      <c r="O60" s="91" t="str">
        <f t="shared" si="19"/>
        <v/>
      </c>
      <c r="P60" s="91" t="str">
        <f t="shared" si="19"/>
        <v/>
      </c>
      <c r="Q60" s="92" t="str">
        <f t="shared" si="19"/>
        <v/>
      </c>
      <c r="R60" s="93" t="str">
        <f t="shared" si="19"/>
        <v/>
      </c>
      <c r="S60" s="91" t="str">
        <f t="shared" si="19"/>
        <v/>
      </c>
      <c r="T60" s="91" t="str">
        <f t="shared" si="19"/>
        <v/>
      </c>
      <c r="U60" s="91" t="str">
        <f t="shared" si="19"/>
        <v/>
      </c>
      <c r="V60" s="91" t="str">
        <f t="shared" si="17"/>
        <v/>
      </c>
      <c r="W60" s="91" t="str">
        <f t="shared" si="17"/>
        <v/>
      </c>
      <c r="X60" s="91" t="str">
        <f t="shared" si="17"/>
        <v/>
      </c>
      <c r="Y60" s="91" t="str">
        <f t="shared" si="17"/>
        <v/>
      </c>
      <c r="Z60" s="91" t="str">
        <f t="shared" si="17"/>
        <v/>
      </c>
      <c r="AA60" s="91" t="str">
        <f t="shared" si="17"/>
        <v/>
      </c>
      <c r="AB60" s="91" t="str">
        <f t="shared" si="17"/>
        <v/>
      </c>
      <c r="AC60" s="91" t="str">
        <f t="shared" si="17"/>
        <v/>
      </c>
      <c r="AD60" s="91" t="str">
        <f t="shared" si="17"/>
        <v/>
      </c>
      <c r="AE60" s="91" t="str">
        <f t="shared" si="17"/>
        <v/>
      </c>
      <c r="AF60" s="91">
        <f t="shared" si="17"/>
        <v>249.6</v>
      </c>
      <c r="AG60" s="91" t="str">
        <f t="shared" si="17"/>
        <v/>
      </c>
      <c r="AH60" s="91" t="str">
        <f t="shared" si="17"/>
        <v/>
      </c>
      <c r="AI60" s="91" t="str">
        <f t="shared" si="17"/>
        <v/>
      </c>
      <c r="AJ60" s="91" t="str">
        <f t="shared" si="17"/>
        <v/>
      </c>
      <c r="AK60" s="91" t="str">
        <f t="shared" si="17"/>
        <v/>
      </c>
      <c r="AL60" s="91" t="str">
        <f t="shared" si="20"/>
        <v/>
      </c>
      <c r="AM60" s="91" t="str">
        <f t="shared" si="20"/>
        <v/>
      </c>
      <c r="AN60" s="91" t="str">
        <f t="shared" si="20"/>
        <v/>
      </c>
      <c r="AO60" s="91" t="str">
        <f t="shared" si="20"/>
        <v/>
      </c>
      <c r="AP60" s="91" t="str">
        <f t="shared" si="20"/>
        <v/>
      </c>
      <c r="AQ60" s="91" t="str">
        <f t="shared" si="20"/>
        <v/>
      </c>
      <c r="AR60" s="91" t="str">
        <f t="shared" si="20"/>
        <v/>
      </c>
      <c r="AS60" s="91" t="str">
        <f t="shared" si="20"/>
        <v/>
      </c>
      <c r="AT60" s="91" t="str">
        <f t="shared" si="20"/>
        <v/>
      </c>
      <c r="AU60" s="91" t="str">
        <f t="shared" si="20"/>
        <v/>
      </c>
      <c r="AV60" s="91" t="str">
        <f t="shared" si="20"/>
        <v/>
      </c>
      <c r="AW60" s="91" t="str">
        <f t="shared" si="20"/>
        <v/>
      </c>
      <c r="AX60" s="91" t="str">
        <f t="shared" si="20"/>
        <v/>
      </c>
      <c r="AY60" s="91" t="str">
        <f t="shared" si="20"/>
        <v/>
      </c>
      <c r="AZ60" s="91" t="str">
        <f t="shared" si="20"/>
        <v/>
      </c>
      <c r="BA60" s="91" t="str">
        <f t="shared" si="20"/>
        <v/>
      </c>
      <c r="BB60" s="91" t="str">
        <f t="shared" ref="BA60:BE75" si="21">IF($B60=BB$5,$D60,"")</f>
        <v/>
      </c>
      <c r="BC60" s="91" t="str">
        <f t="shared" si="21"/>
        <v/>
      </c>
      <c r="BD60" s="91" t="str">
        <f t="shared" si="21"/>
        <v/>
      </c>
      <c r="BE60" s="91" t="str">
        <f t="shared" si="21"/>
        <v/>
      </c>
    </row>
    <row r="61" spans="1:57" x14ac:dyDescent="0.3">
      <c r="A61" s="68">
        <v>42487</v>
      </c>
      <c r="B61" s="62">
        <v>1001</v>
      </c>
      <c r="C61" s="69" t="s">
        <v>63</v>
      </c>
      <c r="D61" s="70">
        <v>10842.08</v>
      </c>
      <c r="E61" s="89">
        <f t="shared" si="1"/>
        <v>10842.08</v>
      </c>
      <c r="F61" s="90">
        <f t="shared" si="19"/>
        <v>10842.08</v>
      </c>
      <c r="G61" s="91" t="str">
        <f t="shared" si="19"/>
        <v/>
      </c>
      <c r="H61" s="91" t="str">
        <f t="shared" si="19"/>
        <v/>
      </c>
      <c r="I61" s="91" t="str">
        <f t="shared" si="19"/>
        <v/>
      </c>
      <c r="J61" s="91" t="str">
        <f t="shared" si="19"/>
        <v/>
      </c>
      <c r="K61" s="92" t="str">
        <f t="shared" si="19"/>
        <v/>
      </c>
      <c r="L61" s="93" t="str">
        <f t="shared" si="19"/>
        <v/>
      </c>
      <c r="M61" s="91" t="str">
        <f t="shared" si="19"/>
        <v/>
      </c>
      <c r="N61" s="91" t="str">
        <f t="shared" si="19"/>
        <v/>
      </c>
      <c r="O61" s="91" t="str">
        <f t="shared" si="19"/>
        <v/>
      </c>
      <c r="P61" s="91" t="str">
        <f t="shared" si="19"/>
        <v/>
      </c>
      <c r="Q61" s="92" t="str">
        <f t="shared" si="19"/>
        <v/>
      </c>
      <c r="R61" s="93" t="str">
        <f t="shared" si="19"/>
        <v/>
      </c>
      <c r="S61" s="91" t="str">
        <f t="shared" si="19"/>
        <v/>
      </c>
      <c r="T61" s="91" t="str">
        <f t="shared" si="19"/>
        <v/>
      </c>
      <c r="U61" s="91" t="str">
        <f t="shared" si="19"/>
        <v/>
      </c>
      <c r="V61" s="91" t="str">
        <f t="shared" si="17"/>
        <v/>
      </c>
      <c r="W61" s="91" t="str">
        <f t="shared" si="17"/>
        <v/>
      </c>
      <c r="X61" s="91" t="str">
        <f t="shared" si="17"/>
        <v/>
      </c>
      <c r="Y61" s="91" t="str">
        <f t="shared" si="17"/>
        <v/>
      </c>
      <c r="Z61" s="91" t="str">
        <f t="shared" si="17"/>
        <v/>
      </c>
      <c r="AA61" s="91" t="str">
        <f t="shared" si="17"/>
        <v/>
      </c>
      <c r="AB61" s="91" t="str">
        <f t="shared" si="17"/>
        <v/>
      </c>
      <c r="AC61" s="91" t="str">
        <f t="shared" si="17"/>
        <v/>
      </c>
      <c r="AD61" s="91" t="str">
        <f t="shared" si="17"/>
        <v/>
      </c>
      <c r="AE61" s="91" t="str">
        <f t="shared" si="17"/>
        <v/>
      </c>
      <c r="AF61" s="91" t="str">
        <f t="shared" si="17"/>
        <v/>
      </c>
      <c r="AG61" s="91" t="str">
        <f t="shared" si="17"/>
        <v/>
      </c>
      <c r="AH61" s="91" t="str">
        <f t="shared" si="17"/>
        <v/>
      </c>
      <c r="AI61" s="91" t="str">
        <f t="shared" si="17"/>
        <v/>
      </c>
      <c r="AJ61" s="91" t="str">
        <f t="shared" si="17"/>
        <v/>
      </c>
      <c r="AK61" s="91" t="str">
        <f t="shared" si="17"/>
        <v/>
      </c>
      <c r="AL61" s="91" t="str">
        <f t="shared" si="20"/>
        <v/>
      </c>
      <c r="AM61" s="91" t="str">
        <f t="shared" si="20"/>
        <v/>
      </c>
      <c r="AN61" s="91" t="str">
        <f t="shared" si="20"/>
        <v/>
      </c>
      <c r="AO61" s="91" t="str">
        <f t="shared" si="20"/>
        <v/>
      </c>
      <c r="AP61" s="91" t="str">
        <f t="shared" si="20"/>
        <v/>
      </c>
      <c r="AQ61" s="91" t="str">
        <f t="shared" si="20"/>
        <v/>
      </c>
      <c r="AR61" s="91" t="str">
        <f t="shared" si="20"/>
        <v/>
      </c>
      <c r="AS61" s="91" t="str">
        <f t="shared" si="20"/>
        <v/>
      </c>
      <c r="AT61" s="91" t="str">
        <f t="shared" si="20"/>
        <v/>
      </c>
      <c r="AU61" s="91" t="str">
        <f t="shared" si="20"/>
        <v/>
      </c>
      <c r="AV61" s="91" t="str">
        <f t="shared" si="20"/>
        <v/>
      </c>
      <c r="AW61" s="91" t="str">
        <f t="shared" si="20"/>
        <v/>
      </c>
      <c r="AX61" s="91" t="str">
        <f t="shared" si="20"/>
        <v/>
      </c>
      <c r="AY61" s="91" t="str">
        <f t="shared" si="20"/>
        <v/>
      </c>
      <c r="AZ61" s="91" t="str">
        <f t="shared" si="20"/>
        <v/>
      </c>
      <c r="BA61" s="91" t="str">
        <f t="shared" si="21"/>
        <v/>
      </c>
      <c r="BB61" s="91" t="str">
        <f t="shared" si="21"/>
        <v/>
      </c>
      <c r="BC61" s="91" t="str">
        <f t="shared" si="21"/>
        <v/>
      </c>
      <c r="BD61" s="91" t="str">
        <f t="shared" si="21"/>
        <v/>
      </c>
      <c r="BE61" s="91" t="str">
        <f t="shared" si="21"/>
        <v/>
      </c>
    </row>
    <row r="62" spans="1:57" x14ac:dyDescent="0.3">
      <c r="A62" s="68">
        <v>42487</v>
      </c>
      <c r="B62" s="62">
        <v>3009</v>
      </c>
      <c r="C62" s="69" t="s">
        <v>129</v>
      </c>
      <c r="D62" s="70">
        <v>420</v>
      </c>
      <c r="E62" s="89">
        <f t="shared" si="1"/>
        <v>420</v>
      </c>
      <c r="F62" s="90" t="str">
        <f t="shared" si="19"/>
        <v/>
      </c>
      <c r="G62" s="91" t="str">
        <f t="shared" si="19"/>
        <v/>
      </c>
      <c r="H62" s="91" t="str">
        <f t="shared" si="19"/>
        <v/>
      </c>
      <c r="I62" s="91" t="str">
        <f t="shared" si="19"/>
        <v/>
      </c>
      <c r="J62" s="91" t="str">
        <f t="shared" si="19"/>
        <v/>
      </c>
      <c r="K62" s="92" t="str">
        <f t="shared" si="19"/>
        <v/>
      </c>
      <c r="L62" s="93" t="str">
        <f t="shared" si="19"/>
        <v/>
      </c>
      <c r="M62" s="91" t="str">
        <f t="shared" si="19"/>
        <v/>
      </c>
      <c r="N62" s="91" t="str">
        <f t="shared" si="19"/>
        <v/>
      </c>
      <c r="O62" s="91" t="str">
        <f t="shared" si="19"/>
        <v/>
      </c>
      <c r="P62" s="91" t="str">
        <f t="shared" si="19"/>
        <v/>
      </c>
      <c r="Q62" s="92" t="str">
        <f t="shared" si="19"/>
        <v/>
      </c>
      <c r="R62" s="93" t="str">
        <f t="shared" si="19"/>
        <v/>
      </c>
      <c r="S62" s="91" t="str">
        <f t="shared" si="19"/>
        <v/>
      </c>
      <c r="T62" s="91" t="str">
        <f t="shared" si="19"/>
        <v/>
      </c>
      <c r="U62" s="91" t="str">
        <f t="shared" si="19"/>
        <v/>
      </c>
      <c r="V62" s="91" t="str">
        <f t="shared" si="17"/>
        <v/>
      </c>
      <c r="W62" s="91" t="str">
        <f t="shared" si="17"/>
        <v/>
      </c>
      <c r="X62" s="91" t="str">
        <f t="shared" si="17"/>
        <v/>
      </c>
      <c r="Y62" s="91" t="str">
        <f t="shared" si="17"/>
        <v/>
      </c>
      <c r="Z62" s="91">
        <f t="shared" si="17"/>
        <v>420</v>
      </c>
      <c r="AA62" s="91" t="str">
        <f t="shared" si="17"/>
        <v/>
      </c>
      <c r="AB62" s="91" t="str">
        <f t="shared" si="17"/>
        <v/>
      </c>
      <c r="AC62" s="91" t="str">
        <f t="shared" si="17"/>
        <v/>
      </c>
      <c r="AD62" s="91" t="str">
        <f t="shared" si="17"/>
        <v/>
      </c>
      <c r="AE62" s="91" t="str">
        <f t="shared" si="17"/>
        <v/>
      </c>
      <c r="AF62" s="91" t="str">
        <f t="shared" si="17"/>
        <v/>
      </c>
      <c r="AG62" s="91" t="str">
        <f t="shared" si="17"/>
        <v/>
      </c>
      <c r="AH62" s="91" t="str">
        <f t="shared" si="17"/>
        <v/>
      </c>
      <c r="AI62" s="91" t="str">
        <f t="shared" si="17"/>
        <v/>
      </c>
      <c r="AJ62" s="91" t="str">
        <f t="shared" si="17"/>
        <v/>
      </c>
      <c r="AK62" s="91" t="str">
        <f t="shared" si="17"/>
        <v/>
      </c>
      <c r="AL62" s="91" t="str">
        <f t="shared" si="20"/>
        <v/>
      </c>
      <c r="AM62" s="91" t="str">
        <f t="shared" si="20"/>
        <v/>
      </c>
      <c r="AN62" s="91" t="str">
        <f t="shared" si="20"/>
        <v/>
      </c>
      <c r="AO62" s="91" t="str">
        <f t="shared" si="20"/>
        <v/>
      </c>
      <c r="AP62" s="91" t="str">
        <f t="shared" si="20"/>
        <v/>
      </c>
      <c r="AQ62" s="91" t="str">
        <f t="shared" si="20"/>
        <v/>
      </c>
      <c r="AR62" s="91" t="str">
        <f t="shared" si="20"/>
        <v/>
      </c>
      <c r="AS62" s="91" t="str">
        <f t="shared" si="20"/>
        <v/>
      </c>
      <c r="AT62" s="91" t="str">
        <f t="shared" si="20"/>
        <v/>
      </c>
      <c r="AU62" s="91" t="str">
        <f t="shared" si="20"/>
        <v/>
      </c>
      <c r="AV62" s="91" t="str">
        <f t="shared" si="20"/>
        <v/>
      </c>
      <c r="AW62" s="91" t="str">
        <f t="shared" si="20"/>
        <v/>
      </c>
      <c r="AX62" s="91" t="str">
        <f t="shared" si="20"/>
        <v/>
      </c>
      <c r="AY62" s="91" t="str">
        <f t="shared" si="20"/>
        <v/>
      </c>
      <c r="AZ62" s="91" t="str">
        <f t="shared" si="20"/>
        <v/>
      </c>
      <c r="BA62" s="91" t="str">
        <f t="shared" si="21"/>
        <v/>
      </c>
      <c r="BB62" s="91" t="str">
        <f t="shared" si="21"/>
        <v/>
      </c>
      <c r="BC62" s="91" t="str">
        <f t="shared" si="21"/>
        <v/>
      </c>
      <c r="BD62" s="91" t="str">
        <f t="shared" si="21"/>
        <v/>
      </c>
      <c r="BE62" s="91" t="str">
        <f t="shared" si="21"/>
        <v/>
      </c>
    </row>
    <row r="63" spans="1:57" x14ac:dyDescent="0.3">
      <c r="A63" s="68">
        <v>42487</v>
      </c>
      <c r="B63" s="62">
        <v>2001</v>
      </c>
      <c r="C63" s="69" t="s">
        <v>7</v>
      </c>
      <c r="D63" s="70">
        <v>1930.24</v>
      </c>
      <c r="E63" s="89">
        <f t="shared" si="1"/>
        <v>1930.24</v>
      </c>
      <c r="F63" s="90" t="str">
        <f t="shared" si="19"/>
        <v/>
      </c>
      <c r="G63" s="91" t="str">
        <f t="shared" si="19"/>
        <v/>
      </c>
      <c r="H63" s="91" t="str">
        <f t="shared" si="19"/>
        <v/>
      </c>
      <c r="I63" s="91" t="str">
        <f t="shared" si="19"/>
        <v/>
      </c>
      <c r="J63" s="91" t="str">
        <f t="shared" si="19"/>
        <v/>
      </c>
      <c r="K63" s="92" t="str">
        <f t="shared" si="19"/>
        <v/>
      </c>
      <c r="L63" s="93">
        <f t="shared" si="19"/>
        <v>1930.24</v>
      </c>
      <c r="M63" s="91" t="str">
        <f t="shared" si="19"/>
        <v/>
      </c>
      <c r="N63" s="91" t="str">
        <f t="shared" si="19"/>
        <v/>
      </c>
      <c r="O63" s="91" t="str">
        <f t="shared" si="19"/>
        <v/>
      </c>
      <c r="P63" s="91" t="str">
        <f t="shared" si="19"/>
        <v/>
      </c>
      <c r="Q63" s="92" t="str">
        <f t="shared" si="19"/>
        <v/>
      </c>
      <c r="R63" s="93" t="str">
        <f t="shared" si="19"/>
        <v/>
      </c>
      <c r="S63" s="91" t="str">
        <f t="shared" si="19"/>
        <v/>
      </c>
      <c r="T63" s="91" t="str">
        <f t="shared" si="19"/>
        <v/>
      </c>
      <c r="U63" s="91" t="str">
        <f t="shared" si="19"/>
        <v/>
      </c>
      <c r="V63" s="91" t="str">
        <f t="shared" si="17"/>
        <v/>
      </c>
      <c r="W63" s="91" t="str">
        <f t="shared" si="17"/>
        <v/>
      </c>
      <c r="X63" s="91" t="str">
        <f t="shared" si="17"/>
        <v/>
      </c>
      <c r="Y63" s="91" t="str">
        <f t="shared" si="17"/>
        <v/>
      </c>
      <c r="Z63" s="91" t="str">
        <f t="shared" si="17"/>
        <v/>
      </c>
      <c r="AA63" s="91" t="str">
        <f t="shared" si="17"/>
        <v/>
      </c>
      <c r="AB63" s="91" t="str">
        <f t="shared" si="17"/>
        <v/>
      </c>
      <c r="AC63" s="91" t="str">
        <f t="shared" si="17"/>
        <v/>
      </c>
      <c r="AD63" s="91" t="str">
        <f t="shared" si="17"/>
        <v/>
      </c>
      <c r="AE63" s="91" t="str">
        <f t="shared" si="17"/>
        <v/>
      </c>
      <c r="AF63" s="91" t="str">
        <f t="shared" si="17"/>
        <v/>
      </c>
      <c r="AG63" s="91" t="str">
        <f t="shared" si="17"/>
        <v/>
      </c>
      <c r="AH63" s="91" t="str">
        <f t="shared" si="17"/>
        <v/>
      </c>
      <c r="AI63" s="91" t="str">
        <f t="shared" si="17"/>
        <v/>
      </c>
      <c r="AJ63" s="91" t="str">
        <f t="shared" si="17"/>
        <v/>
      </c>
      <c r="AK63" s="91" t="str">
        <f t="shared" si="17"/>
        <v/>
      </c>
      <c r="AL63" s="91" t="str">
        <f t="shared" si="20"/>
        <v/>
      </c>
      <c r="AM63" s="91" t="str">
        <f t="shared" si="20"/>
        <v/>
      </c>
      <c r="AN63" s="91" t="str">
        <f t="shared" si="20"/>
        <v/>
      </c>
      <c r="AO63" s="91" t="str">
        <f t="shared" si="20"/>
        <v/>
      </c>
      <c r="AP63" s="91" t="str">
        <f t="shared" si="20"/>
        <v/>
      </c>
      <c r="AQ63" s="91" t="str">
        <f t="shared" si="20"/>
        <v/>
      </c>
      <c r="AR63" s="91" t="str">
        <f t="shared" si="20"/>
        <v/>
      </c>
      <c r="AS63" s="91" t="str">
        <f t="shared" si="20"/>
        <v/>
      </c>
      <c r="AT63" s="91" t="str">
        <f t="shared" si="20"/>
        <v/>
      </c>
      <c r="AU63" s="91" t="str">
        <f t="shared" si="20"/>
        <v/>
      </c>
      <c r="AV63" s="91" t="str">
        <f t="shared" si="20"/>
        <v/>
      </c>
      <c r="AW63" s="91" t="str">
        <f t="shared" si="20"/>
        <v/>
      </c>
      <c r="AX63" s="91" t="str">
        <f t="shared" si="20"/>
        <v/>
      </c>
      <c r="AY63" s="91" t="str">
        <f t="shared" si="20"/>
        <v/>
      </c>
      <c r="AZ63" s="91" t="str">
        <f t="shared" si="20"/>
        <v/>
      </c>
      <c r="BA63" s="91" t="str">
        <f t="shared" si="21"/>
        <v/>
      </c>
      <c r="BB63" s="91" t="str">
        <f t="shared" si="21"/>
        <v/>
      </c>
      <c r="BC63" s="91" t="str">
        <f t="shared" si="21"/>
        <v/>
      </c>
      <c r="BD63" s="91" t="str">
        <f t="shared" si="21"/>
        <v/>
      </c>
      <c r="BE63" s="91" t="str">
        <f t="shared" si="21"/>
        <v/>
      </c>
    </row>
    <row r="64" spans="1:57" x14ac:dyDescent="0.3">
      <c r="A64" s="68">
        <v>42487</v>
      </c>
      <c r="B64" s="62">
        <v>2001</v>
      </c>
      <c r="C64" s="69" t="s">
        <v>7</v>
      </c>
      <c r="D64" s="70">
        <f>18353.23-14575.95</f>
        <v>3777.2799999999988</v>
      </c>
      <c r="E64" s="89">
        <f t="shared" si="1"/>
        <v>3777.2799999999988</v>
      </c>
      <c r="F64" s="90" t="str">
        <f t="shared" si="19"/>
        <v/>
      </c>
      <c r="G64" s="91" t="str">
        <f t="shared" si="19"/>
        <v/>
      </c>
      <c r="H64" s="91" t="str">
        <f t="shared" si="19"/>
        <v/>
      </c>
      <c r="I64" s="91" t="str">
        <f t="shared" si="19"/>
        <v/>
      </c>
      <c r="J64" s="91" t="str">
        <f t="shared" si="19"/>
        <v/>
      </c>
      <c r="K64" s="92" t="str">
        <f t="shared" si="19"/>
        <v/>
      </c>
      <c r="L64" s="93">
        <f t="shared" si="19"/>
        <v>3777.2799999999988</v>
      </c>
      <c r="M64" s="91" t="str">
        <f t="shared" si="19"/>
        <v/>
      </c>
      <c r="N64" s="91" t="str">
        <f t="shared" si="19"/>
        <v/>
      </c>
      <c r="O64" s="91" t="str">
        <f t="shared" si="19"/>
        <v/>
      </c>
      <c r="P64" s="91" t="str">
        <f t="shared" si="19"/>
        <v/>
      </c>
      <c r="Q64" s="92" t="str">
        <f t="shared" si="19"/>
        <v/>
      </c>
      <c r="R64" s="93" t="str">
        <f t="shared" si="19"/>
        <v/>
      </c>
      <c r="S64" s="91" t="str">
        <f t="shared" si="19"/>
        <v/>
      </c>
      <c r="T64" s="91" t="str">
        <f t="shared" si="19"/>
        <v/>
      </c>
      <c r="U64" s="91" t="str">
        <f t="shared" si="19"/>
        <v/>
      </c>
      <c r="V64" s="91" t="str">
        <f t="shared" si="17"/>
        <v/>
      </c>
      <c r="W64" s="91" t="str">
        <f t="shared" si="17"/>
        <v/>
      </c>
      <c r="X64" s="91" t="str">
        <f t="shared" si="17"/>
        <v/>
      </c>
      <c r="Y64" s="91" t="str">
        <f t="shared" si="17"/>
        <v/>
      </c>
      <c r="Z64" s="91" t="str">
        <f t="shared" si="17"/>
        <v/>
      </c>
      <c r="AA64" s="91" t="str">
        <f t="shared" si="17"/>
        <v/>
      </c>
      <c r="AB64" s="91" t="str">
        <f t="shared" si="17"/>
        <v/>
      </c>
      <c r="AC64" s="91" t="str">
        <f t="shared" si="17"/>
        <v/>
      </c>
      <c r="AD64" s="91" t="str">
        <f t="shared" si="17"/>
        <v/>
      </c>
      <c r="AE64" s="91" t="str">
        <f t="shared" si="17"/>
        <v/>
      </c>
      <c r="AF64" s="91" t="str">
        <f t="shared" si="17"/>
        <v/>
      </c>
      <c r="AG64" s="91" t="str">
        <f t="shared" si="17"/>
        <v/>
      </c>
      <c r="AH64" s="91" t="str">
        <f t="shared" si="17"/>
        <v/>
      </c>
      <c r="AI64" s="91" t="str">
        <f t="shared" si="17"/>
        <v/>
      </c>
      <c r="AJ64" s="91" t="str">
        <f t="shared" si="17"/>
        <v/>
      </c>
      <c r="AK64" s="91" t="str">
        <f t="shared" si="17"/>
        <v/>
      </c>
      <c r="AL64" s="91" t="str">
        <f t="shared" si="20"/>
        <v/>
      </c>
      <c r="AM64" s="91" t="str">
        <f t="shared" si="20"/>
        <v/>
      </c>
      <c r="AN64" s="91" t="str">
        <f t="shared" si="20"/>
        <v/>
      </c>
      <c r="AO64" s="91" t="str">
        <f t="shared" si="20"/>
        <v/>
      </c>
      <c r="AP64" s="91" t="str">
        <f t="shared" si="20"/>
        <v/>
      </c>
      <c r="AQ64" s="91" t="str">
        <f t="shared" si="20"/>
        <v/>
      </c>
      <c r="AR64" s="91" t="str">
        <f t="shared" si="20"/>
        <v/>
      </c>
      <c r="AS64" s="91" t="str">
        <f t="shared" si="20"/>
        <v/>
      </c>
      <c r="AT64" s="91" t="str">
        <f t="shared" si="20"/>
        <v/>
      </c>
      <c r="AU64" s="91" t="str">
        <f t="shared" si="20"/>
        <v/>
      </c>
      <c r="AV64" s="91" t="str">
        <f t="shared" si="20"/>
        <v/>
      </c>
      <c r="AW64" s="91" t="str">
        <f t="shared" si="20"/>
        <v/>
      </c>
      <c r="AX64" s="91" t="str">
        <f t="shared" si="20"/>
        <v/>
      </c>
      <c r="AY64" s="91" t="str">
        <f t="shared" si="20"/>
        <v/>
      </c>
      <c r="AZ64" s="91" t="str">
        <f t="shared" si="20"/>
        <v/>
      </c>
      <c r="BA64" s="91" t="str">
        <f t="shared" si="21"/>
        <v/>
      </c>
      <c r="BB64" s="91" t="str">
        <f t="shared" si="21"/>
        <v/>
      </c>
      <c r="BC64" s="91" t="str">
        <f t="shared" si="21"/>
        <v/>
      </c>
      <c r="BD64" s="91" t="str">
        <f t="shared" si="21"/>
        <v/>
      </c>
      <c r="BE64" s="91" t="str">
        <f t="shared" si="21"/>
        <v/>
      </c>
    </row>
    <row r="65" spans="1:57" x14ac:dyDescent="0.3">
      <c r="A65" s="68">
        <v>42487</v>
      </c>
      <c r="B65" s="62">
        <v>2001</v>
      </c>
      <c r="C65" s="69" t="s">
        <v>7</v>
      </c>
      <c r="D65" s="70">
        <f>14575.95-8397.98</f>
        <v>6177.9700000000012</v>
      </c>
      <c r="E65" s="89">
        <f t="shared" si="1"/>
        <v>6177.9700000000012</v>
      </c>
      <c r="F65" s="90" t="str">
        <f t="shared" si="19"/>
        <v/>
      </c>
      <c r="G65" s="91" t="str">
        <f t="shared" si="19"/>
        <v/>
      </c>
      <c r="H65" s="91" t="str">
        <f t="shared" si="19"/>
        <v/>
      </c>
      <c r="I65" s="91" t="str">
        <f t="shared" si="19"/>
        <v/>
      </c>
      <c r="J65" s="91" t="str">
        <f t="shared" si="19"/>
        <v/>
      </c>
      <c r="K65" s="92" t="str">
        <f t="shared" si="19"/>
        <v/>
      </c>
      <c r="L65" s="93">
        <f t="shared" si="19"/>
        <v>6177.9700000000012</v>
      </c>
      <c r="M65" s="91" t="str">
        <f t="shared" si="19"/>
        <v/>
      </c>
      <c r="N65" s="91" t="str">
        <f t="shared" si="19"/>
        <v/>
      </c>
      <c r="O65" s="91" t="str">
        <f t="shared" si="19"/>
        <v/>
      </c>
      <c r="P65" s="91" t="str">
        <f t="shared" si="19"/>
        <v/>
      </c>
      <c r="Q65" s="92" t="str">
        <f t="shared" si="19"/>
        <v/>
      </c>
      <c r="R65" s="93" t="str">
        <f t="shared" si="19"/>
        <v/>
      </c>
      <c r="S65" s="91" t="str">
        <f t="shared" si="19"/>
        <v/>
      </c>
      <c r="T65" s="91" t="str">
        <f t="shared" si="19"/>
        <v/>
      </c>
      <c r="U65" s="91" t="str">
        <f t="shared" si="19"/>
        <v/>
      </c>
      <c r="V65" s="91" t="str">
        <f t="shared" si="17"/>
        <v/>
      </c>
      <c r="W65" s="91" t="str">
        <f t="shared" si="17"/>
        <v/>
      </c>
      <c r="X65" s="91" t="str">
        <f t="shared" si="17"/>
        <v/>
      </c>
      <c r="Y65" s="91" t="str">
        <f t="shared" si="17"/>
        <v/>
      </c>
      <c r="Z65" s="91" t="str">
        <f t="shared" si="17"/>
        <v/>
      </c>
      <c r="AA65" s="91" t="str">
        <f t="shared" si="17"/>
        <v/>
      </c>
      <c r="AB65" s="91" t="str">
        <f t="shared" si="17"/>
        <v/>
      </c>
      <c r="AC65" s="91" t="str">
        <f t="shared" si="17"/>
        <v/>
      </c>
      <c r="AD65" s="91" t="str">
        <f t="shared" si="17"/>
        <v/>
      </c>
      <c r="AE65" s="91" t="str">
        <f t="shared" si="17"/>
        <v/>
      </c>
      <c r="AF65" s="91" t="str">
        <f t="shared" si="17"/>
        <v/>
      </c>
      <c r="AG65" s="91" t="str">
        <f t="shared" si="17"/>
        <v/>
      </c>
      <c r="AH65" s="91" t="str">
        <f t="shared" si="17"/>
        <v/>
      </c>
      <c r="AI65" s="91" t="str">
        <f t="shared" si="17"/>
        <v/>
      </c>
      <c r="AJ65" s="91" t="str">
        <f t="shared" si="17"/>
        <v/>
      </c>
      <c r="AK65" s="91" t="str">
        <f t="shared" si="17"/>
        <v/>
      </c>
      <c r="AL65" s="91" t="str">
        <f t="shared" si="20"/>
        <v/>
      </c>
      <c r="AM65" s="91" t="str">
        <f t="shared" si="20"/>
        <v/>
      </c>
      <c r="AN65" s="91" t="str">
        <f t="shared" si="20"/>
        <v/>
      </c>
      <c r="AO65" s="91" t="str">
        <f t="shared" si="20"/>
        <v/>
      </c>
      <c r="AP65" s="91" t="str">
        <f t="shared" si="20"/>
        <v/>
      </c>
      <c r="AQ65" s="91" t="str">
        <f t="shared" si="20"/>
        <v/>
      </c>
      <c r="AR65" s="91" t="str">
        <f t="shared" si="20"/>
        <v/>
      </c>
      <c r="AS65" s="91" t="str">
        <f t="shared" si="20"/>
        <v/>
      </c>
      <c r="AT65" s="91" t="str">
        <f t="shared" si="20"/>
        <v/>
      </c>
      <c r="AU65" s="91" t="str">
        <f t="shared" si="20"/>
        <v/>
      </c>
      <c r="AV65" s="91" t="str">
        <f t="shared" si="20"/>
        <v/>
      </c>
      <c r="AW65" s="91" t="str">
        <f t="shared" si="20"/>
        <v/>
      </c>
      <c r="AX65" s="91" t="str">
        <f t="shared" si="20"/>
        <v/>
      </c>
      <c r="AY65" s="91" t="str">
        <f t="shared" si="20"/>
        <v/>
      </c>
      <c r="AZ65" s="91" t="str">
        <f t="shared" si="20"/>
        <v/>
      </c>
      <c r="BA65" s="91" t="str">
        <f t="shared" si="21"/>
        <v/>
      </c>
      <c r="BB65" s="91" t="str">
        <f t="shared" si="21"/>
        <v/>
      </c>
      <c r="BC65" s="91" t="str">
        <f t="shared" si="21"/>
        <v/>
      </c>
      <c r="BD65" s="91" t="str">
        <f t="shared" si="21"/>
        <v/>
      </c>
      <c r="BE65" s="91" t="str">
        <f t="shared" si="21"/>
        <v/>
      </c>
    </row>
    <row r="66" spans="1:57" x14ac:dyDescent="0.3">
      <c r="A66" s="68">
        <v>42487</v>
      </c>
      <c r="B66" s="62">
        <v>2001</v>
      </c>
      <c r="C66" s="69" t="s">
        <v>7</v>
      </c>
      <c r="D66" s="70">
        <f>8397.98+7111.17</f>
        <v>15509.15</v>
      </c>
      <c r="E66" s="89">
        <f t="shared" si="1"/>
        <v>15509.15</v>
      </c>
      <c r="F66" s="90" t="str">
        <f t="shared" si="19"/>
        <v/>
      </c>
      <c r="G66" s="91" t="str">
        <f t="shared" si="19"/>
        <v/>
      </c>
      <c r="H66" s="91" t="str">
        <f t="shared" si="19"/>
        <v/>
      </c>
      <c r="I66" s="91" t="str">
        <f t="shared" si="19"/>
        <v/>
      </c>
      <c r="J66" s="91" t="str">
        <f t="shared" si="19"/>
        <v/>
      </c>
      <c r="K66" s="92" t="str">
        <f t="shared" si="19"/>
        <v/>
      </c>
      <c r="L66" s="93">
        <f t="shared" si="19"/>
        <v>15509.15</v>
      </c>
      <c r="M66" s="91" t="str">
        <f t="shared" si="19"/>
        <v/>
      </c>
      <c r="N66" s="91" t="str">
        <f t="shared" si="19"/>
        <v/>
      </c>
      <c r="O66" s="91" t="str">
        <f t="shared" si="19"/>
        <v/>
      </c>
      <c r="P66" s="91" t="str">
        <f t="shared" si="19"/>
        <v/>
      </c>
      <c r="Q66" s="92" t="str">
        <f t="shared" si="19"/>
        <v/>
      </c>
      <c r="R66" s="93" t="str">
        <f t="shared" si="19"/>
        <v/>
      </c>
      <c r="S66" s="91" t="str">
        <f t="shared" si="19"/>
        <v/>
      </c>
      <c r="T66" s="91" t="str">
        <f t="shared" si="19"/>
        <v/>
      </c>
      <c r="U66" s="91" t="str">
        <f t="shared" si="19"/>
        <v/>
      </c>
      <c r="V66" s="91" t="str">
        <f t="shared" si="17"/>
        <v/>
      </c>
      <c r="W66" s="91" t="str">
        <f t="shared" si="17"/>
        <v/>
      </c>
      <c r="X66" s="91" t="str">
        <f t="shared" si="17"/>
        <v/>
      </c>
      <c r="Y66" s="91" t="str">
        <f t="shared" si="17"/>
        <v/>
      </c>
      <c r="Z66" s="91" t="str">
        <f t="shared" si="17"/>
        <v/>
      </c>
      <c r="AA66" s="91" t="str">
        <f t="shared" si="17"/>
        <v/>
      </c>
      <c r="AB66" s="91" t="str">
        <f t="shared" si="17"/>
        <v/>
      </c>
      <c r="AC66" s="91" t="str">
        <f t="shared" si="17"/>
        <v/>
      </c>
      <c r="AD66" s="91" t="str">
        <f t="shared" si="17"/>
        <v/>
      </c>
      <c r="AE66" s="91" t="str">
        <f t="shared" si="17"/>
        <v/>
      </c>
      <c r="AF66" s="91" t="str">
        <f t="shared" si="17"/>
        <v/>
      </c>
      <c r="AG66" s="91" t="str">
        <f t="shared" si="17"/>
        <v/>
      </c>
      <c r="AH66" s="91" t="str">
        <f t="shared" si="17"/>
        <v/>
      </c>
      <c r="AI66" s="91" t="str">
        <f t="shared" si="17"/>
        <v/>
      </c>
      <c r="AJ66" s="91" t="str">
        <f t="shared" si="17"/>
        <v/>
      </c>
      <c r="AK66" s="91" t="str">
        <f t="shared" si="17"/>
        <v/>
      </c>
      <c r="AL66" s="91" t="str">
        <f t="shared" si="20"/>
        <v/>
      </c>
      <c r="AM66" s="91" t="str">
        <f t="shared" si="20"/>
        <v/>
      </c>
      <c r="AN66" s="91" t="str">
        <f t="shared" si="20"/>
        <v/>
      </c>
      <c r="AO66" s="91" t="str">
        <f t="shared" si="20"/>
        <v/>
      </c>
      <c r="AP66" s="91" t="str">
        <f t="shared" si="20"/>
        <v/>
      </c>
      <c r="AQ66" s="91" t="str">
        <f t="shared" si="20"/>
        <v/>
      </c>
      <c r="AR66" s="91" t="str">
        <f t="shared" si="20"/>
        <v/>
      </c>
      <c r="AS66" s="91" t="str">
        <f t="shared" si="20"/>
        <v/>
      </c>
      <c r="AT66" s="91" t="str">
        <f t="shared" si="20"/>
        <v/>
      </c>
      <c r="AU66" s="91" t="str">
        <f t="shared" si="20"/>
        <v/>
      </c>
      <c r="AV66" s="91" t="str">
        <f t="shared" si="20"/>
        <v/>
      </c>
      <c r="AW66" s="91" t="str">
        <f t="shared" si="20"/>
        <v/>
      </c>
      <c r="AX66" s="91" t="str">
        <f t="shared" si="20"/>
        <v/>
      </c>
      <c r="AY66" s="91" t="str">
        <f t="shared" si="20"/>
        <v/>
      </c>
      <c r="AZ66" s="91" t="str">
        <f t="shared" si="20"/>
        <v/>
      </c>
      <c r="BA66" s="91" t="str">
        <f t="shared" si="21"/>
        <v/>
      </c>
      <c r="BB66" s="91" t="str">
        <f t="shared" si="21"/>
        <v/>
      </c>
      <c r="BC66" s="91" t="str">
        <f t="shared" si="21"/>
        <v/>
      </c>
      <c r="BD66" s="91" t="str">
        <f t="shared" si="21"/>
        <v/>
      </c>
      <c r="BE66" s="91" t="str">
        <f t="shared" si="21"/>
        <v/>
      </c>
    </row>
    <row r="67" spans="1:57" x14ac:dyDescent="0.3">
      <c r="A67" s="68">
        <v>42487</v>
      </c>
      <c r="B67" s="62">
        <v>2001</v>
      </c>
      <c r="C67" s="69" t="s">
        <v>7</v>
      </c>
      <c r="D67" s="70">
        <f>9563.51-7111.17</f>
        <v>2452.34</v>
      </c>
      <c r="E67" s="89">
        <f t="shared" si="1"/>
        <v>2452.34</v>
      </c>
      <c r="F67" s="90" t="str">
        <f t="shared" si="19"/>
        <v/>
      </c>
      <c r="G67" s="91" t="str">
        <f t="shared" si="19"/>
        <v/>
      </c>
      <c r="H67" s="91" t="str">
        <f t="shared" si="19"/>
        <v/>
      </c>
      <c r="I67" s="91" t="str">
        <f t="shared" si="19"/>
        <v/>
      </c>
      <c r="J67" s="91" t="str">
        <f t="shared" si="19"/>
        <v/>
      </c>
      <c r="K67" s="92" t="str">
        <f t="shared" si="19"/>
        <v/>
      </c>
      <c r="L67" s="93">
        <f t="shared" si="19"/>
        <v>2452.34</v>
      </c>
      <c r="M67" s="91" t="str">
        <f t="shared" si="19"/>
        <v/>
      </c>
      <c r="N67" s="91" t="str">
        <f t="shared" si="19"/>
        <v/>
      </c>
      <c r="O67" s="91" t="str">
        <f t="shared" si="19"/>
        <v/>
      </c>
      <c r="P67" s="91" t="str">
        <f t="shared" si="19"/>
        <v/>
      </c>
      <c r="Q67" s="92" t="str">
        <f t="shared" si="19"/>
        <v/>
      </c>
      <c r="R67" s="93" t="str">
        <f t="shared" si="19"/>
        <v/>
      </c>
      <c r="S67" s="91" t="str">
        <f t="shared" si="19"/>
        <v/>
      </c>
      <c r="T67" s="91" t="str">
        <f t="shared" si="19"/>
        <v/>
      </c>
      <c r="U67" s="91" t="str">
        <f t="shared" si="19"/>
        <v/>
      </c>
      <c r="V67" s="91" t="str">
        <f t="shared" si="17"/>
        <v/>
      </c>
      <c r="W67" s="91" t="str">
        <f t="shared" si="17"/>
        <v/>
      </c>
      <c r="X67" s="91" t="str">
        <f t="shared" si="17"/>
        <v/>
      </c>
      <c r="Y67" s="91" t="str">
        <f t="shared" si="17"/>
        <v/>
      </c>
      <c r="Z67" s="91" t="str">
        <f t="shared" si="17"/>
        <v/>
      </c>
      <c r="AA67" s="91" t="str">
        <f t="shared" si="17"/>
        <v/>
      </c>
      <c r="AB67" s="91" t="str">
        <f t="shared" si="17"/>
        <v/>
      </c>
      <c r="AC67" s="91" t="str">
        <f t="shared" si="17"/>
        <v/>
      </c>
      <c r="AD67" s="91" t="str">
        <f t="shared" si="17"/>
        <v/>
      </c>
      <c r="AE67" s="91" t="str">
        <f t="shared" si="17"/>
        <v/>
      </c>
      <c r="AF67" s="91" t="str">
        <f t="shared" si="17"/>
        <v/>
      </c>
      <c r="AG67" s="91" t="str">
        <f t="shared" si="17"/>
        <v/>
      </c>
      <c r="AH67" s="91" t="str">
        <f t="shared" si="17"/>
        <v/>
      </c>
      <c r="AI67" s="91" t="str">
        <f t="shared" si="17"/>
        <v/>
      </c>
      <c r="AJ67" s="91" t="str">
        <f t="shared" si="17"/>
        <v/>
      </c>
      <c r="AK67" s="91" t="str">
        <f t="shared" si="17"/>
        <v/>
      </c>
      <c r="AL67" s="91" t="str">
        <f t="shared" si="20"/>
        <v/>
      </c>
      <c r="AM67" s="91" t="str">
        <f t="shared" si="20"/>
        <v/>
      </c>
      <c r="AN67" s="91" t="str">
        <f t="shared" si="20"/>
        <v/>
      </c>
      <c r="AO67" s="91" t="str">
        <f t="shared" si="20"/>
        <v/>
      </c>
      <c r="AP67" s="91" t="str">
        <f t="shared" si="20"/>
        <v/>
      </c>
      <c r="AQ67" s="91" t="str">
        <f t="shared" si="20"/>
        <v/>
      </c>
      <c r="AR67" s="91" t="str">
        <f t="shared" si="20"/>
        <v/>
      </c>
      <c r="AS67" s="91" t="str">
        <f t="shared" si="20"/>
        <v/>
      </c>
      <c r="AT67" s="91" t="str">
        <f t="shared" si="20"/>
        <v/>
      </c>
      <c r="AU67" s="91" t="str">
        <f t="shared" si="20"/>
        <v/>
      </c>
      <c r="AV67" s="91" t="str">
        <f t="shared" si="20"/>
        <v/>
      </c>
      <c r="AW67" s="91" t="str">
        <f t="shared" si="20"/>
        <v/>
      </c>
      <c r="AX67" s="91" t="str">
        <f t="shared" si="20"/>
        <v/>
      </c>
      <c r="AY67" s="91" t="str">
        <f t="shared" si="20"/>
        <v/>
      </c>
      <c r="AZ67" s="91" t="str">
        <f t="shared" si="20"/>
        <v/>
      </c>
      <c r="BA67" s="91" t="str">
        <f t="shared" si="21"/>
        <v/>
      </c>
      <c r="BB67" s="91" t="str">
        <f t="shared" si="21"/>
        <v/>
      </c>
      <c r="BC67" s="91" t="str">
        <f t="shared" si="21"/>
        <v/>
      </c>
      <c r="BD67" s="91" t="str">
        <f t="shared" si="21"/>
        <v/>
      </c>
      <c r="BE67" s="91" t="str">
        <f t="shared" si="21"/>
        <v/>
      </c>
    </row>
    <row r="68" spans="1:57" x14ac:dyDescent="0.3">
      <c r="A68" s="68">
        <v>42487</v>
      </c>
      <c r="B68" s="62">
        <v>1005</v>
      </c>
      <c r="C68" s="69" t="s">
        <v>121</v>
      </c>
      <c r="D68" s="70">
        <v>3000</v>
      </c>
      <c r="E68" s="89">
        <f t="shared" si="1"/>
        <v>3000</v>
      </c>
      <c r="F68" s="90" t="str">
        <f t="shared" si="19"/>
        <v/>
      </c>
      <c r="G68" s="91" t="str">
        <f t="shared" si="19"/>
        <v/>
      </c>
      <c r="H68" s="91" t="str">
        <f t="shared" si="19"/>
        <v/>
      </c>
      <c r="I68" s="91" t="str">
        <f t="shared" si="19"/>
        <v/>
      </c>
      <c r="J68" s="91">
        <f t="shared" si="19"/>
        <v>3000</v>
      </c>
      <c r="K68" s="92" t="str">
        <f t="shared" si="19"/>
        <v/>
      </c>
      <c r="L68" s="93" t="str">
        <f t="shared" si="19"/>
        <v/>
      </c>
      <c r="M68" s="91" t="str">
        <f t="shared" si="19"/>
        <v/>
      </c>
      <c r="N68" s="91" t="str">
        <f t="shared" si="19"/>
        <v/>
      </c>
      <c r="O68" s="91" t="str">
        <f t="shared" si="19"/>
        <v/>
      </c>
      <c r="P68" s="91" t="str">
        <f t="shared" si="19"/>
        <v/>
      </c>
      <c r="Q68" s="92" t="str">
        <f t="shared" si="19"/>
        <v/>
      </c>
      <c r="R68" s="93" t="str">
        <f t="shared" si="19"/>
        <v/>
      </c>
      <c r="S68" s="91" t="str">
        <f t="shared" si="19"/>
        <v/>
      </c>
      <c r="T68" s="91" t="str">
        <f t="shared" si="19"/>
        <v/>
      </c>
      <c r="U68" s="91" t="str">
        <f t="shared" si="19"/>
        <v/>
      </c>
      <c r="V68" s="91" t="str">
        <f t="shared" si="17"/>
        <v/>
      </c>
      <c r="W68" s="91" t="str">
        <f t="shared" si="17"/>
        <v/>
      </c>
      <c r="X68" s="91" t="str">
        <f t="shared" si="17"/>
        <v/>
      </c>
      <c r="Y68" s="91" t="str">
        <f t="shared" si="17"/>
        <v/>
      </c>
      <c r="Z68" s="91" t="str">
        <f t="shared" si="17"/>
        <v/>
      </c>
      <c r="AA68" s="91" t="str">
        <f t="shared" si="17"/>
        <v/>
      </c>
      <c r="AB68" s="91" t="str">
        <f t="shared" si="17"/>
        <v/>
      </c>
      <c r="AC68" s="91" t="str">
        <f t="shared" si="17"/>
        <v/>
      </c>
      <c r="AD68" s="91" t="str">
        <f t="shared" si="17"/>
        <v/>
      </c>
      <c r="AE68" s="91" t="str">
        <f t="shared" si="17"/>
        <v/>
      </c>
      <c r="AF68" s="91" t="str">
        <f t="shared" si="17"/>
        <v/>
      </c>
      <c r="AG68" s="91" t="str">
        <f t="shared" si="17"/>
        <v/>
      </c>
      <c r="AH68" s="91" t="str">
        <f t="shared" si="17"/>
        <v/>
      </c>
      <c r="AI68" s="91" t="str">
        <f t="shared" si="17"/>
        <v/>
      </c>
      <c r="AJ68" s="91" t="str">
        <f t="shared" si="17"/>
        <v/>
      </c>
      <c r="AK68" s="91" t="str">
        <f t="shared" si="17"/>
        <v/>
      </c>
      <c r="AL68" s="91" t="str">
        <f t="shared" si="20"/>
        <v/>
      </c>
      <c r="AM68" s="91" t="str">
        <f t="shared" si="20"/>
        <v/>
      </c>
      <c r="AN68" s="91" t="str">
        <f t="shared" si="20"/>
        <v/>
      </c>
      <c r="AO68" s="91" t="str">
        <f t="shared" si="20"/>
        <v/>
      </c>
      <c r="AP68" s="91" t="str">
        <f t="shared" si="20"/>
        <v/>
      </c>
      <c r="AQ68" s="91" t="str">
        <f t="shared" si="20"/>
        <v/>
      </c>
      <c r="AR68" s="91" t="str">
        <f t="shared" si="20"/>
        <v/>
      </c>
      <c r="AS68" s="91" t="str">
        <f t="shared" si="20"/>
        <v/>
      </c>
      <c r="AT68" s="91" t="str">
        <f t="shared" si="20"/>
        <v/>
      </c>
      <c r="AU68" s="91" t="str">
        <f t="shared" si="20"/>
        <v/>
      </c>
      <c r="AV68" s="91" t="str">
        <f t="shared" si="20"/>
        <v/>
      </c>
      <c r="AW68" s="91" t="str">
        <f t="shared" si="20"/>
        <v/>
      </c>
      <c r="AX68" s="91" t="str">
        <f t="shared" si="20"/>
        <v/>
      </c>
      <c r="AY68" s="91" t="str">
        <f t="shared" si="20"/>
        <v/>
      </c>
      <c r="AZ68" s="91" t="str">
        <f t="shared" si="20"/>
        <v/>
      </c>
      <c r="BA68" s="91" t="str">
        <f t="shared" si="21"/>
        <v/>
      </c>
      <c r="BB68" s="91" t="str">
        <f t="shared" si="21"/>
        <v/>
      </c>
      <c r="BC68" s="91" t="str">
        <f t="shared" si="21"/>
        <v/>
      </c>
      <c r="BD68" s="91" t="str">
        <f t="shared" si="21"/>
        <v/>
      </c>
      <c r="BE68" s="91" t="str">
        <f t="shared" si="21"/>
        <v/>
      </c>
    </row>
    <row r="69" spans="1:57" x14ac:dyDescent="0.3">
      <c r="A69" s="68">
        <v>42487</v>
      </c>
      <c r="B69" s="62">
        <v>2001</v>
      </c>
      <c r="C69" s="69" t="s">
        <v>7</v>
      </c>
      <c r="D69" s="70">
        <f>10040.38-6563.51</f>
        <v>3476.869999999999</v>
      </c>
      <c r="E69" s="89">
        <f t="shared" si="1"/>
        <v>3476.869999999999</v>
      </c>
      <c r="F69" s="90" t="str">
        <f t="shared" si="19"/>
        <v/>
      </c>
      <c r="G69" s="91" t="str">
        <f t="shared" si="19"/>
        <v/>
      </c>
      <c r="H69" s="91" t="str">
        <f t="shared" si="19"/>
        <v/>
      </c>
      <c r="I69" s="91" t="str">
        <f t="shared" si="19"/>
        <v/>
      </c>
      <c r="J69" s="91" t="str">
        <f t="shared" si="19"/>
        <v/>
      </c>
      <c r="K69" s="92" t="str">
        <f t="shared" si="19"/>
        <v/>
      </c>
      <c r="L69" s="93">
        <f t="shared" si="19"/>
        <v>3476.869999999999</v>
      </c>
      <c r="M69" s="91" t="str">
        <f t="shared" si="19"/>
        <v/>
      </c>
      <c r="N69" s="91" t="str">
        <f t="shared" si="19"/>
        <v/>
      </c>
      <c r="O69" s="91" t="str">
        <f t="shared" si="19"/>
        <v/>
      </c>
      <c r="P69" s="91" t="str">
        <f t="shared" si="19"/>
        <v/>
      </c>
      <c r="Q69" s="92" t="str">
        <f t="shared" si="19"/>
        <v/>
      </c>
      <c r="R69" s="93" t="str">
        <f t="shared" si="19"/>
        <v/>
      </c>
      <c r="S69" s="91" t="str">
        <f t="shared" si="19"/>
        <v/>
      </c>
      <c r="T69" s="91" t="str">
        <f t="shared" si="19"/>
        <v/>
      </c>
      <c r="U69" s="91" t="str">
        <f t="shared" si="19"/>
        <v/>
      </c>
      <c r="V69" s="91" t="str">
        <f t="shared" si="17"/>
        <v/>
      </c>
      <c r="W69" s="91" t="str">
        <f t="shared" si="17"/>
        <v/>
      </c>
      <c r="X69" s="91" t="str">
        <f t="shared" si="17"/>
        <v/>
      </c>
      <c r="Y69" s="91" t="str">
        <f t="shared" si="17"/>
        <v/>
      </c>
      <c r="Z69" s="91" t="str">
        <f t="shared" si="17"/>
        <v/>
      </c>
      <c r="AA69" s="91" t="str">
        <f t="shared" si="17"/>
        <v/>
      </c>
      <c r="AB69" s="91" t="str">
        <f t="shared" si="17"/>
        <v/>
      </c>
      <c r="AC69" s="91" t="str">
        <f t="shared" si="17"/>
        <v/>
      </c>
      <c r="AD69" s="91" t="str">
        <f t="shared" si="17"/>
        <v/>
      </c>
      <c r="AE69" s="91" t="str">
        <f t="shared" si="17"/>
        <v/>
      </c>
      <c r="AF69" s="91" t="str">
        <f t="shared" si="17"/>
        <v/>
      </c>
      <c r="AG69" s="91" t="str">
        <f t="shared" si="17"/>
        <v/>
      </c>
      <c r="AH69" s="91" t="str">
        <f t="shared" si="17"/>
        <v/>
      </c>
      <c r="AI69" s="91" t="str">
        <f t="shared" si="17"/>
        <v/>
      </c>
      <c r="AJ69" s="91" t="str">
        <f t="shared" si="17"/>
        <v/>
      </c>
      <c r="AK69" s="91" t="str">
        <f t="shared" si="17"/>
        <v/>
      </c>
      <c r="AL69" s="91" t="str">
        <f t="shared" si="20"/>
        <v/>
      </c>
      <c r="AM69" s="91" t="str">
        <f t="shared" si="20"/>
        <v/>
      </c>
      <c r="AN69" s="91" t="str">
        <f t="shared" si="20"/>
        <v/>
      </c>
      <c r="AO69" s="91" t="str">
        <f t="shared" si="20"/>
        <v/>
      </c>
      <c r="AP69" s="91" t="str">
        <f t="shared" si="20"/>
        <v/>
      </c>
      <c r="AQ69" s="91" t="str">
        <f t="shared" si="20"/>
        <v/>
      </c>
      <c r="AR69" s="91" t="str">
        <f t="shared" si="20"/>
        <v/>
      </c>
      <c r="AS69" s="91" t="str">
        <f t="shared" si="20"/>
        <v/>
      </c>
      <c r="AT69" s="91" t="str">
        <f t="shared" si="20"/>
        <v/>
      </c>
      <c r="AU69" s="91" t="str">
        <f t="shared" si="20"/>
        <v/>
      </c>
      <c r="AV69" s="91" t="str">
        <f t="shared" si="20"/>
        <v/>
      </c>
      <c r="AW69" s="91" t="str">
        <f t="shared" si="20"/>
        <v/>
      </c>
      <c r="AX69" s="91" t="str">
        <f t="shared" si="20"/>
        <v/>
      </c>
      <c r="AY69" s="91" t="str">
        <f t="shared" si="20"/>
        <v/>
      </c>
      <c r="AZ69" s="91" t="str">
        <f t="shared" si="20"/>
        <v/>
      </c>
      <c r="BA69" s="91" t="str">
        <f t="shared" si="21"/>
        <v/>
      </c>
      <c r="BB69" s="91" t="str">
        <f t="shared" si="21"/>
        <v/>
      </c>
      <c r="BC69" s="91" t="str">
        <f t="shared" si="21"/>
        <v/>
      </c>
      <c r="BD69" s="91" t="str">
        <f t="shared" si="21"/>
        <v/>
      </c>
      <c r="BE69" s="91" t="str">
        <f t="shared" si="21"/>
        <v/>
      </c>
    </row>
    <row r="70" spans="1:57" x14ac:dyDescent="0.3">
      <c r="A70" s="68">
        <v>42488</v>
      </c>
      <c r="B70" s="62">
        <v>1001</v>
      </c>
      <c r="C70" s="69" t="s">
        <v>63</v>
      </c>
      <c r="D70" s="70">
        <v>2952</v>
      </c>
      <c r="E70" s="89">
        <f t="shared" si="1"/>
        <v>2952</v>
      </c>
      <c r="F70" s="90">
        <f t="shared" si="19"/>
        <v>2952</v>
      </c>
      <c r="G70" s="91" t="str">
        <f t="shared" si="19"/>
        <v/>
      </c>
      <c r="H70" s="91" t="str">
        <f t="shared" si="19"/>
        <v/>
      </c>
      <c r="I70" s="91" t="str">
        <f t="shared" si="19"/>
        <v/>
      </c>
      <c r="J70" s="91" t="str">
        <f t="shared" si="19"/>
        <v/>
      </c>
      <c r="K70" s="92" t="str">
        <f t="shared" si="19"/>
        <v/>
      </c>
      <c r="L70" s="93" t="str">
        <f t="shared" si="19"/>
        <v/>
      </c>
      <c r="M70" s="91" t="str">
        <f t="shared" si="19"/>
        <v/>
      </c>
      <c r="N70" s="91" t="str">
        <f t="shared" si="19"/>
        <v/>
      </c>
      <c r="O70" s="91" t="str">
        <f t="shared" si="19"/>
        <v/>
      </c>
      <c r="P70" s="91" t="str">
        <f t="shared" si="19"/>
        <v/>
      </c>
      <c r="Q70" s="92" t="str">
        <f t="shared" si="19"/>
        <v/>
      </c>
      <c r="R70" s="93" t="str">
        <f t="shared" si="19"/>
        <v/>
      </c>
      <c r="S70" s="91" t="str">
        <f t="shared" si="19"/>
        <v/>
      </c>
      <c r="T70" s="91" t="str">
        <f t="shared" si="19"/>
        <v/>
      </c>
      <c r="U70" s="91" t="str">
        <f t="shared" si="19"/>
        <v/>
      </c>
      <c r="V70" s="91" t="str">
        <f t="shared" si="17"/>
        <v/>
      </c>
      <c r="W70" s="91" t="str">
        <f t="shared" si="17"/>
        <v/>
      </c>
      <c r="X70" s="91" t="str">
        <f t="shared" si="17"/>
        <v/>
      </c>
      <c r="Y70" s="91" t="str">
        <f t="shared" si="17"/>
        <v/>
      </c>
      <c r="Z70" s="91" t="str">
        <f t="shared" si="17"/>
        <v/>
      </c>
      <c r="AA70" s="91" t="str">
        <f t="shared" si="17"/>
        <v/>
      </c>
      <c r="AB70" s="91" t="str">
        <f t="shared" si="17"/>
        <v/>
      </c>
      <c r="AC70" s="91" t="str">
        <f t="shared" si="17"/>
        <v/>
      </c>
      <c r="AD70" s="91" t="str">
        <f t="shared" si="17"/>
        <v/>
      </c>
      <c r="AE70" s="91" t="str">
        <f t="shared" si="17"/>
        <v/>
      </c>
      <c r="AF70" s="91" t="str">
        <f t="shared" si="17"/>
        <v/>
      </c>
      <c r="AG70" s="91" t="str">
        <f t="shared" si="17"/>
        <v/>
      </c>
      <c r="AH70" s="91" t="str">
        <f t="shared" si="17"/>
        <v/>
      </c>
      <c r="AI70" s="91" t="str">
        <f t="shared" si="17"/>
        <v/>
      </c>
      <c r="AJ70" s="91" t="str">
        <f t="shared" si="17"/>
        <v/>
      </c>
      <c r="AK70" s="91" t="str">
        <f t="shared" si="17"/>
        <v/>
      </c>
      <c r="AL70" s="91" t="str">
        <f t="shared" si="20"/>
        <v/>
      </c>
      <c r="AM70" s="91" t="str">
        <f t="shared" si="20"/>
        <v/>
      </c>
      <c r="AN70" s="91" t="str">
        <f t="shared" si="20"/>
        <v/>
      </c>
      <c r="AO70" s="91" t="str">
        <f t="shared" si="20"/>
        <v/>
      </c>
      <c r="AP70" s="91" t="str">
        <f t="shared" si="20"/>
        <v/>
      </c>
      <c r="AQ70" s="91" t="str">
        <f t="shared" si="20"/>
        <v/>
      </c>
      <c r="AR70" s="91" t="str">
        <f t="shared" si="20"/>
        <v/>
      </c>
      <c r="AS70" s="91" t="str">
        <f t="shared" si="20"/>
        <v/>
      </c>
      <c r="AT70" s="91" t="str">
        <f t="shared" si="20"/>
        <v/>
      </c>
      <c r="AU70" s="91" t="str">
        <f t="shared" si="20"/>
        <v/>
      </c>
      <c r="AV70" s="91" t="str">
        <f t="shared" si="20"/>
        <v/>
      </c>
      <c r="AW70" s="91" t="str">
        <f t="shared" si="20"/>
        <v/>
      </c>
      <c r="AX70" s="91" t="str">
        <f t="shared" si="20"/>
        <v/>
      </c>
      <c r="AY70" s="91" t="str">
        <f t="shared" si="20"/>
        <v/>
      </c>
      <c r="AZ70" s="91" t="str">
        <f t="shared" si="20"/>
        <v/>
      </c>
      <c r="BA70" s="91" t="str">
        <f t="shared" si="21"/>
        <v/>
      </c>
      <c r="BB70" s="91" t="str">
        <f t="shared" si="21"/>
        <v/>
      </c>
      <c r="BC70" s="91" t="str">
        <f t="shared" si="21"/>
        <v/>
      </c>
      <c r="BD70" s="91" t="str">
        <f t="shared" si="21"/>
        <v/>
      </c>
      <c r="BE70" s="91" t="str">
        <f t="shared" si="21"/>
        <v/>
      </c>
    </row>
    <row r="71" spans="1:57" x14ac:dyDescent="0.3">
      <c r="A71" s="68">
        <v>42488</v>
      </c>
      <c r="B71" s="62">
        <v>1001</v>
      </c>
      <c r="C71" s="69" t="s">
        <v>63</v>
      </c>
      <c r="D71" s="70">
        <v>5991.43</v>
      </c>
      <c r="E71" s="89">
        <f t="shared" ref="E71:E122" si="22">SUM(F71:BE71)</f>
        <v>5991.43</v>
      </c>
      <c r="F71" s="90">
        <f t="shared" si="19"/>
        <v>5991.43</v>
      </c>
      <c r="G71" s="91" t="str">
        <f t="shared" si="19"/>
        <v/>
      </c>
      <c r="H71" s="91" t="str">
        <f t="shared" si="19"/>
        <v/>
      </c>
      <c r="I71" s="91" t="str">
        <f t="shared" si="19"/>
        <v/>
      </c>
      <c r="J71" s="91" t="str">
        <f t="shared" si="19"/>
        <v/>
      </c>
      <c r="K71" s="92" t="str">
        <f t="shared" si="19"/>
        <v/>
      </c>
      <c r="L71" s="93" t="str">
        <f t="shared" si="19"/>
        <v/>
      </c>
      <c r="M71" s="91" t="str">
        <f t="shared" si="19"/>
        <v/>
      </c>
      <c r="N71" s="91" t="str">
        <f t="shared" si="19"/>
        <v/>
      </c>
      <c r="O71" s="91" t="str">
        <f t="shared" si="19"/>
        <v/>
      </c>
      <c r="P71" s="91" t="str">
        <f t="shared" si="19"/>
        <v/>
      </c>
      <c r="Q71" s="92" t="str">
        <f t="shared" si="19"/>
        <v/>
      </c>
      <c r="R71" s="93" t="str">
        <f t="shared" si="19"/>
        <v/>
      </c>
      <c r="S71" s="91" t="str">
        <f t="shared" si="19"/>
        <v/>
      </c>
      <c r="T71" s="91" t="str">
        <f t="shared" si="19"/>
        <v/>
      </c>
      <c r="U71" s="91" t="str">
        <f t="shared" ref="U71:AJ86" si="23">IF($B71=U$5,$D71,"")</f>
        <v/>
      </c>
      <c r="V71" s="91" t="str">
        <f t="shared" si="23"/>
        <v/>
      </c>
      <c r="W71" s="91" t="str">
        <f t="shared" si="23"/>
        <v/>
      </c>
      <c r="X71" s="91" t="str">
        <f t="shared" si="23"/>
        <v/>
      </c>
      <c r="Y71" s="91" t="str">
        <f t="shared" si="23"/>
        <v/>
      </c>
      <c r="Z71" s="91" t="str">
        <f t="shared" si="23"/>
        <v/>
      </c>
      <c r="AA71" s="91" t="str">
        <f t="shared" si="23"/>
        <v/>
      </c>
      <c r="AB71" s="91" t="str">
        <f t="shared" si="23"/>
        <v/>
      </c>
      <c r="AC71" s="91" t="str">
        <f t="shared" si="23"/>
        <v/>
      </c>
      <c r="AD71" s="91" t="str">
        <f t="shared" si="23"/>
        <v/>
      </c>
      <c r="AE71" s="91" t="str">
        <f t="shared" si="23"/>
        <v/>
      </c>
      <c r="AF71" s="91" t="str">
        <f t="shared" si="23"/>
        <v/>
      </c>
      <c r="AG71" s="91" t="str">
        <f t="shared" si="23"/>
        <v/>
      </c>
      <c r="AH71" s="91" t="str">
        <f t="shared" si="23"/>
        <v/>
      </c>
      <c r="AI71" s="91" t="str">
        <f t="shared" si="23"/>
        <v/>
      </c>
      <c r="AJ71" s="91" t="str">
        <f t="shared" si="23"/>
        <v/>
      </c>
      <c r="AK71" s="91" t="str">
        <f t="shared" ref="AK71:AZ86" si="24">IF($B71=AK$5,$D71,"")</f>
        <v/>
      </c>
      <c r="AL71" s="91" t="str">
        <f t="shared" si="24"/>
        <v/>
      </c>
      <c r="AM71" s="91" t="str">
        <f t="shared" si="24"/>
        <v/>
      </c>
      <c r="AN71" s="91" t="str">
        <f t="shared" si="24"/>
        <v/>
      </c>
      <c r="AO71" s="91" t="str">
        <f t="shared" si="24"/>
        <v/>
      </c>
      <c r="AP71" s="91" t="str">
        <f t="shared" si="24"/>
        <v/>
      </c>
      <c r="AQ71" s="91" t="str">
        <f t="shared" si="24"/>
        <v/>
      </c>
      <c r="AR71" s="91" t="str">
        <f t="shared" si="24"/>
        <v/>
      </c>
      <c r="AS71" s="91" t="str">
        <f t="shared" si="24"/>
        <v/>
      </c>
      <c r="AT71" s="91" t="str">
        <f t="shared" si="24"/>
        <v/>
      </c>
      <c r="AU71" s="91" t="str">
        <f t="shared" si="24"/>
        <v/>
      </c>
      <c r="AV71" s="91" t="str">
        <f t="shared" si="24"/>
        <v/>
      </c>
      <c r="AW71" s="91" t="str">
        <f t="shared" si="24"/>
        <v/>
      </c>
      <c r="AX71" s="91" t="str">
        <f t="shared" si="24"/>
        <v/>
      </c>
      <c r="AY71" s="91" t="str">
        <f t="shared" si="24"/>
        <v/>
      </c>
      <c r="AZ71" s="91" t="str">
        <f t="shared" si="24"/>
        <v/>
      </c>
      <c r="BA71" s="91" t="str">
        <f t="shared" si="21"/>
        <v/>
      </c>
      <c r="BB71" s="91" t="str">
        <f t="shared" si="21"/>
        <v/>
      </c>
      <c r="BC71" s="91" t="str">
        <f t="shared" si="21"/>
        <v/>
      </c>
      <c r="BD71" s="91" t="str">
        <f t="shared" si="21"/>
        <v/>
      </c>
      <c r="BE71" s="91" t="str">
        <f t="shared" si="21"/>
        <v/>
      </c>
    </row>
    <row r="72" spans="1:57" x14ac:dyDescent="0.3">
      <c r="A72" s="68">
        <v>42489</v>
      </c>
      <c r="B72" s="62">
        <v>1001</v>
      </c>
      <c r="C72" s="69" t="s">
        <v>63</v>
      </c>
      <c r="D72" s="70">
        <v>30848.51</v>
      </c>
      <c r="E72" s="89">
        <f t="shared" si="22"/>
        <v>30848.51</v>
      </c>
      <c r="F72" s="90">
        <f t="shared" ref="F72:U87" si="25">IF($B72=F$5,$D72,"")</f>
        <v>30848.51</v>
      </c>
      <c r="G72" s="91" t="str">
        <f t="shared" si="25"/>
        <v/>
      </c>
      <c r="H72" s="91" t="str">
        <f t="shared" si="25"/>
        <v/>
      </c>
      <c r="I72" s="91" t="str">
        <f t="shared" si="25"/>
        <v/>
      </c>
      <c r="J72" s="91" t="str">
        <f t="shared" si="25"/>
        <v/>
      </c>
      <c r="K72" s="92" t="str">
        <f t="shared" si="25"/>
        <v/>
      </c>
      <c r="L72" s="93" t="str">
        <f t="shared" si="25"/>
        <v/>
      </c>
      <c r="M72" s="91" t="str">
        <f t="shared" si="25"/>
        <v/>
      </c>
      <c r="N72" s="91" t="str">
        <f t="shared" si="25"/>
        <v/>
      </c>
      <c r="O72" s="91" t="str">
        <f t="shared" si="25"/>
        <v/>
      </c>
      <c r="P72" s="91" t="str">
        <f t="shared" si="25"/>
        <v/>
      </c>
      <c r="Q72" s="92" t="str">
        <f t="shared" si="25"/>
        <v/>
      </c>
      <c r="R72" s="93" t="str">
        <f t="shared" si="25"/>
        <v/>
      </c>
      <c r="S72" s="91" t="str">
        <f t="shared" si="25"/>
        <v/>
      </c>
      <c r="T72" s="91" t="str">
        <f t="shared" si="25"/>
        <v/>
      </c>
      <c r="U72" s="91" t="str">
        <f t="shared" si="23"/>
        <v/>
      </c>
      <c r="V72" s="91" t="str">
        <f t="shared" si="23"/>
        <v/>
      </c>
      <c r="W72" s="91" t="str">
        <f t="shared" si="23"/>
        <v/>
      </c>
      <c r="X72" s="91" t="str">
        <f t="shared" si="23"/>
        <v/>
      </c>
      <c r="Y72" s="91" t="str">
        <f t="shared" si="23"/>
        <v/>
      </c>
      <c r="Z72" s="91" t="str">
        <f t="shared" si="23"/>
        <v/>
      </c>
      <c r="AA72" s="91" t="str">
        <f t="shared" si="23"/>
        <v/>
      </c>
      <c r="AB72" s="91" t="str">
        <f t="shared" si="23"/>
        <v/>
      </c>
      <c r="AC72" s="91" t="str">
        <f t="shared" si="23"/>
        <v/>
      </c>
      <c r="AD72" s="91" t="str">
        <f t="shared" si="23"/>
        <v/>
      </c>
      <c r="AE72" s="91" t="str">
        <f t="shared" si="23"/>
        <v/>
      </c>
      <c r="AF72" s="91" t="str">
        <f t="shared" si="23"/>
        <v/>
      </c>
      <c r="AG72" s="91" t="str">
        <f t="shared" si="23"/>
        <v/>
      </c>
      <c r="AH72" s="91" t="str">
        <f t="shared" si="23"/>
        <v/>
      </c>
      <c r="AI72" s="91" t="str">
        <f t="shared" si="23"/>
        <v/>
      </c>
      <c r="AJ72" s="91" t="str">
        <f t="shared" si="23"/>
        <v/>
      </c>
      <c r="AK72" s="91" t="str">
        <f t="shared" si="24"/>
        <v/>
      </c>
      <c r="AL72" s="91" t="str">
        <f t="shared" si="24"/>
        <v/>
      </c>
      <c r="AM72" s="91" t="str">
        <f t="shared" si="24"/>
        <v/>
      </c>
      <c r="AN72" s="91" t="str">
        <f t="shared" si="24"/>
        <v/>
      </c>
      <c r="AO72" s="91" t="str">
        <f t="shared" si="24"/>
        <v/>
      </c>
      <c r="AP72" s="91" t="str">
        <f t="shared" si="24"/>
        <v/>
      </c>
      <c r="AQ72" s="91" t="str">
        <f t="shared" si="24"/>
        <v/>
      </c>
      <c r="AR72" s="91" t="str">
        <f t="shared" si="24"/>
        <v/>
      </c>
      <c r="AS72" s="91" t="str">
        <f t="shared" si="24"/>
        <v/>
      </c>
      <c r="AT72" s="91" t="str">
        <f t="shared" si="24"/>
        <v/>
      </c>
      <c r="AU72" s="91" t="str">
        <f t="shared" si="24"/>
        <v/>
      </c>
      <c r="AV72" s="91" t="str">
        <f t="shared" si="24"/>
        <v/>
      </c>
      <c r="AW72" s="91" t="str">
        <f t="shared" si="24"/>
        <v/>
      </c>
      <c r="AX72" s="91" t="str">
        <f t="shared" si="24"/>
        <v/>
      </c>
      <c r="AY72" s="91" t="str">
        <f t="shared" si="24"/>
        <v/>
      </c>
      <c r="AZ72" s="91" t="str">
        <f t="shared" si="24"/>
        <v/>
      </c>
      <c r="BA72" s="91" t="str">
        <f t="shared" si="21"/>
        <v/>
      </c>
      <c r="BB72" s="91" t="str">
        <f t="shared" si="21"/>
        <v/>
      </c>
      <c r="BC72" s="91" t="str">
        <f t="shared" si="21"/>
        <v/>
      </c>
      <c r="BD72" s="91" t="str">
        <f t="shared" si="21"/>
        <v/>
      </c>
      <c r="BE72" s="91" t="str">
        <f t="shared" si="21"/>
        <v/>
      </c>
    </row>
    <row r="73" spans="1:57" x14ac:dyDescent="0.3">
      <c r="A73" s="68">
        <v>42489</v>
      </c>
      <c r="B73" s="62">
        <v>3012</v>
      </c>
      <c r="C73" s="69" t="s">
        <v>100</v>
      </c>
      <c r="D73" s="70">
        <v>135.30000000000001</v>
      </c>
      <c r="E73" s="89">
        <f t="shared" si="22"/>
        <v>135.30000000000001</v>
      </c>
      <c r="F73" s="90" t="str">
        <f t="shared" si="25"/>
        <v/>
      </c>
      <c r="G73" s="91" t="str">
        <f t="shared" si="25"/>
        <v/>
      </c>
      <c r="H73" s="91" t="str">
        <f t="shared" si="25"/>
        <v/>
      </c>
      <c r="I73" s="91" t="str">
        <f t="shared" si="25"/>
        <v/>
      </c>
      <c r="J73" s="91" t="str">
        <f t="shared" si="25"/>
        <v/>
      </c>
      <c r="K73" s="92" t="str">
        <f t="shared" si="25"/>
        <v/>
      </c>
      <c r="L73" s="93" t="str">
        <f t="shared" si="25"/>
        <v/>
      </c>
      <c r="M73" s="91" t="str">
        <f t="shared" si="25"/>
        <v/>
      </c>
      <c r="N73" s="91" t="str">
        <f t="shared" si="25"/>
        <v/>
      </c>
      <c r="O73" s="91" t="str">
        <f t="shared" si="25"/>
        <v/>
      </c>
      <c r="P73" s="91" t="str">
        <f t="shared" si="25"/>
        <v/>
      </c>
      <c r="Q73" s="92" t="str">
        <f t="shared" si="25"/>
        <v/>
      </c>
      <c r="R73" s="93" t="str">
        <f t="shared" si="25"/>
        <v/>
      </c>
      <c r="S73" s="91" t="str">
        <f t="shared" si="25"/>
        <v/>
      </c>
      <c r="T73" s="91" t="str">
        <f t="shared" si="25"/>
        <v/>
      </c>
      <c r="U73" s="91" t="str">
        <f t="shared" si="23"/>
        <v/>
      </c>
      <c r="V73" s="91" t="str">
        <f t="shared" si="23"/>
        <v/>
      </c>
      <c r="W73" s="91" t="str">
        <f t="shared" si="23"/>
        <v/>
      </c>
      <c r="X73" s="91" t="str">
        <f t="shared" si="23"/>
        <v/>
      </c>
      <c r="Y73" s="91" t="str">
        <f t="shared" si="23"/>
        <v/>
      </c>
      <c r="Z73" s="91" t="str">
        <f t="shared" si="23"/>
        <v/>
      </c>
      <c r="AA73" s="91" t="str">
        <f t="shared" si="23"/>
        <v/>
      </c>
      <c r="AB73" s="91" t="str">
        <f t="shared" si="23"/>
        <v/>
      </c>
      <c r="AC73" s="91">
        <f t="shared" si="23"/>
        <v>135.30000000000001</v>
      </c>
      <c r="AD73" s="91" t="str">
        <f t="shared" si="23"/>
        <v/>
      </c>
      <c r="AE73" s="91" t="str">
        <f t="shared" si="23"/>
        <v/>
      </c>
      <c r="AF73" s="91" t="str">
        <f t="shared" si="23"/>
        <v/>
      </c>
      <c r="AG73" s="91" t="str">
        <f t="shared" si="23"/>
        <v/>
      </c>
      <c r="AH73" s="91" t="str">
        <f t="shared" si="23"/>
        <v/>
      </c>
      <c r="AI73" s="91" t="str">
        <f t="shared" si="23"/>
        <v/>
      </c>
      <c r="AJ73" s="91" t="str">
        <f t="shared" si="23"/>
        <v/>
      </c>
      <c r="AK73" s="91" t="str">
        <f t="shared" si="24"/>
        <v/>
      </c>
      <c r="AL73" s="91" t="str">
        <f t="shared" si="24"/>
        <v/>
      </c>
      <c r="AM73" s="91" t="str">
        <f t="shared" si="24"/>
        <v/>
      </c>
      <c r="AN73" s="91" t="str">
        <f t="shared" si="24"/>
        <v/>
      </c>
      <c r="AO73" s="91" t="str">
        <f t="shared" si="24"/>
        <v/>
      </c>
      <c r="AP73" s="91" t="str">
        <f t="shared" si="24"/>
        <v/>
      </c>
      <c r="AQ73" s="91" t="str">
        <f t="shared" si="24"/>
        <v/>
      </c>
      <c r="AR73" s="91" t="str">
        <f t="shared" si="24"/>
        <v/>
      </c>
      <c r="AS73" s="91" t="str">
        <f t="shared" si="24"/>
        <v/>
      </c>
      <c r="AT73" s="91" t="str">
        <f t="shared" si="24"/>
        <v/>
      </c>
      <c r="AU73" s="91" t="str">
        <f t="shared" si="24"/>
        <v/>
      </c>
      <c r="AV73" s="91" t="str">
        <f t="shared" si="24"/>
        <v/>
      </c>
      <c r="AW73" s="91" t="str">
        <f t="shared" si="24"/>
        <v/>
      </c>
      <c r="AX73" s="91" t="str">
        <f t="shared" si="24"/>
        <v/>
      </c>
      <c r="AY73" s="91" t="str">
        <f t="shared" si="24"/>
        <v/>
      </c>
      <c r="AZ73" s="91" t="str">
        <f t="shared" si="24"/>
        <v/>
      </c>
      <c r="BA73" s="91" t="str">
        <f t="shared" si="21"/>
        <v/>
      </c>
      <c r="BB73" s="91" t="str">
        <f t="shared" si="21"/>
        <v/>
      </c>
      <c r="BC73" s="91" t="str">
        <f t="shared" si="21"/>
        <v/>
      </c>
      <c r="BD73" s="91" t="str">
        <f t="shared" si="21"/>
        <v/>
      </c>
      <c r="BE73" s="91" t="str">
        <f t="shared" si="21"/>
        <v/>
      </c>
    </row>
    <row r="74" spans="1:57" x14ac:dyDescent="0.3">
      <c r="A74" s="68">
        <v>42489</v>
      </c>
      <c r="B74" s="62">
        <v>3001</v>
      </c>
      <c r="C74" s="69">
        <v>3663</v>
      </c>
      <c r="D74" s="70">
        <v>480.88</v>
      </c>
      <c r="E74" s="89">
        <f t="shared" si="22"/>
        <v>480.88</v>
      </c>
      <c r="F74" s="90" t="str">
        <f t="shared" si="25"/>
        <v/>
      </c>
      <c r="G74" s="91" t="str">
        <f t="shared" si="25"/>
        <v/>
      </c>
      <c r="H74" s="91" t="str">
        <f t="shared" si="25"/>
        <v/>
      </c>
      <c r="I74" s="91" t="str">
        <f t="shared" si="25"/>
        <v/>
      </c>
      <c r="J74" s="91" t="str">
        <f t="shared" si="25"/>
        <v/>
      </c>
      <c r="K74" s="92" t="str">
        <f t="shared" si="25"/>
        <v/>
      </c>
      <c r="L74" s="93" t="str">
        <f t="shared" si="25"/>
        <v/>
      </c>
      <c r="M74" s="91" t="str">
        <f t="shared" si="25"/>
        <v/>
      </c>
      <c r="N74" s="91" t="str">
        <f t="shared" si="25"/>
        <v/>
      </c>
      <c r="O74" s="91" t="str">
        <f t="shared" si="25"/>
        <v/>
      </c>
      <c r="P74" s="91" t="str">
        <f t="shared" si="25"/>
        <v/>
      </c>
      <c r="Q74" s="92" t="str">
        <f t="shared" si="25"/>
        <v/>
      </c>
      <c r="R74" s="93">
        <f t="shared" si="25"/>
        <v>480.88</v>
      </c>
      <c r="S74" s="91" t="str">
        <f t="shared" si="25"/>
        <v/>
      </c>
      <c r="T74" s="91" t="str">
        <f t="shared" si="25"/>
        <v/>
      </c>
      <c r="U74" s="91" t="str">
        <f t="shared" si="23"/>
        <v/>
      </c>
      <c r="V74" s="91" t="str">
        <f t="shared" si="23"/>
        <v/>
      </c>
      <c r="W74" s="91" t="str">
        <f t="shared" si="23"/>
        <v/>
      </c>
      <c r="X74" s="91" t="str">
        <f t="shared" si="23"/>
        <v/>
      </c>
      <c r="Y74" s="91" t="str">
        <f t="shared" si="23"/>
        <v/>
      </c>
      <c r="Z74" s="91" t="str">
        <f t="shared" si="23"/>
        <v/>
      </c>
      <c r="AA74" s="91" t="str">
        <f t="shared" si="23"/>
        <v/>
      </c>
      <c r="AB74" s="91" t="str">
        <f t="shared" si="23"/>
        <v/>
      </c>
      <c r="AC74" s="91" t="str">
        <f t="shared" si="23"/>
        <v/>
      </c>
      <c r="AD74" s="91" t="str">
        <f t="shared" si="23"/>
        <v/>
      </c>
      <c r="AE74" s="91" t="str">
        <f t="shared" si="23"/>
        <v/>
      </c>
      <c r="AF74" s="91" t="str">
        <f t="shared" si="23"/>
        <v/>
      </c>
      <c r="AG74" s="91" t="str">
        <f t="shared" si="23"/>
        <v/>
      </c>
      <c r="AH74" s="91" t="str">
        <f t="shared" si="23"/>
        <v/>
      </c>
      <c r="AI74" s="91" t="str">
        <f t="shared" si="23"/>
        <v/>
      </c>
      <c r="AJ74" s="91" t="str">
        <f t="shared" si="23"/>
        <v/>
      </c>
      <c r="AK74" s="91" t="str">
        <f t="shared" si="24"/>
        <v/>
      </c>
      <c r="AL74" s="91" t="str">
        <f t="shared" si="24"/>
        <v/>
      </c>
      <c r="AM74" s="91" t="str">
        <f t="shared" si="24"/>
        <v/>
      </c>
      <c r="AN74" s="91" t="str">
        <f t="shared" si="24"/>
        <v/>
      </c>
      <c r="AO74" s="91" t="str">
        <f t="shared" si="24"/>
        <v/>
      </c>
      <c r="AP74" s="91" t="str">
        <f t="shared" si="24"/>
        <v/>
      </c>
      <c r="AQ74" s="91" t="str">
        <f t="shared" si="24"/>
        <v/>
      </c>
      <c r="AR74" s="91" t="str">
        <f t="shared" si="24"/>
        <v/>
      </c>
      <c r="AS74" s="91" t="str">
        <f t="shared" si="24"/>
        <v/>
      </c>
      <c r="AT74" s="91" t="str">
        <f t="shared" si="24"/>
        <v/>
      </c>
      <c r="AU74" s="91" t="str">
        <f t="shared" si="24"/>
        <v/>
      </c>
      <c r="AV74" s="91" t="str">
        <f t="shared" si="24"/>
        <v/>
      </c>
      <c r="AW74" s="91" t="str">
        <f t="shared" si="24"/>
        <v/>
      </c>
      <c r="AX74" s="91" t="str">
        <f t="shared" si="24"/>
        <v/>
      </c>
      <c r="AY74" s="91" t="str">
        <f t="shared" si="24"/>
        <v/>
      </c>
      <c r="AZ74" s="91" t="str">
        <f t="shared" si="24"/>
        <v/>
      </c>
      <c r="BA74" s="91" t="str">
        <f t="shared" si="21"/>
        <v/>
      </c>
      <c r="BB74" s="91" t="str">
        <f t="shared" si="21"/>
        <v/>
      </c>
      <c r="BC74" s="91" t="str">
        <f t="shared" si="21"/>
        <v/>
      </c>
      <c r="BD74" s="91" t="str">
        <f t="shared" si="21"/>
        <v/>
      </c>
      <c r="BE74" s="91" t="str">
        <f t="shared" si="21"/>
        <v/>
      </c>
    </row>
    <row r="75" spans="1:57" x14ac:dyDescent="0.3">
      <c r="A75" s="68">
        <v>42489</v>
      </c>
      <c r="B75" s="62">
        <v>2005</v>
      </c>
      <c r="C75" s="69" t="s">
        <v>130</v>
      </c>
      <c r="D75" s="70">
        <v>1141.19</v>
      </c>
      <c r="E75" s="89">
        <f t="shared" si="22"/>
        <v>1141.19</v>
      </c>
      <c r="F75" s="90" t="str">
        <f t="shared" si="25"/>
        <v/>
      </c>
      <c r="G75" s="91" t="str">
        <f t="shared" si="25"/>
        <v/>
      </c>
      <c r="H75" s="91" t="str">
        <f t="shared" si="25"/>
        <v/>
      </c>
      <c r="I75" s="91" t="str">
        <f t="shared" si="25"/>
        <v/>
      </c>
      <c r="J75" s="91" t="str">
        <f t="shared" si="25"/>
        <v/>
      </c>
      <c r="K75" s="92" t="str">
        <f t="shared" si="25"/>
        <v/>
      </c>
      <c r="L75" s="93" t="str">
        <f t="shared" si="25"/>
        <v/>
      </c>
      <c r="M75" s="91" t="str">
        <f t="shared" si="25"/>
        <v/>
      </c>
      <c r="N75" s="91" t="str">
        <f t="shared" si="25"/>
        <v/>
      </c>
      <c r="O75" s="91" t="str">
        <f t="shared" si="25"/>
        <v/>
      </c>
      <c r="P75" s="91">
        <f t="shared" si="25"/>
        <v>1141.19</v>
      </c>
      <c r="Q75" s="92" t="str">
        <f t="shared" si="25"/>
        <v/>
      </c>
      <c r="R75" s="93" t="str">
        <f t="shared" si="25"/>
        <v/>
      </c>
      <c r="S75" s="91" t="str">
        <f t="shared" si="25"/>
        <v/>
      </c>
      <c r="T75" s="91" t="str">
        <f t="shared" si="25"/>
        <v/>
      </c>
      <c r="U75" s="91" t="str">
        <f t="shared" si="23"/>
        <v/>
      </c>
      <c r="V75" s="91" t="str">
        <f t="shared" si="23"/>
        <v/>
      </c>
      <c r="W75" s="91" t="str">
        <f t="shared" si="23"/>
        <v/>
      </c>
      <c r="X75" s="91" t="str">
        <f t="shared" si="23"/>
        <v/>
      </c>
      <c r="Y75" s="91" t="str">
        <f t="shared" si="23"/>
        <v/>
      </c>
      <c r="Z75" s="91" t="str">
        <f t="shared" si="23"/>
        <v/>
      </c>
      <c r="AA75" s="91" t="str">
        <f t="shared" si="23"/>
        <v/>
      </c>
      <c r="AB75" s="91" t="str">
        <f t="shared" si="23"/>
        <v/>
      </c>
      <c r="AC75" s="91" t="str">
        <f t="shared" si="23"/>
        <v/>
      </c>
      <c r="AD75" s="91" t="str">
        <f t="shared" si="23"/>
        <v/>
      </c>
      <c r="AE75" s="91" t="str">
        <f t="shared" si="23"/>
        <v/>
      </c>
      <c r="AF75" s="91" t="str">
        <f t="shared" si="23"/>
        <v/>
      </c>
      <c r="AG75" s="91" t="str">
        <f t="shared" si="23"/>
        <v/>
      </c>
      <c r="AH75" s="91" t="str">
        <f t="shared" si="23"/>
        <v/>
      </c>
      <c r="AI75" s="91" t="str">
        <f t="shared" si="23"/>
        <v/>
      </c>
      <c r="AJ75" s="91" t="str">
        <f t="shared" si="23"/>
        <v/>
      </c>
      <c r="AK75" s="91" t="str">
        <f t="shared" si="24"/>
        <v/>
      </c>
      <c r="AL75" s="91" t="str">
        <f t="shared" si="24"/>
        <v/>
      </c>
      <c r="AM75" s="91" t="str">
        <f t="shared" si="24"/>
        <v/>
      </c>
      <c r="AN75" s="91" t="str">
        <f t="shared" si="24"/>
        <v/>
      </c>
      <c r="AO75" s="91" t="str">
        <f t="shared" si="24"/>
        <v/>
      </c>
      <c r="AP75" s="91" t="str">
        <f t="shared" si="24"/>
        <v/>
      </c>
      <c r="AQ75" s="91" t="str">
        <f t="shared" si="24"/>
        <v/>
      </c>
      <c r="AR75" s="91" t="str">
        <f t="shared" si="24"/>
        <v/>
      </c>
      <c r="AS75" s="91" t="str">
        <f t="shared" si="24"/>
        <v/>
      </c>
      <c r="AT75" s="91" t="str">
        <f t="shared" si="24"/>
        <v/>
      </c>
      <c r="AU75" s="91" t="str">
        <f t="shared" si="24"/>
        <v/>
      </c>
      <c r="AV75" s="91" t="str">
        <f t="shared" si="24"/>
        <v/>
      </c>
      <c r="AW75" s="91" t="str">
        <f t="shared" si="24"/>
        <v/>
      </c>
      <c r="AX75" s="91" t="str">
        <f t="shared" si="24"/>
        <v/>
      </c>
      <c r="AY75" s="91" t="str">
        <f t="shared" si="24"/>
        <v/>
      </c>
      <c r="AZ75" s="91" t="str">
        <f t="shared" si="24"/>
        <v/>
      </c>
      <c r="BA75" s="91" t="str">
        <f t="shared" si="21"/>
        <v/>
      </c>
      <c r="BB75" s="91" t="str">
        <f t="shared" si="21"/>
        <v/>
      </c>
      <c r="BC75" s="91" t="str">
        <f t="shared" si="21"/>
        <v/>
      </c>
      <c r="BD75" s="91" t="str">
        <f t="shared" si="21"/>
        <v/>
      </c>
      <c r="BE75" s="91" t="str">
        <f t="shared" si="21"/>
        <v/>
      </c>
    </row>
    <row r="76" spans="1:57" x14ac:dyDescent="0.3">
      <c r="A76" s="68">
        <v>42489</v>
      </c>
      <c r="B76" s="62">
        <v>3029</v>
      </c>
      <c r="C76" s="69" t="s">
        <v>109</v>
      </c>
      <c r="D76" s="70">
        <v>2000</v>
      </c>
      <c r="E76" s="89">
        <f t="shared" si="22"/>
        <v>2000</v>
      </c>
      <c r="F76" s="90" t="str">
        <f t="shared" si="25"/>
        <v/>
      </c>
      <c r="G76" s="91" t="str">
        <f t="shared" si="25"/>
        <v/>
      </c>
      <c r="H76" s="91" t="str">
        <f t="shared" si="25"/>
        <v/>
      </c>
      <c r="I76" s="91" t="str">
        <f t="shared" si="25"/>
        <v/>
      </c>
      <c r="J76" s="91" t="str">
        <f t="shared" si="25"/>
        <v/>
      </c>
      <c r="K76" s="92" t="str">
        <f t="shared" si="25"/>
        <v/>
      </c>
      <c r="L76" s="93" t="str">
        <f t="shared" si="25"/>
        <v/>
      </c>
      <c r="M76" s="91" t="str">
        <f t="shared" si="25"/>
        <v/>
      </c>
      <c r="N76" s="91" t="str">
        <f t="shared" si="25"/>
        <v/>
      </c>
      <c r="O76" s="91" t="str">
        <f t="shared" si="25"/>
        <v/>
      </c>
      <c r="P76" s="91" t="str">
        <f t="shared" si="25"/>
        <v/>
      </c>
      <c r="Q76" s="92" t="str">
        <f t="shared" si="25"/>
        <v/>
      </c>
      <c r="R76" s="93" t="str">
        <f t="shared" si="25"/>
        <v/>
      </c>
      <c r="S76" s="91" t="str">
        <f t="shared" si="25"/>
        <v/>
      </c>
      <c r="T76" s="91" t="str">
        <f t="shared" si="25"/>
        <v/>
      </c>
      <c r="U76" s="91" t="str">
        <f t="shared" si="23"/>
        <v/>
      </c>
      <c r="V76" s="91" t="str">
        <f t="shared" si="23"/>
        <v/>
      </c>
      <c r="W76" s="91" t="str">
        <f t="shared" si="23"/>
        <v/>
      </c>
      <c r="X76" s="91" t="str">
        <f t="shared" si="23"/>
        <v/>
      </c>
      <c r="Y76" s="91" t="str">
        <f t="shared" si="23"/>
        <v/>
      </c>
      <c r="Z76" s="91" t="str">
        <f t="shared" si="23"/>
        <v/>
      </c>
      <c r="AA76" s="91" t="str">
        <f t="shared" si="23"/>
        <v/>
      </c>
      <c r="AB76" s="91" t="str">
        <f t="shared" si="23"/>
        <v/>
      </c>
      <c r="AC76" s="91" t="str">
        <f t="shared" si="23"/>
        <v/>
      </c>
      <c r="AD76" s="91" t="str">
        <f t="shared" si="23"/>
        <v/>
      </c>
      <c r="AE76" s="91" t="str">
        <f t="shared" si="23"/>
        <v/>
      </c>
      <c r="AF76" s="91" t="str">
        <f t="shared" si="23"/>
        <v/>
      </c>
      <c r="AG76" s="91" t="str">
        <f t="shared" si="23"/>
        <v/>
      </c>
      <c r="AH76" s="91" t="str">
        <f t="shared" si="23"/>
        <v/>
      </c>
      <c r="AI76" s="91" t="str">
        <f t="shared" si="23"/>
        <v/>
      </c>
      <c r="AJ76" s="91" t="str">
        <f t="shared" si="23"/>
        <v/>
      </c>
      <c r="AK76" s="91" t="str">
        <f t="shared" si="24"/>
        <v/>
      </c>
      <c r="AL76" s="91" t="str">
        <f t="shared" si="24"/>
        <v/>
      </c>
      <c r="AM76" s="91" t="str">
        <f t="shared" si="24"/>
        <v/>
      </c>
      <c r="AN76" s="91" t="str">
        <f t="shared" si="24"/>
        <v/>
      </c>
      <c r="AO76" s="91" t="str">
        <f t="shared" si="24"/>
        <v/>
      </c>
      <c r="AP76" s="91" t="str">
        <f t="shared" si="24"/>
        <v/>
      </c>
      <c r="AQ76" s="91" t="str">
        <f t="shared" si="24"/>
        <v/>
      </c>
      <c r="AR76" s="91" t="str">
        <f t="shared" si="24"/>
        <v/>
      </c>
      <c r="AS76" s="91" t="str">
        <f t="shared" si="24"/>
        <v/>
      </c>
      <c r="AT76" s="91">
        <f t="shared" si="24"/>
        <v>2000</v>
      </c>
      <c r="AU76" s="91" t="str">
        <f t="shared" si="24"/>
        <v/>
      </c>
      <c r="AV76" s="91" t="str">
        <f t="shared" si="24"/>
        <v/>
      </c>
      <c r="AW76" s="91" t="str">
        <f t="shared" si="24"/>
        <v/>
      </c>
      <c r="AX76" s="91" t="str">
        <f t="shared" si="24"/>
        <v/>
      </c>
      <c r="AY76" s="91" t="str">
        <f t="shared" si="24"/>
        <v/>
      </c>
      <c r="AZ76" s="91" t="str">
        <f t="shared" si="24"/>
        <v/>
      </c>
      <c r="BA76" s="91" t="str">
        <f t="shared" ref="BA76:BE91" si="26">IF($B76=BA$5,$D76,"")</f>
        <v/>
      </c>
      <c r="BB76" s="91" t="str">
        <f t="shared" si="26"/>
        <v/>
      </c>
      <c r="BC76" s="91" t="str">
        <f t="shared" si="26"/>
        <v/>
      </c>
      <c r="BD76" s="91" t="str">
        <f t="shared" si="26"/>
        <v/>
      </c>
      <c r="BE76" s="91" t="str">
        <f t="shared" si="26"/>
        <v/>
      </c>
    </row>
    <row r="77" spans="1:57" x14ac:dyDescent="0.3">
      <c r="A77" s="105">
        <v>42489</v>
      </c>
      <c r="B77" s="106">
        <v>3009</v>
      </c>
      <c r="C77" s="107" t="s">
        <v>127</v>
      </c>
      <c r="D77" s="108">
        <v>300</v>
      </c>
      <c r="E77" s="89">
        <f t="shared" si="22"/>
        <v>300</v>
      </c>
      <c r="F77" s="90" t="str">
        <f t="shared" si="25"/>
        <v/>
      </c>
      <c r="G77" s="91" t="str">
        <f t="shared" si="25"/>
        <v/>
      </c>
      <c r="H77" s="91" t="str">
        <f t="shared" si="25"/>
        <v/>
      </c>
      <c r="I77" s="91" t="str">
        <f t="shared" si="25"/>
        <v/>
      </c>
      <c r="J77" s="91" t="str">
        <f t="shared" si="25"/>
        <v/>
      </c>
      <c r="K77" s="92" t="str">
        <f t="shared" si="25"/>
        <v/>
      </c>
      <c r="L77" s="93" t="str">
        <f t="shared" si="25"/>
        <v/>
      </c>
      <c r="M77" s="91" t="str">
        <f t="shared" si="25"/>
        <v/>
      </c>
      <c r="N77" s="91" t="str">
        <f t="shared" si="25"/>
        <v/>
      </c>
      <c r="O77" s="91" t="str">
        <f t="shared" si="25"/>
        <v/>
      </c>
      <c r="P77" s="91" t="str">
        <f t="shared" si="25"/>
        <v/>
      </c>
      <c r="Q77" s="92" t="str">
        <f t="shared" si="25"/>
        <v/>
      </c>
      <c r="R77" s="93" t="str">
        <f t="shared" si="25"/>
        <v/>
      </c>
      <c r="S77" s="91" t="str">
        <f t="shared" si="25"/>
        <v/>
      </c>
      <c r="T77" s="91" t="str">
        <f t="shared" si="25"/>
        <v/>
      </c>
      <c r="U77" s="91" t="str">
        <f t="shared" si="23"/>
        <v/>
      </c>
      <c r="V77" s="91" t="str">
        <f t="shared" si="23"/>
        <v/>
      </c>
      <c r="W77" s="91" t="str">
        <f t="shared" si="23"/>
        <v/>
      </c>
      <c r="X77" s="91" t="str">
        <f t="shared" si="23"/>
        <v/>
      </c>
      <c r="Y77" s="91" t="str">
        <f t="shared" si="23"/>
        <v/>
      </c>
      <c r="Z77" s="91">
        <f t="shared" si="23"/>
        <v>300</v>
      </c>
      <c r="AA77" s="91" t="str">
        <f t="shared" si="23"/>
        <v/>
      </c>
      <c r="AB77" s="91" t="str">
        <f t="shared" si="23"/>
        <v/>
      </c>
      <c r="AC77" s="91" t="str">
        <f t="shared" si="23"/>
        <v/>
      </c>
      <c r="AD77" s="91" t="str">
        <f t="shared" si="23"/>
        <v/>
      </c>
      <c r="AE77" s="91" t="str">
        <f t="shared" si="23"/>
        <v/>
      </c>
      <c r="AF77" s="91" t="str">
        <f t="shared" si="23"/>
        <v/>
      </c>
      <c r="AG77" s="91" t="str">
        <f t="shared" si="23"/>
        <v/>
      </c>
      <c r="AH77" s="91" t="str">
        <f t="shared" si="23"/>
        <v/>
      </c>
      <c r="AI77" s="91" t="str">
        <f t="shared" si="23"/>
        <v/>
      </c>
      <c r="AJ77" s="91" t="str">
        <f t="shared" si="23"/>
        <v/>
      </c>
      <c r="AK77" s="91" t="str">
        <f t="shared" si="24"/>
        <v/>
      </c>
      <c r="AL77" s="91" t="str">
        <f t="shared" si="24"/>
        <v/>
      </c>
      <c r="AM77" s="91" t="str">
        <f t="shared" si="24"/>
        <v/>
      </c>
      <c r="AN77" s="91" t="str">
        <f t="shared" si="24"/>
        <v/>
      </c>
      <c r="AO77" s="91" t="str">
        <f t="shared" si="24"/>
        <v/>
      </c>
      <c r="AP77" s="91" t="str">
        <f t="shared" si="24"/>
        <v/>
      </c>
      <c r="AQ77" s="91" t="str">
        <f t="shared" si="24"/>
        <v/>
      </c>
      <c r="AR77" s="91" t="str">
        <f t="shared" si="24"/>
        <v/>
      </c>
      <c r="AS77" s="91" t="str">
        <f t="shared" si="24"/>
        <v/>
      </c>
      <c r="AT77" s="91" t="str">
        <f t="shared" si="24"/>
        <v/>
      </c>
      <c r="AU77" s="91" t="str">
        <f t="shared" si="24"/>
        <v/>
      </c>
      <c r="AV77" s="91" t="str">
        <f t="shared" si="24"/>
        <v/>
      </c>
      <c r="AW77" s="91" t="str">
        <f t="shared" si="24"/>
        <v/>
      </c>
      <c r="AX77" s="91" t="str">
        <f t="shared" si="24"/>
        <v/>
      </c>
      <c r="AY77" s="91" t="str">
        <f t="shared" si="24"/>
        <v/>
      </c>
      <c r="AZ77" s="91" t="str">
        <f t="shared" si="24"/>
        <v/>
      </c>
      <c r="BA77" s="91" t="str">
        <f t="shared" si="26"/>
        <v/>
      </c>
      <c r="BB77" s="91" t="str">
        <f t="shared" si="26"/>
        <v/>
      </c>
      <c r="BC77" s="91" t="str">
        <f t="shared" si="26"/>
        <v/>
      </c>
      <c r="BD77" s="91" t="str">
        <f t="shared" si="26"/>
        <v/>
      </c>
      <c r="BE77" s="91" t="str">
        <f t="shared" si="26"/>
        <v/>
      </c>
    </row>
    <row r="78" spans="1:57" x14ac:dyDescent="0.3">
      <c r="A78" s="68"/>
      <c r="B78" s="62"/>
      <c r="C78" s="69"/>
      <c r="D78" s="70"/>
      <c r="E78" s="89">
        <f t="shared" si="22"/>
        <v>0</v>
      </c>
      <c r="F78" s="90" t="str">
        <f t="shared" si="25"/>
        <v/>
      </c>
      <c r="G78" s="91" t="str">
        <f t="shared" si="25"/>
        <v/>
      </c>
      <c r="H78" s="91" t="str">
        <f t="shared" si="25"/>
        <v/>
      </c>
      <c r="I78" s="91" t="str">
        <f t="shared" si="25"/>
        <v/>
      </c>
      <c r="J78" s="91" t="str">
        <f t="shared" si="25"/>
        <v/>
      </c>
      <c r="K78" s="92" t="str">
        <f t="shared" si="25"/>
        <v/>
      </c>
      <c r="L78" s="93" t="str">
        <f t="shared" si="25"/>
        <v/>
      </c>
      <c r="M78" s="91" t="str">
        <f t="shared" si="25"/>
        <v/>
      </c>
      <c r="N78" s="91" t="str">
        <f t="shared" si="25"/>
        <v/>
      </c>
      <c r="O78" s="91" t="str">
        <f t="shared" si="25"/>
        <v/>
      </c>
      <c r="P78" s="91" t="str">
        <f t="shared" si="25"/>
        <v/>
      </c>
      <c r="Q78" s="92" t="str">
        <f t="shared" si="25"/>
        <v/>
      </c>
      <c r="R78" s="93" t="str">
        <f t="shared" si="25"/>
        <v/>
      </c>
      <c r="S78" s="91" t="str">
        <f t="shared" si="25"/>
        <v/>
      </c>
      <c r="T78" s="91" t="str">
        <f t="shared" si="25"/>
        <v/>
      </c>
      <c r="U78" s="91" t="str">
        <f t="shared" si="23"/>
        <v/>
      </c>
      <c r="V78" s="91" t="str">
        <f t="shared" si="23"/>
        <v/>
      </c>
      <c r="W78" s="91" t="str">
        <f t="shared" si="23"/>
        <v/>
      </c>
      <c r="X78" s="91" t="str">
        <f t="shared" si="23"/>
        <v/>
      </c>
      <c r="Y78" s="91" t="str">
        <f t="shared" si="23"/>
        <v/>
      </c>
      <c r="Z78" s="91" t="str">
        <f t="shared" si="23"/>
        <v/>
      </c>
      <c r="AA78" s="91" t="str">
        <f t="shared" si="23"/>
        <v/>
      </c>
      <c r="AB78" s="91" t="str">
        <f t="shared" si="23"/>
        <v/>
      </c>
      <c r="AC78" s="91" t="str">
        <f t="shared" si="23"/>
        <v/>
      </c>
      <c r="AD78" s="91" t="str">
        <f t="shared" si="23"/>
        <v/>
      </c>
      <c r="AE78" s="91" t="str">
        <f t="shared" si="23"/>
        <v/>
      </c>
      <c r="AF78" s="91" t="str">
        <f t="shared" si="23"/>
        <v/>
      </c>
      <c r="AG78" s="91" t="str">
        <f t="shared" si="23"/>
        <v/>
      </c>
      <c r="AH78" s="91" t="str">
        <f t="shared" si="23"/>
        <v/>
      </c>
      <c r="AI78" s="91" t="str">
        <f t="shared" si="23"/>
        <v/>
      </c>
      <c r="AJ78" s="91" t="str">
        <f t="shared" si="23"/>
        <v/>
      </c>
      <c r="AK78" s="91" t="str">
        <f t="shared" si="24"/>
        <v/>
      </c>
      <c r="AL78" s="91" t="str">
        <f t="shared" si="24"/>
        <v/>
      </c>
      <c r="AM78" s="91" t="str">
        <f t="shared" si="24"/>
        <v/>
      </c>
      <c r="AN78" s="91" t="str">
        <f t="shared" si="24"/>
        <v/>
      </c>
      <c r="AO78" s="91" t="str">
        <f t="shared" si="24"/>
        <v/>
      </c>
      <c r="AP78" s="91" t="str">
        <f t="shared" si="24"/>
        <v/>
      </c>
      <c r="AQ78" s="91" t="str">
        <f t="shared" si="24"/>
        <v/>
      </c>
      <c r="AR78" s="91" t="str">
        <f t="shared" si="24"/>
        <v/>
      </c>
      <c r="AS78" s="91" t="str">
        <f t="shared" si="24"/>
        <v/>
      </c>
      <c r="AT78" s="91" t="str">
        <f t="shared" si="24"/>
        <v/>
      </c>
      <c r="AU78" s="91" t="str">
        <f t="shared" si="24"/>
        <v/>
      </c>
      <c r="AV78" s="91" t="str">
        <f t="shared" si="24"/>
        <v/>
      </c>
      <c r="AW78" s="91" t="str">
        <f t="shared" si="24"/>
        <v/>
      </c>
      <c r="AX78" s="91" t="str">
        <f t="shared" si="24"/>
        <v/>
      </c>
      <c r="AY78" s="91" t="str">
        <f t="shared" si="24"/>
        <v/>
      </c>
      <c r="AZ78" s="91" t="str">
        <f t="shared" si="24"/>
        <v/>
      </c>
      <c r="BA78" s="91" t="str">
        <f t="shared" si="26"/>
        <v/>
      </c>
      <c r="BB78" s="91" t="str">
        <f t="shared" si="26"/>
        <v/>
      </c>
      <c r="BC78" s="91" t="str">
        <f t="shared" si="26"/>
        <v/>
      </c>
      <c r="BD78" s="91" t="str">
        <f t="shared" si="26"/>
        <v/>
      </c>
      <c r="BE78" s="91" t="str">
        <f t="shared" si="26"/>
        <v/>
      </c>
    </row>
    <row r="79" spans="1:57" x14ac:dyDescent="0.3">
      <c r="A79" s="68"/>
      <c r="B79" s="62"/>
      <c r="C79" s="69"/>
      <c r="D79" s="70"/>
      <c r="E79" s="89">
        <f t="shared" si="22"/>
        <v>0</v>
      </c>
      <c r="F79" s="90" t="str">
        <f t="shared" si="25"/>
        <v/>
      </c>
      <c r="G79" s="91" t="str">
        <f t="shared" si="25"/>
        <v/>
      </c>
      <c r="H79" s="91" t="str">
        <f t="shared" si="25"/>
        <v/>
      </c>
      <c r="I79" s="91" t="str">
        <f t="shared" si="25"/>
        <v/>
      </c>
      <c r="J79" s="91" t="str">
        <f t="shared" si="25"/>
        <v/>
      </c>
      <c r="K79" s="92" t="str">
        <f t="shared" si="25"/>
        <v/>
      </c>
      <c r="L79" s="93" t="str">
        <f t="shared" si="25"/>
        <v/>
      </c>
      <c r="M79" s="91" t="str">
        <f t="shared" si="25"/>
        <v/>
      </c>
      <c r="N79" s="91" t="str">
        <f t="shared" si="25"/>
        <v/>
      </c>
      <c r="O79" s="91" t="str">
        <f t="shared" si="25"/>
        <v/>
      </c>
      <c r="P79" s="91" t="str">
        <f t="shared" si="25"/>
        <v/>
      </c>
      <c r="Q79" s="92" t="str">
        <f t="shared" si="25"/>
        <v/>
      </c>
      <c r="R79" s="93" t="str">
        <f t="shared" si="25"/>
        <v/>
      </c>
      <c r="S79" s="91" t="str">
        <f t="shared" si="25"/>
        <v/>
      </c>
      <c r="T79" s="91" t="str">
        <f t="shared" si="25"/>
        <v/>
      </c>
      <c r="U79" s="91" t="str">
        <f t="shared" si="23"/>
        <v/>
      </c>
      <c r="V79" s="91" t="str">
        <f t="shared" si="23"/>
        <v/>
      </c>
      <c r="W79" s="91" t="str">
        <f t="shared" si="23"/>
        <v/>
      </c>
      <c r="X79" s="91" t="str">
        <f t="shared" si="23"/>
        <v/>
      </c>
      <c r="Y79" s="91" t="str">
        <f t="shared" si="23"/>
        <v/>
      </c>
      <c r="Z79" s="91" t="str">
        <f t="shared" si="23"/>
        <v/>
      </c>
      <c r="AA79" s="91" t="str">
        <f t="shared" si="23"/>
        <v/>
      </c>
      <c r="AB79" s="91" t="str">
        <f t="shared" si="23"/>
        <v/>
      </c>
      <c r="AC79" s="91" t="str">
        <f t="shared" si="23"/>
        <v/>
      </c>
      <c r="AD79" s="91" t="str">
        <f t="shared" si="23"/>
        <v/>
      </c>
      <c r="AE79" s="91" t="str">
        <f t="shared" si="23"/>
        <v/>
      </c>
      <c r="AF79" s="91" t="str">
        <f t="shared" si="23"/>
        <v/>
      </c>
      <c r="AG79" s="91" t="str">
        <f t="shared" si="23"/>
        <v/>
      </c>
      <c r="AH79" s="91" t="str">
        <f t="shared" si="23"/>
        <v/>
      </c>
      <c r="AI79" s="91" t="str">
        <f t="shared" si="23"/>
        <v/>
      </c>
      <c r="AJ79" s="91" t="str">
        <f t="shared" si="23"/>
        <v/>
      </c>
      <c r="AK79" s="91" t="str">
        <f t="shared" si="24"/>
        <v/>
      </c>
      <c r="AL79" s="91" t="str">
        <f t="shared" si="24"/>
        <v/>
      </c>
      <c r="AM79" s="91" t="str">
        <f t="shared" si="24"/>
        <v/>
      </c>
      <c r="AN79" s="91" t="str">
        <f t="shared" si="24"/>
        <v/>
      </c>
      <c r="AO79" s="91" t="str">
        <f t="shared" si="24"/>
        <v/>
      </c>
      <c r="AP79" s="91" t="str">
        <f t="shared" si="24"/>
        <v/>
      </c>
      <c r="AQ79" s="91" t="str">
        <f t="shared" si="24"/>
        <v/>
      </c>
      <c r="AR79" s="91" t="str">
        <f t="shared" si="24"/>
        <v/>
      </c>
      <c r="AS79" s="91" t="str">
        <f t="shared" si="24"/>
        <v/>
      </c>
      <c r="AT79" s="91" t="str">
        <f t="shared" si="24"/>
        <v/>
      </c>
      <c r="AU79" s="91" t="str">
        <f t="shared" si="24"/>
        <v/>
      </c>
      <c r="AV79" s="91" t="str">
        <f t="shared" si="24"/>
        <v/>
      </c>
      <c r="AW79" s="91" t="str">
        <f t="shared" si="24"/>
        <v/>
      </c>
      <c r="AX79" s="91" t="str">
        <f t="shared" si="24"/>
        <v/>
      </c>
      <c r="AY79" s="91" t="str">
        <f t="shared" si="24"/>
        <v/>
      </c>
      <c r="AZ79" s="91" t="str">
        <f t="shared" si="24"/>
        <v/>
      </c>
      <c r="BA79" s="91" t="str">
        <f t="shared" si="26"/>
        <v/>
      </c>
      <c r="BB79" s="91" t="str">
        <f t="shared" si="26"/>
        <v/>
      </c>
      <c r="BC79" s="91" t="str">
        <f t="shared" si="26"/>
        <v/>
      </c>
      <c r="BD79" s="91" t="str">
        <f t="shared" si="26"/>
        <v/>
      </c>
      <c r="BE79" s="91" t="str">
        <f t="shared" si="26"/>
        <v/>
      </c>
    </row>
    <row r="80" spans="1:57" x14ac:dyDescent="0.3">
      <c r="A80" s="68"/>
      <c r="B80" s="62"/>
      <c r="C80" s="69"/>
      <c r="D80" s="70"/>
      <c r="E80" s="89">
        <f t="shared" si="22"/>
        <v>0</v>
      </c>
      <c r="F80" s="90" t="str">
        <f t="shared" si="25"/>
        <v/>
      </c>
      <c r="G80" s="91" t="str">
        <f t="shared" si="25"/>
        <v/>
      </c>
      <c r="H80" s="91" t="str">
        <f t="shared" si="25"/>
        <v/>
      </c>
      <c r="I80" s="91" t="str">
        <f t="shared" si="25"/>
        <v/>
      </c>
      <c r="J80" s="91" t="str">
        <f t="shared" si="25"/>
        <v/>
      </c>
      <c r="K80" s="92" t="str">
        <f t="shared" si="25"/>
        <v/>
      </c>
      <c r="L80" s="93" t="str">
        <f t="shared" si="25"/>
        <v/>
      </c>
      <c r="M80" s="91" t="str">
        <f t="shared" si="25"/>
        <v/>
      </c>
      <c r="N80" s="91" t="str">
        <f t="shared" si="25"/>
        <v/>
      </c>
      <c r="O80" s="91" t="str">
        <f t="shared" si="25"/>
        <v/>
      </c>
      <c r="P80" s="91" t="str">
        <f t="shared" si="25"/>
        <v/>
      </c>
      <c r="Q80" s="92" t="str">
        <f t="shared" si="25"/>
        <v/>
      </c>
      <c r="R80" s="93" t="str">
        <f t="shared" si="25"/>
        <v/>
      </c>
      <c r="S80" s="91" t="str">
        <f t="shared" si="25"/>
        <v/>
      </c>
      <c r="T80" s="91" t="str">
        <f t="shared" si="25"/>
        <v/>
      </c>
      <c r="U80" s="91" t="str">
        <f t="shared" si="23"/>
        <v/>
      </c>
      <c r="V80" s="91" t="str">
        <f t="shared" si="23"/>
        <v/>
      </c>
      <c r="W80" s="91" t="str">
        <f t="shared" si="23"/>
        <v/>
      </c>
      <c r="X80" s="91" t="str">
        <f t="shared" si="23"/>
        <v/>
      </c>
      <c r="Y80" s="91" t="str">
        <f t="shared" si="23"/>
        <v/>
      </c>
      <c r="Z80" s="91" t="str">
        <f t="shared" si="23"/>
        <v/>
      </c>
      <c r="AA80" s="91" t="str">
        <f t="shared" si="23"/>
        <v/>
      </c>
      <c r="AB80" s="91" t="str">
        <f t="shared" si="23"/>
        <v/>
      </c>
      <c r="AC80" s="91" t="str">
        <f t="shared" si="23"/>
        <v/>
      </c>
      <c r="AD80" s="91" t="str">
        <f t="shared" si="23"/>
        <v/>
      </c>
      <c r="AE80" s="91" t="str">
        <f t="shared" si="23"/>
        <v/>
      </c>
      <c r="AF80" s="91" t="str">
        <f t="shared" si="23"/>
        <v/>
      </c>
      <c r="AG80" s="91" t="str">
        <f t="shared" si="23"/>
        <v/>
      </c>
      <c r="AH80" s="91" t="str">
        <f t="shared" si="23"/>
        <v/>
      </c>
      <c r="AI80" s="91" t="str">
        <f t="shared" si="23"/>
        <v/>
      </c>
      <c r="AJ80" s="91" t="str">
        <f t="shared" si="23"/>
        <v/>
      </c>
      <c r="AK80" s="91" t="str">
        <f t="shared" si="24"/>
        <v/>
      </c>
      <c r="AL80" s="91" t="str">
        <f t="shared" si="24"/>
        <v/>
      </c>
      <c r="AM80" s="91" t="str">
        <f t="shared" si="24"/>
        <v/>
      </c>
      <c r="AN80" s="91" t="str">
        <f t="shared" si="24"/>
        <v/>
      </c>
      <c r="AO80" s="91" t="str">
        <f t="shared" si="24"/>
        <v/>
      </c>
      <c r="AP80" s="91" t="str">
        <f t="shared" si="24"/>
        <v/>
      </c>
      <c r="AQ80" s="91" t="str">
        <f t="shared" si="24"/>
        <v/>
      </c>
      <c r="AR80" s="91" t="str">
        <f t="shared" si="24"/>
        <v/>
      </c>
      <c r="AS80" s="91" t="str">
        <f t="shared" si="24"/>
        <v/>
      </c>
      <c r="AT80" s="91" t="str">
        <f t="shared" si="24"/>
        <v/>
      </c>
      <c r="AU80" s="91" t="str">
        <f t="shared" si="24"/>
        <v/>
      </c>
      <c r="AV80" s="91" t="str">
        <f t="shared" si="24"/>
        <v/>
      </c>
      <c r="AW80" s="91" t="str">
        <f t="shared" si="24"/>
        <v/>
      </c>
      <c r="AX80" s="91" t="str">
        <f t="shared" si="24"/>
        <v/>
      </c>
      <c r="AY80" s="91" t="str">
        <f t="shared" si="24"/>
        <v/>
      </c>
      <c r="AZ80" s="91" t="str">
        <f t="shared" si="24"/>
        <v/>
      </c>
      <c r="BA80" s="91" t="str">
        <f t="shared" si="26"/>
        <v/>
      </c>
      <c r="BB80" s="91" t="str">
        <f t="shared" si="26"/>
        <v/>
      </c>
      <c r="BC80" s="91" t="str">
        <f t="shared" si="26"/>
        <v/>
      </c>
      <c r="BD80" s="91" t="str">
        <f t="shared" si="26"/>
        <v/>
      </c>
      <c r="BE80" s="91" t="str">
        <f t="shared" si="26"/>
        <v/>
      </c>
    </row>
    <row r="81" spans="1:57" x14ac:dyDescent="0.3">
      <c r="A81" s="68"/>
      <c r="B81" s="62"/>
      <c r="C81" s="69"/>
      <c r="D81" s="70"/>
      <c r="E81" s="89">
        <f t="shared" si="22"/>
        <v>0</v>
      </c>
      <c r="F81" s="90" t="str">
        <f t="shared" si="25"/>
        <v/>
      </c>
      <c r="G81" s="91" t="str">
        <f t="shared" si="25"/>
        <v/>
      </c>
      <c r="H81" s="91" t="str">
        <f t="shared" si="25"/>
        <v/>
      </c>
      <c r="I81" s="91" t="str">
        <f t="shared" si="25"/>
        <v/>
      </c>
      <c r="J81" s="91" t="str">
        <f t="shared" si="25"/>
        <v/>
      </c>
      <c r="K81" s="92" t="str">
        <f t="shared" si="25"/>
        <v/>
      </c>
      <c r="L81" s="93" t="str">
        <f t="shared" si="25"/>
        <v/>
      </c>
      <c r="M81" s="91" t="str">
        <f t="shared" si="25"/>
        <v/>
      </c>
      <c r="N81" s="91" t="str">
        <f t="shared" si="25"/>
        <v/>
      </c>
      <c r="O81" s="91" t="str">
        <f t="shared" si="25"/>
        <v/>
      </c>
      <c r="P81" s="91" t="str">
        <f t="shared" si="25"/>
        <v/>
      </c>
      <c r="Q81" s="92" t="str">
        <f t="shared" si="25"/>
        <v/>
      </c>
      <c r="R81" s="93" t="str">
        <f t="shared" si="25"/>
        <v/>
      </c>
      <c r="S81" s="91" t="str">
        <f t="shared" si="25"/>
        <v/>
      </c>
      <c r="T81" s="91" t="str">
        <f t="shared" si="25"/>
        <v/>
      </c>
      <c r="U81" s="91" t="str">
        <f t="shared" si="23"/>
        <v/>
      </c>
      <c r="V81" s="91" t="str">
        <f t="shared" si="23"/>
        <v/>
      </c>
      <c r="W81" s="91" t="str">
        <f t="shared" si="23"/>
        <v/>
      </c>
      <c r="X81" s="91" t="str">
        <f t="shared" si="23"/>
        <v/>
      </c>
      <c r="Y81" s="91" t="str">
        <f t="shared" si="23"/>
        <v/>
      </c>
      <c r="Z81" s="91" t="str">
        <f t="shared" si="23"/>
        <v/>
      </c>
      <c r="AA81" s="91" t="str">
        <f t="shared" si="23"/>
        <v/>
      </c>
      <c r="AB81" s="91" t="str">
        <f t="shared" si="23"/>
        <v/>
      </c>
      <c r="AC81" s="91" t="str">
        <f t="shared" si="23"/>
        <v/>
      </c>
      <c r="AD81" s="91" t="str">
        <f t="shared" si="23"/>
        <v/>
      </c>
      <c r="AE81" s="91" t="str">
        <f t="shared" si="23"/>
        <v/>
      </c>
      <c r="AF81" s="91" t="str">
        <f t="shared" si="23"/>
        <v/>
      </c>
      <c r="AG81" s="91" t="str">
        <f t="shared" si="23"/>
        <v/>
      </c>
      <c r="AH81" s="91" t="str">
        <f t="shared" si="23"/>
        <v/>
      </c>
      <c r="AI81" s="91" t="str">
        <f t="shared" si="23"/>
        <v/>
      </c>
      <c r="AJ81" s="91" t="str">
        <f t="shared" si="23"/>
        <v/>
      </c>
      <c r="AK81" s="91" t="str">
        <f t="shared" si="24"/>
        <v/>
      </c>
      <c r="AL81" s="91" t="str">
        <f t="shared" si="24"/>
        <v/>
      </c>
      <c r="AM81" s="91" t="str">
        <f t="shared" si="24"/>
        <v/>
      </c>
      <c r="AN81" s="91" t="str">
        <f t="shared" si="24"/>
        <v/>
      </c>
      <c r="AO81" s="91" t="str">
        <f t="shared" si="24"/>
        <v/>
      </c>
      <c r="AP81" s="91" t="str">
        <f t="shared" si="24"/>
        <v/>
      </c>
      <c r="AQ81" s="91" t="str">
        <f t="shared" si="24"/>
        <v/>
      </c>
      <c r="AR81" s="91" t="str">
        <f t="shared" si="24"/>
        <v/>
      </c>
      <c r="AS81" s="91" t="str">
        <f t="shared" si="24"/>
        <v/>
      </c>
      <c r="AT81" s="91" t="str">
        <f t="shared" si="24"/>
        <v/>
      </c>
      <c r="AU81" s="91" t="str">
        <f t="shared" si="24"/>
        <v/>
      </c>
      <c r="AV81" s="91" t="str">
        <f t="shared" si="24"/>
        <v/>
      </c>
      <c r="AW81" s="91" t="str">
        <f t="shared" si="24"/>
        <v/>
      </c>
      <c r="AX81" s="91" t="str">
        <f t="shared" si="24"/>
        <v/>
      </c>
      <c r="AY81" s="91" t="str">
        <f t="shared" si="24"/>
        <v/>
      </c>
      <c r="AZ81" s="91" t="str">
        <f t="shared" si="24"/>
        <v/>
      </c>
      <c r="BA81" s="91" t="str">
        <f t="shared" si="26"/>
        <v/>
      </c>
      <c r="BB81" s="91" t="str">
        <f t="shared" si="26"/>
        <v/>
      </c>
      <c r="BC81" s="91" t="str">
        <f t="shared" si="26"/>
        <v/>
      </c>
      <c r="BD81" s="91" t="str">
        <f t="shared" si="26"/>
        <v/>
      </c>
      <c r="BE81" s="91" t="str">
        <f t="shared" si="26"/>
        <v/>
      </c>
    </row>
    <row r="82" spans="1:57" x14ac:dyDescent="0.3">
      <c r="A82" s="68"/>
      <c r="B82" s="62"/>
      <c r="C82" s="69"/>
      <c r="D82" s="70"/>
      <c r="E82" s="89">
        <f t="shared" si="22"/>
        <v>0</v>
      </c>
      <c r="F82" s="90" t="str">
        <f t="shared" si="25"/>
        <v/>
      </c>
      <c r="G82" s="91" t="str">
        <f t="shared" si="25"/>
        <v/>
      </c>
      <c r="H82" s="91" t="str">
        <f t="shared" si="25"/>
        <v/>
      </c>
      <c r="I82" s="91" t="str">
        <f t="shared" si="25"/>
        <v/>
      </c>
      <c r="J82" s="91" t="str">
        <f t="shared" si="25"/>
        <v/>
      </c>
      <c r="K82" s="92" t="str">
        <f t="shared" si="25"/>
        <v/>
      </c>
      <c r="L82" s="93" t="str">
        <f t="shared" si="25"/>
        <v/>
      </c>
      <c r="M82" s="91" t="str">
        <f t="shared" si="25"/>
        <v/>
      </c>
      <c r="N82" s="91" t="str">
        <f t="shared" si="25"/>
        <v/>
      </c>
      <c r="O82" s="91" t="str">
        <f t="shared" si="25"/>
        <v/>
      </c>
      <c r="P82" s="91" t="str">
        <f t="shared" si="25"/>
        <v/>
      </c>
      <c r="Q82" s="92" t="str">
        <f t="shared" si="25"/>
        <v/>
      </c>
      <c r="R82" s="93" t="str">
        <f t="shared" si="25"/>
        <v/>
      </c>
      <c r="S82" s="91" t="str">
        <f t="shared" si="25"/>
        <v/>
      </c>
      <c r="T82" s="91" t="str">
        <f t="shared" si="25"/>
        <v/>
      </c>
      <c r="U82" s="91" t="str">
        <f t="shared" si="23"/>
        <v/>
      </c>
      <c r="V82" s="91" t="str">
        <f t="shared" si="23"/>
        <v/>
      </c>
      <c r="W82" s="91" t="str">
        <f t="shared" si="23"/>
        <v/>
      </c>
      <c r="X82" s="91" t="str">
        <f t="shared" si="23"/>
        <v/>
      </c>
      <c r="Y82" s="91" t="str">
        <f t="shared" si="23"/>
        <v/>
      </c>
      <c r="Z82" s="91" t="str">
        <f t="shared" si="23"/>
        <v/>
      </c>
      <c r="AA82" s="91" t="str">
        <f t="shared" si="23"/>
        <v/>
      </c>
      <c r="AB82" s="91" t="str">
        <f t="shared" si="23"/>
        <v/>
      </c>
      <c r="AC82" s="91" t="str">
        <f t="shared" si="23"/>
        <v/>
      </c>
      <c r="AD82" s="91" t="str">
        <f t="shared" si="23"/>
        <v/>
      </c>
      <c r="AE82" s="91" t="str">
        <f t="shared" si="23"/>
        <v/>
      </c>
      <c r="AF82" s="91" t="str">
        <f t="shared" si="23"/>
        <v/>
      </c>
      <c r="AG82" s="91" t="str">
        <f t="shared" si="23"/>
        <v/>
      </c>
      <c r="AH82" s="91" t="str">
        <f t="shared" si="23"/>
        <v/>
      </c>
      <c r="AI82" s="91" t="str">
        <f t="shared" si="23"/>
        <v/>
      </c>
      <c r="AJ82" s="91" t="str">
        <f t="shared" si="23"/>
        <v/>
      </c>
      <c r="AK82" s="91" t="str">
        <f t="shared" si="24"/>
        <v/>
      </c>
      <c r="AL82" s="91" t="str">
        <f t="shared" si="24"/>
        <v/>
      </c>
      <c r="AM82" s="91" t="str">
        <f t="shared" si="24"/>
        <v/>
      </c>
      <c r="AN82" s="91" t="str">
        <f t="shared" si="24"/>
        <v/>
      </c>
      <c r="AO82" s="91" t="str">
        <f t="shared" si="24"/>
        <v/>
      </c>
      <c r="AP82" s="91" t="str">
        <f t="shared" si="24"/>
        <v/>
      </c>
      <c r="AQ82" s="91" t="str">
        <f t="shared" si="24"/>
        <v/>
      </c>
      <c r="AR82" s="91" t="str">
        <f t="shared" si="24"/>
        <v/>
      </c>
      <c r="AS82" s="91" t="str">
        <f t="shared" si="24"/>
        <v/>
      </c>
      <c r="AT82" s="91" t="str">
        <f t="shared" si="24"/>
        <v/>
      </c>
      <c r="AU82" s="91" t="str">
        <f t="shared" si="24"/>
        <v/>
      </c>
      <c r="AV82" s="91" t="str">
        <f t="shared" si="24"/>
        <v/>
      </c>
      <c r="AW82" s="91" t="str">
        <f t="shared" si="24"/>
        <v/>
      </c>
      <c r="AX82" s="91" t="str">
        <f t="shared" si="24"/>
        <v/>
      </c>
      <c r="AY82" s="91" t="str">
        <f t="shared" si="24"/>
        <v/>
      </c>
      <c r="AZ82" s="91" t="str">
        <f t="shared" si="24"/>
        <v/>
      </c>
      <c r="BA82" s="91" t="str">
        <f t="shared" si="26"/>
        <v/>
      </c>
      <c r="BB82" s="91" t="str">
        <f t="shared" si="26"/>
        <v/>
      </c>
      <c r="BC82" s="91" t="str">
        <f t="shared" si="26"/>
        <v/>
      </c>
      <c r="BD82" s="91" t="str">
        <f t="shared" si="26"/>
        <v/>
      </c>
      <c r="BE82" s="91" t="str">
        <f t="shared" si="26"/>
        <v/>
      </c>
    </row>
    <row r="83" spans="1:57" x14ac:dyDescent="0.3">
      <c r="A83" s="68"/>
      <c r="B83" s="62"/>
      <c r="C83" s="69"/>
      <c r="D83" s="70"/>
      <c r="E83" s="89">
        <f t="shared" si="22"/>
        <v>0</v>
      </c>
      <c r="F83" s="90" t="str">
        <f t="shared" si="25"/>
        <v/>
      </c>
      <c r="G83" s="91" t="str">
        <f t="shared" si="25"/>
        <v/>
      </c>
      <c r="H83" s="91" t="str">
        <f t="shared" si="25"/>
        <v/>
      </c>
      <c r="I83" s="91" t="str">
        <f t="shared" si="25"/>
        <v/>
      </c>
      <c r="J83" s="91" t="str">
        <f t="shared" si="25"/>
        <v/>
      </c>
      <c r="K83" s="92" t="str">
        <f t="shared" si="25"/>
        <v/>
      </c>
      <c r="L83" s="93" t="str">
        <f t="shared" si="25"/>
        <v/>
      </c>
      <c r="M83" s="91" t="str">
        <f t="shared" si="25"/>
        <v/>
      </c>
      <c r="N83" s="91" t="str">
        <f t="shared" si="25"/>
        <v/>
      </c>
      <c r="O83" s="91" t="str">
        <f t="shared" si="25"/>
        <v/>
      </c>
      <c r="P83" s="91" t="str">
        <f t="shared" si="25"/>
        <v/>
      </c>
      <c r="Q83" s="92" t="str">
        <f t="shared" si="25"/>
        <v/>
      </c>
      <c r="R83" s="93" t="str">
        <f t="shared" si="25"/>
        <v/>
      </c>
      <c r="S83" s="91" t="str">
        <f t="shared" si="25"/>
        <v/>
      </c>
      <c r="T83" s="91" t="str">
        <f t="shared" si="25"/>
        <v/>
      </c>
      <c r="U83" s="91" t="str">
        <f t="shared" si="23"/>
        <v/>
      </c>
      <c r="V83" s="91" t="str">
        <f t="shared" si="23"/>
        <v/>
      </c>
      <c r="W83" s="91" t="str">
        <f t="shared" si="23"/>
        <v/>
      </c>
      <c r="X83" s="91" t="str">
        <f t="shared" si="23"/>
        <v/>
      </c>
      <c r="Y83" s="91" t="str">
        <f t="shared" si="23"/>
        <v/>
      </c>
      <c r="Z83" s="91" t="str">
        <f t="shared" si="23"/>
        <v/>
      </c>
      <c r="AA83" s="91" t="str">
        <f t="shared" si="23"/>
        <v/>
      </c>
      <c r="AB83" s="91" t="str">
        <f t="shared" si="23"/>
        <v/>
      </c>
      <c r="AC83" s="91" t="str">
        <f t="shared" si="23"/>
        <v/>
      </c>
      <c r="AD83" s="91" t="str">
        <f t="shared" si="23"/>
        <v/>
      </c>
      <c r="AE83" s="91" t="str">
        <f t="shared" si="23"/>
        <v/>
      </c>
      <c r="AF83" s="91" t="str">
        <f t="shared" si="23"/>
        <v/>
      </c>
      <c r="AG83" s="91" t="str">
        <f t="shared" si="23"/>
        <v/>
      </c>
      <c r="AH83" s="91" t="str">
        <f t="shared" si="23"/>
        <v/>
      </c>
      <c r="AI83" s="91" t="str">
        <f t="shared" si="23"/>
        <v/>
      </c>
      <c r="AJ83" s="91" t="str">
        <f t="shared" si="23"/>
        <v/>
      </c>
      <c r="AK83" s="91" t="str">
        <f t="shared" si="24"/>
        <v/>
      </c>
      <c r="AL83" s="91" t="str">
        <f t="shared" si="24"/>
        <v/>
      </c>
      <c r="AM83" s="91" t="str">
        <f t="shared" si="24"/>
        <v/>
      </c>
      <c r="AN83" s="91" t="str">
        <f t="shared" si="24"/>
        <v/>
      </c>
      <c r="AO83" s="91" t="str">
        <f t="shared" si="24"/>
        <v/>
      </c>
      <c r="AP83" s="91" t="str">
        <f t="shared" si="24"/>
        <v/>
      </c>
      <c r="AQ83" s="91" t="str">
        <f t="shared" si="24"/>
        <v/>
      </c>
      <c r="AR83" s="91" t="str">
        <f t="shared" si="24"/>
        <v/>
      </c>
      <c r="AS83" s="91" t="str">
        <f t="shared" si="24"/>
        <v/>
      </c>
      <c r="AT83" s="91" t="str">
        <f t="shared" si="24"/>
        <v/>
      </c>
      <c r="AU83" s="91" t="str">
        <f t="shared" si="24"/>
        <v/>
      </c>
      <c r="AV83" s="91" t="str">
        <f t="shared" si="24"/>
        <v/>
      </c>
      <c r="AW83" s="91" t="str">
        <f t="shared" si="24"/>
        <v/>
      </c>
      <c r="AX83" s="91" t="str">
        <f t="shared" si="24"/>
        <v/>
      </c>
      <c r="AY83" s="91" t="str">
        <f t="shared" si="24"/>
        <v/>
      </c>
      <c r="AZ83" s="91" t="str">
        <f t="shared" si="24"/>
        <v/>
      </c>
      <c r="BA83" s="91" t="str">
        <f t="shared" si="26"/>
        <v/>
      </c>
      <c r="BB83" s="91" t="str">
        <f t="shared" si="26"/>
        <v/>
      </c>
      <c r="BC83" s="91" t="str">
        <f t="shared" si="26"/>
        <v/>
      </c>
      <c r="BD83" s="91" t="str">
        <f t="shared" si="26"/>
        <v/>
      </c>
      <c r="BE83" s="91" t="str">
        <f t="shared" si="26"/>
        <v/>
      </c>
    </row>
    <row r="84" spans="1:57" x14ac:dyDescent="0.3">
      <c r="A84" s="68"/>
      <c r="B84" s="62"/>
      <c r="C84" s="69"/>
      <c r="D84" s="70"/>
      <c r="E84" s="89">
        <f t="shared" si="22"/>
        <v>0</v>
      </c>
      <c r="F84" s="90" t="str">
        <f t="shared" si="25"/>
        <v/>
      </c>
      <c r="G84" s="91" t="str">
        <f t="shared" si="25"/>
        <v/>
      </c>
      <c r="H84" s="91" t="str">
        <f t="shared" si="25"/>
        <v/>
      </c>
      <c r="I84" s="91" t="str">
        <f t="shared" si="25"/>
        <v/>
      </c>
      <c r="J84" s="91" t="str">
        <f t="shared" si="25"/>
        <v/>
      </c>
      <c r="K84" s="92" t="str">
        <f t="shared" si="25"/>
        <v/>
      </c>
      <c r="L84" s="93" t="str">
        <f t="shared" si="25"/>
        <v/>
      </c>
      <c r="M84" s="91" t="str">
        <f t="shared" si="25"/>
        <v/>
      </c>
      <c r="N84" s="91" t="str">
        <f t="shared" si="25"/>
        <v/>
      </c>
      <c r="O84" s="91" t="str">
        <f t="shared" si="25"/>
        <v/>
      </c>
      <c r="P84" s="91" t="str">
        <f t="shared" si="25"/>
        <v/>
      </c>
      <c r="Q84" s="92" t="str">
        <f t="shared" si="25"/>
        <v/>
      </c>
      <c r="R84" s="93" t="str">
        <f t="shared" si="25"/>
        <v/>
      </c>
      <c r="S84" s="91" t="str">
        <f t="shared" si="25"/>
        <v/>
      </c>
      <c r="T84" s="91" t="str">
        <f t="shared" si="25"/>
        <v/>
      </c>
      <c r="U84" s="91" t="str">
        <f t="shared" si="23"/>
        <v/>
      </c>
      <c r="V84" s="91" t="str">
        <f t="shared" si="23"/>
        <v/>
      </c>
      <c r="W84" s="91" t="str">
        <f t="shared" si="23"/>
        <v/>
      </c>
      <c r="X84" s="91" t="str">
        <f t="shared" si="23"/>
        <v/>
      </c>
      <c r="Y84" s="91" t="str">
        <f t="shared" si="23"/>
        <v/>
      </c>
      <c r="Z84" s="91" t="str">
        <f t="shared" si="23"/>
        <v/>
      </c>
      <c r="AA84" s="91" t="str">
        <f t="shared" si="23"/>
        <v/>
      </c>
      <c r="AB84" s="91" t="str">
        <f t="shared" si="23"/>
        <v/>
      </c>
      <c r="AC84" s="91" t="str">
        <f t="shared" si="23"/>
        <v/>
      </c>
      <c r="AD84" s="91" t="str">
        <f t="shared" si="23"/>
        <v/>
      </c>
      <c r="AE84" s="91" t="str">
        <f t="shared" si="23"/>
        <v/>
      </c>
      <c r="AF84" s="91" t="str">
        <f t="shared" si="23"/>
        <v/>
      </c>
      <c r="AG84" s="91" t="str">
        <f t="shared" si="23"/>
        <v/>
      </c>
      <c r="AH84" s="91" t="str">
        <f t="shared" si="23"/>
        <v/>
      </c>
      <c r="AI84" s="91" t="str">
        <f t="shared" si="23"/>
        <v/>
      </c>
      <c r="AJ84" s="91" t="str">
        <f t="shared" si="23"/>
        <v/>
      </c>
      <c r="AK84" s="91" t="str">
        <f t="shared" si="24"/>
        <v/>
      </c>
      <c r="AL84" s="91" t="str">
        <f t="shared" si="24"/>
        <v/>
      </c>
      <c r="AM84" s="91" t="str">
        <f t="shared" si="24"/>
        <v/>
      </c>
      <c r="AN84" s="91" t="str">
        <f t="shared" si="24"/>
        <v/>
      </c>
      <c r="AO84" s="91" t="str">
        <f t="shared" si="24"/>
        <v/>
      </c>
      <c r="AP84" s="91" t="str">
        <f t="shared" si="24"/>
        <v/>
      </c>
      <c r="AQ84" s="91" t="str">
        <f t="shared" si="24"/>
        <v/>
      </c>
      <c r="AR84" s="91" t="str">
        <f t="shared" si="24"/>
        <v/>
      </c>
      <c r="AS84" s="91" t="str">
        <f t="shared" si="24"/>
        <v/>
      </c>
      <c r="AT84" s="91" t="str">
        <f t="shared" si="24"/>
        <v/>
      </c>
      <c r="AU84" s="91" t="str">
        <f t="shared" si="24"/>
        <v/>
      </c>
      <c r="AV84" s="91" t="str">
        <f t="shared" si="24"/>
        <v/>
      </c>
      <c r="AW84" s="91" t="str">
        <f t="shared" si="24"/>
        <v/>
      </c>
      <c r="AX84" s="91" t="str">
        <f t="shared" si="24"/>
        <v/>
      </c>
      <c r="AY84" s="91" t="str">
        <f t="shared" si="24"/>
        <v/>
      </c>
      <c r="AZ84" s="91" t="str">
        <f t="shared" si="24"/>
        <v/>
      </c>
      <c r="BA84" s="91" t="str">
        <f t="shared" si="26"/>
        <v/>
      </c>
      <c r="BB84" s="91" t="str">
        <f t="shared" si="26"/>
        <v/>
      </c>
      <c r="BC84" s="91" t="str">
        <f t="shared" si="26"/>
        <v/>
      </c>
      <c r="BD84" s="91" t="str">
        <f t="shared" si="26"/>
        <v/>
      </c>
      <c r="BE84" s="91" t="str">
        <f t="shared" si="26"/>
        <v/>
      </c>
    </row>
    <row r="85" spans="1:57" x14ac:dyDescent="0.3">
      <c r="A85" s="68"/>
      <c r="B85" s="62"/>
      <c r="C85" s="69"/>
      <c r="D85" s="70"/>
      <c r="E85" s="89">
        <f t="shared" si="22"/>
        <v>0</v>
      </c>
      <c r="F85" s="90" t="str">
        <f t="shared" si="25"/>
        <v/>
      </c>
      <c r="G85" s="91" t="str">
        <f t="shared" si="25"/>
        <v/>
      </c>
      <c r="H85" s="91" t="str">
        <f t="shared" si="25"/>
        <v/>
      </c>
      <c r="I85" s="91" t="str">
        <f t="shared" si="25"/>
        <v/>
      </c>
      <c r="J85" s="91" t="str">
        <f t="shared" si="25"/>
        <v/>
      </c>
      <c r="K85" s="92" t="str">
        <f t="shared" si="25"/>
        <v/>
      </c>
      <c r="L85" s="93" t="str">
        <f t="shared" si="25"/>
        <v/>
      </c>
      <c r="M85" s="91" t="str">
        <f t="shared" si="25"/>
        <v/>
      </c>
      <c r="N85" s="91" t="str">
        <f t="shared" si="25"/>
        <v/>
      </c>
      <c r="O85" s="91" t="str">
        <f t="shared" si="25"/>
        <v/>
      </c>
      <c r="P85" s="91" t="str">
        <f t="shared" si="25"/>
        <v/>
      </c>
      <c r="Q85" s="92" t="str">
        <f t="shared" si="25"/>
        <v/>
      </c>
      <c r="R85" s="93" t="str">
        <f t="shared" si="25"/>
        <v/>
      </c>
      <c r="S85" s="91" t="str">
        <f t="shared" si="25"/>
        <v/>
      </c>
      <c r="T85" s="91" t="str">
        <f t="shared" si="25"/>
        <v/>
      </c>
      <c r="U85" s="91" t="str">
        <f t="shared" si="23"/>
        <v/>
      </c>
      <c r="V85" s="91" t="str">
        <f t="shared" si="23"/>
        <v/>
      </c>
      <c r="W85" s="91" t="str">
        <f t="shared" si="23"/>
        <v/>
      </c>
      <c r="X85" s="91" t="str">
        <f t="shared" si="23"/>
        <v/>
      </c>
      <c r="Y85" s="91" t="str">
        <f t="shared" si="23"/>
        <v/>
      </c>
      <c r="Z85" s="91" t="str">
        <f t="shared" si="23"/>
        <v/>
      </c>
      <c r="AA85" s="91" t="str">
        <f t="shared" si="23"/>
        <v/>
      </c>
      <c r="AB85" s="91" t="str">
        <f t="shared" si="23"/>
        <v/>
      </c>
      <c r="AC85" s="91" t="str">
        <f t="shared" si="23"/>
        <v/>
      </c>
      <c r="AD85" s="91" t="str">
        <f t="shared" si="23"/>
        <v/>
      </c>
      <c r="AE85" s="91" t="str">
        <f t="shared" si="23"/>
        <v/>
      </c>
      <c r="AF85" s="91" t="str">
        <f t="shared" si="23"/>
        <v/>
      </c>
      <c r="AG85" s="91" t="str">
        <f t="shared" si="23"/>
        <v/>
      </c>
      <c r="AH85" s="91" t="str">
        <f t="shared" si="23"/>
        <v/>
      </c>
      <c r="AI85" s="91" t="str">
        <f t="shared" si="23"/>
        <v/>
      </c>
      <c r="AJ85" s="91" t="str">
        <f t="shared" si="23"/>
        <v/>
      </c>
      <c r="AK85" s="91" t="str">
        <f t="shared" si="24"/>
        <v/>
      </c>
      <c r="AL85" s="91" t="str">
        <f t="shared" si="24"/>
        <v/>
      </c>
      <c r="AM85" s="91" t="str">
        <f t="shared" si="24"/>
        <v/>
      </c>
      <c r="AN85" s="91" t="str">
        <f t="shared" si="24"/>
        <v/>
      </c>
      <c r="AO85" s="91" t="str">
        <f t="shared" si="24"/>
        <v/>
      </c>
      <c r="AP85" s="91" t="str">
        <f t="shared" si="24"/>
        <v/>
      </c>
      <c r="AQ85" s="91" t="str">
        <f t="shared" si="24"/>
        <v/>
      </c>
      <c r="AR85" s="91" t="str">
        <f t="shared" si="24"/>
        <v/>
      </c>
      <c r="AS85" s="91" t="str">
        <f t="shared" si="24"/>
        <v/>
      </c>
      <c r="AT85" s="91" t="str">
        <f t="shared" si="24"/>
        <v/>
      </c>
      <c r="AU85" s="91" t="str">
        <f t="shared" si="24"/>
        <v/>
      </c>
      <c r="AV85" s="91" t="str">
        <f t="shared" si="24"/>
        <v/>
      </c>
      <c r="AW85" s="91" t="str">
        <f t="shared" si="24"/>
        <v/>
      </c>
      <c r="AX85" s="91" t="str">
        <f t="shared" si="24"/>
        <v/>
      </c>
      <c r="AY85" s="91" t="str">
        <f t="shared" si="24"/>
        <v/>
      </c>
      <c r="AZ85" s="91" t="str">
        <f t="shared" si="24"/>
        <v/>
      </c>
      <c r="BA85" s="91" t="str">
        <f t="shared" si="26"/>
        <v/>
      </c>
      <c r="BB85" s="91" t="str">
        <f t="shared" si="26"/>
        <v/>
      </c>
      <c r="BC85" s="91" t="str">
        <f t="shared" si="26"/>
        <v/>
      </c>
      <c r="BD85" s="91" t="str">
        <f t="shared" si="26"/>
        <v/>
      </c>
      <c r="BE85" s="91" t="str">
        <f t="shared" si="26"/>
        <v/>
      </c>
    </row>
    <row r="86" spans="1:57" x14ac:dyDescent="0.3">
      <c r="A86" s="68"/>
      <c r="B86" s="62"/>
      <c r="C86" s="69"/>
      <c r="D86" s="70"/>
      <c r="E86" s="89">
        <f t="shared" si="22"/>
        <v>0</v>
      </c>
      <c r="F86" s="90" t="str">
        <f t="shared" si="25"/>
        <v/>
      </c>
      <c r="G86" s="91" t="str">
        <f t="shared" si="25"/>
        <v/>
      </c>
      <c r="H86" s="91" t="str">
        <f t="shared" si="25"/>
        <v/>
      </c>
      <c r="I86" s="91" t="str">
        <f t="shared" si="25"/>
        <v/>
      </c>
      <c r="J86" s="91" t="str">
        <f t="shared" si="25"/>
        <v/>
      </c>
      <c r="K86" s="92" t="str">
        <f t="shared" si="25"/>
        <v/>
      </c>
      <c r="L86" s="93" t="str">
        <f t="shared" si="25"/>
        <v/>
      </c>
      <c r="M86" s="91" t="str">
        <f t="shared" si="25"/>
        <v/>
      </c>
      <c r="N86" s="91" t="str">
        <f t="shared" si="25"/>
        <v/>
      </c>
      <c r="O86" s="91" t="str">
        <f t="shared" si="25"/>
        <v/>
      </c>
      <c r="P86" s="91" t="str">
        <f t="shared" si="25"/>
        <v/>
      </c>
      <c r="Q86" s="92" t="str">
        <f t="shared" si="25"/>
        <v/>
      </c>
      <c r="R86" s="93" t="str">
        <f t="shared" si="25"/>
        <v/>
      </c>
      <c r="S86" s="91" t="str">
        <f t="shared" si="25"/>
        <v/>
      </c>
      <c r="T86" s="91" t="str">
        <f t="shared" si="25"/>
        <v/>
      </c>
      <c r="U86" s="91" t="str">
        <f t="shared" si="25"/>
        <v/>
      </c>
      <c r="V86" s="91" t="str">
        <f t="shared" si="23"/>
        <v/>
      </c>
      <c r="W86" s="91" t="str">
        <f t="shared" si="23"/>
        <v/>
      </c>
      <c r="X86" s="91" t="str">
        <f t="shared" si="23"/>
        <v/>
      </c>
      <c r="Y86" s="91" t="str">
        <f t="shared" si="23"/>
        <v/>
      </c>
      <c r="Z86" s="91" t="str">
        <f t="shared" si="23"/>
        <v/>
      </c>
      <c r="AA86" s="91" t="str">
        <f t="shared" si="23"/>
        <v/>
      </c>
      <c r="AB86" s="91" t="str">
        <f t="shared" si="23"/>
        <v/>
      </c>
      <c r="AC86" s="91" t="str">
        <f t="shared" si="23"/>
        <v/>
      </c>
      <c r="AD86" s="91" t="str">
        <f t="shared" si="23"/>
        <v/>
      </c>
      <c r="AE86" s="91" t="str">
        <f t="shared" si="23"/>
        <v/>
      </c>
      <c r="AF86" s="91" t="str">
        <f t="shared" si="23"/>
        <v/>
      </c>
      <c r="AG86" s="91" t="str">
        <f t="shared" si="23"/>
        <v/>
      </c>
      <c r="AH86" s="91" t="str">
        <f t="shared" si="23"/>
        <v/>
      </c>
      <c r="AI86" s="91" t="str">
        <f t="shared" si="23"/>
        <v/>
      </c>
      <c r="AJ86" s="91" t="str">
        <f t="shared" si="23"/>
        <v/>
      </c>
      <c r="AK86" s="91" t="str">
        <f t="shared" si="24"/>
        <v/>
      </c>
      <c r="AL86" s="91" t="str">
        <f t="shared" si="24"/>
        <v/>
      </c>
      <c r="AM86" s="91" t="str">
        <f t="shared" si="24"/>
        <v/>
      </c>
      <c r="AN86" s="91" t="str">
        <f t="shared" si="24"/>
        <v/>
      </c>
      <c r="AO86" s="91" t="str">
        <f t="shared" si="24"/>
        <v/>
      </c>
      <c r="AP86" s="91" t="str">
        <f t="shared" si="24"/>
        <v/>
      </c>
      <c r="AQ86" s="91" t="str">
        <f t="shared" si="24"/>
        <v/>
      </c>
      <c r="AR86" s="91" t="str">
        <f t="shared" si="24"/>
        <v/>
      </c>
      <c r="AS86" s="91" t="str">
        <f t="shared" si="24"/>
        <v/>
      </c>
      <c r="AT86" s="91" t="str">
        <f t="shared" si="24"/>
        <v/>
      </c>
      <c r="AU86" s="91" t="str">
        <f t="shared" si="24"/>
        <v/>
      </c>
      <c r="AV86" s="91" t="str">
        <f t="shared" si="24"/>
        <v/>
      </c>
      <c r="AW86" s="91" t="str">
        <f t="shared" si="24"/>
        <v/>
      </c>
      <c r="AX86" s="91" t="str">
        <f t="shared" si="24"/>
        <v/>
      </c>
      <c r="AY86" s="91" t="str">
        <f t="shared" si="24"/>
        <v/>
      </c>
      <c r="AZ86" s="91" t="str">
        <f t="shared" ref="AZ86" si="27">IF($B86=AZ$5,$D86,"")</f>
        <v/>
      </c>
      <c r="BA86" s="91" t="str">
        <f t="shared" si="26"/>
        <v/>
      </c>
      <c r="BB86" s="91" t="str">
        <f t="shared" si="26"/>
        <v/>
      </c>
      <c r="BC86" s="91" t="str">
        <f t="shared" si="26"/>
        <v/>
      </c>
      <c r="BD86" s="91" t="str">
        <f t="shared" si="26"/>
        <v/>
      </c>
      <c r="BE86" s="91" t="str">
        <f t="shared" si="26"/>
        <v/>
      </c>
    </row>
    <row r="87" spans="1:57" x14ac:dyDescent="0.3">
      <c r="A87" s="68"/>
      <c r="B87" s="62"/>
      <c r="C87" s="69"/>
      <c r="D87" s="70"/>
      <c r="E87" s="89">
        <f t="shared" si="22"/>
        <v>0</v>
      </c>
      <c r="F87" s="90" t="str">
        <f t="shared" si="25"/>
        <v/>
      </c>
      <c r="G87" s="91" t="str">
        <f t="shared" si="25"/>
        <v/>
      </c>
      <c r="H87" s="91" t="str">
        <f t="shared" si="25"/>
        <v/>
      </c>
      <c r="I87" s="91" t="str">
        <f t="shared" si="25"/>
        <v/>
      </c>
      <c r="J87" s="91" t="str">
        <f t="shared" si="25"/>
        <v/>
      </c>
      <c r="K87" s="92" t="str">
        <f t="shared" si="25"/>
        <v/>
      </c>
      <c r="L87" s="93" t="str">
        <f t="shared" si="25"/>
        <v/>
      </c>
      <c r="M87" s="91" t="str">
        <f t="shared" si="25"/>
        <v/>
      </c>
      <c r="N87" s="91" t="str">
        <f t="shared" si="25"/>
        <v/>
      </c>
      <c r="O87" s="91" t="str">
        <f t="shared" si="25"/>
        <v/>
      </c>
      <c r="P87" s="91" t="str">
        <f t="shared" si="25"/>
        <v/>
      </c>
      <c r="Q87" s="92" t="str">
        <f t="shared" si="25"/>
        <v/>
      </c>
      <c r="R87" s="93" t="str">
        <f t="shared" si="25"/>
        <v/>
      </c>
      <c r="S87" s="91" t="str">
        <f t="shared" si="25"/>
        <v/>
      </c>
      <c r="T87" s="91" t="str">
        <f t="shared" si="25"/>
        <v/>
      </c>
      <c r="U87" s="91" t="str">
        <f t="shared" si="25"/>
        <v/>
      </c>
      <c r="V87" s="91" t="str">
        <f t="shared" ref="V87:AK102" si="28">IF($B87=V$5,$D87,"")</f>
        <v/>
      </c>
      <c r="W87" s="91" t="str">
        <f t="shared" si="28"/>
        <v/>
      </c>
      <c r="X87" s="91" t="str">
        <f t="shared" si="28"/>
        <v/>
      </c>
      <c r="Y87" s="91" t="str">
        <f t="shared" si="28"/>
        <v/>
      </c>
      <c r="Z87" s="91" t="str">
        <f t="shared" si="28"/>
        <v/>
      </c>
      <c r="AA87" s="91" t="str">
        <f t="shared" si="28"/>
        <v/>
      </c>
      <c r="AB87" s="91" t="str">
        <f t="shared" si="28"/>
        <v/>
      </c>
      <c r="AC87" s="91" t="str">
        <f t="shared" si="28"/>
        <v/>
      </c>
      <c r="AD87" s="91" t="str">
        <f t="shared" si="28"/>
        <v/>
      </c>
      <c r="AE87" s="91" t="str">
        <f t="shared" si="28"/>
        <v/>
      </c>
      <c r="AF87" s="91" t="str">
        <f t="shared" si="28"/>
        <v/>
      </c>
      <c r="AG87" s="91" t="str">
        <f t="shared" si="28"/>
        <v/>
      </c>
      <c r="AH87" s="91" t="str">
        <f t="shared" si="28"/>
        <v/>
      </c>
      <c r="AI87" s="91" t="str">
        <f t="shared" si="28"/>
        <v/>
      </c>
      <c r="AJ87" s="91" t="str">
        <f t="shared" si="28"/>
        <v/>
      </c>
      <c r="AK87" s="91" t="str">
        <f t="shared" si="28"/>
        <v/>
      </c>
      <c r="AL87" s="91" t="str">
        <f t="shared" ref="AL87:BA101" si="29">IF($B87=AL$5,$D87,"")</f>
        <v/>
      </c>
      <c r="AM87" s="91" t="str">
        <f t="shared" si="29"/>
        <v/>
      </c>
      <c r="AN87" s="91" t="str">
        <f t="shared" si="29"/>
        <v/>
      </c>
      <c r="AO87" s="91" t="str">
        <f t="shared" si="29"/>
        <v/>
      </c>
      <c r="AP87" s="91" t="str">
        <f t="shared" si="29"/>
        <v/>
      </c>
      <c r="AQ87" s="91" t="str">
        <f t="shared" si="29"/>
        <v/>
      </c>
      <c r="AR87" s="91" t="str">
        <f t="shared" si="29"/>
        <v/>
      </c>
      <c r="AS87" s="91" t="str">
        <f t="shared" si="29"/>
        <v/>
      </c>
      <c r="AT87" s="91" t="str">
        <f t="shared" si="29"/>
        <v/>
      </c>
      <c r="AU87" s="91" t="str">
        <f t="shared" si="29"/>
        <v/>
      </c>
      <c r="AV87" s="91" t="str">
        <f t="shared" si="29"/>
        <v/>
      </c>
      <c r="AW87" s="91" t="str">
        <f t="shared" si="29"/>
        <v/>
      </c>
      <c r="AX87" s="91" t="str">
        <f t="shared" si="29"/>
        <v/>
      </c>
      <c r="AY87" s="91" t="str">
        <f t="shared" si="29"/>
        <v/>
      </c>
      <c r="AZ87" s="91" t="str">
        <f t="shared" si="29"/>
        <v/>
      </c>
      <c r="BA87" s="91" t="str">
        <f t="shared" si="26"/>
        <v/>
      </c>
      <c r="BB87" s="91" t="str">
        <f t="shared" si="26"/>
        <v/>
      </c>
      <c r="BC87" s="91" t="str">
        <f t="shared" si="26"/>
        <v/>
      </c>
      <c r="BD87" s="91" t="str">
        <f t="shared" si="26"/>
        <v/>
      </c>
      <c r="BE87" s="91" t="str">
        <f t="shared" si="26"/>
        <v/>
      </c>
    </row>
    <row r="88" spans="1:57" x14ac:dyDescent="0.3">
      <c r="A88" s="68"/>
      <c r="B88" s="62"/>
      <c r="C88" s="69"/>
      <c r="D88" s="70"/>
      <c r="E88" s="89">
        <f t="shared" si="22"/>
        <v>0</v>
      </c>
      <c r="F88" s="90" t="str">
        <f t="shared" ref="F88:U103" si="30">IF($B88=F$5,$D88,"")</f>
        <v/>
      </c>
      <c r="G88" s="91" t="str">
        <f t="shared" si="30"/>
        <v/>
      </c>
      <c r="H88" s="91" t="str">
        <f t="shared" si="30"/>
        <v/>
      </c>
      <c r="I88" s="91" t="str">
        <f t="shared" si="30"/>
        <v/>
      </c>
      <c r="J88" s="91" t="str">
        <f t="shared" si="30"/>
        <v/>
      </c>
      <c r="K88" s="92" t="str">
        <f t="shared" si="30"/>
        <v/>
      </c>
      <c r="L88" s="93" t="str">
        <f t="shared" si="30"/>
        <v/>
      </c>
      <c r="M88" s="91" t="str">
        <f t="shared" si="30"/>
        <v/>
      </c>
      <c r="N88" s="91" t="str">
        <f t="shared" si="30"/>
        <v/>
      </c>
      <c r="O88" s="91" t="str">
        <f t="shared" si="30"/>
        <v/>
      </c>
      <c r="P88" s="91" t="str">
        <f t="shared" si="30"/>
        <v/>
      </c>
      <c r="Q88" s="92" t="str">
        <f t="shared" si="30"/>
        <v/>
      </c>
      <c r="R88" s="93" t="str">
        <f t="shared" si="30"/>
        <v/>
      </c>
      <c r="S88" s="91" t="str">
        <f t="shared" si="30"/>
        <v/>
      </c>
      <c r="T88" s="91" t="str">
        <f t="shared" si="30"/>
        <v/>
      </c>
      <c r="U88" s="91" t="str">
        <f t="shared" si="30"/>
        <v/>
      </c>
      <c r="V88" s="91" t="str">
        <f t="shared" si="28"/>
        <v/>
      </c>
      <c r="W88" s="91" t="str">
        <f t="shared" si="28"/>
        <v/>
      </c>
      <c r="X88" s="91" t="str">
        <f t="shared" si="28"/>
        <v/>
      </c>
      <c r="Y88" s="91" t="str">
        <f t="shared" si="28"/>
        <v/>
      </c>
      <c r="Z88" s="91" t="str">
        <f t="shared" si="28"/>
        <v/>
      </c>
      <c r="AA88" s="91" t="str">
        <f t="shared" si="28"/>
        <v/>
      </c>
      <c r="AB88" s="91" t="str">
        <f t="shared" si="28"/>
        <v/>
      </c>
      <c r="AC88" s="91" t="str">
        <f t="shared" si="28"/>
        <v/>
      </c>
      <c r="AD88" s="91" t="str">
        <f t="shared" si="28"/>
        <v/>
      </c>
      <c r="AE88" s="91" t="str">
        <f t="shared" si="28"/>
        <v/>
      </c>
      <c r="AF88" s="91" t="str">
        <f t="shared" si="28"/>
        <v/>
      </c>
      <c r="AG88" s="91" t="str">
        <f t="shared" si="28"/>
        <v/>
      </c>
      <c r="AH88" s="91" t="str">
        <f t="shared" si="28"/>
        <v/>
      </c>
      <c r="AI88" s="91" t="str">
        <f t="shared" si="28"/>
        <v/>
      </c>
      <c r="AJ88" s="91" t="str">
        <f t="shared" si="28"/>
        <v/>
      </c>
      <c r="AK88" s="91" t="str">
        <f t="shared" si="28"/>
        <v/>
      </c>
      <c r="AL88" s="91" t="str">
        <f t="shared" si="29"/>
        <v/>
      </c>
      <c r="AM88" s="91" t="str">
        <f t="shared" si="29"/>
        <v/>
      </c>
      <c r="AN88" s="91" t="str">
        <f t="shared" si="29"/>
        <v/>
      </c>
      <c r="AO88" s="91" t="str">
        <f t="shared" si="29"/>
        <v/>
      </c>
      <c r="AP88" s="91" t="str">
        <f t="shared" si="29"/>
        <v/>
      </c>
      <c r="AQ88" s="91" t="str">
        <f t="shared" si="29"/>
        <v/>
      </c>
      <c r="AR88" s="91" t="str">
        <f t="shared" si="29"/>
        <v/>
      </c>
      <c r="AS88" s="91" t="str">
        <f t="shared" si="29"/>
        <v/>
      </c>
      <c r="AT88" s="91" t="str">
        <f t="shared" si="29"/>
        <v/>
      </c>
      <c r="AU88" s="91" t="str">
        <f t="shared" si="29"/>
        <v/>
      </c>
      <c r="AV88" s="91" t="str">
        <f t="shared" si="29"/>
        <v/>
      </c>
      <c r="AW88" s="91" t="str">
        <f t="shared" si="29"/>
        <v/>
      </c>
      <c r="AX88" s="91" t="str">
        <f t="shared" si="29"/>
        <v/>
      </c>
      <c r="AY88" s="91" t="str">
        <f t="shared" si="29"/>
        <v/>
      </c>
      <c r="AZ88" s="91" t="str">
        <f t="shared" si="29"/>
        <v/>
      </c>
      <c r="BA88" s="91" t="str">
        <f t="shared" si="26"/>
        <v/>
      </c>
      <c r="BB88" s="91" t="str">
        <f t="shared" si="26"/>
        <v/>
      </c>
      <c r="BC88" s="91" t="str">
        <f t="shared" si="26"/>
        <v/>
      </c>
      <c r="BD88" s="91" t="str">
        <f t="shared" si="26"/>
        <v/>
      </c>
      <c r="BE88" s="91" t="str">
        <f t="shared" si="26"/>
        <v/>
      </c>
    </row>
    <row r="89" spans="1:57" x14ac:dyDescent="0.3">
      <c r="A89" s="68"/>
      <c r="B89" s="62"/>
      <c r="C89" s="69"/>
      <c r="D89" s="70"/>
      <c r="E89" s="89">
        <f t="shared" si="22"/>
        <v>0</v>
      </c>
      <c r="F89" s="90" t="str">
        <f t="shared" si="30"/>
        <v/>
      </c>
      <c r="G89" s="91" t="str">
        <f t="shared" si="30"/>
        <v/>
      </c>
      <c r="H89" s="91" t="str">
        <f t="shared" si="30"/>
        <v/>
      </c>
      <c r="I89" s="91" t="str">
        <f t="shared" si="30"/>
        <v/>
      </c>
      <c r="J89" s="91" t="str">
        <f t="shared" si="30"/>
        <v/>
      </c>
      <c r="K89" s="92" t="str">
        <f t="shared" si="30"/>
        <v/>
      </c>
      <c r="L89" s="93" t="str">
        <f t="shared" si="30"/>
        <v/>
      </c>
      <c r="M89" s="91" t="str">
        <f t="shared" si="30"/>
        <v/>
      </c>
      <c r="N89" s="91" t="str">
        <f t="shared" si="30"/>
        <v/>
      </c>
      <c r="O89" s="91" t="str">
        <f t="shared" si="30"/>
        <v/>
      </c>
      <c r="P89" s="91" t="str">
        <f t="shared" si="30"/>
        <v/>
      </c>
      <c r="Q89" s="92" t="str">
        <f t="shared" si="30"/>
        <v/>
      </c>
      <c r="R89" s="93" t="str">
        <f t="shared" si="30"/>
        <v/>
      </c>
      <c r="S89" s="91" t="str">
        <f t="shared" si="30"/>
        <v/>
      </c>
      <c r="T89" s="91" t="str">
        <f t="shared" si="30"/>
        <v/>
      </c>
      <c r="U89" s="91" t="str">
        <f t="shared" si="30"/>
        <v/>
      </c>
      <c r="V89" s="91" t="str">
        <f t="shared" si="28"/>
        <v/>
      </c>
      <c r="W89" s="91" t="str">
        <f t="shared" si="28"/>
        <v/>
      </c>
      <c r="X89" s="91" t="str">
        <f t="shared" si="28"/>
        <v/>
      </c>
      <c r="Y89" s="91" t="str">
        <f t="shared" si="28"/>
        <v/>
      </c>
      <c r="Z89" s="91" t="str">
        <f t="shared" si="28"/>
        <v/>
      </c>
      <c r="AA89" s="91" t="str">
        <f t="shared" si="28"/>
        <v/>
      </c>
      <c r="AB89" s="91" t="str">
        <f t="shared" si="28"/>
        <v/>
      </c>
      <c r="AC89" s="91" t="str">
        <f t="shared" si="28"/>
        <v/>
      </c>
      <c r="AD89" s="91" t="str">
        <f t="shared" si="28"/>
        <v/>
      </c>
      <c r="AE89" s="91" t="str">
        <f t="shared" si="28"/>
        <v/>
      </c>
      <c r="AF89" s="91" t="str">
        <f t="shared" si="28"/>
        <v/>
      </c>
      <c r="AG89" s="91" t="str">
        <f t="shared" si="28"/>
        <v/>
      </c>
      <c r="AH89" s="91" t="str">
        <f t="shared" si="28"/>
        <v/>
      </c>
      <c r="AI89" s="91" t="str">
        <f t="shared" si="28"/>
        <v/>
      </c>
      <c r="AJ89" s="91" t="str">
        <f t="shared" si="28"/>
        <v/>
      </c>
      <c r="AK89" s="91" t="str">
        <f t="shared" si="28"/>
        <v/>
      </c>
      <c r="AL89" s="91" t="str">
        <f t="shared" si="29"/>
        <v/>
      </c>
      <c r="AM89" s="91" t="str">
        <f t="shared" si="29"/>
        <v/>
      </c>
      <c r="AN89" s="91" t="str">
        <f t="shared" si="29"/>
        <v/>
      </c>
      <c r="AO89" s="91" t="str">
        <f t="shared" si="29"/>
        <v/>
      </c>
      <c r="AP89" s="91" t="str">
        <f t="shared" si="29"/>
        <v/>
      </c>
      <c r="AQ89" s="91" t="str">
        <f t="shared" si="29"/>
        <v/>
      </c>
      <c r="AR89" s="91" t="str">
        <f t="shared" si="29"/>
        <v/>
      </c>
      <c r="AS89" s="91" t="str">
        <f t="shared" si="29"/>
        <v/>
      </c>
      <c r="AT89" s="91" t="str">
        <f t="shared" si="29"/>
        <v/>
      </c>
      <c r="AU89" s="91" t="str">
        <f t="shared" si="29"/>
        <v/>
      </c>
      <c r="AV89" s="91" t="str">
        <f t="shared" si="29"/>
        <v/>
      </c>
      <c r="AW89" s="91" t="str">
        <f t="shared" si="29"/>
        <v/>
      </c>
      <c r="AX89" s="91" t="str">
        <f t="shared" si="29"/>
        <v/>
      </c>
      <c r="AY89" s="91" t="str">
        <f t="shared" si="29"/>
        <v/>
      </c>
      <c r="AZ89" s="91" t="str">
        <f t="shared" si="29"/>
        <v/>
      </c>
      <c r="BA89" s="91" t="str">
        <f t="shared" si="26"/>
        <v/>
      </c>
      <c r="BB89" s="91" t="str">
        <f t="shared" si="26"/>
        <v/>
      </c>
      <c r="BC89" s="91" t="str">
        <f t="shared" si="26"/>
        <v/>
      </c>
      <c r="BD89" s="91" t="str">
        <f t="shared" si="26"/>
        <v/>
      </c>
      <c r="BE89" s="91" t="str">
        <f t="shared" si="26"/>
        <v/>
      </c>
    </row>
    <row r="90" spans="1:57" x14ac:dyDescent="0.3">
      <c r="A90" s="68"/>
      <c r="B90" s="62"/>
      <c r="C90" s="69"/>
      <c r="D90" s="70"/>
      <c r="E90" s="89">
        <f t="shared" si="22"/>
        <v>0</v>
      </c>
      <c r="F90" s="90" t="str">
        <f t="shared" si="30"/>
        <v/>
      </c>
      <c r="G90" s="91" t="str">
        <f t="shared" si="30"/>
        <v/>
      </c>
      <c r="H90" s="91" t="str">
        <f t="shared" si="30"/>
        <v/>
      </c>
      <c r="I90" s="91" t="str">
        <f t="shared" si="30"/>
        <v/>
      </c>
      <c r="J90" s="91" t="str">
        <f t="shared" si="30"/>
        <v/>
      </c>
      <c r="K90" s="92" t="str">
        <f t="shared" si="30"/>
        <v/>
      </c>
      <c r="L90" s="93" t="str">
        <f t="shared" si="30"/>
        <v/>
      </c>
      <c r="M90" s="91" t="str">
        <f t="shared" si="30"/>
        <v/>
      </c>
      <c r="N90" s="91" t="str">
        <f t="shared" si="30"/>
        <v/>
      </c>
      <c r="O90" s="91" t="str">
        <f t="shared" si="30"/>
        <v/>
      </c>
      <c r="P90" s="91" t="str">
        <f t="shared" si="30"/>
        <v/>
      </c>
      <c r="Q90" s="92" t="str">
        <f t="shared" si="30"/>
        <v/>
      </c>
      <c r="R90" s="93" t="str">
        <f t="shared" si="30"/>
        <v/>
      </c>
      <c r="S90" s="91" t="str">
        <f t="shared" si="30"/>
        <v/>
      </c>
      <c r="T90" s="91" t="str">
        <f t="shared" si="30"/>
        <v/>
      </c>
      <c r="U90" s="91" t="str">
        <f t="shared" si="30"/>
        <v/>
      </c>
      <c r="V90" s="91" t="str">
        <f t="shared" si="28"/>
        <v/>
      </c>
      <c r="W90" s="91" t="str">
        <f t="shared" si="28"/>
        <v/>
      </c>
      <c r="X90" s="91" t="str">
        <f t="shared" si="28"/>
        <v/>
      </c>
      <c r="Y90" s="91" t="str">
        <f t="shared" si="28"/>
        <v/>
      </c>
      <c r="Z90" s="91" t="str">
        <f t="shared" si="28"/>
        <v/>
      </c>
      <c r="AA90" s="91" t="str">
        <f t="shared" si="28"/>
        <v/>
      </c>
      <c r="AB90" s="91" t="str">
        <f t="shared" si="28"/>
        <v/>
      </c>
      <c r="AC90" s="91" t="str">
        <f t="shared" si="28"/>
        <v/>
      </c>
      <c r="AD90" s="91" t="str">
        <f t="shared" si="28"/>
        <v/>
      </c>
      <c r="AE90" s="91" t="str">
        <f t="shared" si="28"/>
        <v/>
      </c>
      <c r="AF90" s="91" t="str">
        <f t="shared" si="28"/>
        <v/>
      </c>
      <c r="AG90" s="91" t="str">
        <f t="shared" si="28"/>
        <v/>
      </c>
      <c r="AH90" s="91" t="str">
        <f t="shared" si="28"/>
        <v/>
      </c>
      <c r="AI90" s="91" t="str">
        <f t="shared" si="28"/>
        <v/>
      </c>
      <c r="AJ90" s="91" t="str">
        <f t="shared" si="28"/>
        <v/>
      </c>
      <c r="AK90" s="91" t="str">
        <f t="shared" si="28"/>
        <v/>
      </c>
      <c r="AL90" s="91" t="str">
        <f t="shared" si="29"/>
        <v/>
      </c>
      <c r="AM90" s="91" t="str">
        <f t="shared" si="29"/>
        <v/>
      </c>
      <c r="AN90" s="91" t="str">
        <f t="shared" si="29"/>
        <v/>
      </c>
      <c r="AO90" s="91" t="str">
        <f t="shared" si="29"/>
        <v/>
      </c>
      <c r="AP90" s="91" t="str">
        <f t="shared" si="29"/>
        <v/>
      </c>
      <c r="AQ90" s="91" t="str">
        <f t="shared" si="29"/>
        <v/>
      </c>
      <c r="AR90" s="91" t="str">
        <f t="shared" si="29"/>
        <v/>
      </c>
      <c r="AS90" s="91" t="str">
        <f t="shared" si="29"/>
        <v/>
      </c>
      <c r="AT90" s="91" t="str">
        <f t="shared" si="29"/>
        <v/>
      </c>
      <c r="AU90" s="91" t="str">
        <f t="shared" si="29"/>
        <v/>
      </c>
      <c r="AV90" s="91" t="str">
        <f t="shared" si="29"/>
        <v/>
      </c>
      <c r="AW90" s="91" t="str">
        <f t="shared" si="29"/>
        <v/>
      </c>
      <c r="AX90" s="91" t="str">
        <f t="shared" si="29"/>
        <v/>
      </c>
      <c r="AY90" s="91" t="str">
        <f t="shared" si="29"/>
        <v/>
      </c>
      <c r="AZ90" s="91" t="str">
        <f t="shared" si="29"/>
        <v/>
      </c>
      <c r="BA90" s="91" t="str">
        <f t="shared" si="26"/>
        <v/>
      </c>
      <c r="BB90" s="91" t="str">
        <f t="shared" si="26"/>
        <v/>
      </c>
      <c r="BC90" s="91" t="str">
        <f t="shared" si="26"/>
        <v/>
      </c>
      <c r="BD90" s="91" t="str">
        <f t="shared" si="26"/>
        <v/>
      </c>
      <c r="BE90" s="91" t="str">
        <f t="shared" si="26"/>
        <v/>
      </c>
    </row>
    <row r="91" spans="1:57" x14ac:dyDescent="0.3">
      <c r="A91" s="68"/>
      <c r="B91" s="62"/>
      <c r="C91" s="69"/>
      <c r="D91" s="70"/>
      <c r="E91" s="89">
        <f t="shared" si="22"/>
        <v>0</v>
      </c>
      <c r="F91" s="90" t="str">
        <f t="shared" si="30"/>
        <v/>
      </c>
      <c r="G91" s="91" t="str">
        <f t="shared" si="30"/>
        <v/>
      </c>
      <c r="H91" s="91" t="str">
        <f t="shared" si="30"/>
        <v/>
      </c>
      <c r="I91" s="91" t="str">
        <f t="shared" si="30"/>
        <v/>
      </c>
      <c r="J91" s="91" t="str">
        <f t="shared" si="30"/>
        <v/>
      </c>
      <c r="K91" s="92" t="str">
        <f t="shared" si="30"/>
        <v/>
      </c>
      <c r="L91" s="93" t="str">
        <f t="shared" si="30"/>
        <v/>
      </c>
      <c r="M91" s="91" t="str">
        <f t="shared" si="30"/>
        <v/>
      </c>
      <c r="N91" s="91" t="str">
        <f t="shared" si="30"/>
        <v/>
      </c>
      <c r="O91" s="91" t="str">
        <f t="shared" si="30"/>
        <v/>
      </c>
      <c r="P91" s="91" t="str">
        <f t="shared" si="30"/>
        <v/>
      </c>
      <c r="Q91" s="92" t="str">
        <f t="shared" si="30"/>
        <v/>
      </c>
      <c r="R91" s="93" t="str">
        <f t="shared" si="30"/>
        <v/>
      </c>
      <c r="S91" s="91" t="str">
        <f t="shared" si="30"/>
        <v/>
      </c>
      <c r="T91" s="91" t="str">
        <f t="shared" si="30"/>
        <v/>
      </c>
      <c r="U91" s="91" t="str">
        <f t="shared" si="30"/>
        <v/>
      </c>
      <c r="V91" s="91" t="str">
        <f t="shared" si="28"/>
        <v/>
      </c>
      <c r="W91" s="91" t="str">
        <f t="shared" si="28"/>
        <v/>
      </c>
      <c r="X91" s="91" t="str">
        <f t="shared" si="28"/>
        <v/>
      </c>
      <c r="Y91" s="91" t="str">
        <f t="shared" si="28"/>
        <v/>
      </c>
      <c r="Z91" s="91" t="str">
        <f t="shared" si="28"/>
        <v/>
      </c>
      <c r="AA91" s="91" t="str">
        <f t="shared" si="28"/>
        <v/>
      </c>
      <c r="AB91" s="91" t="str">
        <f t="shared" si="28"/>
        <v/>
      </c>
      <c r="AC91" s="91" t="str">
        <f t="shared" si="28"/>
        <v/>
      </c>
      <c r="AD91" s="91" t="str">
        <f t="shared" si="28"/>
        <v/>
      </c>
      <c r="AE91" s="91" t="str">
        <f t="shared" si="28"/>
        <v/>
      </c>
      <c r="AF91" s="91" t="str">
        <f t="shared" si="28"/>
        <v/>
      </c>
      <c r="AG91" s="91" t="str">
        <f t="shared" si="28"/>
        <v/>
      </c>
      <c r="AH91" s="91" t="str">
        <f t="shared" si="28"/>
        <v/>
      </c>
      <c r="AI91" s="91" t="str">
        <f t="shared" si="28"/>
        <v/>
      </c>
      <c r="AJ91" s="91" t="str">
        <f t="shared" si="28"/>
        <v/>
      </c>
      <c r="AK91" s="91" t="str">
        <f t="shared" si="28"/>
        <v/>
      </c>
      <c r="AL91" s="91" t="str">
        <f t="shared" si="29"/>
        <v/>
      </c>
      <c r="AM91" s="91" t="str">
        <f t="shared" si="29"/>
        <v/>
      </c>
      <c r="AN91" s="91" t="str">
        <f t="shared" si="29"/>
        <v/>
      </c>
      <c r="AO91" s="91" t="str">
        <f t="shared" si="29"/>
        <v/>
      </c>
      <c r="AP91" s="91" t="str">
        <f t="shared" si="29"/>
        <v/>
      </c>
      <c r="AQ91" s="91" t="str">
        <f t="shared" si="29"/>
        <v/>
      </c>
      <c r="AR91" s="91" t="str">
        <f t="shared" si="29"/>
        <v/>
      </c>
      <c r="AS91" s="91" t="str">
        <f t="shared" si="29"/>
        <v/>
      </c>
      <c r="AT91" s="91" t="str">
        <f t="shared" si="29"/>
        <v/>
      </c>
      <c r="AU91" s="91" t="str">
        <f t="shared" si="29"/>
        <v/>
      </c>
      <c r="AV91" s="91" t="str">
        <f t="shared" si="29"/>
        <v/>
      </c>
      <c r="AW91" s="91" t="str">
        <f t="shared" si="29"/>
        <v/>
      </c>
      <c r="AX91" s="91" t="str">
        <f t="shared" si="29"/>
        <v/>
      </c>
      <c r="AY91" s="91" t="str">
        <f t="shared" si="29"/>
        <v/>
      </c>
      <c r="AZ91" s="91" t="str">
        <f t="shared" si="29"/>
        <v/>
      </c>
      <c r="BA91" s="91" t="str">
        <f t="shared" si="26"/>
        <v/>
      </c>
      <c r="BB91" s="91" t="str">
        <f t="shared" si="26"/>
        <v/>
      </c>
      <c r="BC91" s="91" t="str">
        <f t="shared" si="26"/>
        <v/>
      </c>
      <c r="BD91" s="91" t="str">
        <f t="shared" si="26"/>
        <v/>
      </c>
      <c r="BE91" s="91" t="str">
        <f t="shared" si="26"/>
        <v/>
      </c>
    </row>
    <row r="92" spans="1:57" x14ac:dyDescent="0.3">
      <c r="A92" s="68"/>
      <c r="B92" s="62"/>
      <c r="C92" s="69"/>
      <c r="D92" s="70"/>
      <c r="E92" s="89">
        <f t="shared" si="22"/>
        <v>0</v>
      </c>
      <c r="F92" s="90" t="str">
        <f t="shared" si="30"/>
        <v/>
      </c>
      <c r="G92" s="91" t="str">
        <f t="shared" si="30"/>
        <v/>
      </c>
      <c r="H92" s="91" t="str">
        <f t="shared" si="30"/>
        <v/>
      </c>
      <c r="I92" s="91" t="str">
        <f t="shared" si="30"/>
        <v/>
      </c>
      <c r="J92" s="91" t="str">
        <f t="shared" si="30"/>
        <v/>
      </c>
      <c r="K92" s="92" t="str">
        <f t="shared" si="30"/>
        <v/>
      </c>
      <c r="L92" s="93" t="str">
        <f t="shared" si="30"/>
        <v/>
      </c>
      <c r="M92" s="91" t="str">
        <f t="shared" si="30"/>
        <v/>
      </c>
      <c r="N92" s="91" t="str">
        <f t="shared" si="30"/>
        <v/>
      </c>
      <c r="O92" s="91" t="str">
        <f t="shared" si="30"/>
        <v/>
      </c>
      <c r="P92" s="91" t="str">
        <f t="shared" si="30"/>
        <v/>
      </c>
      <c r="Q92" s="92" t="str">
        <f t="shared" si="30"/>
        <v/>
      </c>
      <c r="R92" s="93" t="str">
        <f t="shared" si="30"/>
        <v/>
      </c>
      <c r="S92" s="91" t="str">
        <f t="shared" si="30"/>
        <v/>
      </c>
      <c r="T92" s="91" t="str">
        <f t="shared" si="30"/>
        <v/>
      </c>
      <c r="U92" s="91" t="str">
        <f t="shared" si="30"/>
        <v/>
      </c>
      <c r="V92" s="91" t="str">
        <f t="shared" si="28"/>
        <v/>
      </c>
      <c r="W92" s="91" t="str">
        <f t="shared" si="28"/>
        <v/>
      </c>
      <c r="X92" s="91" t="str">
        <f t="shared" si="28"/>
        <v/>
      </c>
      <c r="Y92" s="91" t="str">
        <f t="shared" si="28"/>
        <v/>
      </c>
      <c r="Z92" s="91" t="str">
        <f t="shared" si="28"/>
        <v/>
      </c>
      <c r="AA92" s="91" t="str">
        <f t="shared" si="28"/>
        <v/>
      </c>
      <c r="AB92" s="91" t="str">
        <f t="shared" si="28"/>
        <v/>
      </c>
      <c r="AC92" s="91" t="str">
        <f t="shared" si="28"/>
        <v/>
      </c>
      <c r="AD92" s="91" t="str">
        <f t="shared" si="28"/>
        <v/>
      </c>
      <c r="AE92" s="91" t="str">
        <f t="shared" si="28"/>
        <v/>
      </c>
      <c r="AF92" s="91" t="str">
        <f t="shared" si="28"/>
        <v/>
      </c>
      <c r="AG92" s="91" t="str">
        <f t="shared" si="28"/>
        <v/>
      </c>
      <c r="AH92" s="91" t="str">
        <f t="shared" si="28"/>
        <v/>
      </c>
      <c r="AI92" s="91" t="str">
        <f t="shared" si="28"/>
        <v/>
      </c>
      <c r="AJ92" s="91" t="str">
        <f t="shared" si="28"/>
        <v/>
      </c>
      <c r="AK92" s="91" t="str">
        <f t="shared" si="28"/>
        <v/>
      </c>
      <c r="AL92" s="91" t="str">
        <f t="shared" si="29"/>
        <v/>
      </c>
      <c r="AM92" s="91" t="str">
        <f t="shared" si="29"/>
        <v/>
      </c>
      <c r="AN92" s="91" t="str">
        <f t="shared" si="29"/>
        <v/>
      </c>
      <c r="AO92" s="91" t="str">
        <f t="shared" si="29"/>
        <v/>
      </c>
      <c r="AP92" s="91" t="str">
        <f t="shared" si="29"/>
        <v/>
      </c>
      <c r="AQ92" s="91" t="str">
        <f t="shared" si="29"/>
        <v/>
      </c>
      <c r="AR92" s="91" t="str">
        <f t="shared" si="29"/>
        <v/>
      </c>
      <c r="AS92" s="91" t="str">
        <f t="shared" si="29"/>
        <v/>
      </c>
      <c r="AT92" s="91" t="str">
        <f t="shared" si="29"/>
        <v/>
      </c>
      <c r="AU92" s="91" t="str">
        <f t="shared" si="29"/>
        <v/>
      </c>
      <c r="AV92" s="91" t="str">
        <f t="shared" si="29"/>
        <v/>
      </c>
      <c r="AW92" s="91" t="str">
        <f t="shared" si="29"/>
        <v/>
      </c>
      <c r="AX92" s="91" t="str">
        <f t="shared" si="29"/>
        <v/>
      </c>
      <c r="AY92" s="91" t="str">
        <f t="shared" si="29"/>
        <v/>
      </c>
      <c r="AZ92" s="91" t="str">
        <f t="shared" si="29"/>
        <v/>
      </c>
      <c r="BA92" s="91" t="str">
        <f t="shared" si="29"/>
        <v/>
      </c>
      <c r="BB92" s="91" t="str">
        <f t="shared" ref="AZ92:BE107" si="31">IF($B92=BB$5,$D92,"")</f>
        <v/>
      </c>
      <c r="BC92" s="91" t="str">
        <f t="shared" si="31"/>
        <v/>
      </c>
      <c r="BD92" s="91" t="str">
        <f t="shared" si="31"/>
        <v/>
      </c>
      <c r="BE92" s="91" t="str">
        <f t="shared" si="31"/>
        <v/>
      </c>
    </row>
    <row r="93" spans="1:57" x14ac:dyDescent="0.3">
      <c r="A93" s="68"/>
      <c r="B93" s="62"/>
      <c r="C93" s="69"/>
      <c r="D93" s="70"/>
      <c r="E93" s="89">
        <f t="shared" si="22"/>
        <v>0</v>
      </c>
      <c r="F93" s="90" t="str">
        <f t="shared" si="30"/>
        <v/>
      </c>
      <c r="G93" s="91" t="str">
        <f t="shared" si="30"/>
        <v/>
      </c>
      <c r="H93" s="91" t="str">
        <f t="shared" si="30"/>
        <v/>
      </c>
      <c r="I93" s="91" t="str">
        <f t="shared" si="30"/>
        <v/>
      </c>
      <c r="J93" s="91" t="str">
        <f t="shared" si="30"/>
        <v/>
      </c>
      <c r="K93" s="92" t="str">
        <f t="shared" si="30"/>
        <v/>
      </c>
      <c r="L93" s="93" t="str">
        <f t="shared" si="30"/>
        <v/>
      </c>
      <c r="M93" s="91" t="str">
        <f t="shared" si="30"/>
        <v/>
      </c>
      <c r="N93" s="91" t="str">
        <f t="shared" si="30"/>
        <v/>
      </c>
      <c r="O93" s="91" t="str">
        <f t="shared" si="30"/>
        <v/>
      </c>
      <c r="P93" s="91" t="str">
        <f t="shared" si="30"/>
        <v/>
      </c>
      <c r="Q93" s="92" t="str">
        <f t="shared" si="30"/>
        <v/>
      </c>
      <c r="R93" s="93" t="str">
        <f t="shared" si="30"/>
        <v/>
      </c>
      <c r="S93" s="91" t="str">
        <f t="shared" si="30"/>
        <v/>
      </c>
      <c r="T93" s="91" t="str">
        <f t="shared" si="30"/>
        <v/>
      </c>
      <c r="U93" s="91" t="str">
        <f t="shared" si="30"/>
        <v/>
      </c>
      <c r="V93" s="91" t="str">
        <f t="shared" si="28"/>
        <v/>
      </c>
      <c r="W93" s="91" t="str">
        <f t="shared" si="28"/>
        <v/>
      </c>
      <c r="X93" s="91" t="str">
        <f t="shared" si="28"/>
        <v/>
      </c>
      <c r="Y93" s="91" t="str">
        <f t="shared" si="28"/>
        <v/>
      </c>
      <c r="Z93" s="91" t="str">
        <f t="shared" si="28"/>
        <v/>
      </c>
      <c r="AA93" s="91" t="str">
        <f t="shared" si="28"/>
        <v/>
      </c>
      <c r="AB93" s="91" t="str">
        <f t="shared" si="28"/>
        <v/>
      </c>
      <c r="AC93" s="91" t="str">
        <f t="shared" si="28"/>
        <v/>
      </c>
      <c r="AD93" s="91" t="str">
        <f t="shared" si="28"/>
        <v/>
      </c>
      <c r="AE93" s="91" t="str">
        <f t="shared" si="28"/>
        <v/>
      </c>
      <c r="AF93" s="91" t="str">
        <f t="shared" si="28"/>
        <v/>
      </c>
      <c r="AG93" s="91" t="str">
        <f t="shared" si="28"/>
        <v/>
      </c>
      <c r="AH93" s="91" t="str">
        <f t="shared" si="28"/>
        <v/>
      </c>
      <c r="AI93" s="91" t="str">
        <f t="shared" si="28"/>
        <v/>
      </c>
      <c r="AJ93" s="91" t="str">
        <f t="shared" si="28"/>
        <v/>
      </c>
      <c r="AK93" s="91" t="str">
        <f t="shared" si="28"/>
        <v/>
      </c>
      <c r="AL93" s="91" t="str">
        <f t="shared" si="29"/>
        <v/>
      </c>
      <c r="AM93" s="91" t="str">
        <f t="shared" si="29"/>
        <v/>
      </c>
      <c r="AN93" s="91" t="str">
        <f t="shared" si="29"/>
        <v/>
      </c>
      <c r="AO93" s="91" t="str">
        <f t="shared" si="29"/>
        <v/>
      </c>
      <c r="AP93" s="91" t="str">
        <f t="shared" si="29"/>
        <v/>
      </c>
      <c r="AQ93" s="91" t="str">
        <f t="shared" si="29"/>
        <v/>
      </c>
      <c r="AR93" s="91" t="str">
        <f t="shared" si="29"/>
        <v/>
      </c>
      <c r="AS93" s="91" t="str">
        <f t="shared" si="29"/>
        <v/>
      </c>
      <c r="AT93" s="91" t="str">
        <f t="shared" si="29"/>
        <v/>
      </c>
      <c r="AU93" s="91" t="str">
        <f t="shared" si="29"/>
        <v/>
      </c>
      <c r="AV93" s="91" t="str">
        <f t="shared" si="29"/>
        <v/>
      </c>
      <c r="AW93" s="91" t="str">
        <f t="shared" si="29"/>
        <v/>
      </c>
      <c r="AX93" s="91" t="str">
        <f t="shared" si="29"/>
        <v/>
      </c>
      <c r="AY93" s="91" t="str">
        <f t="shared" si="29"/>
        <v/>
      </c>
      <c r="AZ93" s="91" t="str">
        <f t="shared" si="31"/>
        <v/>
      </c>
      <c r="BA93" s="91" t="str">
        <f t="shared" si="31"/>
        <v/>
      </c>
      <c r="BB93" s="91" t="str">
        <f t="shared" si="31"/>
        <v/>
      </c>
      <c r="BC93" s="91" t="str">
        <f t="shared" si="31"/>
        <v/>
      </c>
      <c r="BD93" s="91" t="str">
        <f t="shared" si="31"/>
        <v/>
      </c>
      <c r="BE93" s="91" t="str">
        <f t="shared" si="31"/>
        <v/>
      </c>
    </row>
    <row r="94" spans="1:57" x14ac:dyDescent="0.3">
      <c r="A94" s="68"/>
      <c r="B94" s="62"/>
      <c r="C94" s="69"/>
      <c r="D94" s="70"/>
      <c r="E94" s="89">
        <f t="shared" si="22"/>
        <v>0</v>
      </c>
      <c r="F94" s="90" t="str">
        <f t="shared" si="30"/>
        <v/>
      </c>
      <c r="G94" s="91" t="str">
        <f t="shared" si="30"/>
        <v/>
      </c>
      <c r="H94" s="91" t="str">
        <f t="shared" si="30"/>
        <v/>
      </c>
      <c r="I94" s="91" t="str">
        <f t="shared" si="30"/>
        <v/>
      </c>
      <c r="J94" s="91" t="str">
        <f t="shared" si="30"/>
        <v/>
      </c>
      <c r="K94" s="92" t="str">
        <f t="shared" si="30"/>
        <v/>
      </c>
      <c r="L94" s="93" t="str">
        <f t="shared" si="30"/>
        <v/>
      </c>
      <c r="M94" s="91" t="str">
        <f t="shared" si="30"/>
        <v/>
      </c>
      <c r="N94" s="91" t="str">
        <f t="shared" si="30"/>
        <v/>
      </c>
      <c r="O94" s="91" t="str">
        <f t="shared" si="30"/>
        <v/>
      </c>
      <c r="P94" s="91" t="str">
        <f t="shared" si="30"/>
        <v/>
      </c>
      <c r="Q94" s="92" t="str">
        <f t="shared" si="30"/>
        <v/>
      </c>
      <c r="R94" s="93" t="str">
        <f t="shared" si="30"/>
        <v/>
      </c>
      <c r="S94" s="91" t="str">
        <f t="shared" si="30"/>
        <v/>
      </c>
      <c r="T94" s="91" t="str">
        <f t="shared" si="30"/>
        <v/>
      </c>
      <c r="U94" s="91" t="str">
        <f t="shared" si="30"/>
        <v/>
      </c>
      <c r="V94" s="91" t="str">
        <f t="shared" si="28"/>
        <v/>
      </c>
      <c r="W94" s="91" t="str">
        <f t="shared" si="28"/>
        <v/>
      </c>
      <c r="X94" s="91" t="str">
        <f t="shared" si="28"/>
        <v/>
      </c>
      <c r="Y94" s="91" t="str">
        <f t="shared" si="28"/>
        <v/>
      </c>
      <c r="Z94" s="91" t="str">
        <f t="shared" si="28"/>
        <v/>
      </c>
      <c r="AA94" s="91" t="str">
        <f t="shared" si="28"/>
        <v/>
      </c>
      <c r="AB94" s="91" t="str">
        <f t="shared" si="28"/>
        <v/>
      </c>
      <c r="AC94" s="91" t="str">
        <f t="shared" si="28"/>
        <v/>
      </c>
      <c r="AD94" s="91" t="str">
        <f t="shared" si="28"/>
        <v/>
      </c>
      <c r="AE94" s="91" t="str">
        <f t="shared" si="28"/>
        <v/>
      </c>
      <c r="AF94" s="91" t="str">
        <f t="shared" si="28"/>
        <v/>
      </c>
      <c r="AG94" s="91" t="str">
        <f t="shared" si="28"/>
        <v/>
      </c>
      <c r="AH94" s="91" t="str">
        <f t="shared" si="28"/>
        <v/>
      </c>
      <c r="AI94" s="91" t="str">
        <f t="shared" si="28"/>
        <v/>
      </c>
      <c r="AJ94" s="91" t="str">
        <f t="shared" si="28"/>
        <v/>
      </c>
      <c r="AK94" s="91" t="str">
        <f t="shared" si="28"/>
        <v/>
      </c>
      <c r="AL94" s="91" t="str">
        <f t="shared" si="29"/>
        <v/>
      </c>
      <c r="AM94" s="91" t="str">
        <f t="shared" si="29"/>
        <v/>
      </c>
      <c r="AN94" s="91" t="str">
        <f t="shared" si="29"/>
        <v/>
      </c>
      <c r="AO94" s="91" t="str">
        <f t="shared" si="29"/>
        <v/>
      </c>
      <c r="AP94" s="91" t="str">
        <f t="shared" si="29"/>
        <v/>
      </c>
      <c r="AQ94" s="91" t="str">
        <f t="shared" si="29"/>
        <v/>
      </c>
      <c r="AR94" s="91" t="str">
        <f t="shared" si="29"/>
        <v/>
      </c>
      <c r="AS94" s="91" t="str">
        <f t="shared" si="29"/>
        <v/>
      </c>
      <c r="AT94" s="91" t="str">
        <f t="shared" si="29"/>
        <v/>
      </c>
      <c r="AU94" s="91" t="str">
        <f t="shared" si="29"/>
        <v/>
      </c>
      <c r="AV94" s="91" t="str">
        <f t="shared" si="29"/>
        <v/>
      </c>
      <c r="AW94" s="91" t="str">
        <f t="shared" si="29"/>
        <v/>
      </c>
      <c r="AX94" s="91" t="str">
        <f t="shared" si="29"/>
        <v/>
      </c>
      <c r="AY94" s="91" t="str">
        <f t="shared" si="29"/>
        <v/>
      </c>
      <c r="AZ94" s="91" t="str">
        <f t="shared" si="31"/>
        <v/>
      </c>
      <c r="BA94" s="91" t="str">
        <f t="shared" si="31"/>
        <v/>
      </c>
      <c r="BB94" s="91" t="str">
        <f t="shared" si="31"/>
        <v/>
      </c>
      <c r="BC94" s="91" t="str">
        <f t="shared" si="31"/>
        <v/>
      </c>
      <c r="BD94" s="91" t="str">
        <f t="shared" si="31"/>
        <v/>
      </c>
      <c r="BE94" s="91" t="str">
        <f t="shared" si="31"/>
        <v/>
      </c>
    </row>
    <row r="95" spans="1:57" x14ac:dyDescent="0.3">
      <c r="A95" s="68"/>
      <c r="B95" s="62"/>
      <c r="C95" s="69"/>
      <c r="D95" s="70"/>
      <c r="E95" s="89">
        <f t="shared" si="22"/>
        <v>0</v>
      </c>
      <c r="F95" s="90" t="str">
        <f t="shared" si="30"/>
        <v/>
      </c>
      <c r="G95" s="91" t="str">
        <f t="shared" si="30"/>
        <v/>
      </c>
      <c r="H95" s="91" t="str">
        <f t="shared" si="30"/>
        <v/>
      </c>
      <c r="I95" s="91" t="str">
        <f t="shared" si="30"/>
        <v/>
      </c>
      <c r="J95" s="91" t="str">
        <f t="shared" si="30"/>
        <v/>
      </c>
      <c r="K95" s="92" t="str">
        <f t="shared" si="30"/>
        <v/>
      </c>
      <c r="L95" s="93" t="str">
        <f t="shared" si="30"/>
        <v/>
      </c>
      <c r="M95" s="91" t="str">
        <f t="shared" si="30"/>
        <v/>
      </c>
      <c r="N95" s="91" t="str">
        <f t="shared" si="30"/>
        <v/>
      </c>
      <c r="O95" s="91" t="str">
        <f t="shared" si="30"/>
        <v/>
      </c>
      <c r="P95" s="91" t="str">
        <f t="shared" si="30"/>
        <v/>
      </c>
      <c r="Q95" s="92" t="str">
        <f t="shared" si="30"/>
        <v/>
      </c>
      <c r="R95" s="93" t="str">
        <f t="shared" si="30"/>
        <v/>
      </c>
      <c r="S95" s="91" t="str">
        <f t="shared" si="30"/>
        <v/>
      </c>
      <c r="T95" s="91" t="str">
        <f t="shared" si="30"/>
        <v/>
      </c>
      <c r="U95" s="91" t="str">
        <f t="shared" si="30"/>
        <v/>
      </c>
      <c r="V95" s="91" t="str">
        <f t="shared" si="28"/>
        <v/>
      </c>
      <c r="W95" s="91" t="str">
        <f t="shared" si="28"/>
        <v/>
      </c>
      <c r="X95" s="91" t="str">
        <f t="shared" si="28"/>
        <v/>
      </c>
      <c r="Y95" s="91" t="str">
        <f t="shared" si="28"/>
        <v/>
      </c>
      <c r="Z95" s="91" t="str">
        <f t="shared" si="28"/>
        <v/>
      </c>
      <c r="AA95" s="91" t="str">
        <f t="shared" si="28"/>
        <v/>
      </c>
      <c r="AB95" s="91" t="str">
        <f t="shared" si="28"/>
        <v/>
      </c>
      <c r="AC95" s="91" t="str">
        <f t="shared" si="28"/>
        <v/>
      </c>
      <c r="AD95" s="91" t="str">
        <f t="shared" si="28"/>
        <v/>
      </c>
      <c r="AE95" s="91" t="str">
        <f t="shared" si="28"/>
        <v/>
      </c>
      <c r="AF95" s="91" t="str">
        <f t="shared" si="28"/>
        <v/>
      </c>
      <c r="AG95" s="91" t="str">
        <f t="shared" si="28"/>
        <v/>
      </c>
      <c r="AH95" s="91" t="str">
        <f t="shared" si="28"/>
        <v/>
      </c>
      <c r="AI95" s="91" t="str">
        <f t="shared" si="28"/>
        <v/>
      </c>
      <c r="AJ95" s="91" t="str">
        <f t="shared" si="28"/>
        <v/>
      </c>
      <c r="AK95" s="91" t="str">
        <f t="shared" si="28"/>
        <v/>
      </c>
      <c r="AL95" s="91" t="str">
        <f t="shared" si="29"/>
        <v/>
      </c>
      <c r="AM95" s="91" t="str">
        <f t="shared" si="29"/>
        <v/>
      </c>
      <c r="AN95" s="91" t="str">
        <f t="shared" si="29"/>
        <v/>
      </c>
      <c r="AO95" s="91" t="str">
        <f t="shared" si="29"/>
        <v/>
      </c>
      <c r="AP95" s="91" t="str">
        <f t="shared" si="29"/>
        <v/>
      </c>
      <c r="AQ95" s="91" t="str">
        <f t="shared" si="29"/>
        <v/>
      </c>
      <c r="AR95" s="91" t="str">
        <f t="shared" si="29"/>
        <v/>
      </c>
      <c r="AS95" s="91" t="str">
        <f t="shared" si="29"/>
        <v/>
      </c>
      <c r="AT95" s="91" t="str">
        <f t="shared" si="29"/>
        <v/>
      </c>
      <c r="AU95" s="91" t="str">
        <f t="shared" si="29"/>
        <v/>
      </c>
      <c r="AV95" s="91" t="str">
        <f t="shared" si="29"/>
        <v/>
      </c>
      <c r="AW95" s="91" t="str">
        <f t="shared" si="29"/>
        <v/>
      </c>
      <c r="AX95" s="91" t="str">
        <f t="shared" si="29"/>
        <v/>
      </c>
      <c r="AY95" s="91" t="str">
        <f t="shared" si="29"/>
        <v/>
      </c>
      <c r="AZ95" s="91" t="str">
        <f t="shared" si="31"/>
        <v/>
      </c>
      <c r="BA95" s="91" t="str">
        <f t="shared" si="31"/>
        <v/>
      </c>
      <c r="BB95" s="91" t="str">
        <f t="shared" si="31"/>
        <v/>
      </c>
      <c r="BC95" s="91" t="str">
        <f t="shared" si="31"/>
        <v/>
      </c>
      <c r="BD95" s="91" t="str">
        <f t="shared" si="31"/>
        <v/>
      </c>
      <c r="BE95" s="91" t="str">
        <f t="shared" si="31"/>
        <v/>
      </c>
    </row>
    <row r="96" spans="1:57" x14ac:dyDescent="0.3">
      <c r="A96" s="68"/>
      <c r="B96" s="62"/>
      <c r="C96" s="69"/>
      <c r="D96" s="70"/>
      <c r="E96" s="89">
        <f t="shared" si="22"/>
        <v>0</v>
      </c>
      <c r="F96" s="90" t="str">
        <f t="shared" si="30"/>
        <v/>
      </c>
      <c r="G96" s="91" t="str">
        <f t="shared" si="30"/>
        <v/>
      </c>
      <c r="H96" s="91" t="str">
        <f t="shared" si="30"/>
        <v/>
      </c>
      <c r="I96" s="91" t="str">
        <f t="shared" si="30"/>
        <v/>
      </c>
      <c r="J96" s="91" t="str">
        <f t="shared" si="30"/>
        <v/>
      </c>
      <c r="K96" s="92" t="str">
        <f t="shared" si="30"/>
        <v/>
      </c>
      <c r="L96" s="93" t="str">
        <f t="shared" si="30"/>
        <v/>
      </c>
      <c r="M96" s="91" t="str">
        <f t="shared" si="30"/>
        <v/>
      </c>
      <c r="N96" s="91" t="str">
        <f t="shared" si="30"/>
        <v/>
      </c>
      <c r="O96" s="91" t="str">
        <f t="shared" si="30"/>
        <v/>
      </c>
      <c r="P96" s="91" t="str">
        <f t="shared" si="30"/>
        <v/>
      </c>
      <c r="Q96" s="92" t="str">
        <f t="shared" si="30"/>
        <v/>
      </c>
      <c r="R96" s="93" t="str">
        <f t="shared" si="30"/>
        <v/>
      </c>
      <c r="S96" s="91" t="str">
        <f t="shared" si="30"/>
        <v/>
      </c>
      <c r="T96" s="91" t="str">
        <f t="shared" si="30"/>
        <v/>
      </c>
      <c r="U96" s="91" t="str">
        <f t="shared" si="30"/>
        <v/>
      </c>
      <c r="V96" s="91" t="str">
        <f t="shared" si="28"/>
        <v/>
      </c>
      <c r="W96" s="91" t="str">
        <f t="shared" si="28"/>
        <v/>
      </c>
      <c r="X96" s="91" t="str">
        <f t="shared" si="28"/>
        <v/>
      </c>
      <c r="Y96" s="91" t="str">
        <f t="shared" si="28"/>
        <v/>
      </c>
      <c r="Z96" s="91" t="str">
        <f t="shared" si="28"/>
        <v/>
      </c>
      <c r="AA96" s="91" t="str">
        <f t="shared" si="28"/>
        <v/>
      </c>
      <c r="AB96" s="91" t="str">
        <f t="shared" si="28"/>
        <v/>
      </c>
      <c r="AC96" s="91" t="str">
        <f t="shared" si="28"/>
        <v/>
      </c>
      <c r="AD96" s="91" t="str">
        <f t="shared" si="28"/>
        <v/>
      </c>
      <c r="AE96" s="91" t="str">
        <f t="shared" si="28"/>
        <v/>
      </c>
      <c r="AF96" s="91" t="str">
        <f t="shared" si="28"/>
        <v/>
      </c>
      <c r="AG96" s="91" t="str">
        <f t="shared" si="28"/>
        <v/>
      </c>
      <c r="AH96" s="91" t="str">
        <f t="shared" si="28"/>
        <v/>
      </c>
      <c r="AI96" s="91" t="str">
        <f t="shared" si="28"/>
        <v/>
      </c>
      <c r="AJ96" s="91" t="str">
        <f t="shared" si="28"/>
        <v/>
      </c>
      <c r="AK96" s="91" t="str">
        <f t="shared" si="28"/>
        <v/>
      </c>
      <c r="AL96" s="91" t="str">
        <f t="shared" si="29"/>
        <v/>
      </c>
      <c r="AM96" s="91" t="str">
        <f t="shared" si="29"/>
        <v/>
      </c>
      <c r="AN96" s="91" t="str">
        <f t="shared" si="29"/>
        <v/>
      </c>
      <c r="AO96" s="91" t="str">
        <f t="shared" si="29"/>
        <v/>
      </c>
      <c r="AP96" s="91" t="str">
        <f t="shared" si="29"/>
        <v/>
      </c>
      <c r="AQ96" s="91" t="str">
        <f t="shared" si="29"/>
        <v/>
      </c>
      <c r="AR96" s="91" t="str">
        <f t="shared" si="29"/>
        <v/>
      </c>
      <c r="AS96" s="91" t="str">
        <f t="shared" si="29"/>
        <v/>
      </c>
      <c r="AT96" s="91" t="str">
        <f t="shared" si="29"/>
        <v/>
      </c>
      <c r="AU96" s="91" t="str">
        <f t="shared" si="29"/>
        <v/>
      </c>
      <c r="AV96" s="91" t="str">
        <f t="shared" si="29"/>
        <v/>
      </c>
      <c r="AW96" s="91" t="str">
        <f t="shared" si="29"/>
        <v/>
      </c>
      <c r="AX96" s="91" t="str">
        <f t="shared" si="29"/>
        <v/>
      </c>
      <c r="AY96" s="91" t="str">
        <f t="shared" si="29"/>
        <v/>
      </c>
      <c r="AZ96" s="91" t="str">
        <f t="shared" si="31"/>
        <v/>
      </c>
      <c r="BA96" s="91" t="str">
        <f t="shared" si="31"/>
        <v/>
      </c>
      <c r="BB96" s="91" t="str">
        <f t="shared" si="31"/>
        <v/>
      </c>
      <c r="BC96" s="91" t="str">
        <f t="shared" si="31"/>
        <v/>
      </c>
      <c r="BD96" s="91" t="str">
        <f t="shared" si="31"/>
        <v/>
      </c>
      <c r="BE96" s="91" t="str">
        <f t="shared" si="31"/>
        <v/>
      </c>
    </row>
    <row r="97" spans="1:57" x14ac:dyDescent="0.3">
      <c r="A97" s="68"/>
      <c r="B97" s="62"/>
      <c r="C97" s="69"/>
      <c r="D97" s="70"/>
      <c r="E97" s="89">
        <f t="shared" si="22"/>
        <v>0</v>
      </c>
      <c r="F97" s="90" t="str">
        <f t="shared" si="30"/>
        <v/>
      </c>
      <c r="G97" s="91" t="str">
        <f t="shared" si="30"/>
        <v/>
      </c>
      <c r="H97" s="91" t="str">
        <f t="shared" si="30"/>
        <v/>
      </c>
      <c r="I97" s="91" t="str">
        <f t="shared" si="30"/>
        <v/>
      </c>
      <c r="J97" s="91" t="str">
        <f t="shared" si="30"/>
        <v/>
      </c>
      <c r="K97" s="92" t="str">
        <f t="shared" si="30"/>
        <v/>
      </c>
      <c r="L97" s="93" t="str">
        <f t="shared" si="30"/>
        <v/>
      </c>
      <c r="M97" s="91" t="str">
        <f t="shared" si="30"/>
        <v/>
      </c>
      <c r="N97" s="91" t="str">
        <f t="shared" si="30"/>
        <v/>
      </c>
      <c r="O97" s="91" t="str">
        <f t="shared" si="30"/>
        <v/>
      </c>
      <c r="P97" s="91" t="str">
        <f t="shared" si="30"/>
        <v/>
      </c>
      <c r="Q97" s="92" t="str">
        <f t="shared" si="30"/>
        <v/>
      </c>
      <c r="R97" s="93" t="str">
        <f t="shared" si="30"/>
        <v/>
      </c>
      <c r="S97" s="91" t="str">
        <f t="shared" si="30"/>
        <v/>
      </c>
      <c r="T97" s="91" t="str">
        <f t="shared" si="30"/>
        <v/>
      </c>
      <c r="U97" s="91" t="str">
        <f t="shared" si="30"/>
        <v/>
      </c>
      <c r="V97" s="91" t="str">
        <f t="shared" si="28"/>
        <v/>
      </c>
      <c r="W97" s="91" t="str">
        <f t="shared" si="28"/>
        <v/>
      </c>
      <c r="X97" s="91" t="str">
        <f t="shared" si="28"/>
        <v/>
      </c>
      <c r="Y97" s="91" t="str">
        <f t="shared" si="28"/>
        <v/>
      </c>
      <c r="Z97" s="91" t="str">
        <f t="shared" si="28"/>
        <v/>
      </c>
      <c r="AA97" s="91" t="str">
        <f t="shared" si="28"/>
        <v/>
      </c>
      <c r="AB97" s="91" t="str">
        <f t="shared" si="28"/>
        <v/>
      </c>
      <c r="AC97" s="91" t="str">
        <f t="shared" si="28"/>
        <v/>
      </c>
      <c r="AD97" s="91" t="str">
        <f t="shared" si="28"/>
        <v/>
      </c>
      <c r="AE97" s="91" t="str">
        <f t="shared" si="28"/>
        <v/>
      </c>
      <c r="AF97" s="91" t="str">
        <f t="shared" si="28"/>
        <v/>
      </c>
      <c r="AG97" s="91" t="str">
        <f t="shared" si="28"/>
        <v/>
      </c>
      <c r="AH97" s="91" t="str">
        <f t="shared" si="28"/>
        <v/>
      </c>
      <c r="AI97" s="91" t="str">
        <f t="shared" si="28"/>
        <v/>
      </c>
      <c r="AJ97" s="91" t="str">
        <f t="shared" si="28"/>
        <v/>
      </c>
      <c r="AK97" s="91" t="str">
        <f t="shared" si="28"/>
        <v/>
      </c>
      <c r="AL97" s="91" t="str">
        <f t="shared" si="29"/>
        <v/>
      </c>
      <c r="AM97" s="91" t="str">
        <f t="shared" si="29"/>
        <v/>
      </c>
      <c r="AN97" s="91" t="str">
        <f t="shared" si="29"/>
        <v/>
      </c>
      <c r="AO97" s="91" t="str">
        <f t="shared" si="29"/>
        <v/>
      </c>
      <c r="AP97" s="91" t="str">
        <f t="shared" si="29"/>
        <v/>
      </c>
      <c r="AQ97" s="91" t="str">
        <f t="shared" si="29"/>
        <v/>
      </c>
      <c r="AR97" s="91" t="str">
        <f t="shared" si="29"/>
        <v/>
      </c>
      <c r="AS97" s="91" t="str">
        <f t="shared" si="29"/>
        <v/>
      </c>
      <c r="AT97" s="91" t="str">
        <f t="shared" si="29"/>
        <v/>
      </c>
      <c r="AU97" s="91" t="str">
        <f t="shared" si="29"/>
        <v/>
      </c>
      <c r="AV97" s="91" t="str">
        <f t="shared" si="29"/>
        <v/>
      </c>
      <c r="AW97" s="91" t="str">
        <f t="shared" si="29"/>
        <v/>
      </c>
      <c r="AX97" s="91" t="str">
        <f t="shared" si="29"/>
        <v/>
      </c>
      <c r="AY97" s="91" t="str">
        <f t="shared" si="29"/>
        <v/>
      </c>
      <c r="AZ97" s="91" t="str">
        <f t="shared" si="31"/>
        <v/>
      </c>
      <c r="BA97" s="91" t="str">
        <f t="shared" si="31"/>
        <v/>
      </c>
      <c r="BB97" s="91" t="str">
        <f t="shared" si="31"/>
        <v/>
      </c>
      <c r="BC97" s="91" t="str">
        <f t="shared" si="31"/>
        <v/>
      </c>
      <c r="BD97" s="91" t="str">
        <f t="shared" si="31"/>
        <v/>
      </c>
      <c r="BE97" s="91" t="str">
        <f t="shared" si="31"/>
        <v/>
      </c>
    </row>
    <row r="98" spans="1:57" x14ac:dyDescent="0.3">
      <c r="A98" s="68"/>
      <c r="B98" s="62"/>
      <c r="C98" s="69"/>
      <c r="D98" s="70"/>
      <c r="E98" s="89">
        <f t="shared" si="22"/>
        <v>0</v>
      </c>
      <c r="F98" s="90" t="str">
        <f t="shared" si="30"/>
        <v/>
      </c>
      <c r="G98" s="91" t="str">
        <f t="shared" si="30"/>
        <v/>
      </c>
      <c r="H98" s="91" t="str">
        <f t="shared" si="30"/>
        <v/>
      </c>
      <c r="I98" s="91" t="str">
        <f t="shared" si="30"/>
        <v/>
      </c>
      <c r="J98" s="91" t="str">
        <f t="shared" si="30"/>
        <v/>
      </c>
      <c r="K98" s="92" t="str">
        <f t="shared" si="30"/>
        <v/>
      </c>
      <c r="L98" s="93" t="str">
        <f t="shared" si="30"/>
        <v/>
      </c>
      <c r="M98" s="91" t="str">
        <f t="shared" si="30"/>
        <v/>
      </c>
      <c r="N98" s="91" t="str">
        <f t="shared" si="30"/>
        <v/>
      </c>
      <c r="O98" s="91" t="str">
        <f t="shared" si="30"/>
        <v/>
      </c>
      <c r="P98" s="91" t="str">
        <f t="shared" si="30"/>
        <v/>
      </c>
      <c r="Q98" s="92" t="str">
        <f t="shared" si="30"/>
        <v/>
      </c>
      <c r="R98" s="93" t="str">
        <f t="shared" si="30"/>
        <v/>
      </c>
      <c r="S98" s="91" t="str">
        <f t="shared" si="30"/>
        <v/>
      </c>
      <c r="T98" s="91" t="str">
        <f t="shared" si="30"/>
        <v/>
      </c>
      <c r="U98" s="91" t="str">
        <f t="shared" si="30"/>
        <v/>
      </c>
      <c r="V98" s="91" t="str">
        <f t="shared" si="28"/>
        <v/>
      </c>
      <c r="W98" s="91" t="str">
        <f t="shared" si="28"/>
        <v/>
      </c>
      <c r="X98" s="91" t="str">
        <f t="shared" si="28"/>
        <v/>
      </c>
      <c r="Y98" s="91" t="str">
        <f t="shared" si="28"/>
        <v/>
      </c>
      <c r="Z98" s="91" t="str">
        <f t="shared" si="28"/>
        <v/>
      </c>
      <c r="AA98" s="91" t="str">
        <f t="shared" si="28"/>
        <v/>
      </c>
      <c r="AB98" s="91" t="str">
        <f t="shared" si="28"/>
        <v/>
      </c>
      <c r="AC98" s="91" t="str">
        <f t="shared" si="28"/>
        <v/>
      </c>
      <c r="AD98" s="91" t="str">
        <f t="shared" si="28"/>
        <v/>
      </c>
      <c r="AE98" s="91" t="str">
        <f t="shared" si="28"/>
        <v/>
      </c>
      <c r="AF98" s="91" t="str">
        <f t="shared" si="28"/>
        <v/>
      </c>
      <c r="AG98" s="91" t="str">
        <f t="shared" si="28"/>
        <v/>
      </c>
      <c r="AH98" s="91" t="str">
        <f t="shared" si="28"/>
        <v/>
      </c>
      <c r="AI98" s="91" t="str">
        <f t="shared" si="28"/>
        <v/>
      </c>
      <c r="AJ98" s="91" t="str">
        <f t="shared" si="28"/>
        <v/>
      </c>
      <c r="AK98" s="91" t="str">
        <f t="shared" si="28"/>
        <v/>
      </c>
      <c r="AL98" s="91" t="str">
        <f t="shared" si="29"/>
        <v/>
      </c>
      <c r="AM98" s="91" t="str">
        <f t="shared" si="29"/>
        <v/>
      </c>
      <c r="AN98" s="91" t="str">
        <f t="shared" si="29"/>
        <v/>
      </c>
      <c r="AO98" s="91" t="str">
        <f t="shared" si="29"/>
        <v/>
      </c>
      <c r="AP98" s="91" t="str">
        <f t="shared" si="29"/>
        <v/>
      </c>
      <c r="AQ98" s="91" t="str">
        <f t="shared" si="29"/>
        <v/>
      </c>
      <c r="AR98" s="91" t="str">
        <f t="shared" si="29"/>
        <v/>
      </c>
      <c r="AS98" s="91" t="str">
        <f t="shared" si="29"/>
        <v/>
      </c>
      <c r="AT98" s="91" t="str">
        <f t="shared" si="29"/>
        <v/>
      </c>
      <c r="AU98" s="91" t="str">
        <f t="shared" si="29"/>
        <v/>
      </c>
      <c r="AV98" s="91" t="str">
        <f t="shared" si="29"/>
        <v/>
      </c>
      <c r="AW98" s="91" t="str">
        <f t="shared" si="29"/>
        <v/>
      </c>
      <c r="AX98" s="91" t="str">
        <f t="shared" si="29"/>
        <v/>
      </c>
      <c r="AY98" s="91" t="str">
        <f t="shared" si="29"/>
        <v/>
      </c>
      <c r="AZ98" s="91" t="str">
        <f t="shared" si="31"/>
        <v/>
      </c>
      <c r="BA98" s="91" t="str">
        <f t="shared" si="31"/>
        <v/>
      </c>
      <c r="BB98" s="91" t="str">
        <f t="shared" si="31"/>
        <v/>
      </c>
      <c r="BC98" s="91" t="str">
        <f t="shared" si="31"/>
        <v/>
      </c>
      <c r="BD98" s="91" t="str">
        <f t="shared" si="31"/>
        <v/>
      </c>
      <c r="BE98" s="91" t="str">
        <f t="shared" si="31"/>
        <v/>
      </c>
    </row>
    <row r="99" spans="1:57" x14ac:dyDescent="0.3">
      <c r="A99" s="68"/>
      <c r="B99" s="62"/>
      <c r="C99" s="69"/>
      <c r="D99" s="70"/>
      <c r="E99" s="89">
        <f t="shared" si="22"/>
        <v>0</v>
      </c>
      <c r="F99" s="90" t="str">
        <f t="shared" si="30"/>
        <v/>
      </c>
      <c r="G99" s="91" t="str">
        <f t="shared" si="30"/>
        <v/>
      </c>
      <c r="H99" s="91" t="str">
        <f t="shared" si="30"/>
        <v/>
      </c>
      <c r="I99" s="91" t="str">
        <f t="shared" si="30"/>
        <v/>
      </c>
      <c r="J99" s="91" t="str">
        <f t="shared" si="30"/>
        <v/>
      </c>
      <c r="K99" s="92" t="str">
        <f t="shared" si="30"/>
        <v/>
      </c>
      <c r="L99" s="93" t="str">
        <f t="shared" si="30"/>
        <v/>
      </c>
      <c r="M99" s="91" t="str">
        <f t="shared" si="30"/>
        <v/>
      </c>
      <c r="N99" s="91" t="str">
        <f t="shared" si="30"/>
        <v/>
      </c>
      <c r="O99" s="91" t="str">
        <f t="shared" si="30"/>
        <v/>
      </c>
      <c r="P99" s="91" t="str">
        <f t="shared" si="30"/>
        <v/>
      </c>
      <c r="Q99" s="92" t="str">
        <f t="shared" si="30"/>
        <v/>
      </c>
      <c r="R99" s="93" t="str">
        <f t="shared" si="30"/>
        <v/>
      </c>
      <c r="S99" s="91" t="str">
        <f t="shared" si="30"/>
        <v/>
      </c>
      <c r="T99" s="91" t="str">
        <f t="shared" si="30"/>
        <v/>
      </c>
      <c r="U99" s="91" t="str">
        <f t="shared" si="30"/>
        <v/>
      </c>
      <c r="V99" s="91" t="str">
        <f t="shared" si="28"/>
        <v/>
      </c>
      <c r="W99" s="91" t="str">
        <f t="shared" si="28"/>
        <v/>
      </c>
      <c r="X99" s="91" t="str">
        <f t="shared" si="28"/>
        <v/>
      </c>
      <c r="Y99" s="91" t="str">
        <f t="shared" si="28"/>
        <v/>
      </c>
      <c r="Z99" s="91" t="str">
        <f t="shared" si="28"/>
        <v/>
      </c>
      <c r="AA99" s="91" t="str">
        <f t="shared" si="28"/>
        <v/>
      </c>
      <c r="AB99" s="91" t="str">
        <f t="shared" si="28"/>
        <v/>
      </c>
      <c r="AC99" s="91" t="str">
        <f t="shared" si="28"/>
        <v/>
      </c>
      <c r="AD99" s="91" t="str">
        <f t="shared" si="28"/>
        <v/>
      </c>
      <c r="AE99" s="91" t="str">
        <f t="shared" si="28"/>
        <v/>
      </c>
      <c r="AF99" s="91" t="str">
        <f t="shared" si="28"/>
        <v/>
      </c>
      <c r="AG99" s="91" t="str">
        <f t="shared" si="28"/>
        <v/>
      </c>
      <c r="AH99" s="91" t="str">
        <f t="shared" si="28"/>
        <v/>
      </c>
      <c r="AI99" s="91" t="str">
        <f t="shared" si="28"/>
        <v/>
      </c>
      <c r="AJ99" s="91" t="str">
        <f t="shared" si="28"/>
        <v/>
      </c>
      <c r="AK99" s="91" t="str">
        <f t="shared" si="28"/>
        <v/>
      </c>
      <c r="AL99" s="91" t="str">
        <f t="shared" si="29"/>
        <v/>
      </c>
      <c r="AM99" s="91" t="str">
        <f t="shared" si="29"/>
        <v/>
      </c>
      <c r="AN99" s="91" t="str">
        <f t="shared" si="29"/>
        <v/>
      </c>
      <c r="AO99" s="91" t="str">
        <f t="shared" si="29"/>
        <v/>
      </c>
      <c r="AP99" s="91" t="str">
        <f t="shared" si="29"/>
        <v/>
      </c>
      <c r="AQ99" s="91" t="str">
        <f t="shared" si="29"/>
        <v/>
      </c>
      <c r="AR99" s="91" t="str">
        <f t="shared" si="29"/>
        <v/>
      </c>
      <c r="AS99" s="91" t="str">
        <f t="shared" si="29"/>
        <v/>
      </c>
      <c r="AT99" s="91" t="str">
        <f t="shared" si="29"/>
        <v/>
      </c>
      <c r="AU99" s="91" t="str">
        <f t="shared" si="29"/>
        <v/>
      </c>
      <c r="AV99" s="91" t="str">
        <f t="shared" si="29"/>
        <v/>
      </c>
      <c r="AW99" s="91" t="str">
        <f t="shared" si="29"/>
        <v/>
      </c>
      <c r="AX99" s="91" t="str">
        <f t="shared" si="29"/>
        <v/>
      </c>
      <c r="AY99" s="91" t="str">
        <f t="shared" si="29"/>
        <v/>
      </c>
      <c r="AZ99" s="91" t="str">
        <f t="shared" si="31"/>
        <v/>
      </c>
      <c r="BA99" s="91" t="str">
        <f t="shared" si="31"/>
        <v/>
      </c>
      <c r="BB99" s="91" t="str">
        <f t="shared" si="31"/>
        <v/>
      </c>
      <c r="BC99" s="91" t="str">
        <f t="shared" si="31"/>
        <v/>
      </c>
      <c r="BD99" s="91" t="str">
        <f t="shared" si="31"/>
        <v/>
      </c>
      <c r="BE99" s="91" t="str">
        <f t="shared" si="31"/>
        <v/>
      </c>
    </row>
    <row r="100" spans="1:57" x14ac:dyDescent="0.3">
      <c r="A100" s="68"/>
      <c r="B100" s="62"/>
      <c r="C100" s="69"/>
      <c r="D100" s="70"/>
      <c r="E100" s="89">
        <f t="shared" si="22"/>
        <v>0</v>
      </c>
      <c r="F100" s="90" t="str">
        <f t="shared" si="30"/>
        <v/>
      </c>
      <c r="G100" s="91" t="str">
        <f t="shared" si="30"/>
        <v/>
      </c>
      <c r="H100" s="91" t="str">
        <f t="shared" si="30"/>
        <v/>
      </c>
      <c r="I100" s="91" t="str">
        <f t="shared" si="30"/>
        <v/>
      </c>
      <c r="J100" s="91" t="str">
        <f t="shared" si="30"/>
        <v/>
      </c>
      <c r="K100" s="92" t="str">
        <f t="shared" si="30"/>
        <v/>
      </c>
      <c r="L100" s="93" t="str">
        <f t="shared" si="30"/>
        <v/>
      </c>
      <c r="M100" s="91" t="str">
        <f t="shared" si="30"/>
        <v/>
      </c>
      <c r="N100" s="91" t="str">
        <f t="shared" si="30"/>
        <v/>
      </c>
      <c r="O100" s="91" t="str">
        <f t="shared" si="30"/>
        <v/>
      </c>
      <c r="P100" s="91" t="str">
        <f t="shared" si="30"/>
        <v/>
      </c>
      <c r="Q100" s="92" t="str">
        <f t="shared" si="30"/>
        <v/>
      </c>
      <c r="R100" s="93" t="str">
        <f t="shared" si="30"/>
        <v/>
      </c>
      <c r="S100" s="91" t="str">
        <f t="shared" si="30"/>
        <v/>
      </c>
      <c r="T100" s="91" t="str">
        <f t="shared" si="30"/>
        <v/>
      </c>
      <c r="U100" s="91" t="str">
        <f t="shared" si="30"/>
        <v/>
      </c>
      <c r="V100" s="91" t="str">
        <f t="shared" si="28"/>
        <v/>
      </c>
      <c r="W100" s="91" t="str">
        <f t="shared" si="28"/>
        <v/>
      </c>
      <c r="X100" s="91" t="str">
        <f t="shared" si="28"/>
        <v/>
      </c>
      <c r="Y100" s="91" t="str">
        <f t="shared" si="28"/>
        <v/>
      </c>
      <c r="Z100" s="91" t="str">
        <f t="shared" si="28"/>
        <v/>
      </c>
      <c r="AA100" s="91" t="str">
        <f t="shared" si="28"/>
        <v/>
      </c>
      <c r="AB100" s="91" t="str">
        <f t="shared" si="28"/>
        <v/>
      </c>
      <c r="AC100" s="91" t="str">
        <f t="shared" si="28"/>
        <v/>
      </c>
      <c r="AD100" s="91" t="str">
        <f t="shared" si="28"/>
        <v/>
      </c>
      <c r="AE100" s="91" t="str">
        <f t="shared" si="28"/>
        <v/>
      </c>
      <c r="AF100" s="91" t="str">
        <f t="shared" si="28"/>
        <v/>
      </c>
      <c r="AG100" s="91" t="str">
        <f t="shared" si="28"/>
        <v/>
      </c>
      <c r="AH100" s="91" t="str">
        <f t="shared" si="28"/>
        <v/>
      </c>
      <c r="AI100" s="91" t="str">
        <f t="shared" si="28"/>
        <v/>
      </c>
      <c r="AJ100" s="91" t="str">
        <f t="shared" si="28"/>
        <v/>
      </c>
      <c r="AK100" s="91" t="str">
        <f t="shared" si="28"/>
        <v/>
      </c>
      <c r="AL100" s="91" t="str">
        <f t="shared" si="29"/>
        <v/>
      </c>
      <c r="AM100" s="91" t="str">
        <f t="shared" si="29"/>
        <v/>
      </c>
      <c r="AN100" s="91" t="str">
        <f t="shared" si="29"/>
        <v/>
      </c>
      <c r="AO100" s="91" t="str">
        <f t="shared" si="29"/>
        <v/>
      </c>
      <c r="AP100" s="91" t="str">
        <f t="shared" si="29"/>
        <v/>
      </c>
      <c r="AQ100" s="91" t="str">
        <f t="shared" si="29"/>
        <v/>
      </c>
      <c r="AR100" s="91" t="str">
        <f t="shared" si="29"/>
        <v/>
      </c>
      <c r="AS100" s="91" t="str">
        <f t="shared" si="29"/>
        <v/>
      </c>
      <c r="AT100" s="91" t="str">
        <f t="shared" si="29"/>
        <v/>
      </c>
      <c r="AU100" s="91" t="str">
        <f t="shared" si="29"/>
        <v/>
      </c>
      <c r="AV100" s="91" t="str">
        <f t="shared" si="29"/>
        <v/>
      </c>
      <c r="AW100" s="91" t="str">
        <f t="shared" si="29"/>
        <v/>
      </c>
      <c r="AX100" s="91" t="str">
        <f t="shared" si="29"/>
        <v/>
      </c>
      <c r="AY100" s="91" t="str">
        <f t="shared" si="29"/>
        <v/>
      </c>
      <c r="AZ100" s="91" t="str">
        <f t="shared" si="31"/>
        <v/>
      </c>
      <c r="BA100" s="91" t="str">
        <f t="shared" si="31"/>
        <v/>
      </c>
      <c r="BB100" s="91" t="str">
        <f t="shared" si="31"/>
        <v/>
      </c>
      <c r="BC100" s="91" t="str">
        <f t="shared" si="31"/>
        <v/>
      </c>
      <c r="BD100" s="91" t="str">
        <f t="shared" si="31"/>
        <v/>
      </c>
      <c r="BE100" s="91" t="str">
        <f t="shared" si="31"/>
        <v/>
      </c>
    </row>
    <row r="101" spans="1:57" x14ac:dyDescent="0.3">
      <c r="A101" s="68"/>
      <c r="B101" s="62"/>
      <c r="C101" s="69"/>
      <c r="D101" s="70"/>
      <c r="E101" s="89">
        <f t="shared" si="22"/>
        <v>0</v>
      </c>
      <c r="F101" s="90" t="str">
        <f t="shared" si="30"/>
        <v/>
      </c>
      <c r="G101" s="91" t="str">
        <f t="shared" si="30"/>
        <v/>
      </c>
      <c r="H101" s="91" t="str">
        <f t="shared" si="30"/>
        <v/>
      </c>
      <c r="I101" s="91" t="str">
        <f t="shared" si="30"/>
        <v/>
      </c>
      <c r="J101" s="91" t="str">
        <f t="shared" si="30"/>
        <v/>
      </c>
      <c r="K101" s="92" t="str">
        <f t="shared" si="30"/>
        <v/>
      </c>
      <c r="L101" s="93" t="str">
        <f t="shared" si="30"/>
        <v/>
      </c>
      <c r="M101" s="91" t="str">
        <f t="shared" si="30"/>
        <v/>
      </c>
      <c r="N101" s="91" t="str">
        <f t="shared" si="30"/>
        <v/>
      </c>
      <c r="O101" s="91" t="str">
        <f t="shared" si="30"/>
        <v/>
      </c>
      <c r="P101" s="91" t="str">
        <f t="shared" si="30"/>
        <v/>
      </c>
      <c r="Q101" s="92" t="str">
        <f t="shared" si="30"/>
        <v/>
      </c>
      <c r="R101" s="93" t="str">
        <f t="shared" si="30"/>
        <v/>
      </c>
      <c r="S101" s="91" t="str">
        <f t="shared" si="30"/>
        <v/>
      </c>
      <c r="T101" s="91" t="str">
        <f t="shared" si="30"/>
        <v/>
      </c>
      <c r="U101" s="91" t="str">
        <f t="shared" si="30"/>
        <v/>
      </c>
      <c r="V101" s="91" t="str">
        <f t="shared" si="28"/>
        <v/>
      </c>
      <c r="W101" s="91" t="str">
        <f t="shared" si="28"/>
        <v/>
      </c>
      <c r="X101" s="91" t="str">
        <f t="shared" si="28"/>
        <v/>
      </c>
      <c r="Y101" s="91" t="str">
        <f t="shared" si="28"/>
        <v/>
      </c>
      <c r="Z101" s="91" t="str">
        <f t="shared" si="28"/>
        <v/>
      </c>
      <c r="AA101" s="91" t="str">
        <f t="shared" si="28"/>
        <v/>
      </c>
      <c r="AB101" s="91" t="str">
        <f t="shared" si="28"/>
        <v/>
      </c>
      <c r="AC101" s="91" t="str">
        <f t="shared" si="28"/>
        <v/>
      </c>
      <c r="AD101" s="91" t="str">
        <f t="shared" si="28"/>
        <v/>
      </c>
      <c r="AE101" s="91" t="str">
        <f t="shared" si="28"/>
        <v/>
      </c>
      <c r="AF101" s="91" t="str">
        <f t="shared" si="28"/>
        <v/>
      </c>
      <c r="AG101" s="91" t="str">
        <f t="shared" si="28"/>
        <v/>
      </c>
      <c r="AH101" s="91" t="str">
        <f t="shared" si="28"/>
        <v/>
      </c>
      <c r="AI101" s="91" t="str">
        <f t="shared" si="28"/>
        <v/>
      </c>
      <c r="AJ101" s="91" t="str">
        <f t="shared" si="28"/>
        <v/>
      </c>
      <c r="AK101" s="91" t="str">
        <f t="shared" si="28"/>
        <v/>
      </c>
      <c r="AL101" s="91" t="str">
        <f t="shared" si="29"/>
        <v/>
      </c>
      <c r="AM101" s="91" t="str">
        <f t="shared" si="29"/>
        <v/>
      </c>
      <c r="AN101" s="91" t="str">
        <f t="shared" si="29"/>
        <v/>
      </c>
      <c r="AO101" s="91" t="str">
        <f t="shared" si="29"/>
        <v/>
      </c>
      <c r="AP101" s="91" t="str">
        <f t="shared" si="29"/>
        <v/>
      </c>
      <c r="AQ101" s="91" t="str">
        <f t="shared" si="29"/>
        <v/>
      </c>
      <c r="AR101" s="91" t="str">
        <f t="shared" si="29"/>
        <v/>
      </c>
      <c r="AS101" s="91" t="str">
        <f t="shared" si="29"/>
        <v/>
      </c>
      <c r="AT101" s="91" t="str">
        <f t="shared" si="29"/>
        <v/>
      </c>
      <c r="AU101" s="91" t="str">
        <f t="shared" si="29"/>
        <v/>
      </c>
      <c r="AV101" s="91" t="str">
        <f t="shared" si="29"/>
        <v/>
      </c>
      <c r="AW101" s="91" t="str">
        <f t="shared" si="29"/>
        <v/>
      </c>
      <c r="AX101" s="91" t="str">
        <f t="shared" si="29"/>
        <v/>
      </c>
      <c r="AY101" s="91" t="str">
        <f t="shared" si="29"/>
        <v/>
      </c>
      <c r="AZ101" s="91" t="str">
        <f t="shared" si="31"/>
        <v/>
      </c>
      <c r="BA101" s="91" t="str">
        <f t="shared" si="31"/>
        <v/>
      </c>
      <c r="BB101" s="91" t="str">
        <f t="shared" si="31"/>
        <v/>
      </c>
      <c r="BC101" s="91" t="str">
        <f t="shared" si="31"/>
        <v/>
      </c>
      <c r="BD101" s="91" t="str">
        <f t="shared" si="31"/>
        <v/>
      </c>
      <c r="BE101" s="91" t="str">
        <f t="shared" si="31"/>
        <v/>
      </c>
    </row>
    <row r="102" spans="1:57" x14ac:dyDescent="0.3">
      <c r="A102" s="68"/>
      <c r="B102" s="62"/>
      <c r="C102" s="69"/>
      <c r="D102" s="70"/>
      <c r="E102" s="89">
        <f t="shared" si="22"/>
        <v>0</v>
      </c>
      <c r="F102" s="90" t="str">
        <f t="shared" si="30"/>
        <v/>
      </c>
      <c r="G102" s="91" t="str">
        <f t="shared" si="30"/>
        <v/>
      </c>
      <c r="H102" s="91" t="str">
        <f t="shared" si="30"/>
        <v/>
      </c>
      <c r="I102" s="91" t="str">
        <f t="shared" si="30"/>
        <v/>
      </c>
      <c r="J102" s="91" t="str">
        <f t="shared" si="30"/>
        <v/>
      </c>
      <c r="K102" s="92" t="str">
        <f t="shared" si="30"/>
        <v/>
      </c>
      <c r="L102" s="93" t="str">
        <f t="shared" si="30"/>
        <v/>
      </c>
      <c r="M102" s="91" t="str">
        <f t="shared" si="30"/>
        <v/>
      </c>
      <c r="N102" s="91" t="str">
        <f t="shared" si="30"/>
        <v/>
      </c>
      <c r="O102" s="91" t="str">
        <f t="shared" si="30"/>
        <v/>
      </c>
      <c r="P102" s="91" t="str">
        <f t="shared" si="30"/>
        <v/>
      </c>
      <c r="Q102" s="92" t="str">
        <f t="shared" si="30"/>
        <v/>
      </c>
      <c r="R102" s="93" t="str">
        <f t="shared" si="30"/>
        <v/>
      </c>
      <c r="S102" s="91" t="str">
        <f t="shared" si="30"/>
        <v/>
      </c>
      <c r="T102" s="91" t="str">
        <f t="shared" si="30"/>
        <v/>
      </c>
      <c r="U102" s="91" t="str">
        <f t="shared" si="30"/>
        <v/>
      </c>
      <c r="V102" s="91" t="str">
        <f t="shared" si="28"/>
        <v/>
      </c>
      <c r="W102" s="91" t="str">
        <f t="shared" si="28"/>
        <v/>
      </c>
      <c r="X102" s="91" t="str">
        <f t="shared" si="28"/>
        <v/>
      </c>
      <c r="Y102" s="91" t="str">
        <f t="shared" si="28"/>
        <v/>
      </c>
      <c r="Z102" s="91" t="str">
        <f t="shared" si="28"/>
        <v/>
      </c>
      <c r="AA102" s="91" t="str">
        <f t="shared" si="28"/>
        <v/>
      </c>
      <c r="AB102" s="91" t="str">
        <f t="shared" si="28"/>
        <v/>
      </c>
      <c r="AC102" s="91" t="str">
        <f t="shared" si="28"/>
        <v/>
      </c>
      <c r="AD102" s="91" t="str">
        <f t="shared" si="28"/>
        <v/>
      </c>
      <c r="AE102" s="91" t="str">
        <f t="shared" si="28"/>
        <v/>
      </c>
      <c r="AF102" s="91" t="str">
        <f t="shared" si="28"/>
        <v/>
      </c>
      <c r="AG102" s="91" t="str">
        <f t="shared" si="28"/>
        <v/>
      </c>
      <c r="AH102" s="91" t="str">
        <f t="shared" si="28"/>
        <v/>
      </c>
      <c r="AI102" s="91" t="str">
        <f t="shared" si="28"/>
        <v/>
      </c>
      <c r="AJ102" s="91" t="str">
        <f t="shared" si="28"/>
        <v/>
      </c>
      <c r="AK102" s="91" t="str">
        <f t="shared" ref="AK102:AZ117" si="32">IF($B102=AK$5,$D102,"")</f>
        <v/>
      </c>
      <c r="AL102" s="91" t="str">
        <f t="shared" si="32"/>
        <v/>
      </c>
      <c r="AM102" s="91" t="str">
        <f t="shared" si="32"/>
        <v/>
      </c>
      <c r="AN102" s="91" t="str">
        <f t="shared" si="32"/>
        <v/>
      </c>
      <c r="AO102" s="91" t="str">
        <f t="shared" si="32"/>
        <v/>
      </c>
      <c r="AP102" s="91" t="str">
        <f t="shared" si="32"/>
        <v/>
      </c>
      <c r="AQ102" s="91" t="str">
        <f t="shared" si="32"/>
        <v/>
      </c>
      <c r="AR102" s="91" t="str">
        <f t="shared" si="32"/>
        <v/>
      </c>
      <c r="AS102" s="91" t="str">
        <f t="shared" si="32"/>
        <v/>
      </c>
      <c r="AT102" s="91" t="str">
        <f t="shared" si="32"/>
        <v/>
      </c>
      <c r="AU102" s="91" t="str">
        <f t="shared" si="32"/>
        <v/>
      </c>
      <c r="AV102" s="91" t="str">
        <f t="shared" si="32"/>
        <v/>
      </c>
      <c r="AW102" s="91" t="str">
        <f t="shared" si="32"/>
        <v/>
      </c>
      <c r="AX102" s="91" t="str">
        <f t="shared" si="32"/>
        <v/>
      </c>
      <c r="AY102" s="91" t="str">
        <f t="shared" si="32"/>
        <v/>
      </c>
      <c r="AZ102" s="91" t="str">
        <f t="shared" si="31"/>
        <v/>
      </c>
      <c r="BA102" s="91" t="str">
        <f t="shared" si="31"/>
        <v/>
      </c>
      <c r="BB102" s="91" t="str">
        <f t="shared" si="31"/>
        <v/>
      </c>
      <c r="BC102" s="91" t="str">
        <f t="shared" si="31"/>
        <v/>
      </c>
      <c r="BD102" s="91" t="str">
        <f t="shared" si="31"/>
        <v/>
      </c>
      <c r="BE102" s="91" t="str">
        <f t="shared" si="31"/>
        <v/>
      </c>
    </row>
    <row r="103" spans="1:57" x14ac:dyDescent="0.3">
      <c r="A103" s="68"/>
      <c r="B103" s="62"/>
      <c r="C103" s="69"/>
      <c r="D103" s="70"/>
      <c r="E103" s="89">
        <f t="shared" si="22"/>
        <v>0</v>
      </c>
      <c r="F103" s="90" t="str">
        <f t="shared" si="30"/>
        <v/>
      </c>
      <c r="G103" s="91" t="str">
        <f t="shared" si="30"/>
        <v/>
      </c>
      <c r="H103" s="91" t="str">
        <f t="shared" si="30"/>
        <v/>
      </c>
      <c r="I103" s="91" t="str">
        <f t="shared" si="30"/>
        <v/>
      </c>
      <c r="J103" s="91" t="str">
        <f t="shared" si="30"/>
        <v/>
      </c>
      <c r="K103" s="92" t="str">
        <f t="shared" si="30"/>
        <v/>
      </c>
      <c r="L103" s="93" t="str">
        <f t="shared" si="30"/>
        <v/>
      </c>
      <c r="M103" s="91" t="str">
        <f t="shared" si="30"/>
        <v/>
      </c>
      <c r="N103" s="91" t="str">
        <f t="shared" si="30"/>
        <v/>
      </c>
      <c r="O103" s="91" t="str">
        <f t="shared" si="30"/>
        <v/>
      </c>
      <c r="P103" s="91" t="str">
        <f t="shared" si="30"/>
        <v/>
      </c>
      <c r="Q103" s="92" t="str">
        <f t="shared" si="30"/>
        <v/>
      </c>
      <c r="R103" s="93" t="str">
        <f t="shared" si="30"/>
        <v/>
      </c>
      <c r="S103" s="91" t="str">
        <f t="shared" si="30"/>
        <v/>
      </c>
      <c r="T103" s="91" t="str">
        <f t="shared" si="30"/>
        <v/>
      </c>
      <c r="U103" s="91" t="str">
        <f t="shared" ref="U103:AJ118" si="33">IF($B103=U$5,$D103,"")</f>
        <v/>
      </c>
      <c r="V103" s="91" t="str">
        <f t="shared" si="33"/>
        <v/>
      </c>
      <c r="W103" s="91" t="str">
        <f t="shared" si="33"/>
        <v/>
      </c>
      <c r="X103" s="91" t="str">
        <f t="shared" si="33"/>
        <v/>
      </c>
      <c r="Y103" s="91" t="str">
        <f t="shared" si="33"/>
        <v/>
      </c>
      <c r="Z103" s="91" t="str">
        <f t="shared" si="33"/>
        <v/>
      </c>
      <c r="AA103" s="91" t="str">
        <f t="shared" si="33"/>
        <v/>
      </c>
      <c r="AB103" s="91" t="str">
        <f t="shared" si="33"/>
        <v/>
      </c>
      <c r="AC103" s="91" t="str">
        <f t="shared" si="33"/>
        <v/>
      </c>
      <c r="AD103" s="91" t="str">
        <f t="shared" si="33"/>
        <v/>
      </c>
      <c r="AE103" s="91" t="str">
        <f t="shared" si="33"/>
        <v/>
      </c>
      <c r="AF103" s="91" t="str">
        <f t="shared" si="33"/>
        <v/>
      </c>
      <c r="AG103" s="91" t="str">
        <f t="shared" si="33"/>
        <v/>
      </c>
      <c r="AH103" s="91" t="str">
        <f t="shared" si="33"/>
        <v/>
      </c>
      <c r="AI103" s="91" t="str">
        <f t="shared" si="33"/>
        <v/>
      </c>
      <c r="AJ103" s="91" t="str">
        <f t="shared" si="33"/>
        <v/>
      </c>
      <c r="AK103" s="91" t="str">
        <f t="shared" si="32"/>
        <v/>
      </c>
      <c r="AL103" s="91" t="str">
        <f t="shared" si="32"/>
        <v/>
      </c>
      <c r="AM103" s="91" t="str">
        <f t="shared" si="32"/>
        <v/>
      </c>
      <c r="AN103" s="91" t="str">
        <f t="shared" si="32"/>
        <v/>
      </c>
      <c r="AO103" s="91" t="str">
        <f t="shared" si="32"/>
        <v/>
      </c>
      <c r="AP103" s="91" t="str">
        <f t="shared" si="32"/>
        <v/>
      </c>
      <c r="AQ103" s="91" t="str">
        <f t="shared" si="32"/>
        <v/>
      </c>
      <c r="AR103" s="91" t="str">
        <f t="shared" si="32"/>
        <v/>
      </c>
      <c r="AS103" s="91" t="str">
        <f t="shared" si="32"/>
        <v/>
      </c>
      <c r="AT103" s="91" t="str">
        <f t="shared" si="32"/>
        <v/>
      </c>
      <c r="AU103" s="91" t="str">
        <f t="shared" si="32"/>
        <v/>
      </c>
      <c r="AV103" s="91" t="str">
        <f t="shared" si="32"/>
        <v/>
      </c>
      <c r="AW103" s="91" t="str">
        <f t="shared" si="32"/>
        <v/>
      </c>
      <c r="AX103" s="91" t="str">
        <f t="shared" si="32"/>
        <v/>
      </c>
      <c r="AY103" s="91" t="str">
        <f t="shared" si="32"/>
        <v/>
      </c>
      <c r="AZ103" s="91" t="str">
        <f t="shared" si="31"/>
        <v/>
      </c>
      <c r="BA103" s="91" t="str">
        <f t="shared" si="31"/>
        <v/>
      </c>
      <c r="BB103" s="91" t="str">
        <f t="shared" si="31"/>
        <v/>
      </c>
      <c r="BC103" s="91" t="str">
        <f t="shared" si="31"/>
        <v/>
      </c>
      <c r="BD103" s="91" t="str">
        <f t="shared" si="31"/>
        <v/>
      </c>
      <c r="BE103" s="91" t="str">
        <f t="shared" si="31"/>
        <v/>
      </c>
    </row>
    <row r="104" spans="1:57" x14ac:dyDescent="0.3">
      <c r="A104" s="68"/>
      <c r="B104" s="62"/>
      <c r="C104" s="69"/>
      <c r="D104" s="70"/>
      <c r="E104" s="89">
        <f t="shared" si="22"/>
        <v>0</v>
      </c>
      <c r="F104" s="90" t="str">
        <f t="shared" ref="F104:U119" si="34">IF($B104=F$5,$D104,"")</f>
        <v/>
      </c>
      <c r="G104" s="91" t="str">
        <f t="shared" si="34"/>
        <v/>
      </c>
      <c r="H104" s="91" t="str">
        <f t="shared" si="34"/>
        <v/>
      </c>
      <c r="I104" s="91" t="str">
        <f t="shared" si="34"/>
        <v/>
      </c>
      <c r="J104" s="91" t="str">
        <f t="shared" si="34"/>
        <v/>
      </c>
      <c r="K104" s="92" t="str">
        <f t="shared" si="34"/>
        <v/>
      </c>
      <c r="L104" s="93" t="str">
        <f>IF($B104=L$5,$D104,"")</f>
        <v/>
      </c>
      <c r="M104" s="91" t="str">
        <f t="shared" si="34"/>
        <v/>
      </c>
      <c r="N104" s="91" t="str">
        <f t="shared" si="34"/>
        <v/>
      </c>
      <c r="O104" s="91" t="str">
        <f t="shared" si="34"/>
        <v/>
      </c>
      <c r="P104" s="91" t="str">
        <f t="shared" si="34"/>
        <v/>
      </c>
      <c r="Q104" s="92" t="str">
        <f t="shared" si="34"/>
        <v/>
      </c>
      <c r="R104" s="93" t="str">
        <f t="shared" si="34"/>
        <v/>
      </c>
      <c r="S104" s="91" t="str">
        <f t="shared" si="34"/>
        <v/>
      </c>
      <c r="T104" s="91" t="str">
        <f t="shared" si="34"/>
        <v/>
      </c>
      <c r="U104" s="91" t="str">
        <f t="shared" si="33"/>
        <v/>
      </c>
      <c r="V104" s="91" t="str">
        <f t="shared" si="33"/>
        <v/>
      </c>
      <c r="W104" s="91" t="str">
        <f t="shared" si="33"/>
        <v/>
      </c>
      <c r="X104" s="91" t="str">
        <f t="shared" si="33"/>
        <v/>
      </c>
      <c r="Y104" s="91" t="str">
        <f t="shared" si="33"/>
        <v/>
      </c>
      <c r="Z104" s="91" t="str">
        <f t="shared" si="33"/>
        <v/>
      </c>
      <c r="AA104" s="91" t="str">
        <f t="shared" si="33"/>
        <v/>
      </c>
      <c r="AB104" s="91" t="str">
        <f t="shared" si="33"/>
        <v/>
      </c>
      <c r="AC104" s="91" t="str">
        <f t="shared" si="33"/>
        <v/>
      </c>
      <c r="AD104" s="91" t="str">
        <f t="shared" si="33"/>
        <v/>
      </c>
      <c r="AE104" s="91" t="str">
        <f t="shared" si="33"/>
        <v/>
      </c>
      <c r="AF104" s="91" t="str">
        <f t="shared" si="33"/>
        <v/>
      </c>
      <c r="AG104" s="91" t="str">
        <f t="shared" si="33"/>
        <v/>
      </c>
      <c r="AH104" s="91" t="str">
        <f t="shared" si="33"/>
        <v/>
      </c>
      <c r="AI104" s="91" t="str">
        <f t="shared" si="33"/>
        <v/>
      </c>
      <c r="AJ104" s="91" t="str">
        <f t="shared" si="33"/>
        <v/>
      </c>
      <c r="AK104" s="91" t="str">
        <f t="shared" si="32"/>
        <v/>
      </c>
      <c r="AL104" s="91" t="str">
        <f t="shared" si="32"/>
        <v/>
      </c>
      <c r="AM104" s="91" t="str">
        <f t="shared" si="32"/>
        <v/>
      </c>
      <c r="AN104" s="91" t="str">
        <f t="shared" si="32"/>
        <v/>
      </c>
      <c r="AO104" s="91" t="str">
        <f t="shared" si="32"/>
        <v/>
      </c>
      <c r="AP104" s="91" t="str">
        <f t="shared" si="32"/>
        <v/>
      </c>
      <c r="AQ104" s="91" t="str">
        <f t="shared" si="32"/>
        <v/>
      </c>
      <c r="AR104" s="91" t="str">
        <f t="shared" si="32"/>
        <v/>
      </c>
      <c r="AS104" s="91" t="str">
        <f t="shared" si="32"/>
        <v/>
      </c>
      <c r="AT104" s="91" t="str">
        <f t="shared" si="32"/>
        <v/>
      </c>
      <c r="AU104" s="91" t="str">
        <f t="shared" si="32"/>
        <v/>
      </c>
      <c r="AV104" s="91" t="str">
        <f t="shared" si="32"/>
        <v/>
      </c>
      <c r="AW104" s="91" t="str">
        <f t="shared" si="32"/>
        <v/>
      </c>
      <c r="AX104" s="91" t="str">
        <f t="shared" si="32"/>
        <v/>
      </c>
      <c r="AY104" s="91" t="str">
        <f t="shared" si="32"/>
        <v/>
      </c>
      <c r="AZ104" s="91" t="str">
        <f t="shared" si="31"/>
        <v/>
      </c>
      <c r="BA104" s="91" t="str">
        <f t="shared" si="31"/>
        <v/>
      </c>
      <c r="BB104" s="91" t="str">
        <f t="shared" si="31"/>
        <v/>
      </c>
      <c r="BC104" s="91" t="str">
        <f t="shared" si="31"/>
        <v/>
      </c>
      <c r="BD104" s="91" t="str">
        <f t="shared" si="31"/>
        <v/>
      </c>
      <c r="BE104" s="91" t="str">
        <f t="shared" si="31"/>
        <v/>
      </c>
    </row>
    <row r="105" spans="1:57" x14ac:dyDescent="0.3">
      <c r="A105" s="68"/>
      <c r="B105" s="62"/>
      <c r="C105" s="69"/>
      <c r="D105" s="70"/>
      <c r="E105" s="89">
        <f t="shared" si="22"/>
        <v>0</v>
      </c>
      <c r="F105" s="90" t="str">
        <f t="shared" si="34"/>
        <v/>
      </c>
      <c r="G105" s="91" t="str">
        <f t="shared" si="34"/>
        <v/>
      </c>
      <c r="H105" s="91" t="str">
        <f t="shared" si="34"/>
        <v/>
      </c>
      <c r="I105" s="91" t="str">
        <f t="shared" si="34"/>
        <v/>
      </c>
      <c r="J105" s="91" t="str">
        <f t="shared" si="34"/>
        <v/>
      </c>
      <c r="K105" s="92" t="str">
        <f t="shared" si="34"/>
        <v/>
      </c>
      <c r="L105" s="93" t="str">
        <f t="shared" si="34"/>
        <v/>
      </c>
      <c r="M105" s="91" t="str">
        <f t="shared" si="34"/>
        <v/>
      </c>
      <c r="N105" s="91" t="str">
        <f t="shared" si="34"/>
        <v/>
      </c>
      <c r="O105" s="91" t="str">
        <f t="shared" si="34"/>
        <v/>
      </c>
      <c r="P105" s="91" t="str">
        <f t="shared" si="34"/>
        <v/>
      </c>
      <c r="Q105" s="92" t="str">
        <f t="shared" si="34"/>
        <v/>
      </c>
      <c r="R105" s="93" t="str">
        <f t="shared" si="34"/>
        <v/>
      </c>
      <c r="S105" s="91" t="str">
        <f t="shared" si="34"/>
        <v/>
      </c>
      <c r="T105" s="91" t="str">
        <f t="shared" si="34"/>
        <v/>
      </c>
      <c r="U105" s="91" t="str">
        <f t="shared" si="33"/>
        <v/>
      </c>
      <c r="V105" s="91" t="str">
        <f t="shared" si="33"/>
        <v/>
      </c>
      <c r="W105" s="91" t="str">
        <f t="shared" si="33"/>
        <v/>
      </c>
      <c r="X105" s="91" t="str">
        <f t="shared" si="33"/>
        <v/>
      </c>
      <c r="Y105" s="91" t="str">
        <f t="shared" si="33"/>
        <v/>
      </c>
      <c r="Z105" s="91" t="str">
        <f t="shared" si="33"/>
        <v/>
      </c>
      <c r="AA105" s="91" t="str">
        <f t="shared" si="33"/>
        <v/>
      </c>
      <c r="AB105" s="91" t="str">
        <f t="shared" si="33"/>
        <v/>
      </c>
      <c r="AC105" s="91" t="str">
        <f t="shared" si="33"/>
        <v/>
      </c>
      <c r="AD105" s="91" t="str">
        <f t="shared" si="33"/>
        <v/>
      </c>
      <c r="AE105" s="91" t="str">
        <f t="shared" si="33"/>
        <v/>
      </c>
      <c r="AF105" s="91" t="str">
        <f t="shared" si="33"/>
        <v/>
      </c>
      <c r="AG105" s="91" t="str">
        <f t="shared" si="33"/>
        <v/>
      </c>
      <c r="AH105" s="91" t="str">
        <f t="shared" si="33"/>
        <v/>
      </c>
      <c r="AI105" s="91" t="str">
        <f t="shared" si="33"/>
        <v/>
      </c>
      <c r="AJ105" s="91" t="str">
        <f t="shared" si="33"/>
        <v/>
      </c>
      <c r="AK105" s="91" t="str">
        <f t="shared" si="32"/>
        <v/>
      </c>
      <c r="AL105" s="91" t="str">
        <f t="shared" si="32"/>
        <v/>
      </c>
      <c r="AM105" s="91" t="str">
        <f t="shared" si="32"/>
        <v/>
      </c>
      <c r="AN105" s="91" t="str">
        <f t="shared" si="32"/>
        <v/>
      </c>
      <c r="AO105" s="91" t="str">
        <f t="shared" si="32"/>
        <v/>
      </c>
      <c r="AP105" s="91" t="str">
        <f t="shared" si="32"/>
        <v/>
      </c>
      <c r="AQ105" s="91" t="str">
        <f t="shared" si="32"/>
        <v/>
      </c>
      <c r="AR105" s="91" t="str">
        <f t="shared" si="32"/>
        <v/>
      </c>
      <c r="AS105" s="91" t="str">
        <f t="shared" si="32"/>
        <v/>
      </c>
      <c r="AT105" s="91" t="str">
        <f t="shared" si="32"/>
        <v/>
      </c>
      <c r="AU105" s="91" t="str">
        <f t="shared" si="32"/>
        <v/>
      </c>
      <c r="AV105" s="91" t="str">
        <f t="shared" si="32"/>
        <v/>
      </c>
      <c r="AW105" s="91" t="str">
        <f t="shared" si="32"/>
        <v/>
      </c>
      <c r="AX105" s="91" t="str">
        <f t="shared" si="32"/>
        <v/>
      </c>
      <c r="AY105" s="91" t="str">
        <f t="shared" si="32"/>
        <v/>
      </c>
      <c r="AZ105" s="91" t="str">
        <f t="shared" si="31"/>
        <v/>
      </c>
      <c r="BA105" s="91" t="str">
        <f t="shared" si="31"/>
        <v/>
      </c>
      <c r="BB105" s="91" t="str">
        <f t="shared" si="31"/>
        <v/>
      </c>
      <c r="BC105" s="91" t="str">
        <f t="shared" si="31"/>
        <v/>
      </c>
      <c r="BD105" s="91" t="str">
        <f t="shared" si="31"/>
        <v/>
      </c>
      <c r="BE105" s="91" t="str">
        <f t="shared" si="31"/>
        <v/>
      </c>
    </row>
    <row r="106" spans="1:57" x14ac:dyDescent="0.3">
      <c r="A106" s="68"/>
      <c r="B106" s="62"/>
      <c r="C106" s="69"/>
      <c r="D106" s="70"/>
      <c r="E106" s="89">
        <f t="shared" si="22"/>
        <v>0</v>
      </c>
      <c r="F106" s="90" t="str">
        <f t="shared" si="34"/>
        <v/>
      </c>
      <c r="G106" s="91" t="str">
        <f t="shared" si="34"/>
        <v/>
      </c>
      <c r="H106" s="91" t="str">
        <f t="shared" si="34"/>
        <v/>
      </c>
      <c r="I106" s="91" t="str">
        <f t="shared" si="34"/>
        <v/>
      </c>
      <c r="J106" s="91" t="str">
        <f t="shared" si="34"/>
        <v/>
      </c>
      <c r="K106" s="92" t="str">
        <f t="shared" si="34"/>
        <v/>
      </c>
      <c r="L106" s="93" t="str">
        <f t="shared" si="34"/>
        <v/>
      </c>
      <c r="M106" s="91" t="str">
        <f t="shared" si="34"/>
        <v/>
      </c>
      <c r="N106" s="91" t="str">
        <f t="shared" si="34"/>
        <v/>
      </c>
      <c r="O106" s="91" t="str">
        <f t="shared" si="34"/>
        <v/>
      </c>
      <c r="P106" s="91" t="str">
        <f t="shared" si="34"/>
        <v/>
      </c>
      <c r="Q106" s="92" t="str">
        <f t="shared" si="34"/>
        <v/>
      </c>
      <c r="R106" s="93" t="str">
        <f t="shared" si="34"/>
        <v/>
      </c>
      <c r="S106" s="91" t="str">
        <f t="shared" si="34"/>
        <v/>
      </c>
      <c r="T106" s="91" t="str">
        <f t="shared" si="34"/>
        <v/>
      </c>
      <c r="U106" s="91" t="str">
        <f t="shared" si="33"/>
        <v/>
      </c>
      <c r="V106" s="91" t="str">
        <f t="shared" si="33"/>
        <v/>
      </c>
      <c r="W106" s="91" t="str">
        <f t="shared" si="33"/>
        <v/>
      </c>
      <c r="X106" s="91" t="str">
        <f t="shared" si="33"/>
        <v/>
      </c>
      <c r="Y106" s="91" t="str">
        <f t="shared" si="33"/>
        <v/>
      </c>
      <c r="Z106" s="91" t="str">
        <f t="shared" si="33"/>
        <v/>
      </c>
      <c r="AA106" s="91" t="str">
        <f t="shared" si="33"/>
        <v/>
      </c>
      <c r="AB106" s="91" t="str">
        <f t="shared" si="33"/>
        <v/>
      </c>
      <c r="AC106" s="91" t="str">
        <f t="shared" si="33"/>
        <v/>
      </c>
      <c r="AD106" s="91" t="str">
        <f t="shared" si="33"/>
        <v/>
      </c>
      <c r="AE106" s="91" t="str">
        <f t="shared" si="33"/>
        <v/>
      </c>
      <c r="AF106" s="91" t="str">
        <f t="shared" si="33"/>
        <v/>
      </c>
      <c r="AG106" s="91" t="str">
        <f t="shared" si="33"/>
        <v/>
      </c>
      <c r="AH106" s="91" t="str">
        <f t="shared" si="33"/>
        <v/>
      </c>
      <c r="AI106" s="91" t="str">
        <f t="shared" si="33"/>
        <v/>
      </c>
      <c r="AJ106" s="91" t="str">
        <f t="shared" si="33"/>
        <v/>
      </c>
      <c r="AK106" s="91" t="str">
        <f t="shared" si="32"/>
        <v/>
      </c>
      <c r="AL106" s="91" t="str">
        <f t="shared" si="32"/>
        <v/>
      </c>
      <c r="AM106" s="91" t="str">
        <f t="shared" si="32"/>
        <v/>
      </c>
      <c r="AN106" s="91" t="str">
        <f t="shared" si="32"/>
        <v/>
      </c>
      <c r="AO106" s="91" t="str">
        <f t="shared" si="32"/>
        <v/>
      </c>
      <c r="AP106" s="91" t="str">
        <f t="shared" si="32"/>
        <v/>
      </c>
      <c r="AQ106" s="91" t="str">
        <f t="shared" si="32"/>
        <v/>
      </c>
      <c r="AR106" s="91" t="str">
        <f t="shared" si="32"/>
        <v/>
      </c>
      <c r="AS106" s="91" t="str">
        <f t="shared" si="32"/>
        <v/>
      </c>
      <c r="AT106" s="91" t="str">
        <f t="shared" si="32"/>
        <v/>
      </c>
      <c r="AU106" s="91" t="str">
        <f t="shared" si="32"/>
        <v/>
      </c>
      <c r="AV106" s="91" t="str">
        <f t="shared" si="32"/>
        <v/>
      </c>
      <c r="AW106" s="91" t="str">
        <f t="shared" si="32"/>
        <v/>
      </c>
      <c r="AX106" s="91" t="str">
        <f t="shared" si="32"/>
        <v/>
      </c>
      <c r="AY106" s="91" t="str">
        <f t="shared" si="32"/>
        <v/>
      </c>
      <c r="AZ106" s="91" t="str">
        <f t="shared" si="31"/>
        <v/>
      </c>
      <c r="BA106" s="91" t="str">
        <f t="shared" si="31"/>
        <v/>
      </c>
      <c r="BB106" s="91" t="str">
        <f t="shared" si="31"/>
        <v/>
      </c>
      <c r="BC106" s="91" t="str">
        <f t="shared" si="31"/>
        <v/>
      </c>
      <c r="BD106" s="91" t="str">
        <f t="shared" si="31"/>
        <v/>
      </c>
      <c r="BE106" s="91" t="str">
        <f t="shared" si="31"/>
        <v/>
      </c>
    </row>
    <row r="107" spans="1:57" x14ac:dyDescent="0.3">
      <c r="A107" s="68"/>
      <c r="B107" s="62"/>
      <c r="C107" s="69"/>
      <c r="D107" s="70"/>
      <c r="E107" s="89">
        <f t="shared" si="22"/>
        <v>0</v>
      </c>
      <c r="F107" s="90" t="str">
        <f t="shared" si="34"/>
        <v/>
      </c>
      <c r="G107" s="91" t="str">
        <f t="shared" si="34"/>
        <v/>
      </c>
      <c r="H107" s="91" t="str">
        <f t="shared" si="34"/>
        <v/>
      </c>
      <c r="I107" s="91" t="str">
        <f t="shared" si="34"/>
        <v/>
      </c>
      <c r="J107" s="91" t="str">
        <f t="shared" si="34"/>
        <v/>
      </c>
      <c r="K107" s="92" t="str">
        <f t="shared" si="34"/>
        <v/>
      </c>
      <c r="L107" s="93" t="str">
        <f t="shared" si="34"/>
        <v/>
      </c>
      <c r="M107" s="91" t="str">
        <f t="shared" si="34"/>
        <v/>
      </c>
      <c r="N107" s="91" t="str">
        <f t="shared" si="34"/>
        <v/>
      </c>
      <c r="O107" s="91" t="str">
        <f t="shared" si="34"/>
        <v/>
      </c>
      <c r="P107" s="91" t="str">
        <f t="shared" si="34"/>
        <v/>
      </c>
      <c r="Q107" s="92" t="str">
        <f t="shared" si="34"/>
        <v/>
      </c>
      <c r="R107" s="93" t="str">
        <f t="shared" si="34"/>
        <v/>
      </c>
      <c r="S107" s="91" t="str">
        <f t="shared" si="34"/>
        <v/>
      </c>
      <c r="T107" s="91" t="str">
        <f t="shared" si="34"/>
        <v/>
      </c>
      <c r="U107" s="91" t="str">
        <f t="shared" si="33"/>
        <v/>
      </c>
      <c r="V107" s="91" t="str">
        <f t="shared" si="33"/>
        <v/>
      </c>
      <c r="W107" s="91" t="str">
        <f t="shared" si="33"/>
        <v/>
      </c>
      <c r="X107" s="91" t="str">
        <f t="shared" si="33"/>
        <v/>
      </c>
      <c r="Y107" s="91" t="str">
        <f t="shared" si="33"/>
        <v/>
      </c>
      <c r="Z107" s="91" t="str">
        <f t="shared" si="33"/>
        <v/>
      </c>
      <c r="AA107" s="91" t="str">
        <f t="shared" si="33"/>
        <v/>
      </c>
      <c r="AB107" s="91" t="str">
        <f t="shared" si="33"/>
        <v/>
      </c>
      <c r="AC107" s="91" t="str">
        <f t="shared" si="33"/>
        <v/>
      </c>
      <c r="AD107" s="91" t="str">
        <f t="shared" si="33"/>
        <v/>
      </c>
      <c r="AE107" s="91" t="str">
        <f t="shared" si="33"/>
        <v/>
      </c>
      <c r="AF107" s="91" t="str">
        <f t="shared" si="33"/>
        <v/>
      </c>
      <c r="AG107" s="91" t="str">
        <f t="shared" si="33"/>
        <v/>
      </c>
      <c r="AH107" s="91" t="str">
        <f t="shared" si="33"/>
        <v/>
      </c>
      <c r="AI107" s="91" t="str">
        <f t="shared" si="33"/>
        <v/>
      </c>
      <c r="AJ107" s="91" t="str">
        <f t="shared" si="33"/>
        <v/>
      </c>
      <c r="AK107" s="91" t="str">
        <f t="shared" si="32"/>
        <v/>
      </c>
      <c r="AL107" s="91" t="str">
        <f t="shared" si="32"/>
        <v/>
      </c>
      <c r="AM107" s="91" t="str">
        <f t="shared" si="32"/>
        <v/>
      </c>
      <c r="AN107" s="91" t="str">
        <f t="shared" si="32"/>
        <v/>
      </c>
      <c r="AO107" s="91" t="str">
        <f t="shared" si="32"/>
        <v/>
      </c>
      <c r="AP107" s="91" t="str">
        <f t="shared" si="32"/>
        <v/>
      </c>
      <c r="AQ107" s="91" t="str">
        <f t="shared" si="32"/>
        <v/>
      </c>
      <c r="AR107" s="91" t="str">
        <f t="shared" si="32"/>
        <v/>
      </c>
      <c r="AS107" s="91" t="str">
        <f t="shared" si="32"/>
        <v/>
      </c>
      <c r="AT107" s="91" t="str">
        <f t="shared" si="32"/>
        <v/>
      </c>
      <c r="AU107" s="91" t="str">
        <f t="shared" si="32"/>
        <v/>
      </c>
      <c r="AV107" s="91" t="str">
        <f t="shared" si="32"/>
        <v/>
      </c>
      <c r="AW107" s="91" t="str">
        <f t="shared" si="32"/>
        <v/>
      </c>
      <c r="AX107" s="91" t="str">
        <f t="shared" si="32"/>
        <v/>
      </c>
      <c r="AY107" s="91" t="str">
        <f t="shared" si="32"/>
        <v/>
      </c>
      <c r="AZ107" s="91" t="str">
        <f t="shared" si="31"/>
        <v/>
      </c>
      <c r="BA107" s="91" t="str">
        <f t="shared" si="31"/>
        <v/>
      </c>
      <c r="BB107" s="91" t="str">
        <f t="shared" si="31"/>
        <v/>
      </c>
      <c r="BC107" s="91" t="str">
        <f t="shared" si="31"/>
        <v/>
      </c>
      <c r="BD107" s="91" t="str">
        <f t="shared" si="31"/>
        <v/>
      </c>
      <c r="BE107" s="91" t="str">
        <f t="shared" si="31"/>
        <v/>
      </c>
    </row>
    <row r="108" spans="1:57" x14ac:dyDescent="0.3">
      <c r="A108" s="68"/>
      <c r="B108" s="62"/>
      <c r="C108" s="69"/>
      <c r="D108" s="70"/>
      <c r="E108" s="89">
        <f t="shared" si="22"/>
        <v>0</v>
      </c>
      <c r="F108" s="90" t="str">
        <f t="shared" si="34"/>
        <v/>
      </c>
      <c r="G108" s="91" t="str">
        <f t="shared" si="34"/>
        <v/>
      </c>
      <c r="H108" s="91" t="str">
        <f t="shared" si="34"/>
        <v/>
      </c>
      <c r="I108" s="91" t="str">
        <f t="shared" si="34"/>
        <v/>
      </c>
      <c r="J108" s="91" t="str">
        <f t="shared" si="34"/>
        <v/>
      </c>
      <c r="K108" s="92" t="str">
        <f t="shared" si="34"/>
        <v/>
      </c>
      <c r="L108" s="93" t="str">
        <f t="shared" si="34"/>
        <v/>
      </c>
      <c r="M108" s="91" t="str">
        <f t="shared" si="34"/>
        <v/>
      </c>
      <c r="N108" s="91" t="str">
        <f t="shared" si="34"/>
        <v/>
      </c>
      <c r="O108" s="91" t="str">
        <f t="shared" si="34"/>
        <v/>
      </c>
      <c r="P108" s="91" t="str">
        <f t="shared" si="34"/>
        <v/>
      </c>
      <c r="Q108" s="92" t="str">
        <f t="shared" si="34"/>
        <v/>
      </c>
      <c r="R108" s="93" t="str">
        <f t="shared" si="34"/>
        <v/>
      </c>
      <c r="S108" s="91" t="str">
        <f t="shared" si="34"/>
        <v/>
      </c>
      <c r="T108" s="91" t="str">
        <f t="shared" si="34"/>
        <v/>
      </c>
      <c r="U108" s="91" t="str">
        <f t="shared" si="33"/>
        <v/>
      </c>
      <c r="V108" s="91" t="str">
        <f t="shared" si="33"/>
        <v/>
      </c>
      <c r="W108" s="91" t="str">
        <f t="shared" si="33"/>
        <v/>
      </c>
      <c r="X108" s="91" t="str">
        <f t="shared" si="33"/>
        <v/>
      </c>
      <c r="Y108" s="91" t="str">
        <f t="shared" si="33"/>
        <v/>
      </c>
      <c r="Z108" s="91" t="str">
        <f t="shared" si="33"/>
        <v/>
      </c>
      <c r="AA108" s="91" t="str">
        <f t="shared" si="33"/>
        <v/>
      </c>
      <c r="AB108" s="91" t="str">
        <f t="shared" si="33"/>
        <v/>
      </c>
      <c r="AC108" s="91" t="str">
        <f t="shared" si="33"/>
        <v/>
      </c>
      <c r="AD108" s="91" t="str">
        <f t="shared" si="33"/>
        <v/>
      </c>
      <c r="AE108" s="91" t="str">
        <f t="shared" si="33"/>
        <v/>
      </c>
      <c r="AF108" s="91" t="str">
        <f t="shared" si="33"/>
        <v/>
      </c>
      <c r="AG108" s="91" t="str">
        <f t="shared" si="33"/>
        <v/>
      </c>
      <c r="AH108" s="91" t="str">
        <f t="shared" si="33"/>
        <v/>
      </c>
      <c r="AI108" s="91" t="str">
        <f t="shared" si="33"/>
        <v/>
      </c>
      <c r="AJ108" s="91" t="str">
        <f t="shared" si="33"/>
        <v/>
      </c>
      <c r="AK108" s="91" t="str">
        <f t="shared" si="32"/>
        <v/>
      </c>
      <c r="AL108" s="91" t="str">
        <f t="shared" si="32"/>
        <v/>
      </c>
      <c r="AM108" s="91" t="str">
        <f t="shared" si="32"/>
        <v/>
      </c>
      <c r="AN108" s="91" t="str">
        <f t="shared" si="32"/>
        <v/>
      </c>
      <c r="AO108" s="91" t="str">
        <f t="shared" si="32"/>
        <v/>
      </c>
      <c r="AP108" s="91" t="str">
        <f t="shared" si="32"/>
        <v/>
      </c>
      <c r="AQ108" s="91" t="str">
        <f t="shared" si="32"/>
        <v/>
      </c>
      <c r="AR108" s="91" t="str">
        <f t="shared" si="32"/>
        <v/>
      </c>
      <c r="AS108" s="91" t="str">
        <f t="shared" si="32"/>
        <v/>
      </c>
      <c r="AT108" s="91" t="str">
        <f t="shared" si="32"/>
        <v/>
      </c>
      <c r="AU108" s="91" t="str">
        <f t="shared" si="32"/>
        <v/>
      </c>
      <c r="AV108" s="91" t="str">
        <f t="shared" si="32"/>
        <v/>
      </c>
      <c r="AW108" s="91" t="str">
        <f t="shared" si="32"/>
        <v/>
      </c>
      <c r="AX108" s="91" t="str">
        <f t="shared" si="32"/>
        <v/>
      </c>
      <c r="AY108" s="91" t="str">
        <f t="shared" si="32"/>
        <v/>
      </c>
      <c r="AZ108" s="91" t="str">
        <f t="shared" si="32"/>
        <v/>
      </c>
      <c r="BA108" s="91" t="str">
        <f t="shared" ref="AZ108:BE121" si="35">IF($B108=BA$5,$D108,"")</f>
        <v/>
      </c>
      <c r="BB108" s="91" t="str">
        <f t="shared" si="35"/>
        <v/>
      </c>
      <c r="BC108" s="91" t="str">
        <f t="shared" si="35"/>
        <v/>
      </c>
      <c r="BD108" s="91" t="str">
        <f t="shared" si="35"/>
        <v/>
      </c>
      <c r="BE108" s="91" t="str">
        <f t="shared" si="35"/>
        <v/>
      </c>
    </row>
    <row r="109" spans="1:57" x14ac:dyDescent="0.3">
      <c r="A109" s="68"/>
      <c r="B109" s="62"/>
      <c r="C109" s="69"/>
      <c r="D109" s="70"/>
      <c r="E109" s="89">
        <f t="shared" si="22"/>
        <v>0</v>
      </c>
      <c r="F109" s="90" t="str">
        <f t="shared" si="34"/>
        <v/>
      </c>
      <c r="G109" s="91" t="str">
        <f t="shared" si="34"/>
        <v/>
      </c>
      <c r="H109" s="91" t="str">
        <f t="shared" si="34"/>
        <v/>
      </c>
      <c r="I109" s="91" t="str">
        <f t="shared" si="34"/>
        <v/>
      </c>
      <c r="J109" s="91" t="str">
        <f t="shared" si="34"/>
        <v/>
      </c>
      <c r="K109" s="92" t="str">
        <f t="shared" si="34"/>
        <v/>
      </c>
      <c r="L109" s="93" t="str">
        <f t="shared" si="34"/>
        <v/>
      </c>
      <c r="M109" s="91" t="str">
        <f t="shared" si="34"/>
        <v/>
      </c>
      <c r="N109" s="91" t="str">
        <f t="shared" si="34"/>
        <v/>
      </c>
      <c r="O109" s="91" t="str">
        <f t="shared" si="34"/>
        <v/>
      </c>
      <c r="P109" s="91" t="str">
        <f t="shared" si="34"/>
        <v/>
      </c>
      <c r="Q109" s="92" t="str">
        <f t="shared" si="34"/>
        <v/>
      </c>
      <c r="R109" s="93" t="str">
        <f t="shared" si="34"/>
        <v/>
      </c>
      <c r="S109" s="91" t="str">
        <f t="shared" si="34"/>
        <v/>
      </c>
      <c r="T109" s="91" t="str">
        <f t="shared" si="34"/>
        <v/>
      </c>
      <c r="U109" s="91" t="str">
        <f t="shared" si="33"/>
        <v/>
      </c>
      <c r="V109" s="91" t="str">
        <f t="shared" si="33"/>
        <v/>
      </c>
      <c r="W109" s="91" t="str">
        <f t="shared" si="33"/>
        <v/>
      </c>
      <c r="X109" s="91" t="str">
        <f t="shared" si="33"/>
        <v/>
      </c>
      <c r="Y109" s="91" t="str">
        <f t="shared" si="33"/>
        <v/>
      </c>
      <c r="Z109" s="91" t="str">
        <f t="shared" si="33"/>
        <v/>
      </c>
      <c r="AA109" s="91" t="str">
        <f t="shared" si="33"/>
        <v/>
      </c>
      <c r="AB109" s="91" t="str">
        <f t="shared" si="33"/>
        <v/>
      </c>
      <c r="AC109" s="91" t="str">
        <f t="shared" si="33"/>
        <v/>
      </c>
      <c r="AD109" s="91" t="str">
        <f t="shared" si="33"/>
        <v/>
      </c>
      <c r="AE109" s="91" t="str">
        <f t="shared" si="33"/>
        <v/>
      </c>
      <c r="AF109" s="91" t="str">
        <f t="shared" si="33"/>
        <v/>
      </c>
      <c r="AG109" s="91" t="str">
        <f t="shared" si="33"/>
        <v/>
      </c>
      <c r="AH109" s="91" t="str">
        <f t="shared" si="33"/>
        <v/>
      </c>
      <c r="AI109" s="91" t="str">
        <f t="shared" si="33"/>
        <v/>
      </c>
      <c r="AJ109" s="91" t="str">
        <f t="shared" si="33"/>
        <v/>
      </c>
      <c r="AK109" s="91" t="str">
        <f t="shared" si="32"/>
        <v/>
      </c>
      <c r="AL109" s="91" t="str">
        <f t="shared" si="32"/>
        <v/>
      </c>
      <c r="AM109" s="91" t="str">
        <f t="shared" si="32"/>
        <v/>
      </c>
      <c r="AN109" s="91" t="str">
        <f t="shared" si="32"/>
        <v/>
      </c>
      <c r="AO109" s="91" t="str">
        <f t="shared" si="32"/>
        <v/>
      </c>
      <c r="AP109" s="91" t="str">
        <f t="shared" si="32"/>
        <v/>
      </c>
      <c r="AQ109" s="91" t="str">
        <f t="shared" si="32"/>
        <v/>
      </c>
      <c r="AR109" s="91" t="str">
        <f t="shared" si="32"/>
        <v/>
      </c>
      <c r="AS109" s="91" t="str">
        <f t="shared" si="32"/>
        <v/>
      </c>
      <c r="AT109" s="91" t="str">
        <f t="shared" si="32"/>
        <v/>
      </c>
      <c r="AU109" s="91" t="str">
        <f t="shared" si="32"/>
        <v/>
      </c>
      <c r="AV109" s="91" t="str">
        <f t="shared" si="32"/>
        <v/>
      </c>
      <c r="AW109" s="91" t="str">
        <f t="shared" si="32"/>
        <v/>
      </c>
      <c r="AX109" s="91" t="str">
        <f t="shared" si="32"/>
        <v/>
      </c>
      <c r="AY109" s="91" t="str">
        <f t="shared" si="32"/>
        <v/>
      </c>
      <c r="AZ109" s="91" t="str">
        <f t="shared" si="35"/>
        <v/>
      </c>
      <c r="BA109" s="91" t="str">
        <f t="shared" si="35"/>
        <v/>
      </c>
      <c r="BB109" s="91" t="str">
        <f t="shared" si="35"/>
        <v/>
      </c>
      <c r="BC109" s="91" t="str">
        <f t="shared" si="35"/>
        <v/>
      </c>
      <c r="BD109" s="91" t="str">
        <f t="shared" si="35"/>
        <v/>
      </c>
      <c r="BE109" s="91" t="str">
        <f t="shared" si="35"/>
        <v/>
      </c>
    </row>
    <row r="110" spans="1:57" x14ac:dyDescent="0.3">
      <c r="A110" s="68"/>
      <c r="B110" s="62"/>
      <c r="C110" s="69"/>
      <c r="D110" s="70"/>
      <c r="E110" s="89">
        <f t="shared" si="22"/>
        <v>0</v>
      </c>
      <c r="F110" s="90" t="str">
        <f t="shared" si="34"/>
        <v/>
      </c>
      <c r="G110" s="91" t="str">
        <f t="shared" si="34"/>
        <v/>
      </c>
      <c r="H110" s="91" t="str">
        <f t="shared" si="34"/>
        <v/>
      </c>
      <c r="I110" s="91" t="str">
        <f t="shared" si="34"/>
        <v/>
      </c>
      <c r="J110" s="91" t="str">
        <f t="shared" si="34"/>
        <v/>
      </c>
      <c r="K110" s="92" t="str">
        <f>IF($B110=K$5,$D110,"")</f>
        <v/>
      </c>
      <c r="L110" s="93" t="str">
        <f t="shared" si="34"/>
        <v/>
      </c>
      <c r="M110" s="91" t="str">
        <f t="shared" si="34"/>
        <v/>
      </c>
      <c r="N110" s="91" t="str">
        <f t="shared" si="34"/>
        <v/>
      </c>
      <c r="O110" s="91" t="str">
        <f t="shared" si="34"/>
        <v/>
      </c>
      <c r="P110" s="91" t="str">
        <f t="shared" si="34"/>
        <v/>
      </c>
      <c r="Q110" s="92" t="str">
        <f t="shared" si="34"/>
        <v/>
      </c>
      <c r="R110" s="93" t="str">
        <f t="shared" si="34"/>
        <v/>
      </c>
      <c r="S110" s="91" t="str">
        <f t="shared" si="34"/>
        <v/>
      </c>
      <c r="T110" s="91" t="str">
        <f t="shared" si="34"/>
        <v/>
      </c>
      <c r="U110" s="91" t="str">
        <f t="shared" si="33"/>
        <v/>
      </c>
      <c r="V110" s="91" t="str">
        <f t="shared" si="33"/>
        <v/>
      </c>
      <c r="W110" s="91" t="str">
        <f t="shared" si="33"/>
        <v/>
      </c>
      <c r="X110" s="91" t="str">
        <f t="shared" si="33"/>
        <v/>
      </c>
      <c r="Y110" s="91" t="str">
        <f t="shared" si="33"/>
        <v/>
      </c>
      <c r="Z110" s="91" t="str">
        <f t="shared" si="33"/>
        <v/>
      </c>
      <c r="AA110" s="91" t="str">
        <f t="shared" si="33"/>
        <v/>
      </c>
      <c r="AB110" s="91" t="str">
        <f t="shared" si="33"/>
        <v/>
      </c>
      <c r="AC110" s="91" t="str">
        <f t="shared" si="33"/>
        <v/>
      </c>
      <c r="AD110" s="91" t="str">
        <f t="shared" si="33"/>
        <v/>
      </c>
      <c r="AE110" s="91" t="str">
        <f t="shared" si="33"/>
        <v/>
      </c>
      <c r="AF110" s="91" t="str">
        <f t="shared" si="33"/>
        <v/>
      </c>
      <c r="AG110" s="91" t="str">
        <f t="shared" si="33"/>
        <v/>
      </c>
      <c r="AH110" s="91" t="str">
        <f t="shared" si="33"/>
        <v/>
      </c>
      <c r="AI110" s="91" t="str">
        <f t="shared" si="33"/>
        <v/>
      </c>
      <c r="AJ110" s="91" t="str">
        <f t="shared" si="33"/>
        <v/>
      </c>
      <c r="AK110" s="91" t="str">
        <f t="shared" si="32"/>
        <v/>
      </c>
      <c r="AL110" s="91" t="str">
        <f t="shared" si="32"/>
        <v/>
      </c>
      <c r="AM110" s="91" t="str">
        <f t="shared" si="32"/>
        <v/>
      </c>
      <c r="AN110" s="91" t="str">
        <f t="shared" si="32"/>
        <v/>
      </c>
      <c r="AO110" s="91" t="str">
        <f t="shared" si="32"/>
        <v/>
      </c>
      <c r="AP110" s="91" t="str">
        <f t="shared" si="32"/>
        <v/>
      </c>
      <c r="AQ110" s="91" t="str">
        <f t="shared" si="32"/>
        <v/>
      </c>
      <c r="AR110" s="91" t="str">
        <f t="shared" si="32"/>
        <v/>
      </c>
      <c r="AS110" s="91" t="str">
        <f t="shared" si="32"/>
        <v/>
      </c>
      <c r="AT110" s="91" t="str">
        <f t="shared" si="32"/>
        <v/>
      </c>
      <c r="AU110" s="91" t="str">
        <f t="shared" si="32"/>
        <v/>
      </c>
      <c r="AV110" s="91" t="str">
        <f t="shared" si="32"/>
        <v/>
      </c>
      <c r="AW110" s="91" t="str">
        <f t="shared" si="32"/>
        <v/>
      </c>
      <c r="AX110" s="91" t="str">
        <f t="shared" si="32"/>
        <v/>
      </c>
      <c r="AY110" s="91" t="str">
        <f t="shared" si="32"/>
        <v/>
      </c>
      <c r="AZ110" s="91" t="str">
        <f t="shared" si="35"/>
        <v/>
      </c>
      <c r="BA110" s="91" t="str">
        <f t="shared" si="35"/>
        <v/>
      </c>
      <c r="BB110" s="91" t="str">
        <f t="shared" si="35"/>
        <v/>
      </c>
      <c r="BC110" s="91" t="str">
        <f t="shared" si="35"/>
        <v/>
      </c>
      <c r="BD110" s="91" t="str">
        <f t="shared" si="35"/>
        <v/>
      </c>
      <c r="BE110" s="91" t="str">
        <f t="shared" si="35"/>
        <v/>
      </c>
    </row>
    <row r="111" spans="1:57" x14ac:dyDescent="0.3">
      <c r="A111" s="68"/>
      <c r="B111" s="62"/>
      <c r="C111" s="69"/>
      <c r="D111" s="70"/>
      <c r="E111" s="89">
        <f t="shared" si="22"/>
        <v>0</v>
      </c>
      <c r="F111" s="90" t="str">
        <f t="shared" si="34"/>
        <v/>
      </c>
      <c r="G111" s="91" t="str">
        <f t="shared" si="34"/>
        <v/>
      </c>
      <c r="H111" s="91" t="str">
        <f t="shared" si="34"/>
        <v/>
      </c>
      <c r="I111" s="91" t="str">
        <f t="shared" si="34"/>
        <v/>
      </c>
      <c r="J111" s="91" t="str">
        <f t="shared" si="34"/>
        <v/>
      </c>
      <c r="K111" s="92" t="str">
        <f t="shared" si="34"/>
        <v/>
      </c>
      <c r="L111" s="93" t="str">
        <f t="shared" si="34"/>
        <v/>
      </c>
      <c r="M111" s="91" t="str">
        <f t="shared" si="34"/>
        <v/>
      </c>
      <c r="N111" s="91" t="str">
        <f t="shared" si="34"/>
        <v/>
      </c>
      <c r="O111" s="91" t="str">
        <f t="shared" si="34"/>
        <v/>
      </c>
      <c r="P111" s="91" t="str">
        <f t="shared" si="34"/>
        <v/>
      </c>
      <c r="Q111" s="92" t="str">
        <f t="shared" si="34"/>
        <v/>
      </c>
      <c r="R111" s="93" t="str">
        <f t="shared" si="34"/>
        <v/>
      </c>
      <c r="S111" s="91" t="str">
        <f t="shared" si="34"/>
        <v/>
      </c>
      <c r="T111" s="91" t="str">
        <f t="shared" si="34"/>
        <v/>
      </c>
      <c r="U111" s="91" t="str">
        <f t="shared" si="33"/>
        <v/>
      </c>
      <c r="V111" s="91" t="str">
        <f t="shared" si="33"/>
        <v/>
      </c>
      <c r="W111" s="91" t="str">
        <f t="shared" si="33"/>
        <v/>
      </c>
      <c r="X111" s="91" t="str">
        <f t="shared" si="33"/>
        <v/>
      </c>
      <c r="Y111" s="91" t="str">
        <f t="shared" si="33"/>
        <v/>
      </c>
      <c r="Z111" s="91" t="str">
        <f t="shared" si="33"/>
        <v/>
      </c>
      <c r="AA111" s="91" t="str">
        <f t="shared" si="33"/>
        <v/>
      </c>
      <c r="AB111" s="91" t="str">
        <f t="shared" si="33"/>
        <v/>
      </c>
      <c r="AC111" s="91" t="str">
        <f t="shared" si="33"/>
        <v/>
      </c>
      <c r="AD111" s="91" t="str">
        <f t="shared" si="33"/>
        <v/>
      </c>
      <c r="AE111" s="91" t="str">
        <f t="shared" si="33"/>
        <v/>
      </c>
      <c r="AF111" s="91" t="str">
        <f t="shared" si="33"/>
        <v/>
      </c>
      <c r="AG111" s="91" t="str">
        <f t="shared" si="33"/>
        <v/>
      </c>
      <c r="AH111" s="91" t="str">
        <f t="shared" si="33"/>
        <v/>
      </c>
      <c r="AI111" s="91" t="str">
        <f t="shared" si="33"/>
        <v/>
      </c>
      <c r="AJ111" s="91" t="str">
        <f t="shared" si="33"/>
        <v/>
      </c>
      <c r="AK111" s="91" t="str">
        <f t="shared" si="32"/>
        <v/>
      </c>
      <c r="AL111" s="91" t="str">
        <f t="shared" si="32"/>
        <v/>
      </c>
      <c r="AM111" s="91" t="str">
        <f t="shared" si="32"/>
        <v/>
      </c>
      <c r="AN111" s="91" t="str">
        <f t="shared" si="32"/>
        <v/>
      </c>
      <c r="AO111" s="91" t="str">
        <f t="shared" si="32"/>
        <v/>
      </c>
      <c r="AP111" s="91" t="str">
        <f t="shared" si="32"/>
        <v/>
      </c>
      <c r="AQ111" s="91" t="str">
        <f t="shared" si="32"/>
        <v/>
      </c>
      <c r="AR111" s="91" t="str">
        <f t="shared" si="32"/>
        <v/>
      </c>
      <c r="AS111" s="91" t="str">
        <f t="shared" si="32"/>
        <v/>
      </c>
      <c r="AT111" s="91" t="str">
        <f t="shared" si="32"/>
        <v/>
      </c>
      <c r="AU111" s="91" t="str">
        <f t="shared" si="32"/>
        <v/>
      </c>
      <c r="AV111" s="91" t="str">
        <f t="shared" si="32"/>
        <v/>
      </c>
      <c r="AW111" s="91" t="str">
        <f t="shared" si="32"/>
        <v/>
      </c>
      <c r="AX111" s="91" t="str">
        <f t="shared" si="32"/>
        <v/>
      </c>
      <c r="AY111" s="91" t="str">
        <f t="shared" si="32"/>
        <v/>
      </c>
      <c r="AZ111" s="91" t="str">
        <f t="shared" si="35"/>
        <v/>
      </c>
      <c r="BA111" s="91" t="str">
        <f t="shared" si="35"/>
        <v/>
      </c>
      <c r="BB111" s="91" t="str">
        <f t="shared" si="35"/>
        <v/>
      </c>
      <c r="BC111" s="91" t="str">
        <f t="shared" si="35"/>
        <v/>
      </c>
      <c r="BD111" s="91" t="str">
        <f t="shared" si="35"/>
        <v/>
      </c>
      <c r="BE111" s="91" t="str">
        <f t="shared" si="35"/>
        <v/>
      </c>
    </row>
    <row r="112" spans="1:57" x14ac:dyDescent="0.3">
      <c r="A112" s="68"/>
      <c r="B112" s="62"/>
      <c r="C112" s="69"/>
      <c r="D112" s="70"/>
      <c r="E112" s="89">
        <f t="shared" si="22"/>
        <v>0</v>
      </c>
      <c r="F112" s="90" t="str">
        <f t="shared" si="34"/>
        <v/>
      </c>
      <c r="G112" s="91" t="str">
        <f t="shared" si="34"/>
        <v/>
      </c>
      <c r="H112" s="91" t="str">
        <f t="shared" si="34"/>
        <v/>
      </c>
      <c r="I112" s="91" t="str">
        <f t="shared" si="34"/>
        <v/>
      </c>
      <c r="J112" s="91" t="str">
        <f t="shared" si="34"/>
        <v/>
      </c>
      <c r="K112" s="92" t="str">
        <f t="shared" si="34"/>
        <v/>
      </c>
      <c r="L112" s="93" t="str">
        <f t="shared" si="34"/>
        <v/>
      </c>
      <c r="M112" s="91" t="str">
        <f t="shared" si="34"/>
        <v/>
      </c>
      <c r="N112" s="91" t="str">
        <f t="shared" si="34"/>
        <v/>
      </c>
      <c r="O112" s="91" t="str">
        <f t="shared" si="34"/>
        <v/>
      </c>
      <c r="P112" s="91" t="str">
        <f t="shared" si="34"/>
        <v/>
      </c>
      <c r="Q112" s="92" t="str">
        <f t="shared" si="34"/>
        <v/>
      </c>
      <c r="R112" s="93" t="str">
        <f t="shared" si="34"/>
        <v/>
      </c>
      <c r="S112" s="91" t="str">
        <f t="shared" si="34"/>
        <v/>
      </c>
      <c r="T112" s="91" t="str">
        <f t="shared" si="34"/>
        <v/>
      </c>
      <c r="U112" s="91" t="str">
        <f t="shared" si="33"/>
        <v/>
      </c>
      <c r="V112" s="91" t="str">
        <f t="shared" si="33"/>
        <v/>
      </c>
      <c r="W112" s="91" t="str">
        <f t="shared" si="33"/>
        <v/>
      </c>
      <c r="X112" s="91" t="str">
        <f t="shared" si="33"/>
        <v/>
      </c>
      <c r="Y112" s="91" t="str">
        <f t="shared" si="33"/>
        <v/>
      </c>
      <c r="Z112" s="91" t="str">
        <f t="shared" si="33"/>
        <v/>
      </c>
      <c r="AA112" s="91" t="str">
        <f t="shared" si="33"/>
        <v/>
      </c>
      <c r="AB112" s="91" t="str">
        <f t="shared" si="33"/>
        <v/>
      </c>
      <c r="AC112" s="91" t="str">
        <f t="shared" si="33"/>
        <v/>
      </c>
      <c r="AD112" s="91" t="str">
        <f t="shared" si="33"/>
        <v/>
      </c>
      <c r="AE112" s="91" t="str">
        <f t="shared" si="33"/>
        <v/>
      </c>
      <c r="AF112" s="91" t="str">
        <f t="shared" si="33"/>
        <v/>
      </c>
      <c r="AG112" s="91" t="str">
        <f t="shared" si="33"/>
        <v/>
      </c>
      <c r="AH112" s="91" t="str">
        <f t="shared" si="33"/>
        <v/>
      </c>
      <c r="AI112" s="91" t="str">
        <f t="shared" si="33"/>
        <v/>
      </c>
      <c r="AJ112" s="91" t="str">
        <f t="shared" si="33"/>
        <v/>
      </c>
      <c r="AK112" s="91" t="str">
        <f t="shared" si="32"/>
        <v/>
      </c>
      <c r="AL112" s="91" t="str">
        <f t="shared" si="32"/>
        <v/>
      </c>
      <c r="AM112" s="91" t="str">
        <f t="shared" si="32"/>
        <v/>
      </c>
      <c r="AN112" s="91" t="str">
        <f t="shared" si="32"/>
        <v/>
      </c>
      <c r="AO112" s="91" t="str">
        <f t="shared" si="32"/>
        <v/>
      </c>
      <c r="AP112" s="91" t="str">
        <f t="shared" si="32"/>
        <v/>
      </c>
      <c r="AQ112" s="91" t="str">
        <f t="shared" si="32"/>
        <v/>
      </c>
      <c r="AR112" s="91" t="str">
        <f t="shared" si="32"/>
        <v/>
      </c>
      <c r="AS112" s="91" t="str">
        <f t="shared" si="32"/>
        <v/>
      </c>
      <c r="AT112" s="91" t="str">
        <f t="shared" si="32"/>
        <v/>
      </c>
      <c r="AU112" s="91" t="str">
        <f t="shared" si="32"/>
        <v/>
      </c>
      <c r="AV112" s="91" t="str">
        <f t="shared" si="32"/>
        <v/>
      </c>
      <c r="AW112" s="91" t="str">
        <f t="shared" si="32"/>
        <v/>
      </c>
      <c r="AX112" s="91" t="str">
        <f t="shared" si="32"/>
        <v/>
      </c>
      <c r="AY112" s="91" t="str">
        <f t="shared" si="32"/>
        <v/>
      </c>
      <c r="AZ112" s="91" t="str">
        <f t="shared" si="35"/>
        <v/>
      </c>
      <c r="BA112" s="91" t="str">
        <f t="shared" si="35"/>
        <v/>
      </c>
      <c r="BB112" s="91" t="str">
        <f t="shared" si="35"/>
        <v/>
      </c>
      <c r="BC112" s="91" t="str">
        <f t="shared" si="35"/>
        <v/>
      </c>
      <c r="BD112" s="91" t="str">
        <f t="shared" si="35"/>
        <v/>
      </c>
      <c r="BE112" s="91" t="str">
        <f t="shared" si="35"/>
        <v/>
      </c>
    </row>
    <row r="113" spans="1:57" x14ac:dyDescent="0.3">
      <c r="A113" s="68"/>
      <c r="B113" s="62"/>
      <c r="C113" s="69"/>
      <c r="D113" s="70"/>
      <c r="E113" s="89">
        <f t="shared" si="22"/>
        <v>0</v>
      </c>
      <c r="F113" s="90" t="str">
        <f t="shared" si="34"/>
        <v/>
      </c>
      <c r="G113" s="91" t="str">
        <f t="shared" si="34"/>
        <v/>
      </c>
      <c r="H113" s="91" t="str">
        <f t="shared" si="34"/>
        <v/>
      </c>
      <c r="I113" s="91" t="str">
        <f t="shared" si="34"/>
        <v/>
      </c>
      <c r="J113" s="91" t="str">
        <f t="shared" si="34"/>
        <v/>
      </c>
      <c r="K113" s="92" t="str">
        <f t="shared" si="34"/>
        <v/>
      </c>
      <c r="L113" s="93" t="str">
        <f t="shared" si="34"/>
        <v/>
      </c>
      <c r="M113" s="91" t="str">
        <f t="shared" si="34"/>
        <v/>
      </c>
      <c r="N113" s="91" t="str">
        <f t="shared" si="34"/>
        <v/>
      </c>
      <c r="O113" s="91" t="str">
        <f t="shared" si="34"/>
        <v/>
      </c>
      <c r="P113" s="91" t="str">
        <f t="shared" si="34"/>
        <v/>
      </c>
      <c r="Q113" s="92" t="str">
        <f t="shared" si="34"/>
        <v/>
      </c>
      <c r="R113" s="93" t="str">
        <f t="shared" si="34"/>
        <v/>
      </c>
      <c r="S113" s="91" t="str">
        <f t="shared" si="34"/>
        <v/>
      </c>
      <c r="T113" s="91" t="str">
        <f t="shared" si="34"/>
        <v/>
      </c>
      <c r="U113" s="91" t="str">
        <f t="shared" si="33"/>
        <v/>
      </c>
      <c r="V113" s="91" t="str">
        <f t="shared" si="33"/>
        <v/>
      </c>
      <c r="W113" s="91" t="str">
        <f t="shared" si="33"/>
        <v/>
      </c>
      <c r="X113" s="91" t="str">
        <f t="shared" si="33"/>
        <v/>
      </c>
      <c r="Y113" s="91" t="str">
        <f t="shared" si="33"/>
        <v/>
      </c>
      <c r="Z113" s="91" t="str">
        <f t="shared" si="33"/>
        <v/>
      </c>
      <c r="AA113" s="91" t="str">
        <f t="shared" si="33"/>
        <v/>
      </c>
      <c r="AB113" s="91" t="str">
        <f t="shared" si="33"/>
        <v/>
      </c>
      <c r="AC113" s="91" t="str">
        <f t="shared" si="33"/>
        <v/>
      </c>
      <c r="AD113" s="91" t="str">
        <f t="shared" si="33"/>
        <v/>
      </c>
      <c r="AE113" s="91" t="str">
        <f t="shared" si="33"/>
        <v/>
      </c>
      <c r="AF113" s="91" t="str">
        <f t="shared" si="33"/>
        <v/>
      </c>
      <c r="AG113" s="91" t="str">
        <f t="shared" si="33"/>
        <v/>
      </c>
      <c r="AH113" s="91" t="str">
        <f t="shared" si="33"/>
        <v/>
      </c>
      <c r="AI113" s="91" t="str">
        <f t="shared" si="33"/>
        <v/>
      </c>
      <c r="AJ113" s="91" t="str">
        <f t="shared" si="33"/>
        <v/>
      </c>
      <c r="AK113" s="91" t="str">
        <f t="shared" si="32"/>
        <v/>
      </c>
      <c r="AL113" s="91" t="str">
        <f t="shared" si="32"/>
        <v/>
      </c>
      <c r="AM113" s="91" t="str">
        <f t="shared" si="32"/>
        <v/>
      </c>
      <c r="AN113" s="91" t="str">
        <f t="shared" si="32"/>
        <v/>
      </c>
      <c r="AO113" s="91" t="str">
        <f t="shared" si="32"/>
        <v/>
      </c>
      <c r="AP113" s="91" t="str">
        <f t="shared" si="32"/>
        <v/>
      </c>
      <c r="AQ113" s="91" t="str">
        <f t="shared" si="32"/>
        <v/>
      </c>
      <c r="AR113" s="91" t="str">
        <f t="shared" si="32"/>
        <v/>
      </c>
      <c r="AS113" s="91" t="str">
        <f t="shared" si="32"/>
        <v/>
      </c>
      <c r="AT113" s="91" t="str">
        <f t="shared" si="32"/>
        <v/>
      </c>
      <c r="AU113" s="91" t="str">
        <f t="shared" si="32"/>
        <v/>
      </c>
      <c r="AV113" s="91" t="str">
        <f t="shared" si="32"/>
        <v/>
      </c>
      <c r="AW113" s="91" t="str">
        <f t="shared" si="32"/>
        <v/>
      </c>
      <c r="AX113" s="91" t="str">
        <f t="shared" si="32"/>
        <v/>
      </c>
      <c r="AY113" s="91" t="str">
        <f t="shared" si="32"/>
        <v/>
      </c>
      <c r="AZ113" s="91" t="str">
        <f t="shared" si="35"/>
        <v/>
      </c>
      <c r="BA113" s="91" t="str">
        <f t="shared" si="35"/>
        <v/>
      </c>
      <c r="BB113" s="91" t="str">
        <f t="shared" si="35"/>
        <v/>
      </c>
      <c r="BC113" s="91" t="str">
        <f t="shared" si="35"/>
        <v/>
      </c>
      <c r="BD113" s="91" t="str">
        <f t="shared" si="35"/>
        <v/>
      </c>
      <c r="BE113" s="91" t="str">
        <f t="shared" si="35"/>
        <v/>
      </c>
    </row>
    <row r="114" spans="1:57" x14ac:dyDescent="0.3">
      <c r="A114" s="73"/>
      <c r="B114" s="73"/>
      <c r="C114" s="73"/>
      <c r="D114" s="73"/>
      <c r="E114" s="89">
        <f t="shared" si="22"/>
        <v>0</v>
      </c>
      <c r="F114" s="90" t="str">
        <f t="shared" si="34"/>
        <v/>
      </c>
      <c r="G114" s="91" t="str">
        <f t="shared" si="34"/>
        <v/>
      </c>
      <c r="H114" s="91" t="str">
        <f t="shared" si="34"/>
        <v/>
      </c>
      <c r="I114" s="91" t="str">
        <f t="shared" si="34"/>
        <v/>
      </c>
      <c r="J114" s="91" t="str">
        <f t="shared" si="34"/>
        <v/>
      </c>
      <c r="K114" s="92" t="str">
        <f t="shared" si="34"/>
        <v/>
      </c>
      <c r="L114" s="93" t="str">
        <f t="shared" si="34"/>
        <v/>
      </c>
      <c r="M114" s="91" t="str">
        <f t="shared" si="34"/>
        <v/>
      </c>
      <c r="N114" s="91" t="str">
        <f t="shared" si="34"/>
        <v/>
      </c>
      <c r="O114" s="91" t="str">
        <f t="shared" si="34"/>
        <v/>
      </c>
      <c r="P114" s="91" t="str">
        <f t="shared" si="34"/>
        <v/>
      </c>
      <c r="Q114" s="92" t="str">
        <f t="shared" si="34"/>
        <v/>
      </c>
      <c r="R114" s="93" t="str">
        <f t="shared" si="34"/>
        <v/>
      </c>
      <c r="S114" s="91" t="str">
        <f t="shared" si="34"/>
        <v/>
      </c>
      <c r="T114" s="91" t="str">
        <f t="shared" si="34"/>
        <v/>
      </c>
      <c r="U114" s="91" t="str">
        <f t="shared" si="33"/>
        <v/>
      </c>
      <c r="V114" s="91" t="str">
        <f t="shared" si="33"/>
        <v/>
      </c>
      <c r="W114" s="91" t="str">
        <f t="shared" si="33"/>
        <v/>
      </c>
      <c r="X114" s="91" t="str">
        <f t="shared" si="33"/>
        <v/>
      </c>
      <c r="Y114" s="91" t="str">
        <f t="shared" si="33"/>
        <v/>
      </c>
      <c r="Z114" s="91" t="str">
        <f t="shared" si="33"/>
        <v/>
      </c>
      <c r="AA114" s="91" t="str">
        <f t="shared" si="33"/>
        <v/>
      </c>
      <c r="AB114" s="91" t="str">
        <f t="shared" si="33"/>
        <v/>
      </c>
      <c r="AC114" s="91" t="str">
        <f t="shared" si="33"/>
        <v/>
      </c>
      <c r="AD114" s="91" t="str">
        <f t="shared" si="33"/>
        <v/>
      </c>
      <c r="AE114" s="91" t="str">
        <f t="shared" si="33"/>
        <v/>
      </c>
      <c r="AF114" s="91" t="str">
        <f t="shared" si="33"/>
        <v/>
      </c>
      <c r="AG114" s="91" t="str">
        <f t="shared" si="33"/>
        <v/>
      </c>
      <c r="AH114" s="91" t="str">
        <f t="shared" si="33"/>
        <v/>
      </c>
      <c r="AI114" s="91" t="str">
        <f t="shared" si="33"/>
        <v/>
      </c>
      <c r="AJ114" s="91" t="str">
        <f t="shared" si="33"/>
        <v/>
      </c>
      <c r="AK114" s="91" t="str">
        <f t="shared" si="32"/>
        <v/>
      </c>
      <c r="AL114" s="91" t="str">
        <f t="shared" si="32"/>
        <v/>
      </c>
      <c r="AM114" s="91" t="str">
        <f t="shared" si="32"/>
        <v/>
      </c>
      <c r="AN114" s="91" t="str">
        <f t="shared" si="32"/>
        <v/>
      </c>
      <c r="AO114" s="91" t="str">
        <f t="shared" si="32"/>
        <v/>
      </c>
      <c r="AP114" s="91" t="str">
        <f t="shared" si="32"/>
        <v/>
      </c>
      <c r="AQ114" s="91" t="str">
        <f t="shared" si="32"/>
        <v/>
      </c>
      <c r="AR114" s="91" t="str">
        <f t="shared" si="32"/>
        <v/>
      </c>
      <c r="AS114" s="91" t="str">
        <f t="shared" si="32"/>
        <v/>
      </c>
      <c r="AT114" s="91" t="str">
        <f t="shared" si="32"/>
        <v/>
      </c>
      <c r="AU114" s="91" t="str">
        <f t="shared" si="32"/>
        <v/>
      </c>
      <c r="AV114" s="91" t="str">
        <f t="shared" si="32"/>
        <v/>
      </c>
      <c r="AW114" s="91" t="str">
        <f t="shared" si="32"/>
        <v/>
      </c>
      <c r="AX114" s="91" t="str">
        <f t="shared" si="32"/>
        <v/>
      </c>
      <c r="AY114" s="91" t="str">
        <f t="shared" si="32"/>
        <v/>
      </c>
      <c r="AZ114" s="91" t="str">
        <f t="shared" si="35"/>
        <v/>
      </c>
      <c r="BA114" s="91" t="str">
        <f t="shared" si="35"/>
        <v/>
      </c>
      <c r="BB114" s="91" t="str">
        <f t="shared" si="35"/>
        <v/>
      </c>
      <c r="BC114" s="91" t="str">
        <f t="shared" si="35"/>
        <v/>
      </c>
      <c r="BD114" s="91" t="str">
        <f t="shared" si="35"/>
        <v/>
      </c>
      <c r="BE114" s="91" t="str">
        <f t="shared" si="35"/>
        <v/>
      </c>
    </row>
    <row r="115" spans="1:57" x14ac:dyDescent="0.3">
      <c r="A115" s="73"/>
      <c r="B115" s="73"/>
      <c r="C115" s="73"/>
      <c r="D115" s="73"/>
      <c r="E115" s="89">
        <f t="shared" si="22"/>
        <v>0</v>
      </c>
      <c r="F115" s="90" t="str">
        <f t="shared" si="34"/>
        <v/>
      </c>
      <c r="G115" s="91" t="str">
        <f t="shared" si="34"/>
        <v/>
      </c>
      <c r="H115" s="91" t="str">
        <f t="shared" si="34"/>
        <v/>
      </c>
      <c r="I115" s="91" t="str">
        <f t="shared" si="34"/>
        <v/>
      </c>
      <c r="J115" s="91" t="str">
        <f t="shared" si="34"/>
        <v/>
      </c>
      <c r="K115" s="92" t="str">
        <f t="shared" si="34"/>
        <v/>
      </c>
      <c r="L115" s="93" t="str">
        <f t="shared" si="34"/>
        <v/>
      </c>
      <c r="M115" s="91" t="str">
        <f t="shared" si="34"/>
        <v/>
      </c>
      <c r="N115" s="91" t="str">
        <f t="shared" si="34"/>
        <v/>
      </c>
      <c r="O115" s="91" t="str">
        <f t="shared" si="34"/>
        <v/>
      </c>
      <c r="P115" s="91" t="str">
        <f t="shared" si="34"/>
        <v/>
      </c>
      <c r="Q115" s="92" t="str">
        <f t="shared" si="34"/>
        <v/>
      </c>
      <c r="R115" s="93" t="str">
        <f t="shared" si="34"/>
        <v/>
      </c>
      <c r="S115" s="91" t="str">
        <f t="shared" si="34"/>
        <v/>
      </c>
      <c r="T115" s="91" t="str">
        <f t="shared" si="34"/>
        <v/>
      </c>
      <c r="U115" s="91" t="str">
        <f t="shared" si="33"/>
        <v/>
      </c>
      <c r="V115" s="91" t="str">
        <f t="shared" si="33"/>
        <v/>
      </c>
      <c r="W115" s="91" t="str">
        <f t="shared" si="33"/>
        <v/>
      </c>
      <c r="X115" s="91" t="str">
        <f t="shared" si="33"/>
        <v/>
      </c>
      <c r="Y115" s="91" t="str">
        <f t="shared" si="33"/>
        <v/>
      </c>
      <c r="Z115" s="91" t="str">
        <f t="shared" si="33"/>
        <v/>
      </c>
      <c r="AA115" s="91" t="str">
        <f t="shared" si="33"/>
        <v/>
      </c>
      <c r="AB115" s="91" t="str">
        <f t="shared" si="33"/>
        <v/>
      </c>
      <c r="AC115" s="91" t="str">
        <f t="shared" si="33"/>
        <v/>
      </c>
      <c r="AD115" s="91" t="str">
        <f t="shared" si="33"/>
        <v/>
      </c>
      <c r="AE115" s="91" t="str">
        <f t="shared" si="33"/>
        <v/>
      </c>
      <c r="AF115" s="91" t="str">
        <f t="shared" si="33"/>
        <v/>
      </c>
      <c r="AG115" s="91" t="str">
        <f t="shared" si="33"/>
        <v/>
      </c>
      <c r="AH115" s="91" t="str">
        <f t="shared" si="33"/>
        <v/>
      </c>
      <c r="AI115" s="91" t="str">
        <f t="shared" si="33"/>
        <v/>
      </c>
      <c r="AJ115" s="91" t="str">
        <f t="shared" si="33"/>
        <v/>
      </c>
      <c r="AK115" s="91" t="str">
        <f t="shared" si="32"/>
        <v/>
      </c>
      <c r="AL115" s="91" t="str">
        <f t="shared" si="32"/>
        <v/>
      </c>
      <c r="AM115" s="91" t="str">
        <f t="shared" si="32"/>
        <v/>
      </c>
      <c r="AN115" s="91" t="str">
        <f t="shared" si="32"/>
        <v/>
      </c>
      <c r="AO115" s="91" t="str">
        <f t="shared" si="32"/>
        <v/>
      </c>
      <c r="AP115" s="91" t="str">
        <f t="shared" si="32"/>
        <v/>
      </c>
      <c r="AQ115" s="91" t="str">
        <f t="shared" si="32"/>
        <v/>
      </c>
      <c r="AR115" s="91" t="str">
        <f t="shared" si="32"/>
        <v/>
      </c>
      <c r="AS115" s="91" t="str">
        <f t="shared" si="32"/>
        <v/>
      </c>
      <c r="AT115" s="91" t="str">
        <f t="shared" si="32"/>
        <v/>
      </c>
      <c r="AU115" s="91" t="str">
        <f t="shared" si="32"/>
        <v/>
      </c>
      <c r="AV115" s="91" t="str">
        <f t="shared" si="32"/>
        <v/>
      </c>
      <c r="AW115" s="91" t="str">
        <f t="shared" si="32"/>
        <v/>
      </c>
      <c r="AX115" s="91" t="str">
        <f t="shared" si="32"/>
        <v/>
      </c>
      <c r="AY115" s="91" t="str">
        <f t="shared" si="32"/>
        <v/>
      </c>
      <c r="AZ115" s="91" t="str">
        <f t="shared" si="35"/>
        <v/>
      </c>
      <c r="BA115" s="91" t="str">
        <f t="shared" si="35"/>
        <v/>
      </c>
      <c r="BB115" s="91" t="str">
        <f t="shared" si="35"/>
        <v/>
      </c>
      <c r="BC115" s="91" t="str">
        <f t="shared" si="35"/>
        <v/>
      </c>
      <c r="BD115" s="91" t="str">
        <f t="shared" si="35"/>
        <v/>
      </c>
      <c r="BE115" s="91" t="str">
        <f t="shared" si="35"/>
        <v/>
      </c>
    </row>
    <row r="116" spans="1:57" x14ac:dyDescent="0.3">
      <c r="A116" s="73"/>
      <c r="B116" s="73"/>
      <c r="C116" s="73"/>
      <c r="D116" s="73"/>
      <c r="E116" s="89">
        <f t="shared" si="22"/>
        <v>0</v>
      </c>
      <c r="F116" s="90" t="str">
        <f t="shared" si="34"/>
        <v/>
      </c>
      <c r="G116" s="91" t="str">
        <f t="shared" si="34"/>
        <v/>
      </c>
      <c r="H116" s="91" t="str">
        <f t="shared" si="34"/>
        <v/>
      </c>
      <c r="I116" s="91" t="str">
        <f t="shared" si="34"/>
        <v/>
      </c>
      <c r="J116" s="91" t="str">
        <f t="shared" si="34"/>
        <v/>
      </c>
      <c r="K116" s="92" t="str">
        <f t="shared" si="34"/>
        <v/>
      </c>
      <c r="L116" s="93" t="str">
        <f>IF($B116=L$5,$D116,"")</f>
        <v/>
      </c>
      <c r="M116" s="91" t="str">
        <f t="shared" si="34"/>
        <v/>
      </c>
      <c r="N116" s="91" t="str">
        <f t="shared" si="34"/>
        <v/>
      </c>
      <c r="O116" s="91" t="str">
        <f t="shared" si="34"/>
        <v/>
      </c>
      <c r="P116" s="91" t="str">
        <f t="shared" si="34"/>
        <v/>
      </c>
      <c r="Q116" s="92" t="str">
        <f t="shared" si="34"/>
        <v/>
      </c>
      <c r="R116" s="93" t="str">
        <f t="shared" si="34"/>
        <v/>
      </c>
      <c r="S116" s="91" t="str">
        <f t="shared" si="34"/>
        <v/>
      </c>
      <c r="T116" s="91" t="str">
        <f t="shared" si="34"/>
        <v/>
      </c>
      <c r="U116" s="91" t="str">
        <f t="shared" si="33"/>
        <v/>
      </c>
      <c r="V116" s="91" t="str">
        <f t="shared" si="33"/>
        <v/>
      </c>
      <c r="W116" s="91" t="str">
        <f t="shared" si="33"/>
        <v/>
      </c>
      <c r="X116" s="91" t="str">
        <f t="shared" si="33"/>
        <v/>
      </c>
      <c r="Y116" s="91" t="str">
        <f t="shared" si="33"/>
        <v/>
      </c>
      <c r="Z116" s="91" t="str">
        <f t="shared" si="33"/>
        <v/>
      </c>
      <c r="AA116" s="91" t="str">
        <f t="shared" si="33"/>
        <v/>
      </c>
      <c r="AB116" s="91" t="str">
        <f t="shared" si="33"/>
        <v/>
      </c>
      <c r="AC116" s="91" t="str">
        <f t="shared" si="33"/>
        <v/>
      </c>
      <c r="AD116" s="91" t="str">
        <f t="shared" si="33"/>
        <v/>
      </c>
      <c r="AE116" s="91" t="str">
        <f t="shared" si="33"/>
        <v/>
      </c>
      <c r="AF116" s="91" t="str">
        <f t="shared" si="33"/>
        <v/>
      </c>
      <c r="AG116" s="91" t="str">
        <f t="shared" si="33"/>
        <v/>
      </c>
      <c r="AH116" s="91" t="str">
        <f t="shared" si="33"/>
        <v/>
      </c>
      <c r="AI116" s="91" t="str">
        <f t="shared" si="33"/>
        <v/>
      </c>
      <c r="AJ116" s="91" t="str">
        <f t="shared" si="33"/>
        <v/>
      </c>
      <c r="AK116" s="91" t="str">
        <f t="shared" si="32"/>
        <v/>
      </c>
      <c r="AL116" s="91" t="str">
        <f t="shared" si="32"/>
        <v/>
      </c>
      <c r="AM116" s="91" t="str">
        <f t="shared" si="32"/>
        <v/>
      </c>
      <c r="AN116" s="91" t="str">
        <f t="shared" si="32"/>
        <v/>
      </c>
      <c r="AO116" s="91" t="str">
        <f t="shared" si="32"/>
        <v/>
      </c>
      <c r="AP116" s="91" t="str">
        <f t="shared" si="32"/>
        <v/>
      </c>
      <c r="AQ116" s="91" t="str">
        <f t="shared" si="32"/>
        <v/>
      </c>
      <c r="AR116" s="91" t="str">
        <f t="shared" si="32"/>
        <v/>
      </c>
      <c r="AS116" s="91" t="str">
        <f t="shared" si="32"/>
        <v/>
      </c>
      <c r="AT116" s="91" t="str">
        <f t="shared" si="32"/>
        <v/>
      </c>
      <c r="AU116" s="91" t="str">
        <f t="shared" si="32"/>
        <v/>
      </c>
      <c r="AV116" s="91" t="str">
        <f t="shared" si="32"/>
        <v/>
      </c>
      <c r="AW116" s="91" t="str">
        <f t="shared" si="32"/>
        <v/>
      </c>
      <c r="AX116" s="91" t="str">
        <f t="shared" si="32"/>
        <v/>
      </c>
      <c r="AY116" s="91" t="str">
        <f t="shared" si="32"/>
        <v/>
      </c>
      <c r="AZ116" s="91" t="str">
        <f t="shared" si="35"/>
        <v/>
      </c>
      <c r="BA116" s="91" t="str">
        <f t="shared" si="35"/>
        <v/>
      </c>
      <c r="BB116" s="91" t="str">
        <f t="shared" si="35"/>
        <v/>
      </c>
      <c r="BC116" s="91" t="str">
        <f t="shared" si="35"/>
        <v/>
      </c>
      <c r="BD116" s="91" t="str">
        <f t="shared" si="35"/>
        <v/>
      </c>
      <c r="BE116" s="91" t="str">
        <f t="shared" si="35"/>
        <v/>
      </c>
    </row>
    <row r="117" spans="1:57" x14ac:dyDescent="0.3">
      <c r="A117" s="73"/>
      <c r="B117" s="73"/>
      <c r="C117" s="73"/>
      <c r="D117" s="73"/>
      <c r="E117" s="89">
        <f t="shared" si="22"/>
        <v>0</v>
      </c>
      <c r="F117" s="90" t="str">
        <f t="shared" si="34"/>
        <v/>
      </c>
      <c r="G117" s="91" t="str">
        <f t="shared" si="34"/>
        <v/>
      </c>
      <c r="H117" s="91" t="str">
        <f t="shared" si="34"/>
        <v/>
      </c>
      <c r="I117" s="91" t="str">
        <f t="shared" si="34"/>
        <v/>
      </c>
      <c r="J117" s="91" t="str">
        <f t="shared" si="34"/>
        <v/>
      </c>
      <c r="K117" s="92" t="str">
        <f t="shared" si="34"/>
        <v/>
      </c>
      <c r="L117" s="93" t="str">
        <f t="shared" si="34"/>
        <v/>
      </c>
      <c r="M117" s="91" t="str">
        <f t="shared" si="34"/>
        <v/>
      </c>
      <c r="N117" s="91" t="str">
        <f t="shared" si="34"/>
        <v/>
      </c>
      <c r="O117" s="91" t="str">
        <f t="shared" si="34"/>
        <v/>
      </c>
      <c r="P117" s="91" t="str">
        <f t="shared" si="34"/>
        <v/>
      </c>
      <c r="Q117" s="92" t="str">
        <f t="shared" si="34"/>
        <v/>
      </c>
      <c r="R117" s="93" t="str">
        <f t="shared" si="34"/>
        <v/>
      </c>
      <c r="S117" s="91" t="str">
        <f t="shared" si="34"/>
        <v/>
      </c>
      <c r="T117" s="91" t="str">
        <f t="shared" si="34"/>
        <v/>
      </c>
      <c r="U117" s="91" t="str">
        <f t="shared" si="33"/>
        <v/>
      </c>
      <c r="V117" s="91" t="str">
        <f t="shared" si="33"/>
        <v/>
      </c>
      <c r="W117" s="91" t="str">
        <f t="shared" si="33"/>
        <v/>
      </c>
      <c r="X117" s="91" t="str">
        <f t="shared" si="33"/>
        <v/>
      </c>
      <c r="Y117" s="91" t="str">
        <f t="shared" si="33"/>
        <v/>
      </c>
      <c r="Z117" s="91" t="str">
        <f t="shared" si="33"/>
        <v/>
      </c>
      <c r="AA117" s="91" t="str">
        <f t="shared" si="33"/>
        <v/>
      </c>
      <c r="AB117" s="91" t="str">
        <f t="shared" si="33"/>
        <v/>
      </c>
      <c r="AC117" s="91" t="str">
        <f t="shared" si="33"/>
        <v/>
      </c>
      <c r="AD117" s="91" t="str">
        <f t="shared" si="33"/>
        <v/>
      </c>
      <c r="AE117" s="91" t="str">
        <f t="shared" si="33"/>
        <v/>
      </c>
      <c r="AF117" s="91" t="str">
        <f t="shared" si="33"/>
        <v/>
      </c>
      <c r="AG117" s="91" t="str">
        <f t="shared" si="33"/>
        <v/>
      </c>
      <c r="AH117" s="91" t="str">
        <f t="shared" si="33"/>
        <v/>
      </c>
      <c r="AI117" s="91" t="str">
        <f t="shared" si="33"/>
        <v/>
      </c>
      <c r="AJ117" s="91" t="str">
        <f t="shared" si="33"/>
        <v/>
      </c>
      <c r="AK117" s="91" t="str">
        <f t="shared" si="32"/>
        <v/>
      </c>
      <c r="AL117" s="91" t="str">
        <f t="shared" si="32"/>
        <v/>
      </c>
      <c r="AM117" s="91" t="str">
        <f t="shared" si="32"/>
        <v/>
      </c>
      <c r="AN117" s="91" t="str">
        <f t="shared" si="32"/>
        <v/>
      </c>
      <c r="AO117" s="91" t="str">
        <f t="shared" si="32"/>
        <v/>
      </c>
      <c r="AP117" s="91" t="str">
        <f t="shared" si="32"/>
        <v/>
      </c>
      <c r="AQ117" s="91" t="str">
        <f t="shared" si="32"/>
        <v/>
      </c>
      <c r="AR117" s="91" t="str">
        <f t="shared" si="32"/>
        <v/>
      </c>
      <c r="AS117" s="91" t="str">
        <f t="shared" si="32"/>
        <v/>
      </c>
      <c r="AT117" s="91" t="str">
        <f t="shared" si="32"/>
        <v/>
      </c>
      <c r="AU117" s="91" t="str">
        <f t="shared" si="32"/>
        <v/>
      </c>
      <c r="AV117" s="91" t="str">
        <f t="shared" si="32"/>
        <v/>
      </c>
      <c r="AW117" s="91" t="str">
        <f t="shared" si="32"/>
        <v/>
      </c>
      <c r="AX117" s="91" t="str">
        <f t="shared" si="32"/>
        <v/>
      </c>
      <c r="AY117" s="91" t="str">
        <f t="shared" si="32"/>
        <v/>
      </c>
      <c r="AZ117" s="91" t="str">
        <f t="shared" si="35"/>
        <v/>
      </c>
      <c r="BA117" s="91" t="str">
        <f t="shared" si="35"/>
        <v/>
      </c>
      <c r="BB117" s="91" t="str">
        <f t="shared" si="35"/>
        <v/>
      </c>
      <c r="BC117" s="91" t="str">
        <f t="shared" si="35"/>
        <v/>
      </c>
      <c r="BD117" s="91" t="str">
        <f t="shared" si="35"/>
        <v/>
      </c>
      <c r="BE117" s="91" t="str">
        <f t="shared" si="35"/>
        <v/>
      </c>
    </row>
    <row r="118" spans="1:57" x14ac:dyDescent="0.3">
      <c r="A118" s="73"/>
      <c r="B118" s="73"/>
      <c r="C118" s="73"/>
      <c r="D118" s="73"/>
      <c r="E118" s="89">
        <f t="shared" si="22"/>
        <v>0</v>
      </c>
      <c r="F118" s="90" t="str">
        <f t="shared" si="34"/>
        <v/>
      </c>
      <c r="G118" s="91" t="str">
        <f t="shared" si="34"/>
        <v/>
      </c>
      <c r="H118" s="91" t="str">
        <f t="shared" si="34"/>
        <v/>
      </c>
      <c r="I118" s="91" t="str">
        <f t="shared" si="34"/>
        <v/>
      </c>
      <c r="J118" s="91" t="str">
        <f t="shared" si="34"/>
        <v/>
      </c>
      <c r="K118" s="92" t="str">
        <f t="shared" si="34"/>
        <v/>
      </c>
      <c r="L118" s="93" t="str">
        <f t="shared" si="34"/>
        <v/>
      </c>
      <c r="M118" s="91" t="str">
        <f t="shared" si="34"/>
        <v/>
      </c>
      <c r="N118" s="91" t="str">
        <f t="shared" si="34"/>
        <v/>
      </c>
      <c r="O118" s="91" t="str">
        <f t="shared" si="34"/>
        <v/>
      </c>
      <c r="P118" s="91" t="str">
        <f t="shared" si="34"/>
        <v/>
      </c>
      <c r="Q118" s="92" t="str">
        <f t="shared" si="34"/>
        <v/>
      </c>
      <c r="R118" s="93" t="str">
        <f t="shared" si="34"/>
        <v/>
      </c>
      <c r="S118" s="91" t="str">
        <f t="shared" si="34"/>
        <v/>
      </c>
      <c r="T118" s="91" t="str">
        <f t="shared" si="34"/>
        <v/>
      </c>
      <c r="U118" s="91" t="str">
        <f t="shared" si="34"/>
        <v/>
      </c>
      <c r="V118" s="91" t="str">
        <f t="shared" si="33"/>
        <v/>
      </c>
      <c r="W118" s="91" t="str">
        <f t="shared" si="33"/>
        <v/>
      </c>
      <c r="X118" s="91" t="str">
        <f t="shared" si="33"/>
        <v/>
      </c>
      <c r="Y118" s="91" t="str">
        <f t="shared" si="33"/>
        <v/>
      </c>
      <c r="Z118" s="91" t="str">
        <f t="shared" si="33"/>
        <v/>
      </c>
      <c r="AA118" s="91" t="str">
        <f t="shared" si="33"/>
        <v/>
      </c>
      <c r="AB118" s="91" t="str">
        <f t="shared" si="33"/>
        <v/>
      </c>
      <c r="AC118" s="91" t="str">
        <f t="shared" si="33"/>
        <v/>
      </c>
      <c r="AD118" s="91" t="str">
        <f t="shared" si="33"/>
        <v/>
      </c>
      <c r="AE118" s="91" t="str">
        <f t="shared" si="33"/>
        <v/>
      </c>
      <c r="AF118" s="91" t="str">
        <f t="shared" si="33"/>
        <v/>
      </c>
      <c r="AG118" s="91" t="str">
        <f t="shared" si="33"/>
        <v/>
      </c>
      <c r="AH118" s="91" t="str">
        <f t="shared" si="33"/>
        <v/>
      </c>
      <c r="AI118" s="91" t="str">
        <f t="shared" si="33"/>
        <v/>
      </c>
      <c r="AJ118" s="91" t="str">
        <f t="shared" si="33"/>
        <v/>
      </c>
      <c r="AK118" s="91" t="str">
        <f t="shared" ref="AK118:AY121" si="36">IF($B118=AK$5,$D118,"")</f>
        <v/>
      </c>
      <c r="AL118" s="91" t="str">
        <f t="shared" si="36"/>
        <v/>
      </c>
      <c r="AM118" s="91" t="str">
        <f t="shared" si="36"/>
        <v/>
      </c>
      <c r="AN118" s="91" t="str">
        <f t="shared" si="36"/>
        <v/>
      </c>
      <c r="AO118" s="91" t="str">
        <f t="shared" si="36"/>
        <v/>
      </c>
      <c r="AP118" s="91" t="str">
        <f t="shared" si="36"/>
        <v/>
      </c>
      <c r="AQ118" s="91" t="str">
        <f t="shared" si="36"/>
        <v/>
      </c>
      <c r="AR118" s="91" t="str">
        <f t="shared" si="36"/>
        <v/>
      </c>
      <c r="AS118" s="91" t="str">
        <f t="shared" si="36"/>
        <v/>
      </c>
      <c r="AT118" s="91" t="str">
        <f t="shared" si="36"/>
        <v/>
      </c>
      <c r="AU118" s="91" t="str">
        <f t="shared" si="36"/>
        <v/>
      </c>
      <c r="AV118" s="91" t="str">
        <f t="shared" si="36"/>
        <v/>
      </c>
      <c r="AW118" s="91" t="str">
        <f t="shared" si="36"/>
        <v/>
      </c>
      <c r="AX118" s="91" t="str">
        <f t="shared" si="36"/>
        <v/>
      </c>
      <c r="AY118" s="91" t="str">
        <f t="shared" si="36"/>
        <v/>
      </c>
      <c r="AZ118" s="91" t="str">
        <f t="shared" si="35"/>
        <v/>
      </c>
      <c r="BA118" s="91" t="str">
        <f t="shared" si="35"/>
        <v/>
      </c>
      <c r="BB118" s="91" t="str">
        <f t="shared" si="35"/>
        <v/>
      </c>
      <c r="BC118" s="91" t="str">
        <f t="shared" si="35"/>
        <v/>
      </c>
      <c r="BD118" s="91" t="str">
        <f t="shared" si="35"/>
        <v/>
      </c>
      <c r="BE118" s="91" t="str">
        <f t="shared" si="35"/>
        <v/>
      </c>
    </row>
    <row r="119" spans="1:57" x14ac:dyDescent="0.3">
      <c r="A119" s="73"/>
      <c r="B119" s="73"/>
      <c r="C119" s="73"/>
      <c r="D119" s="73"/>
      <c r="E119" s="89">
        <f t="shared" si="22"/>
        <v>0</v>
      </c>
      <c r="F119" s="90" t="str">
        <f t="shared" si="34"/>
        <v/>
      </c>
      <c r="G119" s="91" t="str">
        <f t="shared" si="34"/>
        <v/>
      </c>
      <c r="H119" s="91" t="str">
        <f t="shared" si="34"/>
        <v/>
      </c>
      <c r="I119" s="91" t="str">
        <f t="shared" si="34"/>
        <v/>
      </c>
      <c r="J119" s="91" t="str">
        <f t="shared" si="34"/>
        <v/>
      </c>
      <c r="K119" s="92" t="str">
        <f t="shared" si="34"/>
        <v/>
      </c>
      <c r="L119" s="93" t="str">
        <f t="shared" si="34"/>
        <v/>
      </c>
      <c r="M119" s="91" t="str">
        <f t="shared" si="34"/>
        <v/>
      </c>
      <c r="N119" s="91" t="str">
        <f t="shared" si="34"/>
        <v/>
      </c>
      <c r="O119" s="91" t="str">
        <f t="shared" si="34"/>
        <v/>
      </c>
      <c r="P119" s="91" t="str">
        <f t="shared" si="34"/>
        <v/>
      </c>
      <c r="Q119" s="92" t="str">
        <f t="shared" si="34"/>
        <v/>
      </c>
      <c r="R119" s="93" t="str">
        <f t="shared" si="34"/>
        <v/>
      </c>
      <c r="S119" s="91" t="str">
        <f t="shared" si="34"/>
        <v/>
      </c>
      <c r="T119" s="91" t="str">
        <f t="shared" si="34"/>
        <v/>
      </c>
      <c r="U119" s="91" t="str">
        <f t="shared" si="34"/>
        <v/>
      </c>
      <c r="V119" s="91" t="str">
        <f t="shared" ref="V119:AK121" si="37">IF($B119=V$5,$D119,"")</f>
        <v/>
      </c>
      <c r="W119" s="91" t="str">
        <f t="shared" si="37"/>
        <v/>
      </c>
      <c r="X119" s="91" t="str">
        <f t="shared" si="37"/>
        <v/>
      </c>
      <c r="Y119" s="91" t="str">
        <f t="shared" si="37"/>
        <v/>
      </c>
      <c r="Z119" s="91" t="str">
        <f t="shared" si="37"/>
        <v/>
      </c>
      <c r="AA119" s="91" t="str">
        <f t="shared" si="37"/>
        <v/>
      </c>
      <c r="AB119" s="91" t="str">
        <f t="shared" si="37"/>
        <v/>
      </c>
      <c r="AC119" s="91" t="str">
        <f t="shared" si="37"/>
        <v/>
      </c>
      <c r="AD119" s="91" t="str">
        <f t="shared" si="37"/>
        <v/>
      </c>
      <c r="AE119" s="91" t="str">
        <f t="shared" si="37"/>
        <v/>
      </c>
      <c r="AF119" s="91" t="str">
        <f t="shared" si="37"/>
        <v/>
      </c>
      <c r="AG119" s="91" t="str">
        <f t="shared" si="37"/>
        <v/>
      </c>
      <c r="AH119" s="91" t="str">
        <f t="shared" si="37"/>
        <v/>
      </c>
      <c r="AI119" s="91" t="str">
        <f t="shared" si="37"/>
        <v/>
      </c>
      <c r="AJ119" s="91" t="str">
        <f t="shared" si="37"/>
        <v/>
      </c>
      <c r="AK119" s="91" t="str">
        <f t="shared" si="37"/>
        <v/>
      </c>
      <c r="AL119" s="91" t="str">
        <f t="shared" si="36"/>
        <v/>
      </c>
      <c r="AM119" s="91" t="str">
        <f t="shared" si="36"/>
        <v/>
      </c>
      <c r="AN119" s="91" t="str">
        <f t="shared" si="36"/>
        <v/>
      </c>
      <c r="AO119" s="91" t="str">
        <f t="shared" si="36"/>
        <v/>
      </c>
      <c r="AP119" s="91" t="str">
        <f t="shared" si="36"/>
        <v/>
      </c>
      <c r="AQ119" s="91" t="str">
        <f t="shared" si="36"/>
        <v/>
      </c>
      <c r="AR119" s="91" t="str">
        <f t="shared" si="36"/>
        <v/>
      </c>
      <c r="AS119" s="91" t="str">
        <f t="shared" si="36"/>
        <v/>
      </c>
      <c r="AT119" s="91" t="str">
        <f t="shared" si="36"/>
        <v/>
      </c>
      <c r="AU119" s="91" t="str">
        <f t="shared" si="36"/>
        <v/>
      </c>
      <c r="AV119" s="91" t="str">
        <f t="shared" si="36"/>
        <v/>
      </c>
      <c r="AW119" s="91" t="str">
        <f t="shared" si="36"/>
        <v/>
      </c>
      <c r="AX119" s="91" t="str">
        <f t="shared" si="36"/>
        <v/>
      </c>
      <c r="AY119" s="91" t="str">
        <f t="shared" si="36"/>
        <v/>
      </c>
      <c r="AZ119" s="91" t="str">
        <f t="shared" si="35"/>
        <v/>
      </c>
      <c r="BA119" s="91" t="str">
        <f t="shared" si="35"/>
        <v/>
      </c>
      <c r="BB119" s="91" t="str">
        <f t="shared" si="35"/>
        <v/>
      </c>
      <c r="BC119" s="91" t="str">
        <f t="shared" si="35"/>
        <v/>
      </c>
      <c r="BD119" s="91" t="str">
        <f t="shared" si="35"/>
        <v/>
      </c>
      <c r="BE119" s="91" t="str">
        <f t="shared" si="35"/>
        <v/>
      </c>
    </row>
    <row r="120" spans="1:57" x14ac:dyDescent="0.3">
      <c r="A120" s="73"/>
      <c r="B120" s="73"/>
      <c r="C120" s="73"/>
      <c r="D120" s="73"/>
      <c r="E120" s="89">
        <f t="shared" si="22"/>
        <v>0</v>
      </c>
      <c r="F120" s="90" t="str">
        <f t="shared" ref="F120:U122" si="38">IF($B120=F$5,$D120,"")</f>
        <v/>
      </c>
      <c r="G120" s="91" t="str">
        <f t="shared" si="38"/>
        <v/>
      </c>
      <c r="H120" s="91" t="str">
        <f t="shared" si="38"/>
        <v/>
      </c>
      <c r="I120" s="91" t="str">
        <f t="shared" si="38"/>
        <v/>
      </c>
      <c r="J120" s="91" t="str">
        <f t="shared" si="38"/>
        <v/>
      </c>
      <c r="K120" s="92" t="str">
        <f t="shared" si="38"/>
        <v/>
      </c>
      <c r="L120" s="93" t="str">
        <f t="shared" si="38"/>
        <v/>
      </c>
      <c r="M120" s="91" t="str">
        <f t="shared" si="38"/>
        <v/>
      </c>
      <c r="N120" s="91" t="str">
        <f t="shared" si="38"/>
        <v/>
      </c>
      <c r="O120" s="91" t="str">
        <f t="shared" si="38"/>
        <v/>
      </c>
      <c r="P120" s="91" t="str">
        <f t="shared" si="38"/>
        <v/>
      </c>
      <c r="Q120" s="92" t="str">
        <f t="shared" si="38"/>
        <v/>
      </c>
      <c r="R120" s="93" t="str">
        <f t="shared" si="38"/>
        <v/>
      </c>
      <c r="S120" s="91" t="str">
        <f t="shared" si="38"/>
        <v/>
      </c>
      <c r="T120" s="91" t="str">
        <f t="shared" si="38"/>
        <v/>
      </c>
      <c r="U120" s="91" t="str">
        <f t="shared" si="38"/>
        <v/>
      </c>
      <c r="V120" s="91" t="str">
        <f t="shared" si="37"/>
        <v/>
      </c>
      <c r="W120" s="91" t="str">
        <f t="shared" si="37"/>
        <v/>
      </c>
      <c r="X120" s="91" t="str">
        <f t="shared" si="37"/>
        <v/>
      </c>
      <c r="Y120" s="91" t="str">
        <f t="shared" si="37"/>
        <v/>
      </c>
      <c r="Z120" s="91" t="str">
        <f t="shared" si="37"/>
        <v/>
      </c>
      <c r="AA120" s="91" t="str">
        <f t="shared" si="37"/>
        <v/>
      </c>
      <c r="AB120" s="91" t="str">
        <f t="shared" si="37"/>
        <v/>
      </c>
      <c r="AC120" s="91" t="str">
        <f t="shared" si="37"/>
        <v/>
      </c>
      <c r="AD120" s="91" t="str">
        <f t="shared" si="37"/>
        <v/>
      </c>
      <c r="AE120" s="91" t="str">
        <f t="shared" si="37"/>
        <v/>
      </c>
      <c r="AF120" s="91" t="str">
        <f t="shared" si="37"/>
        <v/>
      </c>
      <c r="AG120" s="91" t="str">
        <f t="shared" si="37"/>
        <v/>
      </c>
      <c r="AH120" s="91" t="str">
        <f t="shared" si="37"/>
        <v/>
      </c>
      <c r="AI120" s="91" t="str">
        <f t="shared" si="37"/>
        <v/>
      </c>
      <c r="AJ120" s="91" t="str">
        <f t="shared" si="37"/>
        <v/>
      </c>
      <c r="AK120" s="91" t="str">
        <f t="shared" si="37"/>
        <v/>
      </c>
      <c r="AL120" s="91" t="str">
        <f t="shared" si="36"/>
        <v/>
      </c>
      <c r="AM120" s="91" t="str">
        <f t="shared" si="36"/>
        <v/>
      </c>
      <c r="AN120" s="91" t="str">
        <f t="shared" si="36"/>
        <v/>
      </c>
      <c r="AO120" s="91" t="str">
        <f t="shared" si="36"/>
        <v/>
      </c>
      <c r="AP120" s="91" t="str">
        <f t="shared" si="36"/>
        <v/>
      </c>
      <c r="AQ120" s="91" t="str">
        <f t="shared" si="36"/>
        <v/>
      </c>
      <c r="AR120" s="91" t="str">
        <f t="shared" si="36"/>
        <v/>
      </c>
      <c r="AS120" s="91" t="str">
        <f t="shared" si="36"/>
        <v/>
      </c>
      <c r="AT120" s="91" t="str">
        <f t="shared" si="36"/>
        <v/>
      </c>
      <c r="AU120" s="91" t="str">
        <f t="shared" si="36"/>
        <v/>
      </c>
      <c r="AV120" s="91" t="str">
        <f t="shared" si="36"/>
        <v/>
      </c>
      <c r="AW120" s="91" t="str">
        <f t="shared" si="36"/>
        <v/>
      </c>
      <c r="AX120" s="91" t="str">
        <f t="shared" si="36"/>
        <v/>
      </c>
      <c r="AY120" s="91" t="str">
        <f t="shared" si="36"/>
        <v/>
      </c>
      <c r="AZ120" s="91" t="str">
        <f t="shared" si="35"/>
        <v/>
      </c>
      <c r="BA120" s="91" t="str">
        <f t="shared" si="35"/>
        <v/>
      </c>
      <c r="BB120" s="91" t="str">
        <f t="shared" si="35"/>
        <v/>
      </c>
      <c r="BC120" s="91" t="str">
        <f t="shared" si="35"/>
        <v/>
      </c>
      <c r="BD120" s="91" t="str">
        <f t="shared" si="35"/>
        <v/>
      </c>
      <c r="BE120" s="91" t="str">
        <f t="shared" si="35"/>
        <v/>
      </c>
    </row>
    <row r="121" spans="1:57" x14ac:dyDescent="0.3">
      <c r="A121" s="73"/>
      <c r="B121" s="73"/>
      <c r="C121" s="73"/>
      <c r="D121" s="73"/>
      <c r="E121" s="89">
        <f t="shared" si="22"/>
        <v>0</v>
      </c>
      <c r="F121" s="90" t="str">
        <f t="shared" si="38"/>
        <v/>
      </c>
      <c r="G121" s="91" t="str">
        <f t="shared" si="38"/>
        <v/>
      </c>
      <c r="H121" s="91" t="str">
        <f t="shared" si="38"/>
        <v/>
      </c>
      <c r="I121" s="91" t="str">
        <f t="shared" si="38"/>
        <v/>
      </c>
      <c r="J121" s="91" t="str">
        <f t="shared" si="38"/>
        <v/>
      </c>
      <c r="K121" s="92" t="str">
        <f t="shared" si="38"/>
        <v/>
      </c>
      <c r="L121" s="93" t="str">
        <f t="shared" si="38"/>
        <v/>
      </c>
      <c r="M121" s="91" t="str">
        <f t="shared" si="38"/>
        <v/>
      </c>
      <c r="N121" s="91" t="str">
        <f t="shared" si="38"/>
        <v/>
      </c>
      <c r="O121" s="91" t="str">
        <f t="shared" si="38"/>
        <v/>
      </c>
      <c r="P121" s="91" t="str">
        <f t="shared" si="38"/>
        <v/>
      </c>
      <c r="Q121" s="92" t="str">
        <f t="shared" si="38"/>
        <v/>
      </c>
      <c r="R121" s="93" t="str">
        <f t="shared" si="38"/>
        <v/>
      </c>
      <c r="S121" s="91" t="str">
        <f t="shared" si="38"/>
        <v/>
      </c>
      <c r="T121" s="91" t="str">
        <f t="shared" si="38"/>
        <v/>
      </c>
      <c r="U121" s="91" t="str">
        <f t="shared" si="38"/>
        <v/>
      </c>
      <c r="V121" s="91" t="str">
        <f t="shared" si="37"/>
        <v/>
      </c>
      <c r="W121" s="91" t="str">
        <f t="shared" si="37"/>
        <v/>
      </c>
      <c r="X121" s="91" t="str">
        <f t="shared" si="37"/>
        <v/>
      </c>
      <c r="Y121" s="91" t="str">
        <f t="shared" si="37"/>
        <v/>
      </c>
      <c r="Z121" s="91" t="str">
        <f t="shared" si="37"/>
        <v/>
      </c>
      <c r="AA121" s="91" t="str">
        <f t="shared" si="37"/>
        <v/>
      </c>
      <c r="AB121" s="91" t="str">
        <f t="shared" si="37"/>
        <v/>
      </c>
      <c r="AC121" s="91" t="str">
        <f t="shared" si="37"/>
        <v/>
      </c>
      <c r="AD121" s="91" t="str">
        <f t="shared" si="37"/>
        <v/>
      </c>
      <c r="AE121" s="91" t="str">
        <f t="shared" si="37"/>
        <v/>
      </c>
      <c r="AF121" s="91" t="str">
        <f t="shared" si="37"/>
        <v/>
      </c>
      <c r="AG121" s="91" t="str">
        <f t="shared" si="37"/>
        <v/>
      </c>
      <c r="AH121" s="91" t="str">
        <f t="shared" si="37"/>
        <v/>
      </c>
      <c r="AI121" s="91" t="str">
        <f t="shared" si="37"/>
        <v/>
      </c>
      <c r="AJ121" s="91" t="str">
        <f t="shared" si="37"/>
        <v/>
      </c>
      <c r="AK121" s="91" t="str">
        <f t="shared" si="37"/>
        <v/>
      </c>
      <c r="AL121" s="91" t="str">
        <f t="shared" si="36"/>
        <v/>
      </c>
      <c r="AM121" s="91" t="str">
        <f t="shared" si="36"/>
        <v/>
      </c>
      <c r="AN121" s="91" t="str">
        <f t="shared" si="36"/>
        <v/>
      </c>
      <c r="AO121" s="91" t="str">
        <f t="shared" si="36"/>
        <v/>
      </c>
      <c r="AP121" s="91" t="str">
        <f t="shared" si="36"/>
        <v/>
      </c>
      <c r="AQ121" s="91" t="str">
        <f t="shared" si="36"/>
        <v/>
      </c>
      <c r="AR121" s="91" t="str">
        <f t="shared" si="36"/>
        <v/>
      </c>
      <c r="AS121" s="91" t="str">
        <f t="shared" si="36"/>
        <v/>
      </c>
      <c r="AT121" s="91" t="str">
        <f t="shared" si="36"/>
        <v/>
      </c>
      <c r="AU121" s="91" t="str">
        <f t="shared" si="36"/>
        <v/>
      </c>
      <c r="AV121" s="91" t="str">
        <f t="shared" si="36"/>
        <v/>
      </c>
      <c r="AW121" s="91" t="str">
        <f t="shared" si="36"/>
        <v/>
      </c>
      <c r="AX121" s="91" t="str">
        <f t="shared" si="36"/>
        <v/>
      </c>
      <c r="AY121" s="91" t="str">
        <f t="shared" si="36"/>
        <v/>
      </c>
      <c r="AZ121" s="91" t="str">
        <f t="shared" si="35"/>
        <v/>
      </c>
      <c r="BA121" s="91" t="str">
        <f t="shared" si="35"/>
        <v/>
      </c>
      <c r="BB121" s="91" t="str">
        <f t="shared" si="35"/>
        <v/>
      </c>
      <c r="BC121" s="91" t="str">
        <f t="shared" si="35"/>
        <v/>
      </c>
      <c r="BD121" s="91" t="str">
        <f t="shared" si="35"/>
        <v/>
      </c>
      <c r="BE121" s="91" t="str">
        <f t="shared" si="35"/>
        <v/>
      </c>
    </row>
    <row r="122" spans="1:57" ht="15" thickBot="1" x14ac:dyDescent="0.35">
      <c r="A122" s="73"/>
      <c r="B122" s="73"/>
      <c r="C122" s="94"/>
      <c r="D122" s="94"/>
      <c r="E122" s="95">
        <f t="shared" si="22"/>
        <v>0</v>
      </c>
      <c r="F122" s="90" t="str">
        <f t="shared" si="38"/>
        <v/>
      </c>
      <c r="G122" s="94"/>
      <c r="H122" s="94"/>
      <c r="I122" s="94"/>
      <c r="J122" s="94"/>
      <c r="K122" s="96"/>
      <c r="L122" s="97"/>
      <c r="M122" s="94"/>
      <c r="N122" s="94"/>
      <c r="O122" s="94"/>
      <c r="P122" s="94"/>
      <c r="Q122" s="96"/>
      <c r="R122" s="97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</row>
    <row r="123" spans="1:57" ht="15" thickBot="1" x14ac:dyDescent="0.35">
      <c r="A123" s="73"/>
      <c r="B123" s="73"/>
      <c r="C123" s="98" t="s">
        <v>36</v>
      </c>
      <c r="D123" s="99">
        <f>SUM(D6:D122)</f>
        <v>176818.06000000003</v>
      </c>
      <c r="E123" s="100">
        <f>SUM(E6:E122)</f>
        <v>176818.06000000003</v>
      </c>
      <c r="F123" s="101">
        <f>SUM(F6:F122)</f>
        <v>80230.039999999994</v>
      </c>
      <c r="G123" s="99">
        <f t="shared" ref="G123:BE123" si="39">SUM(G6:G122)</f>
        <v>289.5</v>
      </c>
      <c r="H123" s="99">
        <f t="shared" si="39"/>
        <v>0</v>
      </c>
      <c r="I123" s="99">
        <f t="shared" si="39"/>
        <v>0</v>
      </c>
      <c r="J123" s="99">
        <f t="shared" si="39"/>
        <v>3000</v>
      </c>
      <c r="K123" s="102">
        <f t="shared" si="39"/>
        <v>57</v>
      </c>
      <c r="L123" s="103">
        <f t="shared" si="39"/>
        <v>35823.85</v>
      </c>
      <c r="M123" s="99">
        <f t="shared" si="39"/>
        <v>12455.22</v>
      </c>
      <c r="N123" s="99">
        <f t="shared" si="39"/>
        <v>72</v>
      </c>
      <c r="O123" s="99">
        <f t="shared" si="39"/>
        <v>0</v>
      </c>
      <c r="P123" s="99">
        <f t="shared" si="39"/>
        <v>3407.4700000000003</v>
      </c>
      <c r="Q123" s="102">
        <f t="shared" si="39"/>
        <v>0</v>
      </c>
      <c r="R123" s="103">
        <f t="shared" si="39"/>
        <v>480.88</v>
      </c>
      <c r="S123" s="99">
        <f t="shared" si="39"/>
        <v>110.25</v>
      </c>
      <c r="T123" s="99">
        <f t="shared" si="39"/>
        <v>263</v>
      </c>
      <c r="U123" s="99">
        <f t="shared" si="39"/>
        <v>5480.92</v>
      </c>
      <c r="V123" s="99">
        <f t="shared" si="39"/>
        <v>522.99</v>
      </c>
      <c r="W123" s="99">
        <f t="shared" si="39"/>
        <v>0</v>
      </c>
      <c r="X123" s="99">
        <f t="shared" si="39"/>
        <v>17</v>
      </c>
      <c r="Y123" s="99">
        <f t="shared" si="39"/>
        <v>0</v>
      </c>
      <c r="Z123" s="99">
        <f t="shared" si="39"/>
        <v>1150.71</v>
      </c>
      <c r="AA123" s="99">
        <f t="shared" si="39"/>
        <v>72</v>
      </c>
      <c r="AB123" s="99">
        <f t="shared" si="39"/>
        <v>0</v>
      </c>
      <c r="AC123" s="99">
        <f t="shared" si="39"/>
        <v>709.8</v>
      </c>
      <c r="AD123" s="99">
        <f t="shared" si="39"/>
        <v>0</v>
      </c>
      <c r="AE123" s="99">
        <f t="shared" si="39"/>
        <v>158</v>
      </c>
      <c r="AF123" s="99">
        <f t="shared" si="39"/>
        <v>249.6</v>
      </c>
      <c r="AG123" s="99">
        <f t="shared" si="39"/>
        <v>0</v>
      </c>
      <c r="AH123" s="99">
        <f t="shared" si="39"/>
        <v>15000</v>
      </c>
      <c r="AI123" s="99">
        <f t="shared" si="39"/>
        <v>23.270000000000003</v>
      </c>
      <c r="AJ123" s="99">
        <f t="shared" si="39"/>
        <v>0</v>
      </c>
      <c r="AK123" s="99">
        <f t="shared" si="39"/>
        <v>0</v>
      </c>
      <c r="AL123" s="99">
        <f t="shared" si="39"/>
        <v>0</v>
      </c>
      <c r="AM123" s="99">
        <f t="shared" si="39"/>
        <v>2814.52</v>
      </c>
      <c r="AN123" s="99">
        <f t="shared" si="39"/>
        <v>1104.31</v>
      </c>
      <c r="AO123" s="99">
        <f t="shared" si="39"/>
        <v>0</v>
      </c>
      <c r="AP123" s="99">
        <f t="shared" si="39"/>
        <v>412.33</v>
      </c>
      <c r="AQ123" s="99">
        <f t="shared" si="39"/>
        <v>222.28</v>
      </c>
      <c r="AR123" s="99">
        <f t="shared" si="39"/>
        <v>3915.3</v>
      </c>
      <c r="AS123" s="99">
        <f t="shared" si="39"/>
        <v>683.41</v>
      </c>
      <c r="AT123" s="99">
        <f t="shared" si="39"/>
        <v>2000</v>
      </c>
      <c r="AU123" s="99">
        <f t="shared" si="39"/>
        <v>1455.6499999999999</v>
      </c>
      <c r="AV123" s="99">
        <f t="shared" si="39"/>
        <v>0</v>
      </c>
      <c r="AW123" s="99">
        <f t="shared" si="39"/>
        <v>0</v>
      </c>
      <c r="AX123" s="99">
        <f t="shared" si="39"/>
        <v>0</v>
      </c>
      <c r="AY123" s="99">
        <f t="shared" si="39"/>
        <v>0</v>
      </c>
      <c r="AZ123" s="99">
        <f t="shared" si="39"/>
        <v>0</v>
      </c>
      <c r="BA123" s="99">
        <f t="shared" si="39"/>
        <v>4636.76</v>
      </c>
      <c r="BB123" s="99">
        <f t="shared" si="39"/>
        <v>0</v>
      </c>
      <c r="BC123" s="99">
        <f t="shared" si="39"/>
        <v>0</v>
      </c>
      <c r="BD123" s="99">
        <f t="shared" si="39"/>
        <v>0</v>
      </c>
      <c r="BE123" s="99">
        <f t="shared" si="3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zoomScale="80" zoomScaleNormal="80" workbookViewId="0">
      <pane ySplit="5" topLeftCell="A15" activePane="bottomLeft" state="frozen"/>
      <selection pane="bottomLeft" activeCell="B43" sqref="B43"/>
    </sheetView>
  </sheetViews>
  <sheetFormatPr defaultRowHeight="14.4" x14ac:dyDescent="0.3"/>
  <cols>
    <col min="2" max="2" width="11.5546875" customWidth="1"/>
    <col min="3" max="3" width="17.44140625" customWidth="1"/>
    <col min="4" max="4" width="9.88671875" bestFit="1" customWidth="1"/>
    <col min="5" max="5" width="10.88671875" customWidth="1"/>
    <col min="6" max="6" width="9.88671875" bestFit="1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TOTAL!G5</f>
        <v>42491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80">
        <v>42493</v>
      </c>
      <c r="B7" s="81">
        <v>1006</v>
      </c>
      <c r="C7" s="76" t="s">
        <v>5</v>
      </c>
      <c r="D7" s="82">
        <v>491.96</v>
      </c>
      <c r="E7" s="89">
        <f t="shared" ref="E7:E71" si="1">SUM(F7:BE7)</f>
        <v>491.96</v>
      </c>
      <c r="F7" s="90" t="str">
        <f>IF($B7=F$5,$D7,"")</f>
        <v/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>
        <f t="shared" si="2"/>
        <v>491.96</v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 t="str">
        <f t="shared" si="3"/>
        <v/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42493</v>
      </c>
      <c r="B8" s="62">
        <v>1001</v>
      </c>
      <c r="C8" s="69" t="s">
        <v>5</v>
      </c>
      <c r="D8" s="70">
        <v>802.1</v>
      </c>
      <c r="E8" s="89">
        <f t="shared" si="1"/>
        <v>802.1</v>
      </c>
      <c r="F8" s="90">
        <f t="shared" ref="F8:U23" si="4">IF($B8=F$5,$D8,"")</f>
        <v>802.1</v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 t="str">
        <f t="shared" si="3"/>
        <v/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42493</v>
      </c>
      <c r="B9" s="62">
        <v>1002</v>
      </c>
      <c r="C9" s="69" t="s">
        <v>59</v>
      </c>
      <c r="D9" s="70">
        <v>103</v>
      </c>
      <c r="E9" s="89">
        <f t="shared" si="1"/>
        <v>103</v>
      </c>
      <c r="F9" s="90" t="str">
        <f t="shared" si="4"/>
        <v/>
      </c>
      <c r="G9" s="91">
        <f t="shared" si="4"/>
        <v>103</v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42493</v>
      </c>
      <c r="B10" s="62">
        <v>4000</v>
      </c>
      <c r="C10" s="69" t="s">
        <v>131</v>
      </c>
      <c r="D10" s="70">
        <v>5000</v>
      </c>
      <c r="E10" s="89">
        <f t="shared" si="1"/>
        <v>5000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>
        <f t="shared" si="3"/>
        <v>5000</v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42493</v>
      </c>
      <c r="B11" s="62">
        <v>3021</v>
      </c>
      <c r="C11" s="69" t="s">
        <v>78</v>
      </c>
      <c r="D11" s="70">
        <f>7869.68-778.17</f>
        <v>7091.51</v>
      </c>
      <c r="E11" s="89">
        <f t="shared" si="1"/>
        <v>7091.51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>
        <f t="shared" si="3"/>
        <v>7091.51</v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42493</v>
      </c>
      <c r="B12" s="62">
        <v>3024</v>
      </c>
      <c r="C12" s="69" t="s">
        <v>24</v>
      </c>
      <c r="D12" s="70">
        <v>778.17</v>
      </c>
      <c r="E12" s="89">
        <f t="shared" si="1"/>
        <v>778.17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>
        <f t="shared" si="3"/>
        <v>778.17</v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42493</v>
      </c>
      <c r="B13" s="62">
        <v>3023</v>
      </c>
      <c r="C13" s="69" t="s">
        <v>79</v>
      </c>
      <c r="D13" s="70">
        <f>1326.64-205.87</f>
        <v>1120.77</v>
      </c>
      <c r="E13" s="89">
        <f t="shared" si="1"/>
        <v>1120.77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>
        <f t="shared" si="3"/>
        <v>1120.77</v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42493</v>
      </c>
      <c r="B14" s="71">
        <v>3026</v>
      </c>
      <c r="C14" s="69" t="s">
        <v>26</v>
      </c>
      <c r="D14" s="70">
        <v>205.87</v>
      </c>
      <c r="E14" s="89">
        <f t="shared" si="1"/>
        <v>205.87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9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>
        <f t="shared" si="5"/>
        <v>205.87</v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3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42493</v>
      </c>
      <c r="B15" s="71">
        <v>4000</v>
      </c>
      <c r="C15" s="69" t="s">
        <v>113</v>
      </c>
      <c r="D15" s="70">
        <v>132.32</v>
      </c>
      <c r="E15" s="89">
        <f t="shared" si="1"/>
        <v>132.32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>
        <f t="shared" si="6"/>
        <v>132.32</v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80">
        <v>42493</v>
      </c>
      <c r="B16" s="81">
        <v>1006</v>
      </c>
      <c r="C16" s="76" t="s">
        <v>59</v>
      </c>
      <c r="D16" s="82">
        <v>65.5</v>
      </c>
      <c r="E16" s="89">
        <f t="shared" si="1"/>
        <v>65.5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>
        <f t="shared" si="4"/>
        <v>65.5</v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42493</v>
      </c>
      <c r="B17" s="62">
        <v>1001</v>
      </c>
      <c r="C17" s="69" t="s">
        <v>5</v>
      </c>
      <c r="D17" s="70">
        <v>2817.9</v>
      </c>
      <c r="E17" s="89">
        <f t="shared" si="1"/>
        <v>2817.9</v>
      </c>
      <c r="F17" s="90">
        <f t="shared" si="4"/>
        <v>2817.9</v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42493</v>
      </c>
      <c r="B18" s="62">
        <v>1002</v>
      </c>
      <c r="C18" s="69" t="s">
        <v>59</v>
      </c>
      <c r="D18" s="70">
        <v>203.6</v>
      </c>
      <c r="E18" s="89">
        <f t="shared" si="1"/>
        <v>203.6</v>
      </c>
      <c r="F18" s="90" t="str">
        <f t="shared" si="4"/>
        <v/>
      </c>
      <c r="G18" s="91">
        <f t="shared" si="4"/>
        <v>203.6</v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42494</v>
      </c>
      <c r="B19" s="62">
        <v>2005</v>
      </c>
      <c r="C19" s="69" t="s">
        <v>130</v>
      </c>
      <c r="D19" s="70">
        <v>783.8</v>
      </c>
      <c r="E19" s="89">
        <f t="shared" si="1"/>
        <v>783.8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>
        <f t="shared" si="4"/>
        <v>783.8</v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42494</v>
      </c>
      <c r="B20" s="62">
        <v>3028</v>
      </c>
      <c r="C20" s="69" t="s">
        <v>101</v>
      </c>
      <c r="D20" s="70">
        <v>258.60000000000002</v>
      </c>
      <c r="E20" s="89">
        <f t="shared" si="1"/>
        <v>258.60000000000002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>
        <f t="shared" si="5"/>
        <v>258.60000000000002</v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80">
        <v>42495</v>
      </c>
      <c r="B21" s="81">
        <v>1006</v>
      </c>
      <c r="C21" s="76" t="s">
        <v>5</v>
      </c>
      <c r="D21" s="82">
        <v>39.86</v>
      </c>
      <c r="E21" s="89">
        <f t="shared" si="1"/>
        <v>39.86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>
        <f t="shared" si="4"/>
        <v>39.86</v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42495</v>
      </c>
      <c r="B22" s="62">
        <v>1001</v>
      </c>
      <c r="C22" s="69" t="s">
        <v>5</v>
      </c>
      <c r="D22" s="70">
        <v>1635</v>
      </c>
      <c r="E22" s="89">
        <f t="shared" si="1"/>
        <v>1635</v>
      </c>
      <c r="F22" s="90">
        <f t="shared" si="4"/>
        <v>1635</v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42495</v>
      </c>
      <c r="B23" s="62">
        <v>3005</v>
      </c>
      <c r="C23" s="69" t="s">
        <v>82</v>
      </c>
      <c r="D23" s="70">
        <v>89.21</v>
      </c>
      <c r="E23" s="89">
        <f t="shared" ref="E23:E43" si="8">SUM(F23:BE23)</f>
        <v>89.21</v>
      </c>
      <c r="F23" s="90" t="str">
        <f t="shared" si="4"/>
        <v/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4"/>
        <v/>
      </c>
      <c r="V23" s="91">
        <f t="shared" ref="V23:AK38" si="9">IF($B23=V$5,$D23,"")</f>
        <v>89.21</v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42496</v>
      </c>
      <c r="B24" s="62">
        <v>3013</v>
      </c>
      <c r="C24" s="69" t="s">
        <v>132</v>
      </c>
      <c r="D24" s="70">
        <v>53.1</v>
      </c>
      <c r="E24" s="89">
        <f t="shared" si="8"/>
        <v>53.1</v>
      </c>
      <c r="F24" s="90" t="str">
        <f t="shared" ref="F24:U39" si="10">IF($B24=F$5,$D24,"")</f>
        <v/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>
        <f t="shared" si="9"/>
        <v>53.1</v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42499</v>
      </c>
      <c r="B25" s="62">
        <v>3003</v>
      </c>
      <c r="C25" s="69" t="s">
        <v>133</v>
      </c>
      <c r="D25" s="70">
        <v>263</v>
      </c>
      <c r="E25" s="89">
        <f t="shared" si="8"/>
        <v>263</v>
      </c>
      <c r="F25" s="90" t="str">
        <f t="shared" si="10"/>
        <v/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>
        <f t="shared" si="10"/>
        <v>263</v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42499</v>
      </c>
      <c r="B26" s="62">
        <v>1001</v>
      </c>
      <c r="C26" s="69" t="s">
        <v>5</v>
      </c>
      <c r="D26" s="70">
        <v>3255</v>
      </c>
      <c r="E26" s="89">
        <f t="shared" si="8"/>
        <v>3255</v>
      </c>
      <c r="F26" s="90">
        <f t="shared" si="10"/>
        <v>3255</v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42499</v>
      </c>
      <c r="B27" s="62">
        <v>3011</v>
      </c>
      <c r="C27" s="69" t="s">
        <v>134</v>
      </c>
      <c r="D27" s="70">
        <v>14</v>
      </c>
      <c r="E27" s="89">
        <f t="shared" si="8"/>
        <v>14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>
        <f t="shared" si="9"/>
        <v>14</v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42502</v>
      </c>
      <c r="B28" s="62">
        <v>3030</v>
      </c>
      <c r="C28" s="69" t="s">
        <v>107</v>
      </c>
      <c r="D28" s="70">
        <v>808.18</v>
      </c>
      <c r="E28" s="89">
        <f t="shared" si="8"/>
        <v>808.18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>
        <f t="shared" si="5"/>
        <v>808.18</v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42502</v>
      </c>
      <c r="B29" s="62">
        <v>3029</v>
      </c>
      <c r="C29" s="69" t="s">
        <v>109</v>
      </c>
      <c r="D29" s="70">
        <v>140</v>
      </c>
      <c r="E29" s="89">
        <f t="shared" si="8"/>
        <v>140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>
        <f t="shared" si="5"/>
        <v>140</v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42503</v>
      </c>
      <c r="B30" s="62">
        <v>1001</v>
      </c>
      <c r="C30" s="69" t="s">
        <v>5</v>
      </c>
      <c r="D30" s="70">
        <v>2415.2399999999998</v>
      </c>
      <c r="E30" s="89">
        <f t="shared" si="8"/>
        <v>2415.2399999999998</v>
      </c>
      <c r="F30" s="90">
        <f t="shared" si="10"/>
        <v>2415.2399999999998</v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ref="AL30:AY38" si="11">IF($B30=AL$5,$D30,"")</f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42503</v>
      </c>
      <c r="B31" s="62">
        <v>1001</v>
      </c>
      <c r="C31" s="69" t="s">
        <v>5</v>
      </c>
      <c r="D31" s="70">
        <v>4437.12</v>
      </c>
      <c r="E31" s="89">
        <f t="shared" si="8"/>
        <v>4437.12</v>
      </c>
      <c r="F31" s="90">
        <f t="shared" si="10"/>
        <v>4437.12</v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42506</v>
      </c>
      <c r="B32" s="62">
        <v>3022</v>
      </c>
      <c r="C32" s="69" t="s">
        <v>80</v>
      </c>
      <c r="D32" s="70">
        <f>3226.95-381.56</f>
        <v>2845.39</v>
      </c>
      <c r="E32" s="89">
        <f t="shared" si="8"/>
        <v>2845.39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>
        <f t="shared" si="11"/>
        <v>2845.39</v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42506</v>
      </c>
      <c r="B33" s="62">
        <v>3025</v>
      </c>
      <c r="C33" s="69" t="s">
        <v>25</v>
      </c>
      <c r="D33" s="70">
        <v>381.56</v>
      </c>
      <c r="E33" s="89">
        <f t="shared" si="8"/>
        <v>381.56</v>
      </c>
      <c r="F33" s="90" t="str">
        <f t="shared" si="10"/>
        <v/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>
        <f t="shared" si="11"/>
        <v>381.56</v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42506</v>
      </c>
      <c r="B34" s="62">
        <v>3015</v>
      </c>
      <c r="C34" s="69" t="s">
        <v>91</v>
      </c>
      <c r="D34" s="70">
        <v>45.3</v>
      </c>
      <c r="E34" s="89">
        <f t="shared" si="8"/>
        <v>45.3</v>
      </c>
      <c r="F34" s="90" t="str">
        <f t="shared" si="10"/>
        <v/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>
        <f t="shared" si="9"/>
        <v>45.3</v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42506</v>
      </c>
      <c r="B35" s="62">
        <v>3030</v>
      </c>
      <c r="C35" s="63" t="s">
        <v>92</v>
      </c>
      <c r="D35" s="70">
        <v>82.52</v>
      </c>
      <c r="E35" s="89">
        <f t="shared" si="8"/>
        <v>82.52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>
        <f t="shared" si="11"/>
        <v>82.52</v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42506</v>
      </c>
      <c r="B36" s="62">
        <v>1001</v>
      </c>
      <c r="C36" s="63" t="s">
        <v>5</v>
      </c>
      <c r="D36" s="70">
        <v>2952</v>
      </c>
      <c r="E36" s="89">
        <f t="shared" si="8"/>
        <v>2952</v>
      </c>
      <c r="F36" s="90">
        <f t="shared" si="10"/>
        <v>2952</v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42506</v>
      </c>
      <c r="B37" s="62">
        <v>1001</v>
      </c>
      <c r="C37" s="63" t="s">
        <v>5</v>
      </c>
      <c r="D37" s="70">
        <v>-833.4</v>
      </c>
      <c r="E37" s="89">
        <f t="shared" si="8"/>
        <v>-833.4</v>
      </c>
      <c r="F37" s="90">
        <f t="shared" si="10"/>
        <v>-833.4</v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42507</v>
      </c>
      <c r="B38" s="62">
        <v>1001</v>
      </c>
      <c r="C38" s="63" t="s">
        <v>5</v>
      </c>
      <c r="D38" s="70">
        <v>2023.12</v>
      </c>
      <c r="E38" s="89">
        <f t="shared" si="8"/>
        <v>2023.12</v>
      </c>
      <c r="F38" s="90">
        <f t="shared" si="10"/>
        <v>2023.12</v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 t="str">
        <f t="shared" si="9"/>
        <v/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 t="str">
        <f t="shared" si="11"/>
        <v/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42507</v>
      </c>
      <c r="B39" s="62">
        <v>3018</v>
      </c>
      <c r="C39" s="63" t="s">
        <v>106</v>
      </c>
      <c r="D39" s="70">
        <v>18.46</v>
      </c>
      <c r="E39" s="89">
        <f t="shared" si="8"/>
        <v>18.46</v>
      </c>
      <c r="F39" s="90" t="str">
        <f t="shared" si="10"/>
        <v/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ref="U39:AJ54" si="12">IF($B39=U$5,$D39,"")</f>
        <v/>
      </c>
      <c r="V39" s="91" t="str">
        <f t="shared" si="12"/>
        <v/>
      </c>
      <c r="W39" s="91" t="str">
        <f t="shared" si="12"/>
        <v/>
      </c>
      <c r="X39" s="91" t="str">
        <f t="shared" si="12"/>
        <v/>
      </c>
      <c r="Y39" s="91" t="str">
        <f t="shared" si="12"/>
        <v/>
      </c>
      <c r="Z39" s="91" t="str">
        <f t="shared" si="12"/>
        <v/>
      </c>
      <c r="AA39" s="91" t="str">
        <f t="shared" si="12"/>
        <v/>
      </c>
      <c r="AB39" s="91" t="str">
        <f t="shared" si="12"/>
        <v/>
      </c>
      <c r="AC39" s="91" t="str">
        <f t="shared" si="12"/>
        <v/>
      </c>
      <c r="AD39" s="91" t="str">
        <f t="shared" si="12"/>
        <v/>
      </c>
      <c r="AE39" s="91" t="str">
        <f t="shared" si="12"/>
        <v/>
      </c>
      <c r="AF39" s="91" t="str">
        <f t="shared" si="12"/>
        <v/>
      </c>
      <c r="AG39" s="91" t="str">
        <f t="shared" si="12"/>
        <v/>
      </c>
      <c r="AH39" s="91" t="str">
        <f t="shared" si="12"/>
        <v/>
      </c>
      <c r="AI39" s="91">
        <f t="shared" si="12"/>
        <v>18.46</v>
      </c>
      <c r="AJ39" s="91" t="str">
        <f t="shared" si="12"/>
        <v/>
      </c>
      <c r="AK39" s="91" t="str">
        <f t="shared" ref="AK39:AZ55" si="13">IF($B39=AK$5,$D39,"")</f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 t="str">
        <f t="shared" si="13"/>
        <v/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42508</v>
      </c>
      <c r="B40" s="62">
        <v>1001</v>
      </c>
      <c r="C40" s="63" t="s">
        <v>5</v>
      </c>
      <c r="D40" s="70">
        <v>3863.65</v>
      </c>
      <c r="E40" s="89">
        <f t="shared" si="8"/>
        <v>3863.65</v>
      </c>
      <c r="F40" s="90">
        <f t="shared" ref="F40:U56" si="14">IF($B40=F$5,$D40,"")</f>
        <v>3863.65</v>
      </c>
      <c r="G40" s="91" t="str">
        <f t="shared" si="14"/>
        <v/>
      </c>
      <c r="H40" s="91" t="str">
        <f t="shared" si="14"/>
        <v/>
      </c>
      <c r="I40" s="91" t="str">
        <f t="shared" si="14"/>
        <v/>
      </c>
      <c r="J40" s="91" t="str">
        <f t="shared" si="14"/>
        <v/>
      </c>
      <c r="K40" s="92" t="str">
        <f t="shared" si="14"/>
        <v/>
      </c>
      <c r="L40" s="93" t="str">
        <f t="shared" si="14"/>
        <v/>
      </c>
      <c r="M40" s="91" t="str">
        <f t="shared" si="14"/>
        <v/>
      </c>
      <c r="N40" s="91" t="str">
        <f t="shared" si="14"/>
        <v/>
      </c>
      <c r="O40" s="91" t="str">
        <f t="shared" si="14"/>
        <v/>
      </c>
      <c r="P40" s="91" t="str">
        <f t="shared" si="14"/>
        <v/>
      </c>
      <c r="Q40" s="92" t="str">
        <f t="shared" si="14"/>
        <v/>
      </c>
      <c r="R40" s="93" t="str">
        <f t="shared" si="14"/>
        <v/>
      </c>
      <c r="S40" s="91" t="str">
        <f t="shared" si="14"/>
        <v/>
      </c>
      <c r="T40" s="91" t="str">
        <f t="shared" si="14"/>
        <v/>
      </c>
      <c r="U40" s="91" t="str">
        <f t="shared" si="12"/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si="13"/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42508</v>
      </c>
      <c r="B41" s="62">
        <v>2002</v>
      </c>
      <c r="C41" s="63" t="s">
        <v>8</v>
      </c>
      <c r="D41" s="70">
        <v>9149.42</v>
      </c>
      <c r="E41" s="89">
        <f t="shared" si="8"/>
        <v>9149.42</v>
      </c>
      <c r="F41" s="90" t="str">
        <f t="shared" si="14"/>
        <v/>
      </c>
      <c r="G41" s="91" t="str">
        <f t="shared" si="14"/>
        <v/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>
        <f t="shared" si="14"/>
        <v>9149.42</v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42508</v>
      </c>
      <c r="B42" s="62">
        <v>3029</v>
      </c>
      <c r="C42" s="63" t="s">
        <v>131</v>
      </c>
      <c r="D42" s="70">
        <v>2000</v>
      </c>
      <c r="E42" s="89">
        <f t="shared" si="8"/>
        <v>2000</v>
      </c>
      <c r="F42" s="90" t="str">
        <f t="shared" si="14"/>
        <v/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>
        <f t="shared" si="13"/>
        <v>2000</v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72">
        <v>42509</v>
      </c>
      <c r="B43" s="62">
        <v>1001</v>
      </c>
      <c r="C43" s="63" t="s">
        <v>5</v>
      </c>
      <c r="D43" s="70">
        <v>2825.43</v>
      </c>
      <c r="E43" s="89">
        <f t="shared" si="8"/>
        <v>2825.43</v>
      </c>
      <c r="F43" s="90">
        <f t="shared" si="14"/>
        <v>2825.43</v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42510</v>
      </c>
      <c r="B44" s="62">
        <v>1001</v>
      </c>
      <c r="C44" s="69" t="s">
        <v>5</v>
      </c>
      <c r="D44" s="70">
        <v>3621.43</v>
      </c>
      <c r="E44" s="89">
        <f t="shared" si="1"/>
        <v>3621.43</v>
      </c>
      <c r="F44" s="90">
        <f t="shared" si="14"/>
        <v>3621.43</v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13"/>
        <v/>
      </c>
      <c r="BA44" s="91" t="str">
        <f t="shared" ref="BA44:BE60" si="15">IF($B44=BA$5,$D44,"")</f>
        <v/>
      </c>
      <c r="BB44" s="91" t="str">
        <f t="shared" si="15"/>
        <v/>
      </c>
      <c r="BC44" s="91" t="str">
        <f t="shared" si="15"/>
        <v/>
      </c>
      <c r="BD44" s="91" t="str">
        <f t="shared" si="15"/>
        <v/>
      </c>
      <c r="BE44" s="91" t="str">
        <f t="shared" si="15"/>
        <v/>
      </c>
    </row>
    <row r="45" spans="1:57" x14ac:dyDescent="0.3">
      <c r="A45" s="68">
        <v>42510</v>
      </c>
      <c r="B45" s="62">
        <v>3005</v>
      </c>
      <c r="C45" s="69" t="s">
        <v>94</v>
      </c>
      <c r="D45" s="70">
        <v>194.23</v>
      </c>
      <c r="E45" s="89">
        <f t="shared" si="1"/>
        <v>194.23</v>
      </c>
      <c r="F45" s="90" t="str">
        <f t="shared" si="14"/>
        <v/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>
        <f t="shared" si="12"/>
        <v>194.23</v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si="15"/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42513</v>
      </c>
      <c r="B46" s="62">
        <v>3002</v>
      </c>
      <c r="C46" s="69" t="s">
        <v>128</v>
      </c>
      <c r="D46" s="70">
        <v>107</v>
      </c>
      <c r="E46" s="89">
        <f t="shared" si="1"/>
        <v>107</v>
      </c>
      <c r="F46" s="90" t="str">
        <f t="shared" si="14"/>
        <v/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>
        <f t="shared" si="14"/>
        <v>107</v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42515</v>
      </c>
      <c r="B47" s="62">
        <v>1001</v>
      </c>
      <c r="C47" s="69" t="s">
        <v>5</v>
      </c>
      <c r="D47" s="70">
        <v>20571.37</v>
      </c>
      <c r="E47" s="89">
        <f t="shared" si="1"/>
        <v>20571.37</v>
      </c>
      <c r="F47" s="90">
        <f t="shared" si="14"/>
        <v>20571.37</v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 t="str">
        <f t="shared" si="12"/>
        <v/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42516</v>
      </c>
      <c r="B48" s="62">
        <v>1001</v>
      </c>
      <c r="C48" s="69" t="s">
        <v>5</v>
      </c>
      <c r="D48" s="70">
        <v>2952</v>
      </c>
      <c r="E48" s="89">
        <f t="shared" si="1"/>
        <v>2952</v>
      </c>
      <c r="F48" s="90">
        <f t="shared" si="14"/>
        <v>2952</v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 t="str">
        <f t="shared" si="13"/>
        <v/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42516</v>
      </c>
      <c r="B49" s="62">
        <v>1001</v>
      </c>
      <c r="C49" s="69" t="s">
        <v>5</v>
      </c>
      <c r="D49" s="70">
        <v>6191.15</v>
      </c>
      <c r="E49" s="89">
        <f t="shared" ref="E49:E54" si="16">SUM(F49:BE49)</f>
        <v>6191.15</v>
      </c>
      <c r="F49" s="90">
        <f t="shared" si="14"/>
        <v>6191.15</v>
      </c>
      <c r="G49" s="91" t="str">
        <f t="shared" si="14"/>
        <v/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 t="str">
        <f t="shared" si="12"/>
        <v/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42516</v>
      </c>
      <c r="B50" s="62">
        <v>3015</v>
      </c>
      <c r="C50" s="69" t="s">
        <v>96</v>
      </c>
      <c r="D50" s="70">
        <v>249.6</v>
      </c>
      <c r="E50" s="89">
        <f t="shared" si="16"/>
        <v>249.6</v>
      </c>
      <c r="F50" s="90" t="str">
        <f t="shared" si="14"/>
        <v/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>
        <f t="shared" si="12"/>
        <v>249.6</v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42516</v>
      </c>
      <c r="B51" s="62">
        <v>2005</v>
      </c>
      <c r="C51" s="69" t="s">
        <v>130</v>
      </c>
      <c r="D51" s="70">
        <v>717.9</v>
      </c>
      <c r="E51" s="89">
        <f t="shared" si="16"/>
        <v>717.9</v>
      </c>
      <c r="F51" s="90" t="str">
        <f t="shared" si="14"/>
        <v/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>
        <f t="shared" si="14"/>
        <v>717.9</v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42517</v>
      </c>
      <c r="B52" s="62">
        <v>2001</v>
      </c>
      <c r="C52" s="69" t="s">
        <v>7</v>
      </c>
      <c r="D52" s="70">
        <v>682.43</v>
      </c>
      <c r="E52" s="89">
        <f t="shared" si="16"/>
        <v>682.43</v>
      </c>
      <c r="F52" s="90" t="str">
        <f t="shared" si="14"/>
        <v/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>
        <f t="shared" si="14"/>
        <v>682.43</v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 t="str">
        <f t="shared" si="12"/>
        <v/>
      </c>
      <c r="AA52" s="91" t="str">
        <f t="shared" si="12"/>
        <v/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 t="str">
        <f t="shared" si="13"/>
        <v/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42517</v>
      </c>
      <c r="B53" s="62">
        <v>2001</v>
      </c>
      <c r="C53" s="69" t="s">
        <v>7</v>
      </c>
      <c r="D53" s="70">
        <f>52914.88-47698.45</f>
        <v>5216.43</v>
      </c>
      <c r="E53" s="89">
        <f t="shared" si="16"/>
        <v>5216.43</v>
      </c>
      <c r="F53" s="90" t="str">
        <f t="shared" si="14"/>
        <v/>
      </c>
      <c r="G53" s="91" t="str">
        <f t="shared" si="14"/>
        <v/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>
        <f t="shared" si="14"/>
        <v>5216.43</v>
      </c>
      <c r="M53" s="91" t="str">
        <f t="shared" si="14"/>
        <v/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 t="str">
        <f t="shared" si="14"/>
        <v/>
      </c>
      <c r="T53" s="91" t="str">
        <f t="shared" si="14"/>
        <v/>
      </c>
      <c r="U53" s="91" t="str">
        <f t="shared" si="12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 t="str">
        <f t="shared" si="15"/>
        <v/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42517</v>
      </c>
      <c r="B54" s="62">
        <v>2001</v>
      </c>
      <c r="C54" s="69" t="s">
        <v>7</v>
      </c>
      <c r="D54" s="70">
        <f>47698.45-41308.97</f>
        <v>6389.4799999999959</v>
      </c>
      <c r="E54" s="89">
        <f t="shared" si="16"/>
        <v>6389.4799999999959</v>
      </c>
      <c r="F54" s="90" t="str">
        <f t="shared" si="14"/>
        <v/>
      </c>
      <c r="G54" s="91" t="str">
        <f t="shared" si="14"/>
        <v/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>
        <f t="shared" si="14"/>
        <v>6389.4799999999959</v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4"/>
        <v/>
      </c>
      <c r="V54" s="91" t="str">
        <f t="shared" si="12"/>
        <v/>
      </c>
      <c r="W54" s="91" t="str">
        <f t="shared" si="12"/>
        <v/>
      </c>
      <c r="X54" s="91" t="str">
        <f t="shared" si="12"/>
        <v/>
      </c>
      <c r="Y54" s="91" t="str">
        <f t="shared" si="12"/>
        <v/>
      </c>
      <c r="Z54" s="91" t="str">
        <f t="shared" si="12"/>
        <v/>
      </c>
      <c r="AA54" s="91" t="str">
        <f t="shared" si="12"/>
        <v/>
      </c>
      <c r="AB54" s="91" t="str">
        <f t="shared" si="12"/>
        <v/>
      </c>
      <c r="AC54" s="91" t="str">
        <f t="shared" si="12"/>
        <v/>
      </c>
      <c r="AD54" s="91" t="str">
        <f t="shared" si="12"/>
        <v/>
      </c>
      <c r="AE54" s="91" t="str">
        <f t="shared" si="12"/>
        <v/>
      </c>
      <c r="AF54" s="91" t="str">
        <f t="shared" si="12"/>
        <v/>
      </c>
      <c r="AG54" s="91" t="str">
        <f t="shared" si="12"/>
        <v/>
      </c>
      <c r="AH54" s="91" t="str">
        <f t="shared" si="12"/>
        <v/>
      </c>
      <c r="AI54" s="91" t="str">
        <f t="shared" si="12"/>
        <v/>
      </c>
      <c r="AJ54" s="91" t="str">
        <f t="shared" si="12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si="13"/>
        <v/>
      </c>
      <c r="AP54" s="91" t="str">
        <f t="shared" si="13"/>
        <v/>
      </c>
      <c r="AQ54" s="91" t="str">
        <f t="shared" si="13"/>
        <v/>
      </c>
      <c r="AR54" s="91" t="str">
        <f t="shared" si="13"/>
        <v/>
      </c>
      <c r="AS54" s="91" t="str">
        <f t="shared" si="13"/>
        <v/>
      </c>
      <c r="AT54" s="91" t="str">
        <f t="shared" si="13"/>
        <v/>
      </c>
      <c r="AU54" s="91" t="str">
        <f t="shared" si="13"/>
        <v/>
      </c>
      <c r="AV54" s="91" t="str">
        <f t="shared" si="13"/>
        <v/>
      </c>
      <c r="AW54" s="91" t="str">
        <f t="shared" si="13"/>
        <v/>
      </c>
      <c r="AX54" s="91" t="str">
        <f t="shared" si="13"/>
        <v/>
      </c>
      <c r="AY54" s="91" t="str">
        <f t="shared" si="13"/>
        <v/>
      </c>
      <c r="AZ54" s="91" t="str">
        <f t="shared" si="13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42517</v>
      </c>
      <c r="B55" s="62">
        <v>2001</v>
      </c>
      <c r="C55" s="69" t="s">
        <v>7</v>
      </c>
      <c r="D55" s="70">
        <f>41308.97-37073.15</f>
        <v>4235.82</v>
      </c>
      <c r="E55" s="89">
        <f t="shared" ref="E55:E70" si="17">SUM(F55:BE55)</f>
        <v>4235.82</v>
      </c>
      <c r="F55" s="90" t="str">
        <f t="shared" si="14"/>
        <v/>
      </c>
      <c r="G55" s="91" t="str">
        <f t="shared" si="14"/>
        <v/>
      </c>
      <c r="H55" s="91" t="str">
        <f t="shared" si="14"/>
        <v/>
      </c>
      <c r="I55" s="91" t="str">
        <f t="shared" si="14"/>
        <v/>
      </c>
      <c r="J55" s="91" t="str">
        <f t="shared" si="14"/>
        <v/>
      </c>
      <c r="K55" s="92" t="str">
        <f t="shared" si="14"/>
        <v/>
      </c>
      <c r="L55" s="93">
        <f t="shared" si="14"/>
        <v>4235.82</v>
      </c>
      <c r="M55" s="91" t="str">
        <f t="shared" si="14"/>
        <v/>
      </c>
      <c r="N55" s="91" t="str">
        <f t="shared" si="14"/>
        <v/>
      </c>
      <c r="O55" s="91" t="str">
        <f t="shared" si="14"/>
        <v/>
      </c>
      <c r="P55" s="91" t="str">
        <f t="shared" si="14"/>
        <v/>
      </c>
      <c r="Q55" s="92" t="str">
        <f t="shared" si="14"/>
        <v/>
      </c>
      <c r="R55" s="93" t="str">
        <f t="shared" si="14"/>
        <v/>
      </c>
      <c r="S55" s="91" t="str">
        <f t="shared" si="14"/>
        <v/>
      </c>
      <c r="T55" s="91" t="str">
        <f t="shared" si="14"/>
        <v/>
      </c>
      <c r="U55" s="91" t="str">
        <f t="shared" si="14"/>
        <v/>
      </c>
      <c r="V55" s="91" t="str">
        <f t="shared" ref="V55:AK71" si="18">IF($B55=V$5,$D55,"")</f>
        <v/>
      </c>
      <c r="W55" s="91" t="str">
        <f t="shared" si="18"/>
        <v/>
      </c>
      <c r="X55" s="91" t="str">
        <f t="shared" si="18"/>
        <v/>
      </c>
      <c r="Y55" s="91" t="str">
        <f t="shared" si="18"/>
        <v/>
      </c>
      <c r="Z55" s="91" t="str">
        <f t="shared" si="18"/>
        <v/>
      </c>
      <c r="AA55" s="91" t="str">
        <f t="shared" si="18"/>
        <v/>
      </c>
      <c r="AB55" s="91" t="str">
        <f t="shared" si="18"/>
        <v/>
      </c>
      <c r="AC55" s="91" t="str">
        <f t="shared" si="18"/>
        <v/>
      </c>
      <c r="AD55" s="91" t="str">
        <f t="shared" si="18"/>
        <v/>
      </c>
      <c r="AE55" s="91" t="str">
        <f t="shared" si="18"/>
        <v/>
      </c>
      <c r="AF55" s="91" t="str">
        <f t="shared" si="18"/>
        <v/>
      </c>
      <c r="AG55" s="91" t="str">
        <f t="shared" si="18"/>
        <v/>
      </c>
      <c r="AH55" s="91" t="str">
        <f t="shared" si="18"/>
        <v/>
      </c>
      <c r="AI55" s="91" t="str">
        <f t="shared" si="18"/>
        <v/>
      </c>
      <c r="AJ55" s="91" t="str">
        <f t="shared" si="18"/>
        <v/>
      </c>
      <c r="AK55" s="91" t="str">
        <f t="shared" si="13"/>
        <v/>
      </c>
      <c r="AL55" s="91" t="str">
        <f t="shared" si="13"/>
        <v/>
      </c>
      <c r="AM55" s="91" t="str">
        <f t="shared" si="13"/>
        <v/>
      </c>
      <c r="AN55" s="91" t="str">
        <f t="shared" si="13"/>
        <v/>
      </c>
      <c r="AO55" s="91" t="str">
        <f t="shared" ref="AO55:AZ56" si="19">IF($B55=AO$5,$D55,"")</f>
        <v/>
      </c>
      <c r="AP55" s="91" t="str">
        <f t="shared" si="19"/>
        <v/>
      </c>
      <c r="AQ55" s="91" t="str">
        <f t="shared" si="19"/>
        <v/>
      </c>
      <c r="AR55" s="91" t="str">
        <f t="shared" si="19"/>
        <v/>
      </c>
      <c r="AS55" s="91" t="str">
        <f t="shared" si="19"/>
        <v/>
      </c>
      <c r="AT55" s="91" t="str">
        <f t="shared" si="19"/>
        <v/>
      </c>
      <c r="AU55" s="91" t="str">
        <f t="shared" si="19"/>
        <v/>
      </c>
      <c r="AV55" s="91" t="str">
        <f t="shared" si="19"/>
        <v/>
      </c>
      <c r="AW55" s="91" t="str">
        <f t="shared" si="19"/>
        <v/>
      </c>
      <c r="AX55" s="91" t="str">
        <f t="shared" si="19"/>
        <v/>
      </c>
      <c r="AY55" s="91" t="str">
        <f t="shared" si="19"/>
        <v/>
      </c>
      <c r="AZ55" s="91" t="str">
        <f t="shared" si="19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42517</v>
      </c>
      <c r="B56" s="62">
        <v>2001</v>
      </c>
      <c r="C56" s="69" t="s">
        <v>7</v>
      </c>
      <c r="D56" s="70">
        <f>37073.15-20892.96</f>
        <v>16180.190000000002</v>
      </c>
      <c r="E56" s="89">
        <f t="shared" si="17"/>
        <v>16180.190000000002</v>
      </c>
      <c r="F56" s="90" t="str">
        <f t="shared" si="14"/>
        <v/>
      </c>
      <c r="G56" s="91" t="str">
        <f t="shared" si="14"/>
        <v/>
      </c>
      <c r="H56" s="91" t="str">
        <f t="shared" si="14"/>
        <v/>
      </c>
      <c r="I56" s="91" t="str">
        <f t="shared" si="14"/>
        <v/>
      </c>
      <c r="J56" s="91" t="str">
        <f t="shared" si="14"/>
        <v/>
      </c>
      <c r="K56" s="92" t="str">
        <f t="shared" si="14"/>
        <v/>
      </c>
      <c r="L56" s="93">
        <f t="shared" si="14"/>
        <v>16180.190000000002</v>
      </c>
      <c r="M56" s="91" t="str">
        <f t="shared" si="14"/>
        <v/>
      </c>
      <c r="N56" s="91" t="str">
        <f t="shared" si="14"/>
        <v/>
      </c>
      <c r="O56" s="91" t="str">
        <f t="shared" si="14"/>
        <v/>
      </c>
      <c r="P56" s="91" t="str">
        <f t="shared" si="14"/>
        <v/>
      </c>
      <c r="Q56" s="92" t="str">
        <f t="shared" si="14"/>
        <v/>
      </c>
      <c r="R56" s="93" t="str">
        <f t="shared" si="14"/>
        <v/>
      </c>
      <c r="S56" s="91" t="str">
        <f t="shared" ref="S56:AN56" si="20">IF($B56=S$5,$D56,"")</f>
        <v/>
      </c>
      <c r="T56" s="91" t="str">
        <f t="shared" si="20"/>
        <v/>
      </c>
      <c r="U56" s="91" t="str">
        <f t="shared" si="20"/>
        <v/>
      </c>
      <c r="V56" s="91" t="str">
        <f t="shared" si="20"/>
        <v/>
      </c>
      <c r="W56" s="91" t="str">
        <f t="shared" si="20"/>
        <v/>
      </c>
      <c r="X56" s="91" t="str">
        <f t="shared" si="20"/>
        <v/>
      </c>
      <c r="Y56" s="91" t="str">
        <f t="shared" si="20"/>
        <v/>
      </c>
      <c r="Z56" s="91" t="str">
        <f t="shared" si="20"/>
        <v/>
      </c>
      <c r="AA56" s="91" t="str">
        <f t="shared" si="20"/>
        <v/>
      </c>
      <c r="AB56" s="91" t="str">
        <f t="shared" si="20"/>
        <v/>
      </c>
      <c r="AC56" s="91" t="str">
        <f t="shared" si="20"/>
        <v/>
      </c>
      <c r="AD56" s="91" t="str">
        <f t="shared" si="20"/>
        <v/>
      </c>
      <c r="AE56" s="91" t="str">
        <f t="shared" si="20"/>
        <v/>
      </c>
      <c r="AF56" s="91" t="str">
        <f t="shared" si="20"/>
        <v/>
      </c>
      <c r="AG56" s="91" t="str">
        <f t="shared" si="20"/>
        <v/>
      </c>
      <c r="AH56" s="91" t="str">
        <f t="shared" si="20"/>
        <v/>
      </c>
      <c r="AI56" s="91" t="str">
        <f t="shared" si="20"/>
        <v/>
      </c>
      <c r="AJ56" s="91" t="str">
        <f t="shared" si="20"/>
        <v/>
      </c>
      <c r="AK56" s="91" t="str">
        <f t="shared" si="20"/>
        <v/>
      </c>
      <c r="AL56" s="91" t="str">
        <f t="shared" si="20"/>
        <v/>
      </c>
      <c r="AM56" s="91" t="str">
        <f t="shared" si="20"/>
        <v/>
      </c>
      <c r="AN56" s="91" t="str">
        <f t="shared" si="20"/>
        <v/>
      </c>
      <c r="AO56" s="91" t="str">
        <f t="shared" si="19"/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 t="str">
        <f t="shared" si="19"/>
        <v/>
      </c>
      <c r="AU56" s="91" t="str">
        <f t="shared" si="19"/>
        <v/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42521</v>
      </c>
      <c r="B57" s="62">
        <v>3021</v>
      </c>
      <c r="C57" s="69" t="s">
        <v>78</v>
      </c>
      <c r="D57" s="70">
        <f>7869.9-694.39</f>
        <v>7175.5099999999993</v>
      </c>
      <c r="E57" s="89">
        <f t="shared" si="17"/>
        <v>7175.5099999999993</v>
      </c>
      <c r="F57" s="90" t="str">
        <f t="shared" ref="F57:U72" si="21">IF($B57=F$5,$D57,"")</f>
        <v/>
      </c>
      <c r="G57" s="91" t="str">
        <f t="shared" si="21"/>
        <v/>
      </c>
      <c r="H57" s="91" t="str">
        <f t="shared" si="21"/>
        <v/>
      </c>
      <c r="I57" s="91" t="str">
        <f t="shared" si="21"/>
        <v/>
      </c>
      <c r="J57" s="91" t="str">
        <f t="shared" si="21"/>
        <v/>
      </c>
      <c r="K57" s="92" t="str">
        <f t="shared" si="21"/>
        <v/>
      </c>
      <c r="L57" s="93" t="str">
        <f t="shared" si="21"/>
        <v/>
      </c>
      <c r="M57" s="91" t="str">
        <f t="shared" si="21"/>
        <v/>
      </c>
      <c r="N57" s="91" t="str">
        <f t="shared" si="21"/>
        <v/>
      </c>
      <c r="O57" s="91" t="str">
        <f t="shared" si="21"/>
        <v/>
      </c>
      <c r="P57" s="91" t="str">
        <f t="shared" si="21"/>
        <v/>
      </c>
      <c r="Q57" s="92" t="str">
        <f t="shared" si="21"/>
        <v/>
      </c>
      <c r="R57" s="93" t="str">
        <f t="shared" si="21"/>
        <v/>
      </c>
      <c r="S57" s="91" t="str">
        <f t="shared" si="21"/>
        <v/>
      </c>
      <c r="T57" s="91" t="str">
        <f t="shared" si="21"/>
        <v/>
      </c>
      <c r="U57" s="91" t="str">
        <f t="shared" si="21"/>
        <v/>
      </c>
      <c r="V57" s="91" t="str">
        <f t="shared" si="18"/>
        <v/>
      </c>
      <c r="W57" s="91" t="str">
        <f t="shared" si="18"/>
        <v/>
      </c>
      <c r="X57" s="91" t="str">
        <f t="shared" si="18"/>
        <v/>
      </c>
      <c r="Y57" s="91" t="str">
        <f t="shared" si="18"/>
        <v/>
      </c>
      <c r="Z57" s="91" t="str">
        <f t="shared" si="18"/>
        <v/>
      </c>
      <c r="AA57" s="91" t="str">
        <f t="shared" si="18"/>
        <v/>
      </c>
      <c r="AB57" s="91" t="str">
        <f t="shared" si="18"/>
        <v/>
      </c>
      <c r="AC57" s="91" t="str">
        <f t="shared" si="18"/>
        <v/>
      </c>
      <c r="AD57" s="91" t="str">
        <f t="shared" si="18"/>
        <v/>
      </c>
      <c r="AE57" s="91" t="str">
        <f t="shared" si="18"/>
        <v/>
      </c>
      <c r="AF57" s="91" t="str">
        <f t="shared" si="18"/>
        <v/>
      </c>
      <c r="AG57" s="91" t="str">
        <f t="shared" si="18"/>
        <v/>
      </c>
      <c r="AH57" s="91" t="str">
        <f t="shared" si="18"/>
        <v/>
      </c>
      <c r="AI57" s="91" t="str">
        <f t="shared" si="18"/>
        <v/>
      </c>
      <c r="AJ57" s="91" t="str">
        <f t="shared" si="18"/>
        <v/>
      </c>
      <c r="AK57" s="91" t="str">
        <f t="shared" si="18"/>
        <v/>
      </c>
      <c r="AL57" s="91">
        <f t="shared" ref="AL57:BA71" si="22">IF($B57=AL$5,$D57,"")</f>
        <v>7175.5099999999993</v>
      </c>
      <c r="AM57" s="91" t="str">
        <f t="shared" si="22"/>
        <v/>
      </c>
      <c r="AN57" s="91" t="str">
        <f t="shared" si="22"/>
        <v/>
      </c>
      <c r="AO57" s="91" t="str">
        <f t="shared" si="22"/>
        <v/>
      </c>
      <c r="AP57" s="91" t="str">
        <f t="shared" si="22"/>
        <v/>
      </c>
      <c r="AQ57" s="91" t="str">
        <f t="shared" si="22"/>
        <v/>
      </c>
      <c r="AR57" s="91" t="str">
        <f t="shared" si="22"/>
        <v/>
      </c>
      <c r="AS57" s="91" t="str">
        <f t="shared" si="22"/>
        <v/>
      </c>
      <c r="AT57" s="91" t="str">
        <f t="shared" si="22"/>
        <v/>
      </c>
      <c r="AU57" s="91" t="str">
        <f t="shared" si="22"/>
        <v/>
      </c>
      <c r="AV57" s="91" t="str">
        <f t="shared" si="22"/>
        <v/>
      </c>
      <c r="AW57" s="91" t="str">
        <f t="shared" si="22"/>
        <v/>
      </c>
      <c r="AX57" s="91" t="str">
        <f t="shared" si="22"/>
        <v/>
      </c>
      <c r="AY57" s="91" t="str">
        <f t="shared" si="22"/>
        <v/>
      </c>
      <c r="AZ57" s="91" t="str">
        <f t="shared" si="22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42521</v>
      </c>
      <c r="B58" s="62">
        <v>3024</v>
      </c>
      <c r="C58" s="69" t="s">
        <v>24</v>
      </c>
      <c r="D58" s="70">
        <v>694.39</v>
      </c>
      <c r="E58" s="89">
        <f t="shared" si="17"/>
        <v>694.39</v>
      </c>
      <c r="F58" s="90" t="str">
        <f t="shared" si="21"/>
        <v/>
      </c>
      <c r="G58" s="91" t="str">
        <f t="shared" si="21"/>
        <v/>
      </c>
      <c r="H58" s="91" t="str">
        <f t="shared" si="21"/>
        <v/>
      </c>
      <c r="I58" s="91" t="str">
        <f t="shared" si="21"/>
        <v/>
      </c>
      <c r="J58" s="91" t="str">
        <f t="shared" si="21"/>
        <v/>
      </c>
      <c r="K58" s="92" t="str">
        <f t="shared" si="21"/>
        <v/>
      </c>
      <c r="L58" s="93" t="str">
        <f t="shared" si="21"/>
        <v/>
      </c>
      <c r="M58" s="91" t="str">
        <f t="shared" si="21"/>
        <v/>
      </c>
      <c r="N58" s="91" t="str">
        <f t="shared" si="21"/>
        <v/>
      </c>
      <c r="O58" s="91" t="str">
        <f t="shared" si="21"/>
        <v/>
      </c>
      <c r="P58" s="91" t="str">
        <f t="shared" si="21"/>
        <v/>
      </c>
      <c r="Q58" s="92" t="str">
        <f t="shared" si="21"/>
        <v/>
      </c>
      <c r="R58" s="93" t="str">
        <f t="shared" si="21"/>
        <v/>
      </c>
      <c r="S58" s="91" t="str">
        <f t="shared" si="21"/>
        <v/>
      </c>
      <c r="T58" s="91" t="str">
        <f t="shared" si="21"/>
        <v/>
      </c>
      <c r="U58" s="91" t="str">
        <f t="shared" si="21"/>
        <v/>
      </c>
      <c r="V58" s="91" t="str">
        <f t="shared" si="18"/>
        <v/>
      </c>
      <c r="W58" s="91" t="str">
        <f t="shared" si="18"/>
        <v/>
      </c>
      <c r="X58" s="91" t="str">
        <f t="shared" si="18"/>
        <v/>
      </c>
      <c r="Y58" s="91" t="str">
        <f t="shared" si="18"/>
        <v/>
      </c>
      <c r="Z58" s="91" t="str">
        <f t="shared" si="18"/>
        <v/>
      </c>
      <c r="AA58" s="91" t="str">
        <f t="shared" si="18"/>
        <v/>
      </c>
      <c r="AB58" s="91" t="str">
        <f t="shared" si="18"/>
        <v/>
      </c>
      <c r="AC58" s="91" t="str">
        <f t="shared" si="18"/>
        <v/>
      </c>
      <c r="AD58" s="91" t="str">
        <f t="shared" si="18"/>
        <v/>
      </c>
      <c r="AE58" s="91" t="str">
        <f t="shared" si="18"/>
        <v/>
      </c>
      <c r="AF58" s="91" t="str">
        <f t="shared" si="18"/>
        <v/>
      </c>
      <c r="AG58" s="91" t="str">
        <f t="shared" si="18"/>
        <v/>
      </c>
      <c r="AH58" s="91" t="str">
        <f t="shared" si="18"/>
        <v/>
      </c>
      <c r="AI58" s="91" t="str">
        <f t="shared" si="18"/>
        <v/>
      </c>
      <c r="AJ58" s="91" t="str">
        <f t="shared" si="18"/>
        <v/>
      </c>
      <c r="AK58" s="91" t="str">
        <f t="shared" si="18"/>
        <v/>
      </c>
      <c r="AL58" s="91" t="str">
        <f t="shared" si="22"/>
        <v/>
      </c>
      <c r="AM58" s="91" t="str">
        <f t="shared" si="22"/>
        <v/>
      </c>
      <c r="AN58" s="91" t="str">
        <f t="shared" si="22"/>
        <v/>
      </c>
      <c r="AO58" s="91">
        <f t="shared" si="22"/>
        <v>694.39</v>
      </c>
      <c r="AP58" s="91" t="str">
        <f t="shared" si="22"/>
        <v/>
      </c>
      <c r="AQ58" s="91" t="str">
        <f t="shared" si="22"/>
        <v/>
      </c>
      <c r="AR58" s="91" t="str">
        <f t="shared" si="22"/>
        <v/>
      </c>
      <c r="AS58" s="91" t="str">
        <f t="shared" si="22"/>
        <v/>
      </c>
      <c r="AT58" s="91" t="str">
        <f t="shared" si="22"/>
        <v/>
      </c>
      <c r="AU58" s="91" t="str">
        <f t="shared" si="22"/>
        <v/>
      </c>
      <c r="AV58" s="91" t="str">
        <f t="shared" si="22"/>
        <v/>
      </c>
      <c r="AW58" s="91" t="str">
        <f t="shared" si="22"/>
        <v/>
      </c>
      <c r="AX58" s="91" t="str">
        <f t="shared" si="22"/>
        <v/>
      </c>
      <c r="AY58" s="91" t="str">
        <f t="shared" si="22"/>
        <v/>
      </c>
      <c r="AZ58" s="91" t="str">
        <f t="shared" si="22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/>
      <c r="B59" s="62"/>
      <c r="C59" s="69"/>
      <c r="D59" s="70"/>
      <c r="E59" s="89">
        <f t="shared" si="17"/>
        <v>0</v>
      </c>
      <c r="F59" s="90" t="str">
        <f t="shared" si="21"/>
        <v/>
      </c>
      <c r="G59" s="91" t="str">
        <f t="shared" si="21"/>
        <v/>
      </c>
      <c r="H59" s="91" t="str">
        <f t="shared" si="21"/>
        <v/>
      </c>
      <c r="I59" s="91" t="str">
        <f t="shared" si="21"/>
        <v/>
      </c>
      <c r="J59" s="91" t="str">
        <f t="shared" si="21"/>
        <v/>
      </c>
      <c r="K59" s="92" t="str">
        <f t="shared" si="21"/>
        <v/>
      </c>
      <c r="L59" s="93" t="str">
        <f t="shared" si="21"/>
        <v/>
      </c>
      <c r="M59" s="91" t="str">
        <f t="shared" si="21"/>
        <v/>
      </c>
      <c r="N59" s="91" t="str">
        <f t="shared" si="21"/>
        <v/>
      </c>
      <c r="O59" s="91" t="str">
        <f t="shared" si="21"/>
        <v/>
      </c>
      <c r="P59" s="91" t="str">
        <f t="shared" si="21"/>
        <v/>
      </c>
      <c r="Q59" s="92" t="str">
        <f t="shared" si="21"/>
        <v/>
      </c>
      <c r="R59" s="93" t="str">
        <f t="shared" si="21"/>
        <v/>
      </c>
      <c r="S59" s="91" t="str">
        <f t="shared" si="21"/>
        <v/>
      </c>
      <c r="T59" s="91" t="str">
        <f t="shared" si="21"/>
        <v/>
      </c>
      <c r="U59" s="91" t="str">
        <f t="shared" si="21"/>
        <v/>
      </c>
      <c r="V59" s="91" t="str">
        <f t="shared" si="18"/>
        <v/>
      </c>
      <c r="W59" s="91" t="str">
        <f t="shared" si="18"/>
        <v/>
      </c>
      <c r="X59" s="91" t="str">
        <f t="shared" si="18"/>
        <v/>
      </c>
      <c r="Y59" s="91" t="str">
        <f t="shared" si="18"/>
        <v/>
      </c>
      <c r="Z59" s="91" t="str">
        <f t="shared" si="18"/>
        <v/>
      </c>
      <c r="AA59" s="91" t="str">
        <f t="shared" si="18"/>
        <v/>
      </c>
      <c r="AB59" s="91" t="str">
        <f t="shared" si="18"/>
        <v/>
      </c>
      <c r="AC59" s="91" t="str">
        <f t="shared" si="18"/>
        <v/>
      </c>
      <c r="AD59" s="91" t="str">
        <f t="shared" si="18"/>
        <v/>
      </c>
      <c r="AE59" s="91" t="str">
        <f t="shared" si="18"/>
        <v/>
      </c>
      <c r="AF59" s="91" t="str">
        <f t="shared" si="18"/>
        <v/>
      </c>
      <c r="AG59" s="91" t="str">
        <f t="shared" si="18"/>
        <v/>
      </c>
      <c r="AH59" s="91" t="str">
        <f t="shared" si="18"/>
        <v/>
      </c>
      <c r="AI59" s="91" t="str">
        <f t="shared" si="18"/>
        <v/>
      </c>
      <c r="AJ59" s="91" t="str">
        <f t="shared" si="18"/>
        <v/>
      </c>
      <c r="AK59" s="91" t="str">
        <f t="shared" si="18"/>
        <v/>
      </c>
      <c r="AL59" s="91" t="str">
        <f t="shared" si="22"/>
        <v/>
      </c>
      <c r="AM59" s="91" t="str">
        <f t="shared" si="22"/>
        <v/>
      </c>
      <c r="AN59" s="91" t="str">
        <f t="shared" si="22"/>
        <v/>
      </c>
      <c r="AO59" s="91" t="str">
        <f t="shared" si="22"/>
        <v/>
      </c>
      <c r="AP59" s="91" t="str">
        <f t="shared" si="22"/>
        <v/>
      </c>
      <c r="AQ59" s="91" t="str">
        <f t="shared" si="22"/>
        <v/>
      </c>
      <c r="AR59" s="91" t="str">
        <f t="shared" si="22"/>
        <v/>
      </c>
      <c r="AS59" s="91" t="str">
        <f t="shared" si="22"/>
        <v/>
      </c>
      <c r="AT59" s="91" t="str">
        <f t="shared" si="22"/>
        <v/>
      </c>
      <c r="AU59" s="91" t="str">
        <f t="shared" si="22"/>
        <v/>
      </c>
      <c r="AV59" s="91" t="str">
        <f t="shared" si="22"/>
        <v/>
      </c>
      <c r="AW59" s="91" t="str">
        <f t="shared" si="22"/>
        <v/>
      </c>
      <c r="AX59" s="91" t="str">
        <f t="shared" si="22"/>
        <v/>
      </c>
      <c r="AY59" s="91" t="str">
        <f t="shared" si="22"/>
        <v/>
      </c>
      <c r="AZ59" s="91" t="str">
        <f t="shared" si="22"/>
        <v/>
      </c>
      <c r="BA59" s="91" t="str">
        <f t="shared" si="15"/>
        <v/>
      </c>
      <c r="BB59" s="91" t="str">
        <f t="shared" si="15"/>
        <v/>
      </c>
      <c r="BC59" s="91" t="str">
        <f t="shared" si="15"/>
        <v/>
      </c>
      <c r="BD59" s="91" t="str">
        <f t="shared" si="15"/>
        <v/>
      </c>
      <c r="BE59" s="91" t="str">
        <f t="shared" si="15"/>
        <v/>
      </c>
    </row>
    <row r="60" spans="1:57" x14ac:dyDescent="0.3">
      <c r="A60" s="68"/>
      <c r="B60" s="62"/>
      <c r="C60" s="69"/>
      <c r="D60" s="70"/>
      <c r="E60" s="89">
        <f t="shared" si="17"/>
        <v>0</v>
      </c>
      <c r="F60" s="90" t="str">
        <f t="shared" si="21"/>
        <v/>
      </c>
      <c r="G60" s="91" t="str">
        <f t="shared" si="21"/>
        <v/>
      </c>
      <c r="H60" s="91" t="str">
        <f t="shared" si="21"/>
        <v/>
      </c>
      <c r="I60" s="91" t="str">
        <f t="shared" si="21"/>
        <v/>
      </c>
      <c r="J60" s="91" t="str">
        <f t="shared" si="21"/>
        <v/>
      </c>
      <c r="K60" s="92" t="str">
        <f t="shared" si="21"/>
        <v/>
      </c>
      <c r="L60" s="93" t="str">
        <f t="shared" si="21"/>
        <v/>
      </c>
      <c r="M60" s="91" t="str">
        <f t="shared" si="21"/>
        <v/>
      </c>
      <c r="N60" s="91" t="str">
        <f t="shared" si="21"/>
        <v/>
      </c>
      <c r="O60" s="91" t="str">
        <f t="shared" si="21"/>
        <v/>
      </c>
      <c r="P60" s="91" t="str">
        <f t="shared" si="21"/>
        <v/>
      </c>
      <c r="Q60" s="92" t="str">
        <f t="shared" si="21"/>
        <v/>
      </c>
      <c r="R60" s="93" t="str">
        <f t="shared" si="21"/>
        <v/>
      </c>
      <c r="S60" s="91" t="str">
        <f t="shared" si="21"/>
        <v/>
      </c>
      <c r="T60" s="91" t="str">
        <f t="shared" si="21"/>
        <v/>
      </c>
      <c r="U60" s="91" t="str">
        <f t="shared" si="21"/>
        <v/>
      </c>
      <c r="V60" s="91" t="str">
        <f t="shared" si="18"/>
        <v/>
      </c>
      <c r="W60" s="91" t="str">
        <f t="shared" si="18"/>
        <v/>
      </c>
      <c r="X60" s="91" t="str">
        <f t="shared" si="18"/>
        <v/>
      </c>
      <c r="Y60" s="91" t="str">
        <f t="shared" si="18"/>
        <v/>
      </c>
      <c r="Z60" s="91" t="str">
        <f t="shared" si="18"/>
        <v/>
      </c>
      <c r="AA60" s="91" t="str">
        <f t="shared" si="18"/>
        <v/>
      </c>
      <c r="AB60" s="91" t="str">
        <f t="shared" si="18"/>
        <v/>
      </c>
      <c r="AC60" s="91" t="str">
        <f t="shared" si="18"/>
        <v/>
      </c>
      <c r="AD60" s="91" t="str">
        <f t="shared" si="18"/>
        <v/>
      </c>
      <c r="AE60" s="91" t="str">
        <f t="shared" si="18"/>
        <v/>
      </c>
      <c r="AF60" s="91" t="str">
        <f t="shared" si="18"/>
        <v/>
      </c>
      <c r="AG60" s="91" t="str">
        <f t="shared" si="18"/>
        <v/>
      </c>
      <c r="AH60" s="91" t="str">
        <f t="shared" si="18"/>
        <v/>
      </c>
      <c r="AI60" s="91" t="str">
        <f t="shared" si="18"/>
        <v/>
      </c>
      <c r="AJ60" s="91" t="str">
        <f t="shared" si="18"/>
        <v/>
      </c>
      <c r="AK60" s="91" t="str">
        <f t="shared" si="18"/>
        <v/>
      </c>
      <c r="AL60" s="91" t="str">
        <f t="shared" si="22"/>
        <v/>
      </c>
      <c r="AM60" s="91" t="str">
        <f t="shared" si="22"/>
        <v/>
      </c>
      <c r="AN60" s="91" t="str">
        <f t="shared" si="22"/>
        <v/>
      </c>
      <c r="AO60" s="91" t="str">
        <f t="shared" si="22"/>
        <v/>
      </c>
      <c r="AP60" s="91" t="str">
        <f t="shared" si="22"/>
        <v/>
      </c>
      <c r="AQ60" s="91" t="str">
        <f t="shared" si="22"/>
        <v/>
      </c>
      <c r="AR60" s="91" t="str">
        <f t="shared" si="22"/>
        <v/>
      </c>
      <c r="AS60" s="91" t="str">
        <f t="shared" si="22"/>
        <v/>
      </c>
      <c r="AT60" s="91" t="str">
        <f t="shared" si="22"/>
        <v/>
      </c>
      <c r="AU60" s="91" t="str">
        <f t="shared" si="22"/>
        <v/>
      </c>
      <c r="AV60" s="91" t="str">
        <f t="shared" si="22"/>
        <v/>
      </c>
      <c r="AW60" s="91" t="str">
        <f t="shared" si="22"/>
        <v/>
      </c>
      <c r="AX60" s="91" t="str">
        <f t="shared" si="22"/>
        <v/>
      </c>
      <c r="AY60" s="91" t="str">
        <f t="shared" si="22"/>
        <v/>
      </c>
      <c r="AZ60" s="91" t="str">
        <f t="shared" si="22"/>
        <v/>
      </c>
      <c r="BA60" s="91" t="str">
        <f t="shared" si="15"/>
        <v/>
      </c>
      <c r="BB60" s="91" t="str">
        <f t="shared" si="15"/>
        <v/>
      </c>
      <c r="BC60" s="91" t="str">
        <f t="shared" si="15"/>
        <v/>
      </c>
      <c r="BD60" s="91" t="str">
        <f t="shared" si="15"/>
        <v/>
      </c>
      <c r="BE60" s="91" t="str">
        <f t="shared" si="15"/>
        <v/>
      </c>
    </row>
    <row r="61" spans="1:57" x14ac:dyDescent="0.3">
      <c r="A61" s="68"/>
      <c r="B61" s="62"/>
      <c r="C61" s="69"/>
      <c r="D61" s="70"/>
      <c r="E61" s="89">
        <f t="shared" si="17"/>
        <v>0</v>
      </c>
      <c r="F61" s="90" t="str">
        <f t="shared" si="21"/>
        <v/>
      </c>
      <c r="G61" s="91" t="str">
        <f t="shared" si="21"/>
        <v/>
      </c>
      <c r="H61" s="91" t="str">
        <f t="shared" si="21"/>
        <v/>
      </c>
      <c r="I61" s="91" t="str">
        <f t="shared" si="21"/>
        <v/>
      </c>
      <c r="J61" s="91" t="str">
        <f t="shared" si="21"/>
        <v/>
      </c>
      <c r="K61" s="92" t="str">
        <f t="shared" si="21"/>
        <v/>
      </c>
      <c r="L61" s="93" t="str">
        <f t="shared" si="21"/>
        <v/>
      </c>
      <c r="M61" s="91" t="str">
        <f t="shared" si="21"/>
        <v/>
      </c>
      <c r="N61" s="91" t="str">
        <f t="shared" si="21"/>
        <v/>
      </c>
      <c r="O61" s="91" t="str">
        <f t="shared" si="21"/>
        <v/>
      </c>
      <c r="P61" s="91" t="str">
        <f t="shared" si="21"/>
        <v/>
      </c>
      <c r="Q61" s="92" t="str">
        <f t="shared" si="21"/>
        <v/>
      </c>
      <c r="R61" s="93" t="str">
        <f t="shared" si="21"/>
        <v/>
      </c>
      <c r="S61" s="91" t="str">
        <f t="shared" si="21"/>
        <v/>
      </c>
      <c r="T61" s="91" t="str">
        <f t="shared" si="21"/>
        <v/>
      </c>
      <c r="U61" s="91" t="str">
        <f t="shared" si="21"/>
        <v/>
      </c>
      <c r="V61" s="91" t="str">
        <f t="shared" si="18"/>
        <v/>
      </c>
      <c r="W61" s="91" t="str">
        <f t="shared" si="18"/>
        <v/>
      </c>
      <c r="X61" s="91" t="str">
        <f t="shared" si="18"/>
        <v/>
      </c>
      <c r="Y61" s="91" t="str">
        <f t="shared" si="18"/>
        <v/>
      </c>
      <c r="Z61" s="91" t="str">
        <f t="shared" si="18"/>
        <v/>
      </c>
      <c r="AA61" s="91" t="str">
        <f t="shared" si="18"/>
        <v/>
      </c>
      <c r="AB61" s="91" t="str">
        <f t="shared" si="18"/>
        <v/>
      </c>
      <c r="AC61" s="91" t="str">
        <f t="shared" si="18"/>
        <v/>
      </c>
      <c r="AD61" s="91" t="str">
        <f t="shared" si="18"/>
        <v/>
      </c>
      <c r="AE61" s="91" t="str">
        <f t="shared" si="18"/>
        <v/>
      </c>
      <c r="AF61" s="91" t="str">
        <f t="shared" si="18"/>
        <v/>
      </c>
      <c r="AG61" s="91" t="str">
        <f t="shared" si="18"/>
        <v/>
      </c>
      <c r="AH61" s="91" t="str">
        <f t="shared" si="18"/>
        <v/>
      </c>
      <c r="AI61" s="91" t="str">
        <f t="shared" si="18"/>
        <v/>
      </c>
      <c r="AJ61" s="91" t="str">
        <f t="shared" si="18"/>
        <v/>
      </c>
      <c r="AK61" s="91" t="str">
        <f t="shared" si="18"/>
        <v/>
      </c>
      <c r="AL61" s="91" t="str">
        <f t="shared" si="22"/>
        <v/>
      </c>
      <c r="AM61" s="91" t="str">
        <f t="shared" si="22"/>
        <v/>
      </c>
      <c r="AN61" s="91" t="str">
        <f t="shared" si="22"/>
        <v/>
      </c>
      <c r="AO61" s="91" t="str">
        <f t="shared" si="22"/>
        <v/>
      </c>
      <c r="AP61" s="91" t="str">
        <f t="shared" si="22"/>
        <v/>
      </c>
      <c r="AQ61" s="91" t="str">
        <f t="shared" si="22"/>
        <v/>
      </c>
      <c r="AR61" s="91" t="str">
        <f t="shared" si="22"/>
        <v/>
      </c>
      <c r="AS61" s="91" t="str">
        <f t="shared" si="22"/>
        <v/>
      </c>
      <c r="AT61" s="91" t="str">
        <f t="shared" si="22"/>
        <v/>
      </c>
      <c r="AU61" s="91" t="str">
        <f t="shared" si="22"/>
        <v/>
      </c>
      <c r="AV61" s="91" t="str">
        <f t="shared" si="22"/>
        <v/>
      </c>
      <c r="AW61" s="91" t="str">
        <f t="shared" si="22"/>
        <v/>
      </c>
      <c r="AX61" s="91" t="str">
        <f t="shared" si="22"/>
        <v/>
      </c>
      <c r="AY61" s="91" t="str">
        <f t="shared" si="22"/>
        <v/>
      </c>
      <c r="AZ61" s="91" t="str">
        <f t="shared" si="22"/>
        <v/>
      </c>
      <c r="BA61" s="91" t="str">
        <f t="shared" si="22"/>
        <v/>
      </c>
      <c r="BB61" s="91" t="str">
        <f t="shared" ref="BA61:BE76" si="23">IF($B61=BB$5,$D61,"")</f>
        <v/>
      </c>
      <c r="BC61" s="91" t="str">
        <f t="shared" si="23"/>
        <v/>
      </c>
      <c r="BD61" s="91" t="str">
        <f t="shared" si="23"/>
        <v/>
      </c>
      <c r="BE61" s="91" t="str">
        <f t="shared" si="23"/>
        <v/>
      </c>
    </row>
    <row r="62" spans="1:57" x14ac:dyDescent="0.3">
      <c r="A62" s="68"/>
      <c r="B62" s="62"/>
      <c r="C62" s="69"/>
      <c r="D62" s="70"/>
      <c r="E62" s="89">
        <f t="shared" si="17"/>
        <v>0</v>
      </c>
      <c r="F62" s="90" t="str">
        <f t="shared" si="21"/>
        <v/>
      </c>
      <c r="G62" s="91" t="str">
        <f t="shared" si="21"/>
        <v/>
      </c>
      <c r="H62" s="91" t="str">
        <f t="shared" si="21"/>
        <v/>
      </c>
      <c r="I62" s="91" t="str">
        <f t="shared" si="21"/>
        <v/>
      </c>
      <c r="J62" s="91" t="str">
        <f t="shared" si="21"/>
        <v/>
      </c>
      <c r="K62" s="92" t="str">
        <f t="shared" si="21"/>
        <v/>
      </c>
      <c r="L62" s="93" t="str">
        <f t="shared" si="21"/>
        <v/>
      </c>
      <c r="M62" s="91" t="str">
        <f t="shared" si="21"/>
        <v/>
      </c>
      <c r="N62" s="91" t="str">
        <f t="shared" si="21"/>
        <v/>
      </c>
      <c r="O62" s="91" t="str">
        <f t="shared" si="21"/>
        <v/>
      </c>
      <c r="P62" s="91" t="str">
        <f t="shared" si="21"/>
        <v/>
      </c>
      <c r="Q62" s="92" t="str">
        <f t="shared" si="21"/>
        <v/>
      </c>
      <c r="R62" s="93" t="str">
        <f t="shared" si="21"/>
        <v/>
      </c>
      <c r="S62" s="91" t="str">
        <f t="shared" si="21"/>
        <v/>
      </c>
      <c r="T62" s="91" t="str">
        <f t="shared" si="21"/>
        <v/>
      </c>
      <c r="U62" s="91" t="str">
        <f t="shared" si="21"/>
        <v/>
      </c>
      <c r="V62" s="91" t="str">
        <f t="shared" si="18"/>
        <v/>
      </c>
      <c r="W62" s="91" t="str">
        <f t="shared" si="18"/>
        <v/>
      </c>
      <c r="X62" s="91" t="str">
        <f t="shared" si="18"/>
        <v/>
      </c>
      <c r="Y62" s="91" t="str">
        <f t="shared" si="18"/>
        <v/>
      </c>
      <c r="Z62" s="91" t="str">
        <f t="shared" si="18"/>
        <v/>
      </c>
      <c r="AA62" s="91" t="str">
        <f t="shared" si="18"/>
        <v/>
      </c>
      <c r="AB62" s="91" t="str">
        <f t="shared" si="18"/>
        <v/>
      </c>
      <c r="AC62" s="91" t="str">
        <f t="shared" si="18"/>
        <v/>
      </c>
      <c r="AD62" s="91" t="str">
        <f t="shared" si="18"/>
        <v/>
      </c>
      <c r="AE62" s="91" t="str">
        <f t="shared" si="18"/>
        <v/>
      </c>
      <c r="AF62" s="91" t="str">
        <f t="shared" si="18"/>
        <v/>
      </c>
      <c r="AG62" s="91" t="str">
        <f t="shared" si="18"/>
        <v/>
      </c>
      <c r="AH62" s="91" t="str">
        <f t="shared" si="18"/>
        <v/>
      </c>
      <c r="AI62" s="91" t="str">
        <f t="shared" si="18"/>
        <v/>
      </c>
      <c r="AJ62" s="91" t="str">
        <f t="shared" si="18"/>
        <v/>
      </c>
      <c r="AK62" s="91" t="str">
        <f t="shared" si="18"/>
        <v/>
      </c>
      <c r="AL62" s="91" t="str">
        <f t="shared" si="22"/>
        <v/>
      </c>
      <c r="AM62" s="91" t="str">
        <f t="shared" si="22"/>
        <v/>
      </c>
      <c r="AN62" s="91" t="str">
        <f t="shared" si="22"/>
        <v/>
      </c>
      <c r="AO62" s="91" t="str">
        <f t="shared" si="22"/>
        <v/>
      </c>
      <c r="AP62" s="91" t="str">
        <f t="shared" si="22"/>
        <v/>
      </c>
      <c r="AQ62" s="91" t="str">
        <f t="shared" si="22"/>
        <v/>
      </c>
      <c r="AR62" s="91" t="str">
        <f t="shared" si="22"/>
        <v/>
      </c>
      <c r="AS62" s="91" t="str">
        <f t="shared" si="22"/>
        <v/>
      </c>
      <c r="AT62" s="91" t="str">
        <f t="shared" si="22"/>
        <v/>
      </c>
      <c r="AU62" s="91" t="str">
        <f t="shared" si="22"/>
        <v/>
      </c>
      <c r="AV62" s="91" t="str">
        <f t="shared" si="22"/>
        <v/>
      </c>
      <c r="AW62" s="91" t="str">
        <f t="shared" si="22"/>
        <v/>
      </c>
      <c r="AX62" s="91" t="str">
        <f t="shared" si="22"/>
        <v/>
      </c>
      <c r="AY62" s="91" t="str">
        <f t="shared" si="22"/>
        <v/>
      </c>
      <c r="AZ62" s="91" t="str">
        <f t="shared" si="22"/>
        <v/>
      </c>
      <c r="BA62" s="91" t="str">
        <f t="shared" si="23"/>
        <v/>
      </c>
      <c r="BB62" s="91" t="str">
        <f t="shared" si="23"/>
        <v/>
      </c>
      <c r="BC62" s="91" t="str">
        <f t="shared" si="23"/>
        <v/>
      </c>
      <c r="BD62" s="91" t="str">
        <f t="shared" si="23"/>
        <v/>
      </c>
      <c r="BE62" s="91" t="str">
        <f t="shared" si="23"/>
        <v/>
      </c>
    </row>
    <row r="63" spans="1:57" x14ac:dyDescent="0.3">
      <c r="A63" s="68"/>
      <c r="B63" s="62"/>
      <c r="C63" s="69"/>
      <c r="D63" s="70"/>
      <c r="E63" s="89">
        <f t="shared" si="17"/>
        <v>0</v>
      </c>
      <c r="F63" s="90" t="str">
        <f t="shared" si="21"/>
        <v/>
      </c>
      <c r="G63" s="91" t="str">
        <f t="shared" si="21"/>
        <v/>
      </c>
      <c r="H63" s="91" t="str">
        <f t="shared" si="21"/>
        <v/>
      </c>
      <c r="I63" s="91" t="str">
        <f t="shared" si="21"/>
        <v/>
      </c>
      <c r="J63" s="91" t="str">
        <f t="shared" si="21"/>
        <v/>
      </c>
      <c r="K63" s="92" t="str">
        <f t="shared" si="21"/>
        <v/>
      </c>
      <c r="L63" s="93" t="str">
        <f t="shared" si="21"/>
        <v/>
      </c>
      <c r="M63" s="91" t="str">
        <f t="shared" si="21"/>
        <v/>
      </c>
      <c r="N63" s="91" t="str">
        <f t="shared" si="21"/>
        <v/>
      </c>
      <c r="O63" s="91" t="str">
        <f t="shared" si="21"/>
        <v/>
      </c>
      <c r="P63" s="91" t="str">
        <f t="shared" si="21"/>
        <v/>
      </c>
      <c r="Q63" s="92" t="str">
        <f t="shared" si="21"/>
        <v/>
      </c>
      <c r="R63" s="93" t="str">
        <f t="shared" si="21"/>
        <v/>
      </c>
      <c r="S63" s="91" t="str">
        <f t="shared" si="21"/>
        <v/>
      </c>
      <c r="T63" s="91" t="str">
        <f t="shared" si="21"/>
        <v/>
      </c>
      <c r="U63" s="91" t="str">
        <f t="shared" si="21"/>
        <v/>
      </c>
      <c r="V63" s="91" t="str">
        <f t="shared" si="18"/>
        <v/>
      </c>
      <c r="W63" s="91" t="str">
        <f t="shared" si="18"/>
        <v/>
      </c>
      <c r="X63" s="91" t="str">
        <f t="shared" si="18"/>
        <v/>
      </c>
      <c r="Y63" s="91" t="str">
        <f t="shared" si="18"/>
        <v/>
      </c>
      <c r="Z63" s="91" t="str">
        <f t="shared" si="18"/>
        <v/>
      </c>
      <c r="AA63" s="91" t="str">
        <f t="shared" si="18"/>
        <v/>
      </c>
      <c r="AB63" s="91" t="str">
        <f t="shared" si="18"/>
        <v/>
      </c>
      <c r="AC63" s="91" t="str">
        <f t="shared" si="18"/>
        <v/>
      </c>
      <c r="AD63" s="91" t="str">
        <f t="shared" si="18"/>
        <v/>
      </c>
      <c r="AE63" s="91" t="str">
        <f t="shared" si="18"/>
        <v/>
      </c>
      <c r="AF63" s="91" t="str">
        <f t="shared" si="18"/>
        <v/>
      </c>
      <c r="AG63" s="91" t="str">
        <f t="shared" si="18"/>
        <v/>
      </c>
      <c r="AH63" s="91" t="str">
        <f t="shared" si="18"/>
        <v/>
      </c>
      <c r="AI63" s="91" t="str">
        <f t="shared" si="18"/>
        <v/>
      </c>
      <c r="AJ63" s="91" t="str">
        <f t="shared" si="18"/>
        <v/>
      </c>
      <c r="AK63" s="91" t="str">
        <f t="shared" si="18"/>
        <v/>
      </c>
      <c r="AL63" s="91" t="str">
        <f t="shared" si="22"/>
        <v/>
      </c>
      <c r="AM63" s="91" t="str">
        <f t="shared" si="22"/>
        <v/>
      </c>
      <c r="AN63" s="91" t="str">
        <f t="shared" si="22"/>
        <v/>
      </c>
      <c r="AO63" s="91" t="str">
        <f t="shared" si="22"/>
        <v/>
      </c>
      <c r="AP63" s="91" t="str">
        <f t="shared" si="22"/>
        <v/>
      </c>
      <c r="AQ63" s="91" t="str">
        <f t="shared" si="22"/>
        <v/>
      </c>
      <c r="AR63" s="91" t="str">
        <f t="shared" si="22"/>
        <v/>
      </c>
      <c r="AS63" s="91" t="str">
        <f t="shared" si="22"/>
        <v/>
      </c>
      <c r="AT63" s="91" t="str">
        <f t="shared" si="22"/>
        <v/>
      </c>
      <c r="AU63" s="91" t="str">
        <f t="shared" si="22"/>
        <v/>
      </c>
      <c r="AV63" s="91" t="str">
        <f t="shared" si="22"/>
        <v/>
      </c>
      <c r="AW63" s="91" t="str">
        <f t="shared" si="22"/>
        <v/>
      </c>
      <c r="AX63" s="91" t="str">
        <f t="shared" si="22"/>
        <v/>
      </c>
      <c r="AY63" s="91" t="str">
        <f t="shared" si="22"/>
        <v/>
      </c>
      <c r="AZ63" s="91" t="str">
        <f t="shared" si="22"/>
        <v/>
      </c>
      <c r="BA63" s="91" t="str">
        <f t="shared" si="23"/>
        <v/>
      </c>
      <c r="BB63" s="91" t="str">
        <f t="shared" si="23"/>
        <v/>
      </c>
      <c r="BC63" s="91" t="str">
        <f t="shared" si="23"/>
        <v/>
      </c>
      <c r="BD63" s="91" t="str">
        <f t="shared" si="23"/>
        <v/>
      </c>
      <c r="BE63" s="91" t="str">
        <f t="shared" si="23"/>
        <v/>
      </c>
    </row>
    <row r="64" spans="1:57" x14ac:dyDescent="0.3">
      <c r="A64" s="68"/>
      <c r="B64" s="62"/>
      <c r="C64" s="69"/>
      <c r="D64" s="70"/>
      <c r="E64" s="89">
        <f t="shared" si="17"/>
        <v>0</v>
      </c>
      <c r="F64" s="90" t="str">
        <f t="shared" si="21"/>
        <v/>
      </c>
      <c r="G64" s="91" t="str">
        <f t="shared" si="21"/>
        <v/>
      </c>
      <c r="H64" s="91" t="str">
        <f t="shared" si="21"/>
        <v/>
      </c>
      <c r="I64" s="91" t="str">
        <f t="shared" si="21"/>
        <v/>
      </c>
      <c r="J64" s="91" t="str">
        <f t="shared" si="21"/>
        <v/>
      </c>
      <c r="K64" s="92" t="str">
        <f t="shared" si="21"/>
        <v/>
      </c>
      <c r="L64" s="93" t="str">
        <f t="shared" si="21"/>
        <v/>
      </c>
      <c r="M64" s="91" t="str">
        <f t="shared" si="21"/>
        <v/>
      </c>
      <c r="N64" s="91" t="str">
        <f t="shared" si="21"/>
        <v/>
      </c>
      <c r="O64" s="91" t="str">
        <f t="shared" si="21"/>
        <v/>
      </c>
      <c r="P64" s="91" t="str">
        <f t="shared" si="21"/>
        <v/>
      </c>
      <c r="Q64" s="92" t="str">
        <f t="shared" si="21"/>
        <v/>
      </c>
      <c r="R64" s="93" t="str">
        <f t="shared" si="21"/>
        <v/>
      </c>
      <c r="S64" s="91" t="str">
        <f t="shared" si="21"/>
        <v/>
      </c>
      <c r="T64" s="91" t="str">
        <f t="shared" si="21"/>
        <v/>
      </c>
      <c r="U64" s="91" t="str">
        <f t="shared" si="21"/>
        <v/>
      </c>
      <c r="V64" s="91" t="str">
        <f t="shared" si="18"/>
        <v/>
      </c>
      <c r="W64" s="91" t="str">
        <f t="shared" si="18"/>
        <v/>
      </c>
      <c r="X64" s="91" t="str">
        <f t="shared" si="18"/>
        <v/>
      </c>
      <c r="Y64" s="91" t="str">
        <f t="shared" si="18"/>
        <v/>
      </c>
      <c r="Z64" s="91" t="str">
        <f t="shared" si="18"/>
        <v/>
      </c>
      <c r="AA64" s="91" t="str">
        <f t="shared" si="18"/>
        <v/>
      </c>
      <c r="AB64" s="91" t="str">
        <f t="shared" si="18"/>
        <v/>
      </c>
      <c r="AC64" s="91" t="str">
        <f t="shared" si="18"/>
        <v/>
      </c>
      <c r="AD64" s="91" t="str">
        <f t="shared" si="18"/>
        <v/>
      </c>
      <c r="AE64" s="91" t="str">
        <f t="shared" si="18"/>
        <v/>
      </c>
      <c r="AF64" s="91" t="str">
        <f t="shared" si="18"/>
        <v/>
      </c>
      <c r="AG64" s="91" t="str">
        <f t="shared" si="18"/>
        <v/>
      </c>
      <c r="AH64" s="91" t="str">
        <f t="shared" si="18"/>
        <v/>
      </c>
      <c r="AI64" s="91" t="str">
        <f t="shared" si="18"/>
        <v/>
      </c>
      <c r="AJ64" s="91" t="str">
        <f t="shared" si="18"/>
        <v/>
      </c>
      <c r="AK64" s="91" t="str">
        <f t="shared" si="18"/>
        <v/>
      </c>
      <c r="AL64" s="91" t="str">
        <f t="shared" si="22"/>
        <v/>
      </c>
      <c r="AM64" s="91" t="str">
        <f t="shared" si="22"/>
        <v/>
      </c>
      <c r="AN64" s="91" t="str">
        <f t="shared" si="22"/>
        <v/>
      </c>
      <c r="AO64" s="91" t="str">
        <f t="shared" si="22"/>
        <v/>
      </c>
      <c r="AP64" s="91" t="str">
        <f t="shared" si="22"/>
        <v/>
      </c>
      <c r="AQ64" s="91" t="str">
        <f t="shared" si="22"/>
        <v/>
      </c>
      <c r="AR64" s="91" t="str">
        <f t="shared" si="22"/>
        <v/>
      </c>
      <c r="AS64" s="91" t="str">
        <f t="shared" si="22"/>
        <v/>
      </c>
      <c r="AT64" s="91" t="str">
        <f t="shared" si="22"/>
        <v/>
      </c>
      <c r="AU64" s="91" t="str">
        <f t="shared" si="22"/>
        <v/>
      </c>
      <c r="AV64" s="91" t="str">
        <f t="shared" si="22"/>
        <v/>
      </c>
      <c r="AW64" s="91" t="str">
        <f t="shared" si="22"/>
        <v/>
      </c>
      <c r="AX64" s="91" t="str">
        <f t="shared" si="22"/>
        <v/>
      </c>
      <c r="AY64" s="91" t="str">
        <f t="shared" si="22"/>
        <v/>
      </c>
      <c r="AZ64" s="91" t="str">
        <f t="shared" si="22"/>
        <v/>
      </c>
      <c r="BA64" s="91" t="str">
        <f t="shared" si="23"/>
        <v/>
      </c>
      <c r="BB64" s="91" t="str">
        <f t="shared" si="23"/>
        <v/>
      </c>
      <c r="BC64" s="91" t="str">
        <f t="shared" si="23"/>
        <v/>
      </c>
      <c r="BD64" s="91" t="str">
        <f t="shared" si="23"/>
        <v/>
      </c>
      <c r="BE64" s="91" t="str">
        <f t="shared" si="23"/>
        <v/>
      </c>
    </row>
    <row r="65" spans="1:57" x14ac:dyDescent="0.3">
      <c r="A65" s="68"/>
      <c r="B65" s="62"/>
      <c r="C65" s="69"/>
      <c r="D65" s="70"/>
      <c r="E65" s="89">
        <f t="shared" si="17"/>
        <v>0</v>
      </c>
      <c r="F65" s="90" t="str">
        <f t="shared" si="21"/>
        <v/>
      </c>
      <c r="G65" s="91" t="str">
        <f t="shared" si="21"/>
        <v/>
      </c>
      <c r="H65" s="91" t="str">
        <f t="shared" si="21"/>
        <v/>
      </c>
      <c r="I65" s="91" t="str">
        <f t="shared" si="21"/>
        <v/>
      </c>
      <c r="J65" s="91" t="str">
        <f t="shared" si="21"/>
        <v/>
      </c>
      <c r="K65" s="92" t="str">
        <f t="shared" si="21"/>
        <v/>
      </c>
      <c r="L65" s="93" t="str">
        <f t="shared" si="21"/>
        <v/>
      </c>
      <c r="M65" s="91" t="str">
        <f t="shared" si="21"/>
        <v/>
      </c>
      <c r="N65" s="91" t="str">
        <f t="shared" si="21"/>
        <v/>
      </c>
      <c r="O65" s="91" t="str">
        <f t="shared" si="21"/>
        <v/>
      </c>
      <c r="P65" s="91" t="str">
        <f t="shared" si="21"/>
        <v/>
      </c>
      <c r="Q65" s="92" t="str">
        <f t="shared" si="21"/>
        <v/>
      </c>
      <c r="R65" s="93" t="str">
        <f t="shared" si="21"/>
        <v/>
      </c>
      <c r="S65" s="91" t="str">
        <f t="shared" si="21"/>
        <v/>
      </c>
      <c r="T65" s="91" t="str">
        <f t="shared" si="21"/>
        <v/>
      </c>
      <c r="U65" s="91" t="str">
        <f t="shared" si="21"/>
        <v/>
      </c>
      <c r="V65" s="91" t="str">
        <f t="shared" si="18"/>
        <v/>
      </c>
      <c r="W65" s="91" t="str">
        <f t="shared" si="18"/>
        <v/>
      </c>
      <c r="X65" s="91" t="str">
        <f t="shared" si="18"/>
        <v/>
      </c>
      <c r="Y65" s="91" t="str">
        <f t="shared" si="18"/>
        <v/>
      </c>
      <c r="Z65" s="91" t="str">
        <f t="shared" si="18"/>
        <v/>
      </c>
      <c r="AA65" s="91" t="str">
        <f t="shared" si="18"/>
        <v/>
      </c>
      <c r="AB65" s="91" t="str">
        <f t="shared" si="18"/>
        <v/>
      </c>
      <c r="AC65" s="91" t="str">
        <f t="shared" si="18"/>
        <v/>
      </c>
      <c r="AD65" s="91" t="str">
        <f t="shared" si="18"/>
        <v/>
      </c>
      <c r="AE65" s="91" t="str">
        <f t="shared" si="18"/>
        <v/>
      </c>
      <c r="AF65" s="91" t="str">
        <f t="shared" si="18"/>
        <v/>
      </c>
      <c r="AG65" s="91" t="str">
        <f t="shared" si="18"/>
        <v/>
      </c>
      <c r="AH65" s="91" t="str">
        <f t="shared" si="18"/>
        <v/>
      </c>
      <c r="AI65" s="91" t="str">
        <f t="shared" si="18"/>
        <v/>
      </c>
      <c r="AJ65" s="91" t="str">
        <f t="shared" si="18"/>
        <v/>
      </c>
      <c r="AK65" s="91" t="str">
        <f t="shared" si="18"/>
        <v/>
      </c>
      <c r="AL65" s="91" t="str">
        <f t="shared" si="22"/>
        <v/>
      </c>
      <c r="AM65" s="91" t="str">
        <f t="shared" si="22"/>
        <v/>
      </c>
      <c r="AN65" s="91" t="str">
        <f t="shared" si="22"/>
        <v/>
      </c>
      <c r="AO65" s="91" t="str">
        <f t="shared" si="22"/>
        <v/>
      </c>
      <c r="AP65" s="91" t="str">
        <f t="shared" si="22"/>
        <v/>
      </c>
      <c r="AQ65" s="91" t="str">
        <f t="shared" si="22"/>
        <v/>
      </c>
      <c r="AR65" s="91" t="str">
        <f t="shared" si="22"/>
        <v/>
      </c>
      <c r="AS65" s="91" t="str">
        <f t="shared" si="22"/>
        <v/>
      </c>
      <c r="AT65" s="91" t="str">
        <f t="shared" si="22"/>
        <v/>
      </c>
      <c r="AU65" s="91" t="str">
        <f t="shared" si="22"/>
        <v/>
      </c>
      <c r="AV65" s="91" t="str">
        <f t="shared" si="22"/>
        <v/>
      </c>
      <c r="AW65" s="91" t="str">
        <f t="shared" si="22"/>
        <v/>
      </c>
      <c r="AX65" s="91" t="str">
        <f t="shared" si="22"/>
        <v/>
      </c>
      <c r="AY65" s="91" t="str">
        <f t="shared" si="22"/>
        <v/>
      </c>
      <c r="AZ65" s="91" t="str">
        <f t="shared" si="22"/>
        <v/>
      </c>
      <c r="BA65" s="91" t="str">
        <f t="shared" si="23"/>
        <v/>
      </c>
      <c r="BB65" s="91" t="str">
        <f t="shared" si="23"/>
        <v/>
      </c>
      <c r="BC65" s="91" t="str">
        <f t="shared" si="23"/>
        <v/>
      </c>
      <c r="BD65" s="91" t="str">
        <f t="shared" si="23"/>
        <v/>
      </c>
      <c r="BE65" s="91" t="str">
        <f t="shared" si="23"/>
        <v/>
      </c>
    </row>
    <row r="66" spans="1:57" x14ac:dyDescent="0.3">
      <c r="A66" s="68"/>
      <c r="B66" s="62"/>
      <c r="C66" s="69"/>
      <c r="D66" s="70"/>
      <c r="E66" s="89">
        <f t="shared" si="17"/>
        <v>0</v>
      </c>
      <c r="F66" s="90" t="str">
        <f t="shared" si="21"/>
        <v/>
      </c>
      <c r="G66" s="91" t="str">
        <f t="shared" si="21"/>
        <v/>
      </c>
      <c r="H66" s="91" t="str">
        <f t="shared" si="21"/>
        <v/>
      </c>
      <c r="I66" s="91" t="str">
        <f t="shared" si="21"/>
        <v/>
      </c>
      <c r="J66" s="91" t="str">
        <f t="shared" si="21"/>
        <v/>
      </c>
      <c r="K66" s="92" t="str">
        <f t="shared" si="21"/>
        <v/>
      </c>
      <c r="L66" s="93" t="str">
        <f t="shared" si="21"/>
        <v/>
      </c>
      <c r="M66" s="91" t="str">
        <f t="shared" si="21"/>
        <v/>
      </c>
      <c r="N66" s="91" t="str">
        <f t="shared" si="21"/>
        <v/>
      </c>
      <c r="O66" s="91" t="str">
        <f t="shared" si="21"/>
        <v/>
      </c>
      <c r="P66" s="91" t="str">
        <f t="shared" si="21"/>
        <v/>
      </c>
      <c r="Q66" s="92" t="str">
        <f t="shared" si="21"/>
        <v/>
      </c>
      <c r="R66" s="93" t="str">
        <f t="shared" si="21"/>
        <v/>
      </c>
      <c r="S66" s="91" t="str">
        <f t="shared" si="21"/>
        <v/>
      </c>
      <c r="T66" s="91" t="str">
        <f t="shared" si="21"/>
        <v/>
      </c>
      <c r="U66" s="91" t="str">
        <f t="shared" si="21"/>
        <v/>
      </c>
      <c r="V66" s="91" t="str">
        <f t="shared" si="18"/>
        <v/>
      </c>
      <c r="W66" s="91" t="str">
        <f t="shared" si="18"/>
        <v/>
      </c>
      <c r="X66" s="91" t="str">
        <f t="shared" si="18"/>
        <v/>
      </c>
      <c r="Y66" s="91" t="str">
        <f t="shared" si="18"/>
        <v/>
      </c>
      <c r="Z66" s="91" t="str">
        <f t="shared" si="18"/>
        <v/>
      </c>
      <c r="AA66" s="91" t="str">
        <f t="shared" si="18"/>
        <v/>
      </c>
      <c r="AB66" s="91" t="str">
        <f t="shared" si="18"/>
        <v/>
      </c>
      <c r="AC66" s="91" t="str">
        <f t="shared" si="18"/>
        <v/>
      </c>
      <c r="AD66" s="91" t="str">
        <f t="shared" si="18"/>
        <v/>
      </c>
      <c r="AE66" s="91" t="str">
        <f t="shared" si="18"/>
        <v/>
      </c>
      <c r="AF66" s="91" t="str">
        <f t="shared" si="18"/>
        <v/>
      </c>
      <c r="AG66" s="91" t="str">
        <f t="shared" si="18"/>
        <v/>
      </c>
      <c r="AH66" s="91" t="str">
        <f t="shared" si="18"/>
        <v/>
      </c>
      <c r="AI66" s="91" t="str">
        <f t="shared" si="18"/>
        <v/>
      </c>
      <c r="AJ66" s="91" t="str">
        <f t="shared" si="18"/>
        <v/>
      </c>
      <c r="AK66" s="91" t="str">
        <f t="shared" si="18"/>
        <v/>
      </c>
      <c r="AL66" s="91" t="str">
        <f t="shared" si="22"/>
        <v/>
      </c>
      <c r="AM66" s="91" t="str">
        <f t="shared" si="22"/>
        <v/>
      </c>
      <c r="AN66" s="91" t="str">
        <f t="shared" si="22"/>
        <v/>
      </c>
      <c r="AO66" s="91" t="str">
        <f t="shared" si="22"/>
        <v/>
      </c>
      <c r="AP66" s="91" t="str">
        <f t="shared" si="22"/>
        <v/>
      </c>
      <c r="AQ66" s="91" t="str">
        <f t="shared" si="22"/>
        <v/>
      </c>
      <c r="AR66" s="91" t="str">
        <f t="shared" si="22"/>
        <v/>
      </c>
      <c r="AS66" s="91" t="str">
        <f t="shared" si="22"/>
        <v/>
      </c>
      <c r="AT66" s="91" t="str">
        <f t="shared" si="22"/>
        <v/>
      </c>
      <c r="AU66" s="91" t="str">
        <f t="shared" si="22"/>
        <v/>
      </c>
      <c r="AV66" s="91" t="str">
        <f t="shared" si="22"/>
        <v/>
      </c>
      <c r="AW66" s="91" t="str">
        <f t="shared" si="22"/>
        <v/>
      </c>
      <c r="AX66" s="91" t="str">
        <f t="shared" si="22"/>
        <v/>
      </c>
      <c r="AY66" s="91" t="str">
        <f t="shared" si="22"/>
        <v/>
      </c>
      <c r="AZ66" s="91" t="str">
        <f t="shared" si="22"/>
        <v/>
      </c>
      <c r="BA66" s="91" t="str">
        <f t="shared" si="23"/>
        <v/>
      </c>
      <c r="BB66" s="91" t="str">
        <f t="shared" si="23"/>
        <v/>
      </c>
      <c r="BC66" s="91" t="str">
        <f t="shared" si="23"/>
        <v/>
      </c>
      <c r="BD66" s="91" t="str">
        <f t="shared" si="23"/>
        <v/>
      </c>
      <c r="BE66" s="91" t="str">
        <f t="shared" si="23"/>
        <v/>
      </c>
    </row>
    <row r="67" spans="1:57" x14ac:dyDescent="0.3">
      <c r="A67" s="68"/>
      <c r="B67" s="62"/>
      <c r="C67" s="69"/>
      <c r="D67" s="70"/>
      <c r="E67" s="89">
        <f t="shared" si="17"/>
        <v>0</v>
      </c>
      <c r="F67" s="90" t="str">
        <f t="shared" si="21"/>
        <v/>
      </c>
      <c r="G67" s="91" t="str">
        <f t="shared" si="21"/>
        <v/>
      </c>
      <c r="H67" s="91" t="str">
        <f t="shared" si="21"/>
        <v/>
      </c>
      <c r="I67" s="91" t="str">
        <f t="shared" si="21"/>
        <v/>
      </c>
      <c r="J67" s="91" t="str">
        <f t="shared" si="21"/>
        <v/>
      </c>
      <c r="K67" s="92" t="str">
        <f t="shared" si="21"/>
        <v/>
      </c>
      <c r="L67" s="93" t="str">
        <f t="shared" si="21"/>
        <v/>
      </c>
      <c r="M67" s="91" t="str">
        <f t="shared" si="21"/>
        <v/>
      </c>
      <c r="N67" s="91" t="str">
        <f t="shared" si="21"/>
        <v/>
      </c>
      <c r="O67" s="91" t="str">
        <f t="shared" si="21"/>
        <v/>
      </c>
      <c r="P67" s="91" t="str">
        <f t="shared" si="21"/>
        <v/>
      </c>
      <c r="Q67" s="92" t="str">
        <f t="shared" si="21"/>
        <v/>
      </c>
      <c r="R67" s="93" t="str">
        <f t="shared" si="21"/>
        <v/>
      </c>
      <c r="S67" s="91" t="str">
        <f t="shared" si="21"/>
        <v/>
      </c>
      <c r="T67" s="91" t="str">
        <f t="shared" si="21"/>
        <v/>
      </c>
      <c r="U67" s="91" t="str">
        <f t="shared" si="21"/>
        <v/>
      </c>
      <c r="V67" s="91" t="str">
        <f t="shared" si="18"/>
        <v/>
      </c>
      <c r="W67" s="91" t="str">
        <f t="shared" si="18"/>
        <v/>
      </c>
      <c r="X67" s="91" t="str">
        <f t="shared" si="18"/>
        <v/>
      </c>
      <c r="Y67" s="91" t="str">
        <f t="shared" si="18"/>
        <v/>
      </c>
      <c r="Z67" s="91" t="str">
        <f t="shared" si="18"/>
        <v/>
      </c>
      <c r="AA67" s="91" t="str">
        <f t="shared" si="18"/>
        <v/>
      </c>
      <c r="AB67" s="91" t="str">
        <f t="shared" si="18"/>
        <v/>
      </c>
      <c r="AC67" s="91" t="str">
        <f t="shared" si="18"/>
        <v/>
      </c>
      <c r="AD67" s="91" t="str">
        <f t="shared" si="18"/>
        <v/>
      </c>
      <c r="AE67" s="91" t="str">
        <f t="shared" si="18"/>
        <v/>
      </c>
      <c r="AF67" s="91" t="str">
        <f t="shared" si="18"/>
        <v/>
      </c>
      <c r="AG67" s="91" t="str">
        <f t="shared" si="18"/>
        <v/>
      </c>
      <c r="AH67" s="91" t="str">
        <f t="shared" si="18"/>
        <v/>
      </c>
      <c r="AI67" s="91" t="str">
        <f t="shared" si="18"/>
        <v/>
      </c>
      <c r="AJ67" s="91" t="str">
        <f t="shared" si="18"/>
        <v/>
      </c>
      <c r="AK67" s="91" t="str">
        <f t="shared" si="18"/>
        <v/>
      </c>
      <c r="AL67" s="91" t="str">
        <f t="shared" si="22"/>
        <v/>
      </c>
      <c r="AM67" s="91" t="str">
        <f t="shared" si="22"/>
        <v/>
      </c>
      <c r="AN67" s="91" t="str">
        <f t="shared" si="22"/>
        <v/>
      </c>
      <c r="AO67" s="91" t="str">
        <f t="shared" si="22"/>
        <v/>
      </c>
      <c r="AP67" s="91" t="str">
        <f t="shared" si="22"/>
        <v/>
      </c>
      <c r="AQ67" s="91" t="str">
        <f t="shared" si="22"/>
        <v/>
      </c>
      <c r="AR67" s="91" t="str">
        <f t="shared" si="22"/>
        <v/>
      </c>
      <c r="AS67" s="91" t="str">
        <f t="shared" si="22"/>
        <v/>
      </c>
      <c r="AT67" s="91" t="str">
        <f t="shared" si="22"/>
        <v/>
      </c>
      <c r="AU67" s="91" t="str">
        <f t="shared" si="22"/>
        <v/>
      </c>
      <c r="AV67" s="91" t="str">
        <f t="shared" si="22"/>
        <v/>
      </c>
      <c r="AW67" s="91" t="str">
        <f t="shared" si="22"/>
        <v/>
      </c>
      <c r="AX67" s="91" t="str">
        <f t="shared" si="22"/>
        <v/>
      </c>
      <c r="AY67" s="91" t="str">
        <f t="shared" si="22"/>
        <v/>
      </c>
      <c r="AZ67" s="91" t="str">
        <f t="shared" si="22"/>
        <v/>
      </c>
      <c r="BA67" s="91" t="str">
        <f t="shared" si="23"/>
        <v/>
      </c>
      <c r="BB67" s="91" t="str">
        <f t="shared" si="23"/>
        <v/>
      </c>
      <c r="BC67" s="91" t="str">
        <f t="shared" si="23"/>
        <v/>
      </c>
      <c r="BD67" s="91" t="str">
        <f t="shared" si="23"/>
        <v/>
      </c>
      <c r="BE67" s="91" t="str">
        <f t="shared" si="23"/>
        <v/>
      </c>
    </row>
    <row r="68" spans="1:57" x14ac:dyDescent="0.3">
      <c r="A68" s="68"/>
      <c r="B68" s="62"/>
      <c r="C68" s="69"/>
      <c r="D68" s="70"/>
      <c r="E68" s="89">
        <f t="shared" si="17"/>
        <v>0</v>
      </c>
      <c r="F68" s="90" t="str">
        <f t="shared" si="21"/>
        <v/>
      </c>
      <c r="G68" s="91" t="str">
        <f t="shared" si="21"/>
        <v/>
      </c>
      <c r="H68" s="91" t="str">
        <f t="shared" si="21"/>
        <v/>
      </c>
      <c r="I68" s="91" t="str">
        <f t="shared" si="21"/>
        <v/>
      </c>
      <c r="J68" s="91" t="str">
        <f t="shared" si="21"/>
        <v/>
      </c>
      <c r="K68" s="92" t="str">
        <f t="shared" si="21"/>
        <v/>
      </c>
      <c r="L68" s="93" t="str">
        <f t="shared" si="21"/>
        <v/>
      </c>
      <c r="M68" s="91" t="str">
        <f t="shared" si="21"/>
        <v/>
      </c>
      <c r="N68" s="91" t="str">
        <f t="shared" si="21"/>
        <v/>
      </c>
      <c r="O68" s="91" t="str">
        <f t="shared" si="21"/>
        <v/>
      </c>
      <c r="P68" s="91" t="str">
        <f t="shared" si="21"/>
        <v/>
      </c>
      <c r="Q68" s="92" t="str">
        <f t="shared" si="21"/>
        <v/>
      </c>
      <c r="R68" s="93" t="str">
        <f t="shared" si="21"/>
        <v/>
      </c>
      <c r="S68" s="91" t="str">
        <f t="shared" si="21"/>
        <v/>
      </c>
      <c r="T68" s="91" t="str">
        <f t="shared" si="21"/>
        <v/>
      </c>
      <c r="U68" s="91" t="str">
        <f t="shared" si="21"/>
        <v/>
      </c>
      <c r="V68" s="91" t="str">
        <f t="shared" si="18"/>
        <v/>
      </c>
      <c r="W68" s="91" t="str">
        <f t="shared" si="18"/>
        <v/>
      </c>
      <c r="X68" s="91" t="str">
        <f t="shared" si="18"/>
        <v/>
      </c>
      <c r="Y68" s="91" t="str">
        <f t="shared" si="18"/>
        <v/>
      </c>
      <c r="Z68" s="91" t="str">
        <f t="shared" si="18"/>
        <v/>
      </c>
      <c r="AA68" s="91" t="str">
        <f t="shared" si="18"/>
        <v/>
      </c>
      <c r="AB68" s="91" t="str">
        <f t="shared" si="18"/>
        <v/>
      </c>
      <c r="AC68" s="91" t="str">
        <f t="shared" si="18"/>
        <v/>
      </c>
      <c r="AD68" s="91" t="str">
        <f t="shared" si="18"/>
        <v/>
      </c>
      <c r="AE68" s="91" t="str">
        <f t="shared" si="18"/>
        <v/>
      </c>
      <c r="AF68" s="91" t="str">
        <f t="shared" si="18"/>
        <v/>
      </c>
      <c r="AG68" s="91" t="str">
        <f t="shared" si="18"/>
        <v/>
      </c>
      <c r="AH68" s="91" t="str">
        <f t="shared" si="18"/>
        <v/>
      </c>
      <c r="AI68" s="91" t="str">
        <f t="shared" si="18"/>
        <v/>
      </c>
      <c r="AJ68" s="91" t="str">
        <f t="shared" si="18"/>
        <v/>
      </c>
      <c r="AK68" s="91" t="str">
        <f t="shared" si="18"/>
        <v/>
      </c>
      <c r="AL68" s="91" t="str">
        <f t="shared" si="22"/>
        <v/>
      </c>
      <c r="AM68" s="91" t="str">
        <f t="shared" si="22"/>
        <v/>
      </c>
      <c r="AN68" s="91" t="str">
        <f t="shared" si="22"/>
        <v/>
      </c>
      <c r="AO68" s="91" t="str">
        <f t="shared" si="22"/>
        <v/>
      </c>
      <c r="AP68" s="91" t="str">
        <f t="shared" si="22"/>
        <v/>
      </c>
      <c r="AQ68" s="91" t="str">
        <f t="shared" si="22"/>
        <v/>
      </c>
      <c r="AR68" s="91" t="str">
        <f t="shared" si="22"/>
        <v/>
      </c>
      <c r="AS68" s="91" t="str">
        <f t="shared" si="22"/>
        <v/>
      </c>
      <c r="AT68" s="91" t="str">
        <f t="shared" si="22"/>
        <v/>
      </c>
      <c r="AU68" s="91" t="str">
        <f t="shared" si="22"/>
        <v/>
      </c>
      <c r="AV68" s="91" t="str">
        <f t="shared" si="22"/>
        <v/>
      </c>
      <c r="AW68" s="91" t="str">
        <f t="shared" si="22"/>
        <v/>
      </c>
      <c r="AX68" s="91" t="str">
        <f t="shared" si="22"/>
        <v/>
      </c>
      <c r="AY68" s="91" t="str">
        <f t="shared" si="22"/>
        <v/>
      </c>
      <c r="AZ68" s="91" t="str">
        <f t="shared" si="22"/>
        <v/>
      </c>
      <c r="BA68" s="91" t="str">
        <f t="shared" si="23"/>
        <v/>
      </c>
      <c r="BB68" s="91" t="str">
        <f t="shared" si="23"/>
        <v/>
      </c>
      <c r="BC68" s="91" t="str">
        <f t="shared" si="23"/>
        <v/>
      </c>
      <c r="BD68" s="91" t="str">
        <f t="shared" si="23"/>
        <v/>
      </c>
      <c r="BE68" s="91" t="str">
        <f t="shared" si="23"/>
        <v/>
      </c>
    </row>
    <row r="69" spans="1:57" x14ac:dyDescent="0.3">
      <c r="A69" s="68"/>
      <c r="B69" s="62"/>
      <c r="C69" s="69"/>
      <c r="D69" s="70"/>
      <c r="E69" s="89">
        <f t="shared" si="17"/>
        <v>0</v>
      </c>
      <c r="F69" s="90" t="str">
        <f t="shared" si="21"/>
        <v/>
      </c>
      <c r="G69" s="91" t="str">
        <f t="shared" si="21"/>
        <v/>
      </c>
      <c r="H69" s="91" t="str">
        <f t="shared" si="21"/>
        <v/>
      </c>
      <c r="I69" s="91" t="str">
        <f t="shared" si="21"/>
        <v/>
      </c>
      <c r="J69" s="91" t="str">
        <f t="shared" si="21"/>
        <v/>
      </c>
      <c r="K69" s="92" t="str">
        <f t="shared" si="21"/>
        <v/>
      </c>
      <c r="L69" s="93" t="str">
        <f t="shared" si="21"/>
        <v/>
      </c>
      <c r="M69" s="91" t="str">
        <f t="shared" si="21"/>
        <v/>
      </c>
      <c r="N69" s="91" t="str">
        <f t="shared" si="21"/>
        <v/>
      </c>
      <c r="O69" s="91" t="str">
        <f t="shared" si="21"/>
        <v/>
      </c>
      <c r="P69" s="91" t="str">
        <f t="shared" si="21"/>
        <v/>
      </c>
      <c r="Q69" s="92" t="str">
        <f t="shared" si="21"/>
        <v/>
      </c>
      <c r="R69" s="93" t="str">
        <f t="shared" si="21"/>
        <v/>
      </c>
      <c r="S69" s="91" t="str">
        <f t="shared" si="21"/>
        <v/>
      </c>
      <c r="T69" s="91" t="str">
        <f t="shared" si="21"/>
        <v/>
      </c>
      <c r="U69" s="91" t="str">
        <f t="shared" si="21"/>
        <v/>
      </c>
      <c r="V69" s="91" t="str">
        <f t="shared" si="18"/>
        <v/>
      </c>
      <c r="W69" s="91" t="str">
        <f t="shared" si="18"/>
        <v/>
      </c>
      <c r="X69" s="91" t="str">
        <f t="shared" si="18"/>
        <v/>
      </c>
      <c r="Y69" s="91" t="str">
        <f t="shared" si="18"/>
        <v/>
      </c>
      <c r="Z69" s="91" t="str">
        <f t="shared" si="18"/>
        <v/>
      </c>
      <c r="AA69" s="91" t="str">
        <f t="shared" si="18"/>
        <v/>
      </c>
      <c r="AB69" s="91" t="str">
        <f t="shared" si="18"/>
        <v/>
      </c>
      <c r="AC69" s="91" t="str">
        <f t="shared" si="18"/>
        <v/>
      </c>
      <c r="AD69" s="91" t="str">
        <f t="shared" si="18"/>
        <v/>
      </c>
      <c r="AE69" s="91" t="str">
        <f t="shared" si="18"/>
        <v/>
      </c>
      <c r="AF69" s="91" t="str">
        <f t="shared" si="18"/>
        <v/>
      </c>
      <c r="AG69" s="91" t="str">
        <f t="shared" si="18"/>
        <v/>
      </c>
      <c r="AH69" s="91" t="str">
        <f t="shared" si="18"/>
        <v/>
      </c>
      <c r="AI69" s="91" t="str">
        <f t="shared" si="18"/>
        <v/>
      </c>
      <c r="AJ69" s="91" t="str">
        <f t="shared" si="18"/>
        <v/>
      </c>
      <c r="AK69" s="91" t="str">
        <f t="shared" si="18"/>
        <v/>
      </c>
      <c r="AL69" s="91" t="str">
        <f t="shared" si="22"/>
        <v/>
      </c>
      <c r="AM69" s="91" t="str">
        <f t="shared" si="22"/>
        <v/>
      </c>
      <c r="AN69" s="91" t="str">
        <f t="shared" si="22"/>
        <v/>
      </c>
      <c r="AO69" s="91" t="str">
        <f t="shared" si="22"/>
        <v/>
      </c>
      <c r="AP69" s="91" t="str">
        <f t="shared" si="22"/>
        <v/>
      </c>
      <c r="AQ69" s="91" t="str">
        <f t="shared" si="22"/>
        <v/>
      </c>
      <c r="AR69" s="91" t="str">
        <f t="shared" si="22"/>
        <v/>
      </c>
      <c r="AS69" s="91" t="str">
        <f t="shared" si="22"/>
        <v/>
      </c>
      <c r="AT69" s="91" t="str">
        <f t="shared" si="22"/>
        <v/>
      </c>
      <c r="AU69" s="91" t="str">
        <f t="shared" si="22"/>
        <v/>
      </c>
      <c r="AV69" s="91" t="str">
        <f t="shared" si="22"/>
        <v/>
      </c>
      <c r="AW69" s="91" t="str">
        <f t="shared" si="22"/>
        <v/>
      </c>
      <c r="AX69" s="91" t="str">
        <f t="shared" si="22"/>
        <v/>
      </c>
      <c r="AY69" s="91" t="str">
        <f t="shared" si="22"/>
        <v/>
      </c>
      <c r="AZ69" s="91" t="str">
        <f t="shared" si="22"/>
        <v/>
      </c>
      <c r="BA69" s="91" t="str">
        <f t="shared" si="23"/>
        <v/>
      </c>
      <c r="BB69" s="91" t="str">
        <f t="shared" si="23"/>
        <v/>
      </c>
      <c r="BC69" s="91" t="str">
        <f t="shared" si="23"/>
        <v/>
      </c>
      <c r="BD69" s="91" t="str">
        <f t="shared" si="23"/>
        <v/>
      </c>
      <c r="BE69" s="91" t="str">
        <f t="shared" si="23"/>
        <v/>
      </c>
    </row>
    <row r="70" spans="1:57" x14ac:dyDescent="0.3">
      <c r="A70" s="68"/>
      <c r="B70" s="62"/>
      <c r="C70" s="69"/>
      <c r="D70" s="70"/>
      <c r="E70" s="89">
        <f t="shared" si="17"/>
        <v>0</v>
      </c>
      <c r="F70" s="90" t="str">
        <f t="shared" si="21"/>
        <v/>
      </c>
      <c r="G70" s="91" t="str">
        <f t="shared" si="21"/>
        <v/>
      </c>
      <c r="H70" s="91" t="str">
        <f t="shared" si="21"/>
        <v/>
      </c>
      <c r="I70" s="91" t="str">
        <f t="shared" si="21"/>
        <v/>
      </c>
      <c r="J70" s="91" t="str">
        <f t="shared" si="21"/>
        <v/>
      </c>
      <c r="K70" s="92" t="str">
        <f t="shared" si="21"/>
        <v/>
      </c>
      <c r="L70" s="93" t="str">
        <f t="shared" si="21"/>
        <v/>
      </c>
      <c r="M70" s="91" t="str">
        <f t="shared" si="21"/>
        <v/>
      </c>
      <c r="N70" s="91" t="str">
        <f t="shared" si="21"/>
        <v/>
      </c>
      <c r="O70" s="91" t="str">
        <f t="shared" si="21"/>
        <v/>
      </c>
      <c r="P70" s="91" t="str">
        <f t="shared" si="21"/>
        <v/>
      </c>
      <c r="Q70" s="92" t="str">
        <f t="shared" si="21"/>
        <v/>
      </c>
      <c r="R70" s="93" t="str">
        <f t="shared" si="21"/>
        <v/>
      </c>
      <c r="S70" s="91" t="str">
        <f t="shared" si="21"/>
        <v/>
      </c>
      <c r="T70" s="91" t="str">
        <f t="shared" si="21"/>
        <v/>
      </c>
      <c r="U70" s="91" t="str">
        <f t="shared" si="21"/>
        <v/>
      </c>
      <c r="V70" s="91" t="str">
        <f t="shared" si="18"/>
        <v/>
      </c>
      <c r="W70" s="91" t="str">
        <f t="shared" si="18"/>
        <v/>
      </c>
      <c r="X70" s="91" t="str">
        <f t="shared" si="18"/>
        <v/>
      </c>
      <c r="Y70" s="91" t="str">
        <f t="shared" si="18"/>
        <v/>
      </c>
      <c r="Z70" s="91" t="str">
        <f t="shared" si="18"/>
        <v/>
      </c>
      <c r="AA70" s="91" t="str">
        <f t="shared" si="18"/>
        <v/>
      </c>
      <c r="AB70" s="91" t="str">
        <f t="shared" si="18"/>
        <v/>
      </c>
      <c r="AC70" s="91" t="str">
        <f t="shared" si="18"/>
        <v/>
      </c>
      <c r="AD70" s="91" t="str">
        <f t="shared" si="18"/>
        <v/>
      </c>
      <c r="AE70" s="91" t="str">
        <f t="shared" si="18"/>
        <v/>
      </c>
      <c r="AF70" s="91" t="str">
        <f t="shared" si="18"/>
        <v/>
      </c>
      <c r="AG70" s="91" t="str">
        <f t="shared" si="18"/>
        <v/>
      </c>
      <c r="AH70" s="91" t="str">
        <f t="shared" si="18"/>
        <v/>
      </c>
      <c r="AI70" s="91" t="str">
        <f t="shared" si="18"/>
        <v/>
      </c>
      <c r="AJ70" s="91" t="str">
        <f t="shared" si="18"/>
        <v/>
      </c>
      <c r="AK70" s="91" t="str">
        <f t="shared" si="18"/>
        <v/>
      </c>
      <c r="AL70" s="91" t="str">
        <f t="shared" si="22"/>
        <v/>
      </c>
      <c r="AM70" s="91" t="str">
        <f t="shared" si="22"/>
        <v/>
      </c>
      <c r="AN70" s="91" t="str">
        <f t="shared" si="22"/>
        <v/>
      </c>
      <c r="AO70" s="91" t="str">
        <f t="shared" si="22"/>
        <v/>
      </c>
      <c r="AP70" s="91" t="str">
        <f t="shared" si="22"/>
        <v/>
      </c>
      <c r="AQ70" s="91" t="str">
        <f t="shared" si="22"/>
        <v/>
      </c>
      <c r="AR70" s="91" t="str">
        <f t="shared" si="22"/>
        <v/>
      </c>
      <c r="AS70" s="91" t="str">
        <f t="shared" si="22"/>
        <v/>
      </c>
      <c r="AT70" s="91" t="str">
        <f t="shared" si="22"/>
        <v/>
      </c>
      <c r="AU70" s="91" t="str">
        <f t="shared" si="22"/>
        <v/>
      </c>
      <c r="AV70" s="91" t="str">
        <f t="shared" si="22"/>
        <v/>
      </c>
      <c r="AW70" s="91" t="str">
        <f t="shared" si="22"/>
        <v/>
      </c>
      <c r="AX70" s="91" t="str">
        <f t="shared" si="22"/>
        <v/>
      </c>
      <c r="AY70" s="91" t="str">
        <f t="shared" si="22"/>
        <v/>
      </c>
      <c r="AZ70" s="91" t="str">
        <f t="shared" si="22"/>
        <v/>
      </c>
      <c r="BA70" s="91" t="str">
        <f t="shared" si="23"/>
        <v/>
      </c>
      <c r="BB70" s="91" t="str">
        <f t="shared" si="23"/>
        <v/>
      </c>
      <c r="BC70" s="91" t="str">
        <f t="shared" si="23"/>
        <v/>
      </c>
      <c r="BD70" s="91" t="str">
        <f t="shared" si="23"/>
        <v/>
      </c>
      <c r="BE70" s="91" t="str">
        <f t="shared" si="23"/>
        <v/>
      </c>
    </row>
    <row r="71" spans="1:57" x14ac:dyDescent="0.3">
      <c r="A71" s="68"/>
      <c r="B71" s="62"/>
      <c r="C71" s="69"/>
      <c r="D71" s="70"/>
      <c r="E71" s="89">
        <f t="shared" si="1"/>
        <v>0</v>
      </c>
      <c r="F71" s="90" t="str">
        <f t="shared" si="21"/>
        <v/>
      </c>
      <c r="G71" s="91" t="str">
        <f t="shared" si="21"/>
        <v/>
      </c>
      <c r="H71" s="91" t="str">
        <f t="shared" si="21"/>
        <v/>
      </c>
      <c r="I71" s="91" t="str">
        <f t="shared" si="21"/>
        <v/>
      </c>
      <c r="J71" s="91" t="str">
        <f t="shared" si="21"/>
        <v/>
      </c>
      <c r="K71" s="92" t="str">
        <f t="shared" si="21"/>
        <v/>
      </c>
      <c r="L71" s="93" t="str">
        <f t="shared" si="21"/>
        <v/>
      </c>
      <c r="M71" s="91" t="str">
        <f t="shared" si="21"/>
        <v/>
      </c>
      <c r="N71" s="91" t="str">
        <f t="shared" si="21"/>
        <v/>
      </c>
      <c r="O71" s="91" t="str">
        <f t="shared" si="21"/>
        <v/>
      </c>
      <c r="P71" s="91" t="str">
        <f t="shared" si="21"/>
        <v/>
      </c>
      <c r="Q71" s="92" t="str">
        <f t="shared" si="21"/>
        <v/>
      </c>
      <c r="R71" s="93" t="str">
        <f t="shared" si="21"/>
        <v/>
      </c>
      <c r="S71" s="91" t="str">
        <f t="shared" si="21"/>
        <v/>
      </c>
      <c r="T71" s="91" t="str">
        <f t="shared" si="21"/>
        <v/>
      </c>
      <c r="U71" s="91" t="str">
        <f t="shared" si="21"/>
        <v/>
      </c>
      <c r="V71" s="91" t="str">
        <f t="shared" si="18"/>
        <v/>
      </c>
      <c r="W71" s="91" t="str">
        <f t="shared" si="18"/>
        <v/>
      </c>
      <c r="X71" s="91" t="str">
        <f t="shared" si="18"/>
        <v/>
      </c>
      <c r="Y71" s="91" t="str">
        <f t="shared" si="18"/>
        <v/>
      </c>
      <c r="Z71" s="91" t="str">
        <f t="shared" si="18"/>
        <v/>
      </c>
      <c r="AA71" s="91" t="str">
        <f t="shared" si="18"/>
        <v/>
      </c>
      <c r="AB71" s="91" t="str">
        <f t="shared" si="18"/>
        <v/>
      </c>
      <c r="AC71" s="91" t="str">
        <f t="shared" si="18"/>
        <v/>
      </c>
      <c r="AD71" s="91" t="str">
        <f t="shared" si="18"/>
        <v/>
      </c>
      <c r="AE71" s="91" t="str">
        <f t="shared" si="18"/>
        <v/>
      </c>
      <c r="AF71" s="91" t="str">
        <f t="shared" si="18"/>
        <v/>
      </c>
      <c r="AG71" s="91" t="str">
        <f t="shared" si="18"/>
        <v/>
      </c>
      <c r="AH71" s="91" t="str">
        <f t="shared" si="18"/>
        <v/>
      </c>
      <c r="AI71" s="91" t="str">
        <f t="shared" si="18"/>
        <v/>
      </c>
      <c r="AJ71" s="91" t="str">
        <f t="shared" si="18"/>
        <v/>
      </c>
      <c r="AK71" s="91" t="str">
        <f t="shared" si="18"/>
        <v/>
      </c>
      <c r="AL71" s="91" t="str">
        <f t="shared" si="22"/>
        <v/>
      </c>
      <c r="AM71" s="91" t="str">
        <f t="shared" si="22"/>
        <v/>
      </c>
      <c r="AN71" s="91" t="str">
        <f t="shared" si="22"/>
        <v/>
      </c>
      <c r="AO71" s="91" t="str">
        <f t="shared" si="22"/>
        <v/>
      </c>
      <c r="AP71" s="91" t="str">
        <f t="shared" si="22"/>
        <v/>
      </c>
      <c r="AQ71" s="91" t="str">
        <f t="shared" si="22"/>
        <v/>
      </c>
      <c r="AR71" s="91" t="str">
        <f t="shared" si="22"/>
        <v/>
      </c>
      <c r="AS71" s="91" t="str">
        <f t="shared" si="22"/>
        <v/>
      </c>
      <c r="AT71" s="91" t="str">
        <f t="shared" si="22"/>
        <v/>
      </c>
      <c r="AU71" s="91" t="str">
        <f t="shared" si="22"/>
        <v/>
      </c>
      <c r="AV71" s="91" t="str">
        <f t="shared" si="22"/>
        <v/>
      </c>
      <c r="AW71" s="91" t="str">
        <f t="shared" si="22"/>
        <v/>
      </c>
      <c r="AX71" s="91" t="str">
        <f t="shared" si="22"/>
        <v/>
      </c>
      <c r="AY71" s="91" t="str">
        <f t="shared" si="22"/>
        <v/>
      </c>
      <c r="AZ71" s="91" t="str">
        <f t="shared" si="22"/>
        <v/>
      </c>
      <c r="BA71" s="91" t="str">
        <f t="shared" si="23"/>
        <v/>
      </c>
      <c r="BB71" s="91" t="str">
        <f t="shared" si="23"/>
        <v/>
      </c>
      <c r="BC71" s="91" t="str">
        <f t="shared" si="23"/>
        <v/>
      </c>
      <c r="BD71" s="91" t="str">
        <f t="shared" si="23"/>
        <v/>
      </c>
      <c r="BE71" s="91" t="str">
        <f t="shared" si="23"/>
        <v/>
      </c>
    </row>
    <row r="72" spans="1:57" x14ac:dyDescent="0.3">
      <c r="A72" s="68"/>
      <c r="B72" s="62"/>
      <c r="C72" s="69"/>
      <c r="D72" s="70"/>
      <c r="E72" s="89">
        <f t="shared" ref="E72:E123" si="24">SUM(F72:BE72)</f>
        <v>0</v>
      </c>
      <c r="F72" s="90" t="str">
        <f t="shared" si="21"/>
        <v/>
      </c>
      <c r="G72" s="91" t="str">
        <f t="shared" si="21"/>
        <v/>
      </c>
      <c r="H72" s="91" t="str">
        <f t="shared" si="21"/>
        <v/>
      </c>
      <c r="I72" s="91" t="str">
        <f t="shared" si="21"/>
        <v/>
      </c>
      <c r="J72" s="91" t="str">
        <f t="shared" si="21"/>
        <v/>
      </c>
      <c r="K72" s="92" t="str">
        <f t="shared" si="21"/>
        <v/>
      </c>
      <c r="L72" s="93" t="str">
        <f t="shared" si="21"/>
        <v/>
      </c>
      <c r="M72" s="91" t="str">
        <f t="shared" si="21"/>
        <v/>
      </c>
      <c r="N72" s="91" t="str">
        <f t="shared" si="21"/>
        <v/>
      </c>
      <c r="O72" s="91" t="str">
        <f t="shared" si="21"/>
        <v/>
      </c>
      <c r="P72" s="91" t="str">
        <f t="shared" si="21"/>
        <v/>
      </c>
      <c r="Q72" s="92" t="str">
        <f t="shared" si="21"/>
        <v/>
      </c>
      <c r="R72" s="93" t="str">
        <f t="shared" si="21"/>
        <v/>
      </c>
      <c r="S72" s="91" t="str">
        <f t="shared" si="21"/>
        <v/>
      </c>
      <c r="T72" s="91" t="str">
        <f t="shared" si="21"/>
        <v/>
      </c>
      <c r="U72" s="91" t="str">
        <f t="shared" ref="U72:AJ87" si="25">IF($B72=U$5,$D72,"")</f>
        <v/>
      </c>
      <c r="V72" s="91" t="str">
        <f t="shared" si="25"/>
        <v/>
      </c>
      <c r="W72" s="91" t="str">
        <f t="shared" si="25"/>
        <v/>
      </c>
      <c r="X72" s="91" t="str">
        <f t="shared" si="25"/>
        <v/>
      </c>
      <c r="Y72" s="91" t="str">
        <f t="shared" si="25"/>
        <v/>
      </c>
      <c r="Z72" s="91" t="str">
        <f t="shared" si="25"/>
        <v/>
      </c>
      <c r="AA72" s="91" t="str">
        <f t="shared" si="25"/>
        <v/>
      </c>
      <c r="AB72" s="91" t="str">
        <f t="shared" si="25"/>
        <v/>
      </c>
      <c r="AC72" s="91" t="str">
        <f t="shared" si="25"/>
        <v/>
      </c>
      <c r="AD72" s="91" t="str">
        <f t="shared" si="25"/>
        <v/>
      </c>
      <c r="AE72" s="91" t="str">
        <f t="shared" si="25"/>
        <v/>
      </c>
      <c r="AF72" s="91" t="str">
        <f t="shared" si="25"/>
        <v/>
      </c>
      <c r="AG72" s="91" t="str">
        <f t="shared" si="25"/>
        <v/>
      </c>
      <c r="AH72" s="91" t="str">
        <f t="shared" si="25"/>
        <v/>
      </c>
      <c r="AI72" s="91" t="str">
        <f t="shared" si="25"/>
        <v/>
      </c>
      <c r="AJ72" s="91" t="str">
        <f t="shared" si="25"/>
        <v/>
      </c>
      <c r="AK72" s="91" t="str">
        <f t="shared" ref="AK72:AZ87" si="26">IF($B72=AK$5,$D72,"")</f>
        <v/>
      </c>
      <c r="AL72" s="91" t="str">
        <f t="shared" si="26"/>
        <v/>
      </c>
      <c r="AM72" s="91" t="str">
        <f t="shared" si="26"/>
        <v/>
      </c>
      <c r="AN72" s="91" t="str">
        <f t="shared" si="26"/>
        <v/>
      </c>
      <c r="AO72" s="91" t="str">
        <f t="shared" si="26"/>
        <v/>
      </c>
      <c r="AP72" s="91" t="str">
        <f t="shared" si="26"/>
        <v/>
      </c>
      <c r="AQ72" s="91" t="str">
        <f t="shared" si="26"/>
        <v/>
      </c>
      <c r="AR72" s="91" t="str">
        <f t="shared" si="26"/>
        <v/>
      </c>
      <c r="AS72" s="91" t="str">
        <f t="shared" si="26"/>
        <v/>
      </c>
      <c r="AT72" s="91" t="str">
        <f t="shared" si="26"/>
        <v/>
      </c>
      <c r="AU72" s="91" t="str">
        <f t="shared" si="26"/>
        <v/>
      </c>
      <c r="AV72" s="91" t="str">
        <f t="shared" si="26"/>
        <v/>
      </c>
      <c r="AW72" s="91" t="str">
        <f t="shared" si="26"/>
        <v/>
      </c>
      <c r="AX72" s="91" t="str">
        <f t="shared" si="26"/>
        <v/>
      </c>
      <c r="AY72" s="91" t="str">
        <f t="shared" si="26"/>
        <v/>
      </c>
      <c r="AZ72" s="91" t="str">
        <f t="shared" si="26"/>
        <v/>
      </c>
      <c r="BA72" s="91" t="str">
        <f t="shared" si="23"/>
        <v/>
      </c>
      <c r="BB72" s="91" t="str">
        <f t="shared" si="23"/>
        <v/>
      </c>
      <c r="BC72" s="91" t="str">
        <f t="shared" si="23"/>
        <v/>
      </c>
      <c r="BD72" s="91" t="str">
        <f t="shared" si="23"/>
        <v/>
      </c>
      <c r="BE72" s="91" t="str">
        <f t="shared" si="23"/>
        <v/>
      </c>
    </row>
    <row r="73" spans="1:57" x14ac:dyDescent="0.3">
      <c r="A73" s="68"/>
      <c r="B73" s="62"/>
      <c r="C73" s="69"/>
      <c r="D73" s="70"/>
      <c r="E73" s="89">
        <f t="shared" si="24"/>
        <v>0</v>
      </c>
      <c r="F73" s="90" t="str">
        <f t="shared" ref="F73:U88" si="27">IF($B73=F$5,$D73,"")</f>
        <v/>
      </c>
      <c r="G73" s="91" t="str">
        <f t="shared" si="27"/>
        <v/>
      </c>
      <c r="H73" s="91" t="str">
        <f t="shared" si="27"/>
        <v/>
      </c>
      <c r="I73" s="91" t="str">
        <f t="shared" si="27"/>
        <v/>
      </c>
      <c r="J73" s="91" t="str">
        <f t="shared" si="27"/>
        <v/>
      </c>
      <c r="K73" s="92" t="str">
        <f t="shared" si="27"/>
        <v/>
      </c>
      <c r="L73" s="93" t="str">
        <f t="shared" si="27"/>
        <v/>
      </c>
      <c r="M73" s="91" t="str">
        <f t="shared" si="27"/>
        <v/>
      </c>
      <c r="N73" s="91" t="str">
        <f t="shared" si="27"/>
        <v/>
      </c>
      <c r="O73" s="91" t="str">
        <f t="shared" si="27"/>
        <v/>
      </c>
      <c r="P73" s="91" t="str">
        <f t="shared" si="27"/>
        <v/>
      </c>
      <c r="Q73" s="92" t="str">
        <f t="shared" si="27"/>
        <v/>
      </c>
      <c r="R73" s="93" t="str">
        <f t="shared" si="27"/>
        <v/>
      </c>
      <c r="S73" s="91" t="str">
        <f t="shared" si="27"/>
        <v/>
      </c>
      <c r="T73" s="91" t="str">
        <f t="shared" si="27"/>
        <v/>
      </c>
      <c r="U73" s="91" t="str">
        <f t="shared" si="25"/>
        <v/>
      </c>
      <c r="V73" s="91" t="str">
        <f t="shared" si="25"/>
        <v/>
      </c>
      <c r="W73" s="91" t="str">
        <f t="shared" si="25"/>
        <v/>
      </c>
      <c r="X73" s="91" t="str">
        <f t="shared" si="25"/>
        <v/>
      </c>
      <c r="Y73" s="91" t="str">
        <f t="shared" si="25"/>
        <v/>
      </c>
      <c r="Z73" s="91" t="str">
        <f t="shared" si="25"/>
        <v/>
      </c>
      <c r="AA73" s="91" t="str">
        <f t="shared" si="25"/>
        <v/>
      </c>
      <c r="AB73" s="91" t="str">
        <f t="shared" si="25"/>
        <v/>
      </c>
      <c r="AC73" s="91" t="str">
        <f t="shared" si="25"/>
        <v/>
      </c>
      <c r="AD73" s="91" t="str">
        <f t="shared" si="25"/>
        <v/>
      </c>
      <c r="AE73" s="91" t="str">
        <f t="shared" si="25"/>
        <v/>
      </c>
      <c r="AF73" s="91" t="str">
        <f t="shared" si="25"/>
        <v/>
      </c>
      <c r="AG73" s="91" t="str">
        <f t="shared" si="25"/>
        <v/>
      </c>
      <c r="AH73" s="91" t="str">
        <f t="shared" si="25"/>
        <v/>
      </c>
      <c r="AI73" s="91" t="str">
        <f t="shared" si="25"/>
        <v/>
      </c>
      <c r="AJ73" s="91" t="str">
        <f t="shared" si="25"/>
        <v/>
      </c>
      <c r="AK73" s="91" t="str">
        <f t="shared" si="26"/>
        <v/>
      </c>
      <c r="AL73" s="91" t="str">
        <f t="shared" si="26"/>
        <v/>
      </c>
      <c r="AM73" s="91" t="str">
        <f t="shared" si="26"/>
        <v/>
      </c>
      <c r="AN73" s="91" t="str">
        <f t="shared" si="26"/>
        <v/>
      </c>
      <c r="AO73" s="91" t="str">
        <f t="shared" si="26"/>
        <v/>
      </c>
      <c r="AP73" s="91" t="str">
        <f t="shared" si="26"/>
        <v/>
      </c>
      <c r="AQ73" s="91" t="str">
        <f t="shared" si="26"/>
        <v/>
      </c>
      <c r="AR73" s="91" t="str">
        <f t="shared" si="26"/>
        <v/>
      </c>
      <c r="AS73" s="91" t="str">
        <f t="shared" si="26"/>
        <v/>
      </c>
      <c r="AT73" s="91" t="str">
        <f t="shared" si="26"/>
        <v/>
      </c>
      <c r="AU73" s="91" t="str">
        <f t="shared" si="26"/>
        <v/>
      </c>
      <c r="AV73" s="91" t="str">
        <f t="shared" si="26"/>
        <v/>
      </c>
      <c r="AW73" s="91" t="str">
        <f t="shared" si="26"/>
        <v/>
      </c>
      <c r="AX73" s="91" t="str">
        <f t="shared" si="26"/>
        <v/>
      </c>
      <c r="AY73" s="91" t="str">
        <f t="shared" si="26"/>
        <v/>
      </c>
      <c r="AZ73" s="91" t="str">
        <f t="shared" si="26"/>
        <v/>
      </c>
      <c r="BA73" s="91" t="str">
        <f t="shared" si="23"/>
        <v/>
      </c>
      <c r="BB73" s="91" t="str">
        <f t="shared" si="23"/>
        <v/>
      </c>
      <c r="BC73" s="91" t="str">
        <f t="shared" si="23"/>
        <v/>
      </c>
      <c r="BD73" s="91" t="str">
        <f t="shared" si="23"/>
        <v/>
      </c>
      <c r="BE73" s="91" t="str">
        <f t="shared" si="23"/>
        <v/>
      </c>
    </row>
    <row r="74" spans="1:57" x14ac:dyDescent="0.3">
      <c r="A74" s="68"/>
      <c r="B74" s="62"/>
      <c r="C74" s="69"/>
      <c r="D74" s="70"/>
      <c r="E74" s="89">
        <f t="shared" ref="E74:E90" si="28">SUM(F74:BE74)</f>
        <v>0</v>
      </c>
      <c r="F74" s="90" t="str">
        <f t="shared" si="27"/>
        <v/>
      </c>
      <c r="G74" s="91" t="str">
        <f t="shared" si="27"/>
        <v/>
      </c>
      <c r="H74" s="91" t="str">
        <f t="shared" si="27"/>
        <v/>
      </c>
      <c r="I74" s="91" t="str">
        <f t="shared" si="27"/>
        <v/>
      </c>
      <c r="J74" s="91" t="str">
        <f t="shared" si="27"/>
        <v/>
      </c>
      <c r="K74" s="92" t="str">
        <f t="shared" si="27"/>
        <v/>
      </c>
      <c r="L74" s="93" t="str">
        <f t="shared" si="27"/>
        <v/>
      </c>
      <c r="M74" s="91" t="str">
        <f t="shared" si="27"/>
        <v/>
      </c>
      <c r="N74" s="91" t="str">
        <f t="shared" si="27"/>
        <v/>
      </c>
      <c r="O74" s="91" t="str">
        <f t="shared" si="27"/>
        <v/>
      </c>
      <c r="P74" s="91" t="str">
        <f t="shared" si="27"/>
        <v/>
      </c>
      <c r="Q74" s="92" t="str">
        <f t="shared" si="27"/>
        <v/>
      </c>
      <c r="R74" s="93" t="str">
        <f t="shared" si="27"/>
        <v/>
      </c>
      <c r="S74" s="91" t="str">
        <f t="shared" si="27"/>
        <v/>
      </c>
      <c r="T74" s="91" t="str">
        <f t="shared" si="27"/>
        <v/>
      </c>
      <c r="U74" s="91" t="str">
        <f t="shared" si="25"/>
        <v/>
      </c>
      <c r="V74" s="91" t="str">
        <f t="shared" si="25"/>
        <v/>
      </c>
      <c r="W74" s="91" t="str">
        <f t="shared" si="25"/>
        <v/>
      </c>
      <c r="X74" s="91" t="str">
        <f t="shared" si="25"/>
        <v/>
      </c>
      <c r="Y74" s="91" t="str">
        <f t="shared" si="25"/>
        <v/>
      </c>
      <c r="Z74" s="91" t="str">
        <f t="shared" si="25"/>
        <v/>
      </c>
      <c r="AA74" s="91" t="str">
        <f t="shared" si="25"/>
        <v/>
      </c>
      <c r="AB74" s="91" t="str">
        <f t="shared" si="25"/>
        <v/>
      </c>
      <c r="AC74" s="91" t="str">
        <f t="shared" si="25"/>
        <v/>
      </c>
      <c r="AD74" s="91" t="str">
        <f t="shared" si="25"/>
        <v/>
      </c>
      <c r="AE74" s="91" t="str">
        <f t="shared" si="25"/>
        <v/>
      </c>
      <c r="AF74" s="91" t="str">
        <f t="shared" si="25"/>
        <v/>
      </c>
      <c r="AG74" s="91" t="str">
        <f t="shared" si="25"/>
        <v/>
      </c>
      <c r="AH74" s="91" t="str">
        <f t="shared" si="25"/>
        <v/>
      </c>
      <c r="AI74" s="91" t="str">
        <f t="shared" si="25"/>
        <v/>
      </c>
      <c r="AJ74" s="91" t="str">
        <f t="shared" si="25"/>
        <v/>
      </c>
      <c r="AK74" s="91" t="str">
        <f t="shared" si="26"/>
        <v/>
      </c>
      <c r="AL74" s="91" t="str">
        <f t="shared" si="26"/>
        <v/>
      </c>
      <c r="AM74" s="91" t="str">
        <f t="shared" si="26"/>
        <v/>
      </c>
      <c r="AN74" s="91" t="str">
        <f t="shared" si="26"/>
        <v/>
      </c>
      <c r="AO74" s="91" t="str">
        <f t="shared" si="26"/>
        <v/>
      </c>
      <c r="AP74" s="91" t="str">
        <f t="shared" si="26"/>
        <v/>
      </c>
      <c r="AQ74" s="91" t="str">
        <f t="shared" si="26"/>
        <v/>
      </c>
      <c r="AR74" s="91" t="str">
        <f t="shared" si="26"/>
        <v/>
      </c>
      <c r="AS74" s="91" t="str">
        <f t="shared" si="26"/>
        <v/>
      </c>
      <c r="AT74" s="91" t="str">
        <f t="shared" si="26"/>
        <v/>
      </c>
      <c r="AU74" s="91" t="str">
        <f t="shared" si="26"/>
        <v/>
      </c>
      <c r="AV74" s="91" t="str">
        <f t="shared" si="26"/>
        <v/>
      </c>
      <c r="AW74" s="91" t="str">
        <f t="shared" si="26"/>
        <v/>
      </c>
      <c r="AX74" s="91" t="str">
        <f t="shared" si="26"/>
        <v/>
      </c>
      <c r="AY74" s="91" t="str">
        <f t="shared" si="26"/>
        <v/>
      </c>
      <c r="AZ74" s="91" t="str">
        <f t="shared" si="26"/>
        <v/>
      </c>
      <c r="BA74" s="91" t="str">
        <f t="shared" si="23"/>
        <v/>
      </c>
      <c r="BB74" s="91" t="str">
        <f t="shared" si="23"/>
        <v/>
      </c>
      <c r="BC74" s="91" t="str">
        <f t="shared" si="23"/>
        <v/>
      </c>
      <c r="BD74" s="91" t="str">
        <f t="shared" si="23"/>
        <v/>
      </c>
      <c r="BE74" s="91" t="str">
        <f t="shared" si="23"/>
        <v/>
      </c>
    </row>
    <row r="75" spans="1:57" x14ac:dyDescent="0.3">
      <c r="A75" s="68"/>
      <c r="B75" s="62"/>
      <c r="C75" s="69"/>
      <c r="D75" s="70"/>
      <c r="E75" s="89">
        <f t="shared" si="28"/>
        <v>0</v>
      </c>
      <c r="F75" s="90" t="str">
        <f t="shared" si="27"/>
        <v/>
      </c>
      <c r="G75" s="91" t="str">
        <f t="shared" si="27"/>
        <v/>
      </c>
      <c r="H75" s="91" t="str">
        <f t="shared" si="27"/>
        <v/>
      </c>
      <c r="I75" s="91" t="str">
        <f t="shared" si="27"/>
        <v/>
      </c>
      <c r="J75" s="91" t="str">
        <f t="shared" si="27"/>
        <v/>
      </c>
      <c r="K75" s="92" t="str">
        <f t="shared" si="27"/>
        <v/>
      </c>
      <c r="L75" s="93" t="str">
        <f t="shared" si="27"/>
        <v/>
      </c>
      <c r="M75" s="91" t="str">
        <f t="shared" si="27"/>
        <v/>
      </c>
      <c r="N75" s="91" t="str">
        <f t="shared" si="27"/>
        <v/>
      </c>
      <c r="O75" s="91" t="str">
        <f t="shared" si="27"/>
        <v/>
      </c>
      <c r="P75" s="91" t="str">
        <f t="shared" si="27"/>
        <v/>
      </c>
      <c r="Q75" s="92" t="str">
        <f t="shared" si="27"/>
        <v/>
      </c>
      <c r="R75" s="93" t="str">
        <f t="shared" si="27"/>
        <v/>
      </c>
      <c r="S75" s="91" t="str">
        <f t="shared" si="27"/>
        <v/>
      </c>
      <c r="T75" s="91" t="str">
        <f t="shared" si="27"/>
        <v/>
      </c>
      <c r="U75" s="91" t="str">
        <f t="shared" si="25"/>
        <v/>
      </c>
      <c r="V75" s="91" t="str">
        <f t="shared" si="25"/>
        <v/>
      </c>
      <c r="W75" s="91" t="str">
        <f t="shared" si="25"/>
        <v/>
      </c>
      <c r="X75" s="91" t="str">
        <f t="shared" si="25"/>
        <v/>
      </c>
      <c r="Y75" s="91" t="str">
        <f t="shared" si="25"/>
        <v/>
      </c>
      <c r="Z75" s="91" t="str">
        <f t="shared" si="25"/>
        <v/>
      </c>
      <c r="AA75" s="91" t="str">
        <f t="shared" si="25"/>
        <v/>
      </c>
      <c r="AB75" s="91" t="str">
        <f t="shared" si="25"/>
        <v/>
      </c>
      <c r="AC75" s="91" t="str">
        <f t="shared" si="25"/>
        <v/>
      </c>
      <c r="AD75" s="91" t="str">
        <f t="shared" si="25"/>
        <v/>
      </c>
      <c r="AE75" s="91" t="str">
        <f t="shared" si="25"/>
        <v/>
      </c>
      <c r="AF75" s="91" t="str">
        <f t="shared" si="25"/>
        <v/>
      </c>
      <c r="AG75" s="91" t="str">
        <f t="shared" si="25"/>
        <v/>
      </c>
      <c r="AH75" s="91" t="str">
        <f t="shared" si="25"/>
        <v/>
      </c>
      <c r="AI75" s="91" t="str">
        <f t="shared" si="25"/>
        <v/>
      </c>
      <c r="AJ75" s="91" t="str">
        <f t="shared" si="25"/>
        <v/>
      </c>
      <c r="AK75" s="91" t="str">
        <f t="shared" si="26"/>
        <v/>
      </c>
      <c r="AL75" s="91" t="str">
        <f t="shared" si="26"/>
        <v/>
      </c>
      <c r="AM75" s="91" t="str">
        <f t="shared" si="26"/>
        <v/>
      </c>
      <c r="AN75" s="91" t="str">
        <f t="shared" si="26"/>
        <v/>
      </c>
      <c r="AO75" s="91" t="str">
        <f t="shared" si="26"/>
        <v/>
      </c>
      <c r="AP75" s="91" t="str">
        <f t="shared" si="26"/>
        <v/>
      </c>
      <c r="AQ75" s="91" t="str">
        <f t="shared" si="26"/>
        <v/>
      </c>
      <c r="AR75" s="91" t="str">
        <f t="shared" si="26"/>
        <v/>
      </c>
      <c r="AS75" s="91" t="str">
        <f t="shared" si="26"/>
        <v/>
      </c>
      <c r="AT75" s="91" t="str">
        <f t="shared" si="26"/>
        <v/>
      </c>
      <c r="AU75" s="91" t="str">
        <f t="shared" si="26"/>
        <v/>
      </c>
      <c r="AV75" s="91" t="str">
        <f t="shared" si="26"/>
        <v/>
      </c>
      <c r="AW75" s="91" t="str">
        <f t="shared" si="26"/>
        <v/>
      </c>
      <c r="AX75" s="91" t="str">
        <f t="shared" si="26"/>
        <v/>
      </c>
      <c r="AY75" s="91" t="str">
        <f t="shared" si="26"/>
        <v/>
      </c>
      <c r="AZ75" s="91" t="str">
        <f t="shared" si="26"/>
        <v/>
      </c>
      <c r="BA75" s="91" t="str">
        <f t="shared" si="23"/>
        <v/>
      </c>
      <c r="BB75" s="91" t="str">
        <f t="shared" si="23"/>
        <v/>
      </c>
      <c r="BC75" s="91" t="str">
        <f t="shared" si="23"/>
        <v/>
      </c>
      <c r="BD75" s="91" t="str">
        <f t="shared" si="23"/>
        <v/>
      </c>
      <c r="BE75" s="91" t="str">
        <f t="shared" si="23"/>
        <v/>
      </c>
    </row>
    <row r="76" spans="1:57" x14ac:dyDescent="0.3">
      <c r="A76" s="68"/>
      <c r="B76" s="62"/>
      <c r="C76" s="69"/>
      <c r="D76" s="70"/>
      <c r="E76" s="89">
        <f t="shared" si="28"/>
        <v>0</v>
      </c>
      <c r="F76" s="90" t="str">
        <f t="shared" si="27"/>
        <v/>
      </c>
      <c r="G76" s="91" t="str">
        <f t="shared" si="27"/>
        <v/>
      </c>
      <c r="H76" s="91" t="str">
        <f t="shared" si="27"/>
        <v/>
      </c>
      <c r="I76" s="91" t="str">
        <f t="shared" si="27"/>
        <v/>
      </c>
      <c r="J76" s="91" t="str">
        <f t="shared" si="27"/>
        <v/>
      </c>
      <c r="K76" s="92" t="str">
        <f t="shared" si="27"/>
        <v/>
      </c>
      <c r="L76" s="93" t="str">
        <f t="shared" si="27"/>
        <v/>
      </c>
      <c r="M76" s="91" t="str">
        <f t="shared" si="27"/>
        <v/>
      </c>
      <c r="N76" s="91" t="str">
        <f t="shared" si="27"/>
        <v/>
      </c>
      <c r="O76" s="91" t="str">
        <f t="shared" si="27"/>
        <v/>
      </c>
      <c r="P76" s="91" t="str">
        <f t="shared" si="27"/>
        <v/>
      </c>
      <c r="Q76" s="92" t="str">
        <f t="shared" si="27"/>
        <v/>
      </c>
      <c r="R76" s="93" t="str">
        <f t="shared" si="27"/>
        <v/>
      </c>
      <c r="S76" s="91" t="str">
        <f t="shared" si="27"/>
        <v/>
      </c>
      <c r="T76" s="91" t="str">
        <f t="shared" si="27"/>
        <v/>
      </c>
      <c r="U76" s="91" t="str">
        <f t="shared" si="25"/>
        <v/>
      </c>
      <c r="V76" s="91" t="str">
        <f t="shared" si="25"/>
        <v/>
      </c>
      <c r="W76" s="91" t="str">
        <f t="shared" si="25"/>
        <v/>
      </c>
      <c r="X76" s="91" t="str">
        <f t="shared" si="25"/>
        <v/>
      </c>
      <c r="Y76" s="91" t="str">
        <f t="shared" si="25"/>
        <v/>
      </c>
      <c r="Z76" s="91" t="str">
        <f t="shared" si="25"/>
        <v/>
      </c>
      <c r="AA76" s="91" t="str">
        <f t="shared" si="25"/>
        <v/>
      </c>
      <c r="AB76" s="91" t="str">
        <f t="shared" si="25"/>
        <v/>
      </c>
      <c r="AC76" s="91" t="str">
        <f t="shared" si="25"/>
        <v/>
      </c>
      <c r="AD76" s="91" t="str">
        <f t="shared" si="25"/>
        <v/>
      </c>
      <c r="AE76" s="91" t="str">
        <f t="shared" si="25"/>
        <v/>
      </c>
      <c r="AF76" s="91" t="str">
        <f t="shared" si="25"/>
        <v/>
      </c>
      <c r="AG76" s="91" t="str">
        <f t="shared" si="25"/>
        <v/>
      </c>
      <c r="AH76" s="91" t="str">
        <f t="shared" si="25"/>
        <v/>
      </c>
      <c r="AI76" s="91" t="str">
        <f t="shared" si="25"/>
        <v/>
      </c>
      <c r="AJ76" s="91" t="str">
        <f t="shared" si="25"/>
        <v/>
      </c>
      <c r="AK76" s="91" t="str">
        <f t="shared" si="26"/>
        <v/>
      </c>
      <c r="AL76" s="91" t="str">
        <f t="shared" si="26"/>
        <v/>
      </c>
      <c r="AM76" s="91" t="str">
        <f t="shared" si="26"/>
        <v/>
      </c>
      <c r="AN76" s="91" t="str">
        <f t="shared" si="26"/>
        <v/>
      </c>
      <c r="AO76" s="91" t="str">
        <f t="shared" si="26"/>
        <v/>
      </c>
      <c r="AP76" s="91" t="str">
        <f t="shared" si="26"/>
        <v/>
      </c>
      <c r="AQ76" s="91" t="str">
        <f t="shared" si="26"/>
        <v/>
      </c>
      <c r="AR76" s="91" t="str">
        <f t="shared" si="26"/>
        <v/>
      </c>
      <c r="AS76" s="91" t="str">
        <f t="shared" si="26"/>
        <v/>
      </c>
      <c r="AT76" s="91" t="str">
        <f t="shared" si="26"/>
        <v/>
      </c>
      <c r="AU76" s="91" t="str">
        <f t="shared" si="26"/>
        <v/>
      </c>
      <c r="AV76" s="91" t="str">
        <f t="shared" si="26"/>
        <v/>
      </c>
      <c r="AW76" s="91" t="str">
        <f t="shared" si="26"/>
        <v/>
      </c>
      <c r="AX76" s="91" t="str">
        <f t="shared" si="26"/>
        <v/>
      </c>
      <c r="AY76" s="91" t="str">
        <f t="shared" si="26"/>
        <v/>
      </c>
      <c r="AZ76" s="91" t="str">
        <f t="shared" si="26"/>
        <v/>
      </c>
      <c r="BA76" s="91" t="str">
        <f t="shared" si="23"/>
        <v/>
      </c>
      <c r="BB76" s="91" t="str">
        <f t="shared" si="23"/>
        <v/>
      </c>
      <c r="BC76" s="91" t="str">
        <f t="shared" si="23"/>
        <v/>
      </c>
      <c r="BD76" s="91" t="str">
        <f t="shared" si="23"/>
        <v/>
      </c>
      <c r="BE76" s="91" t="str">
        <f t="shared" si="23"/>
        <v/>
      </c>
    </row>
    <row r="77" spans="1:57" x14ac:dyDescent="0.3">
      <c r="A77" s="68"/>
      <c r="B77" s="62"/>
      <c r="C77" s="69"/>
      <c r="D77" s="70"/>
      <c r="E77" s="89">
        <f t="shared" si="28"/>
        <v>0</v>
      </c>
      <c r="F77" s="90" t="str">
        <f t="shared" si="27"/>
        <v/>
      </c>
      <c r="G77" s="91" t="str">
        <f t="shared" si="27"/>
        <v/>
      </c>
      <c r="H77" s="91" t="str">
        <f t="shared" si="27"/>
        <v/>
      </c>
      <c r="I77" s="91" t="str">
        <f t="shared" si="27"/>
        <v/>
      </c>
      <c r="J77" s="91" t="str">
        <f t="shared" si="27"/>
        <v/>
      </c>
      <c r="K77" s="92" t="str">
        <f t="shared" si="27"/>
        <v/>
      </c>
      <c r="L77" s="93" t="str">
        <f t="shared" si="27"/>
        <v/>
      </c>
      <c r="M77" s="91" t="str">
        <f t="shared" si="27"/>
        <v/>
      </c>
      <c r="N77" s="91" t="str">
        <f t="shared" si="27"/>
        <v/>
      </c>
      <c r="O77" s="91" t="str">
        <f t="shared" si="27"/>
        <v/>
      </c>
      <c r="P77" s="91" t="str">
        <f t="shared" si="27"/>
        <v/>
      </c>
      <c r="Q77" s="92" t="str">
        <f t="shared" si="27"/>
        <v/>
      </c>
      <c r="R77" s="93" t="str">
        <f t="shared" si="27"/>
        <v/>
      </c>
      <c r="S77" s="91" t="str">
        <f t="shared" si="27"/>
        <v/>
      </c>
      <c r="T77" s="91" t="str">
        <f t="shared" si="27"/>
        <v/>
      </c>
      <c r="U77" s="91" t="str">
        <f t="shared" si="25"/>
        <v/>
      </c>
      <c r="V77" s="91" t="str">
        <f t="shared" si="25"/>
        <v/>
      </c>
      <c r="W77" s="91" t="str">
        <f t="shared" si="25"/>
        <v/>
      </c>
      <c r="X77" s="91" t="str">
        <f t="shared" si="25"/>
        <v/>
      </c>
      <c r="Y77" s="91" t="str">
        <f t="shared" si="25"/>
        <v/>
      </c>
      <c r="Z77" s="91" t="str">
        <f t="shared" si="25"/>
        <v/>
      </c>
      <c r="AA77" s="91" t="str">
        <f t="shared" si="25"/>
        <v/>
      </c>
      <c r="AB77" s="91" t="str">
        <f t="shared" si="25"/>
        <v/>
      </c>
      <c r="AC77" s="91" t="str">
        <f t="shared" si="25"/>
        <v/>
      </c>
      <c r="AD77" s="91" t="str">
        <f t="shared" si="25"/>
        <v/>
      </c>
      <c r="AE77" s="91" t="str">
        <f t="shared" si="25"/>
        <v/>
      </c>
      <c r="AF77" s="91" t="str">
        <f t="shared" si="25"/>
        <v/>
      </c>
      <c r="AG77" s="91" t="str">
        <f t="shared" si="25"/>
        <v/>
      </c>
      <c r="AH77" s="91" t="str">
        <f t="shared" si="25"/>
        <v/>
      </c>
      <c r="AI77" s="91" t="str">
        <f t="shared" si="25"/>
        <v/>
      </c>
      <c r="AJ77" s="91" t="str">
        <f t="shared" si="25"/>
        <v/>
      </c>
      <c r="AK77" s="91" t="str">
        <f t="shared" si="26"/>
        <v/>
      </c>
      <c r="AL77" s="91" t="str">
        <f t="shared" si="26"/>
        <v/>
      </c>
      <c r="AM77" s="91" t="str">
        <f t="shared" si="26"/>
        <v/>
      </c>
      <c r="AN77" s="91" t="str">
        <f t="shared" si="26"/>
        <v/>
      </c>
      <c r="AO77" s="91" t="str">
        <f t="shared" si="26"/>
        <v/>
      </c>
      <c r="AP77" s="91" t="str">
        <f t="shared" si="26"/>
        <v/>
      </c>
      <c r="AQ77" s="91" t="str">
        <f t="shared" si="26"/>
        <v/>
      </c>
      <c r="AR77" s="91" t="str">
        <f t="shared" si="26"/>
        <v/>
      </c>
      <c r="AS77" s="91" t="str">
        <f t="shared" si="26"/>
        <v/>
      </c>
      <c r="AT77" s="91" t="str">
        <f t="shared" si="26"/>
        <v/>
      </c>
      <c r="AU77" s="91" t="str">
        <f t="shared" si="26"/>
        <v/>
      </c>
      <c r="AV77" s="91" t="str">
        <f t="shared" si="26"/>
        <v/>
      </c>
      <c r="AW77" s="91" t="str">
        <f t="shared" si="26"/>
        <v/>
      </c>
      <c r="AX77" s="91" t="str">
        <f t="shared" si="26"/>
        <v/>
      </c>
      <c r="AY77" s="91" t="str">
        <f t="shared" si="26"/>
        <v/>
      </c>
      <c r="AZ77" s="91" t="str">
        <f t="shared" si="26"/>
        <v/>
      </c>
      <c r="BA77" s="91" t="str">
        <f t="shared" ref="BA77:BE92" si="29">IF($B77=BA$5,$D77,"")</f>
        <v/>
      </c>
      <c r="BB77" s="91" t="str">
        <f t="shared" si="29"/>
        <v/>
      </c>
      <c r="BC77" s="91" t="str">
        <f t="shared" si="29"/>
        <v/>
      </c>
      <c r="BD77" s="91" t="str">
        <f t="shared" si="29"/>
        <v/>
      </c>
      <c r="BE77" s="91" t="str">
        <f t="shared" si="29"/>
        <v/>
      </c>
    </row>
    <row r="78" spans="1:57" x14ac:dyDescent="0.3">
      <c r="A78" s="68"/>
      <c r="B78" s="62"/>
      <c r="C78" s="69"/>
      <c r="D78" s="70"/>
      <c r="E78" s="89">
        <f t="shared" si="28"/>
        <v>0</v>
      </c>
      <c r="F78" s="90" t="str">
        <f t="shared" si="27"/>
        <v/>
      </c>
      <c r="G78" s="91" t="str">
        <f t="shared" si="27"/>
        <v/>
      </c>
      <c r="H78" s="91" t="str">
        <f t="shared" si="27"/>
        <v/>
      </c>
      <c r="I78" s="91" t="str">
        <f t="shared" si="27"/>
        <v/>
      </c>
      <c r="J78" s="91" t="str">
        <f t="shared" si="27"/>
        <v/>
      </c>
      <c r="K78" s="92" t="str">
        <f t="shared" si="27"/>
        <v/>
      </c>
      <c r="L78" s="93" t="str">
        <f t="shared" si="27"/>
        <v/>
      </c>
      <c r="M78" s="91" t="str">
        <f t="shared" si="27"/>
        <v/>
      </c>
      <c r="N78" s="91" t="str">
        <f t="shared" si="27"/>
        <v/>
      </c>
      <c r="O78" s="91" t="str">
        <f t="shared" si="27"/>
        <v/>
      </c>
      <c r="P78" s="91" t="str">
        <f t="shared" si="27"/>
        <v/>
      </c>
      <c r="Q78" s="92" t="str">
        <f t="shared" si="27"/>
        <v/>
      </c>
      <c r="R78" s="93" t="str">
        <f t="shared" si="27"/>
        <v/>
      </c>
      <c r="S78" s="91" t="str">
        <f t="shared" si="27"/>
        <v/>
      </c>
      <c r="T78" s="91" t="str">
        <f t="shared" si="27"/>
        <v/>
      </c>
      <c r="U78" s="91" t="str">
        <f t="shared" si="25"/>
        <v/>
      </c>
      <c r="V78" s="91" t="str">
        <f t="shared" si="25"/>
        <v/>
      </c>
      <c r="W78" s="91" t="str">
        <f t="shared" si="25"/>
        <v/>
      </c>
      <c r="X78" s="91" t="str">
        <f t="shared" si="25"/>
        <v/>
      </c>
      <c r="Y78" s="91" t="str">
        <f t="shared" si="25"/>
        <v/>
      </c>
      <c r="Z78" s="91" t="str">
        <f t="shared" si="25"/>
        <v/>
      </c>
      <c r="AA78" s="91" t="str">
        <f t="shared" si="25"/>
        <v/>
      </c>
      <c r="AB78" s="91" t="str">
        <f t="shared" si="25"/>
        <v/>
      </c>
      <c r="AC78" s="91" t="str">
        <f t="shared" si="25"/>
        <v/>
      </c>
      <c r="AD78" s="91" t="str">
        <f t="shared" si="25"/>
        <v/>
      </c>
      <c r="AE78" s="91" t="str">
        <f t="shared" si="25"/>
        <v/>
      </c>
      <c r="AF78" s="91" t="str">
        <f t="shared" si="25"/>
        <v/>
      </c>
      <c r="AG78" s="91" t="str">
        <f t="shared" si="25"/>
        <v/>
      </c>
      <c r="AH78" s="91" t="str">
        <f t="shared" si="25"/>
        <v/>
      </c>
      <c r="AI78" s="91" t="str">
        <f t="shared" si="25"/>
        <v/>
      </c>
      <c r="AJ78" s="91" t="str">
        <f t="shared" si="25"/>
        <v/>
      </c>
      <c r="AK78" s="91" t="str">
        <f t="shared" si="26"/>
        <v/>
      </c>
      <c r="AL78" s="91" t="str">
        <f t="shared" si="26"/>
        <v/>
      </c>
      <c r="AM78" s="91" t="str">
        <f t="shared" si="26"/>
        <v/>
      </c>
      <c r="AN78" s="91" t="str">
        <f t="shared" si="26"/>
        <v/>
      </c>
      <c r="AO78" s="91" t="str">
        <f t="shared" si="26"/>
        <v/>
      </c>
      <c r="AP78" s="91" t="str">
        <f t="shared" si="26"/>
        <v/>
      </c>
      <c r="AQ78" s="91" t="str">
        <f t="shared" si="26"/>
        <v/>
      </c>
      <c r="AR78" s="91" t="str">
        <f t="shared" si="26"/>
        <v/>
      </c>
      <c r="AS78" s="91" t="str">
        <f t="shared" si="26"/>
        <v/>
      </c>
      <c r="AT78" s="91" t="str">
        <f t="shared" si="26"/>
        <v/>
      </c>
      <c r="AU78" s="91" t="str">
        <f t="shared" si="26"/>
        <v/>
      </c>
      <c r="AV78" s="91" t="str">
        <f t="shared" si="26"/>
        <v/>
      </c>
      <c r="AW78" s="91" t="str">
        <f t="shared" si="26"/>
        <v/>
      </c>
      <c r="AX78" s="91" t="str">
        <f t="shared" si="26"/>
        <v/>
      </c>
      <c r="AY78" s="91" t="str">
        <f t="shared" si="26"/>
        <v/>
      </c>
      <c r="AZ78" s="91" t="str">
        <f t="shared" si="26"/>
        <v/>
      </c>
      <c r="BA78" s="91" t="str">
        <f t="shared" si="29"/>
        <v/>
      </c>
      <c r="BB78" s="91" t="str">
        <f t="shared" si="29"/>
        <v/>
      </c>
      <c r="BC78" s="91" t="str">
        <f t="shared" si="29"/>
        <v/>
      </c>
      <c r="BD78" s="91" t="str">
        <f t="shared" si="29"/>
        <v/>
      </c>
      <c r="BE78" s="91" t="str">
        <f t="shared" si="29"/>
        <v/>
      </c>
    </row>
    <row r="79" spans="1:57" x14ac:dyDescent="0.3">
      <c r="A79" s="68"/>
      <c r="B79" s="62"/>
      <c r="C79" s="69"/>
      <c r="D79" s="70"/>
      <c r="E79" s="89">
        <f t="shared" si="28"/>
        <v>0</v>
      </c>
      <c r="F79" s="90" t="str">
        <f t="shared" si="27"/>
        <v/>
      </c>
      <c r="G79" s="91" t="str">
        <f t="shared" si="27"/>
        <v/>
      </c>
      <c r="H79" s="91" t="str">
        <f t="shared" si="27"/>
        <v/>
      </c>
      <c r="I79" s="91" t="str">
        <f t="shared" si="27"/>
        <v/>
      </c>
      <c r="J79" s="91" t="str">
        <f t="shared" si="27"/>
        <v/>
      </c>
      <c r="K79" s="92" t="str">
        <f t="shared" si="27"/>
        <v/>
      </c>
      <c r="L79" s="93" t="str">
        <f t="shared" si="27"/>
        <v/>
      </c>
      <c r="M79" s="91" t="str">
        <f t="shared" si="27"/>
        <v/>
      </c>
      <c r="N79" s="91" t="str">
        <f t="shared" si="27"/>
        <v/>
      </c>
      <c r="O79" s="91" t="str">
        <f t="shared" si="27"/>
        <v/>
      </c>
      <c r="P79" s="91" t="str">
        <f t="shared" si="27"/>
        <v/>
      </c>
      <c r="Q79" s="92" t="str">
        <f t="shared" si="27"/>
        <v/>
      </c>
      <c r="R79" s="93" t="str">
        <f t="shared" si="27"/>
        <v/>
      </c>
      <c r="S79" s="91" t="str">
        <f t="shared" si="27"/>
        <v/>
      </c>
      <c r="T79" s="91" t="str">
        <f t="shared" si="27"/>
        <v/>
      </c>
      <c r="U79" s="91" t="str">
        <f t="shared" si="25"/>
        <v/>
      </c>
      <c r="V79" s="91" t="str">
        <f t="shared" si="25"/>
        <v/>
      </c>
      <c r="W79" s="91" t="str">
        <f t="shared" si="25"/>
        <v/>
      </c>
      <c r="X79" s="91" t="str">
        <f t="shared" si="25"/>
        <v/>
      </c>
      <c r="Y79" s="91" t="str">
        <f t="shared" si="25"/>
        <v/>
      </c>
      <c r="Z79" s="91" t="str">
        <f t="shared" si="25"/>
        <v/>
      </c>
      <c r="AA79" s="91" t="str">
        <f t="shared" si="25"/>
        <v/>
      </c>
      <c r="AB79" s="91" t="str">
        <f t="shared" si="25"/>
        <v/>
      </c>
      <c r="AC79" s="91" t="str">
        <f t="shared" si="25"/>
        <v/>
      </c>
      <c r="AD79" s="91" t="str">
        <f t="shared" si="25"/>
        <v/>
      </c>
      <c r="AE79" s="91" t="str">
        <f t="shared" si="25"/>
        <v/>
      </c>
      <c r="AF79" s="91" t="str">
        <f t="shared" si="25"/>
        <v/>
      </c>
      <c r="AG79" s="91" t="str">
        <f t="shared" si="25"/>
        <v/>
      </c>
      <c r="AH79" s="91" t="str">
        <f t="shared" si="25"/>
        <v/>
      </c>
      <c r="AI79" s="91" t="str">
        <f t="shared" si="25"/>
        <v/>
      </c>
      <c r="AJ79" s="91" t="str">
        <f t="shared" si="25"/>
        <v/>
      </c>
      <c r="AK79" s="91" t="str">
        <f t="shared" si="26"/>
        <v/>
      </c>
      <c r="AL79" s="91" t="str">
        <f t="shared" si="26"/>
        <v/>
      </c>
      <c r="AM79" s="91" t="str">
        <f t="shared" si="26"/>
        <v/>
      </c>
      <c r="AN79" s="91" t="str">
        <f t="shared" si="26"/>
        <v/>
      </c>
      <c r="AO79" s="91" t="str">
        <f t="shared" si="26"/>
        <v/>
      </c>
      <c r="AP79" s="91" t="str">
        <f t="shared" si="26"/>
        <v/>
      </c>
      <c r="AQ79" s="91" t="str">
        <f t="shared" si="26"/>
        <v/>
      </c>
      <c r="AR79" s="91" t="str">
        <f t="shared" si="26"/>
        <v/>
      </c>
      <c r="AS79" s="91" t="str">
        <f t="shared" si="26"/>
        <v/>
      </c>
      <c r="AT79" s="91" t="str">
        <f t="shared" si="26"/>
        <v/>
      </c>
      <c r="AU79" s="91" t="str">
        <f t="shared" si="26"/>
        <v/>
      </c>
      <c r="AV79" s="91" t="str">
        <f t="shared" si="26"/>
        <v/>
      </c>
      <c r="AW79" s="91" t="str">
        <f t="shared" si="26"/>
        <v/>
      </c>
      <c r="AX79" s="91" t="str">
        <f t="shared" si="26"/>
        <v/>
      </c>
      <c r="AY79" s="91" t="str">
        <f t="shared" si="26"/>
        <v/>
      </c>
      <c r="AZ79" s="91" t="str">
        <f t="shared" si="26"/>
        <v/>
      </c>
      <c r="BA79" s="91" t="str">
        <f t="shared" si="29"/>
        <v/>
      </c>
      <c r="BB79" s="91" t="str">
        <f t="shared" si="29"/>
        <v/>
      </c>
      <c r="BC79" s="91" t="str">
        <f t="shared" si="29"/>
        <v/>
      </c>
      <c r="BD79" s="91" t="str">
        <f t="shared" si="29"/>
        <v/>
      </c>
      <c r="BE79" s="91" t="str">
        <f t="shared" si="29"/>
        <v/>
      </c>
    </row>
    <row r="80" spans="1:57" x14ac:dyDescent="0.3">
      <c r="A80" s="68"/>
      <c r="B80" s="62"/>
      <c r="C80" s="69"/>
      <c r="D80" s="70"/>
      <c r="E80" s="89">
        <f t="shared" si="28"/>
        <v>0</v>
      </c>
      <c r="F80" s="90" t="str">
        <f t="shared" si="27"/>
        <v/>
      </c>
      <c r="G80" s="91" t="str">
        <f t="shared" si="27"/>
        <v/>
      </c>
      <c r="H80" s="91" t="str">
        <f t="shared" si="27"/>
        <v/>
      </c>
      <c r="I80" s="91" t="str">
        <f t="shared" si="27"/>
        <v/>
      </c>
      <c r="J80" s="91" t="str">
        <f t="shared" si="27"/>
        <v/>
      </c>
      <c r="K80" s="92" t="str">
        <f t="shared" si="27"/>
        <v/>
      </c>
      <c r="L80" s="93" t="str">
        <f t="shared" si="27"/>
        <v/>
      </c>
      <c r="M80" s="91" t="str">
        <f t="shared" si="27"/>
        <v/>
      </c>
      <c r="N80" s="91" t="str">
        <f t="shared" si="27"/>
        <v/>
      </c>
      <c r="O80" s="91" t="str">
        <f t="shared" si="27"/>
        <v/>
      </c>
      <c r="P80" s="91" t="str">
        <f t="shared" si="27"/>
        <v/>
      </c>
      <c r="Q80" s="92" t="str">
        <f t="shared" si="27"/>
        <v/>
      </c>
      <c r="R80" s="93" t="str">
        <f t="shared" si="27"/>
        <v/>
      </c>
      <c r="S80" s="91" t="str">
        <f t="shared" si="27"/>
        <v/>
      </c>
      <c r="T80" s="91" t="str">
        <f t="shared" si="27"/>
        <v/>
      </c>
      <c r="U80" s="91" t="str">
        <f t="shared" si="25"/>
        <v/>
      </c>
      <c r="V80" s="91" t="str">
        <f t="shared" si="25"/>
        <v/>
      </c>
      <c r="W80" s="91" t="str">
        <f t="shared" si="25"/>
        <v/>
      </c>
      <c r="X80" s="91" t="str">
        <f t="shared" si="25"/>
        <v/>
      </c>
      <c r="Y80" s="91" t="str">
        <f t="shared" si="25"/>
        <v/>
      </c>
      <c r="Z80" s="91" t="str">
        <f t="shared" si="25"/>
        <v/>
      </c>
      <c r="AA80" s="91" t="str">
        <f t="shared" si="25"/>
        <v/>
      </c>
      <c r="AB80" s="91" t="str">
        <f t="shared" si="25"/>
        <v/>
      </c>
      <c r="AC80" s="91" t="str">
        <f t="shared" si="25"/>
        <v/>
      </c>
      <c r="AD80" s="91" t="str">
        <f t="shared" si="25"/>
        <v/>
      </c>
      <c r="AE80" s="91" t="str">
        <f t="shared" si="25"/>
        <v/>
      </c>
      <c r="AF80" s="91" t="str">
        <f t="shared" si="25"/>
        <v/>
      </c>
      <c r="AG80" s="91" t="str">
        <f t="shared" si="25"/>
        <v/>
      </c>
      <c r="AH80" s="91" t="str">
        <f t="shared" si="25"/>
        <v/>
      </c>
      <c r="AI80" s="91" t="str">
        <f t="shared" si="25"/>
        <v/>
      </c>
      <c r="AJ80" s="91" t="str">
        <f t="shared" si="25"/>
        <v/>
      </c>
      <c r="AK80" s="91" t="str">
        <f t="shared" si="26"/>
        <v/>
      </c>
      <c r="AL80" s="91" t="str">
        <f t="shared" si="26"/>
        <v/>
      </c>
      <c r="AM80" s="91" t="str">
        <f t="shared" si="26"/>
        <v/>
      </c>
      <c r="AN80" s="91" t="str">
        <f t="shared" si="26"/>
        <v/>
      </c>
      <c r="AO80" s="91" t="str">
        <f t="shared" si="26"/>
        <v/>
      </c>
      <c r="AP80" s="91" t="str">
        <f t="shared" si="26"/>
        <v/>
      </c>
      <c r="AQ80" s="91" t="str">
        <f t="shared" si="26"/>
        <v/>
      </c>
      <c r="AR80" s="91" t="str">
        <f t="shared" si="26"/>
        <v/>
      </c>
      <c r="AS80" s="91" t="str">
        <f t="shared" si="26"/>
        <v/>
      </c>
      <c r="AT80" s="91" t="str">
        <f t="shared" si="26"/>
        <v/>
      </c>
      <c r="AU80" s="91" t="str">
        <f t="shared" si="26"/>
        <v/>
      </c>
      <c r="AV80" s="91" t="str">
        <f t="shared" si="26"/>
        <v/>
      </c>
      <c r="AW80" s="91" t="str">
        <f t="shared" si="26"/>
        <v/>
      </c>
      <c r="AX80" s="91" t="str">
        <f t="shared" si="26"/>
        <v/>
      </c>
      <c r="AY80" s="91" t="str">
        <f t="shared" si="26"/>
        <v/>
      </c>
      <c r="AZ80" s="91" t="str">
        <f t="shared" si="26"/>
        <v/>
      </c>
      <c r="BA80" s="91" t="str">
        <f t="shared" si="29"/>
        <v/>
      </c>
      <c r="BB80" s="91" t="str">
        <f t="shared" si="29"/>
        <v/>
      </c>
      <c r="BC80" s="91" t="str">
        <f t="shared" si="29"/>
        <v/>
      </c>
      <c r="BD80" s="91" t="str">
        <f t="shared" si="29"/>
        <v/>
      </c>
      <c r="BE80" s="91" t="str">
        <f t="shared" si="29"/>
        <v/>
      </c>
    </row>
    <row r="81" spans="1:57" x14ac:dyDescent="0.3">
      <c r="A81" s="68"/>
      <c r="B81" s="62"/>
      <c r="C81" s="69"/>
      <c r="D81" s="70"/>
      <c r="E81" s="89">
        <f t="shared" si="28"/>
        <v>0</v>
      </c>
      <c r="F81" s="90" t="str">
        <f t="shared" si="27"/>
        <v/>
      </c>
      <c r="G81" s="91" t="str">
        <f t="shared" si="27"/>
        <v/>
      </c>
      <c r="H81" s="91" t="str">
        <f t="shared" si="27"/>
        <v/>
      </c>
      <c r="I81" s="91" t="str">
        <f t="shared" si="27"/>
        <v/>
      </c>
      <c r="J81" s="91" t="str">
        <f t="shared" si="27"/>
        <v/>
      </c>
      <c r="K81" s="92" t="str">
        <f t="shared" si="27"/>
        <v/>
      </c>
      <c r="L81" s="93" t="str">
        <f t="shared" si="27"/>
        <v/>
      </c>
      <c r="M81" s="91" t="str">
        <f t="shared" si="27"/>
        <v/>
      </c>
      <c r="N81" s="91" t="str">
        <f t="shared" si="27"/>
        <v/>
      </c>
      <c r="O81" s="91" t="str">
        <f t="shared" si="27"/>
        <v/>
      </c>
      <c r="P81" s="91" t="str">
        <f t="shared" si="27"/>
        <v/>
      </c>
      <c r="Q81" s="92" t="str">
        <f t="shared" si="27"/>
        <v/>
      </c>
      <c r="R81" s="93" t="str">
        <f t="shared" si="27"/>
        <v/>
      </c>
      <c r="S81" s="91" t="str">
        <f t="shared" si="27"/>
        <v/>
      </c>
      <c r="T81" s="91" t="str">
        <f t="shared" si="27"/>
        <v/>
      </c>
      <c r="U81" s="91" t="str">
        <f t="shared" si="25"/>
        <v/>
      </c>
      <c r="V81" s="91" t="str">
        <f t="shared" si="25"/>
        <v/>
      </c>
      <c r="W81" s="91" t="str">
        <f t="shared" si="25"/>
        <v/>
      </c>
      <c r="X81" s="91" t="str">
        <f t="shared" si="25"/>
        <v/>
      </c>
      <c r="Y81" s="91" t="str">
        <f t="shared" si="25"/>
        <v/>
      </c>
      <c r="Z81" s="91" t="str">
        <f t="shared" si="25"/>
        <v/>
      </c>
      <c r="AA81" s="91" t="str">
        <f t="shared" si="25"/>
        <v/>
      </c>
      <c r="AB81" s="91" t="str">
        <f t="shared" si="25"/>
        <v/>
      </c>
      <c r="AC81" s="91" t="str">
        <f t="shared" si="25"/>
        <v/>
      </c>
      <c r="AD81" s="91" t="str">
        <f t="shared" si="25"/>
        <v/>
      </c>
      <c r="AE81" s="91" t="str">
        <f t="shared" si="25"/>
        <v/>
      </c>
      <c r="AF81" s="91" t="str">
        <f t="shared" si="25"/>
        <v/>
      </c>
      <c r="AG81" s="91" t="str">
        <f t="shared" si="25"/>
        <v/>
      </c>
      <c r="AH81" s="91" t="str">
        <f t="shared" si="25"/>
        <v/>
      </c>
      <c r="AI81" s="91" t="str">
        <f t="shared" si="25"/>
        <v/>
      </c>
      <c r="AJ81" s="91" t="str">
        <f t="shared" si="25"/>
        <v/>
      </c>
      <c r="AK81" s="91" t="str">
        <f t="shared" si="26"/>
        <v/>
      </c>
      <c r="AL81" s="91" t="str">
        <f t="shared" si="26"/>
        <v/>
      </c>
      <c r="AM81" s="91" t="str">
        <f t="shared" si="26"/>
        <v/>
      </c>
      <c r="AN81" s="91" t="str">
        <f t="shared" si="26"/>
        <v/>
      </c>
      <c r="AO81" s="91" t="str">
        <f t="shared" si="26"/>
        <v/>
      </c>
      <c r="AP81" s="91" t="str">
        <f t="shared" si="26"/>
        <v/>
      </c>
      <c r="AQ81" s="91" t="str">
        <f t="shared" si="26"/>
        <v/>
      </c>
      <c r="AR81" s="91" t="str">
        <f t="shared" si="26"/>
        <v/>
      </c>
      <c r="AS81" s="91" t="str">
        <f t="shared" si="26"/>
        <v/>
      </c>
      <c r="AT81" s="91" t="str">
        <f t="shared" si="26"/>
        <v/>
      </c>
      <c r="AU81" s="91" t="str">
        <f t="shared" si="26"/>
        <v/>
      </c>
      <c r="AV81" s="91" t="str">
        <f t="shared" si="26"/>
        <v/>
      </c>
      <c r="AW81" s="91" t="str">
        <f t="shared" si="26"/>
        <v/>
      </c>
      <c r="AX81" s="91" t="str">
        <f t="shared" si="26"/>
        <v/>
      </c>
      <c r="AY81" s="91" t="str">
        <f t="shared" si="26"/>
        <v/>
      </c>
      <c r="AZ81" s="91" t="str">
        <f t="shared" si="26"/>
        <v/>
      </c>
      <c r="BA81" s="91" t="str">
        <f t="shared" si="29"/>
        <v/>
      </c>
      <c r="BB81" s="91" t="str">
        <f t="shared" si="29"/>
        <v/>
      </c>
      <c r="BC81" s="91" t="str">
        <f t="shared" si="29"/>
        <v/>
      </c>
      <c r="BD81" s="91" t="str">
        <f t="shared" si="29"/>
        <v/>
      </c>
      <c r="BE81" s="91" t="str">
        <f t="shared" si="29"/>
        <v/>
      </c>
    </row>
    <row r="82" spans="1:57" x14ac:dyDescent="0.3">
      <c r="A82" s="68"/>
      <c r="B82" s="62"/>
      <c r="C82" s="69"/>
      <c r="D82" s="70"/>
      <c r="E82" s="89">
        <f t="shared" si="28"/>
        <v>0</v>
      </c>
      <c r="F82" s="90" t="str">
        <f t="shared" si="27"/>
        <v/>
      </c>
      <c r="G82" s="91" t="str">
        <f t="shared" si="27"/>
        <v/>
      </c>
      <c r="H82" s="91" t="str">
        <f t="shared" si="27"/>
        <v/>
      </c>
      <c r="I82" s="91" t="str">
        <f t="shared" si="27"/>
        <v/>
      </c>
      <c r="J82" s="91" t="str">
        <f t="shared" si="27"/>
        <v/>
      </c>
      <c r="K82" s="92" t="str">
        <f t="shared" si="27"/>
        <v/>
      </c>
      <c r="L82" s="93" t="str">
        <f t="shared" si="27"/>
        <v/>
      </c>
      <c r="M82" s="91" t="str">
        <f t="shared" si="27"/>
        <v/>
      </c>
      <c r="N82" s="91" t="str">
        <f t="shared" si="27"/>
        <v/>
      </c>
      <c r="O82" s="91" t="str">
        <f t="shared" si="27"/>
        <v/>
      </c>
      <c r="P82" s="91" t="str">
        <f t="shared" si="27"/>
        <v/>
      </c>
      <c r="Q82" s="92" t="str">
        <f t="shared" si="27"/>
        <v/>
      </c>
      <c r="R82" s="93" t="str">
        <f t="shared" si="27"/>
        <v/>
      </c>
      <c r="S82" s="91" t="str">
        <f t="shared" si="27"/>
        <v/>
      </c>
      <c r="T82" s="91" t="str">
        <f t="shared" si="27"/>
        <v/>
      </c>
      <c r="U82" s="91" t="str">
        <f t="shared" si="25"/>
        <v/>
      </c>
      <c r="V82" s="91" t="str">
        <f t="shared" si="25"/>
        <v/>
      </c>
      <c r="W82" s="91" t="str">
        <f t="shared" si="25"/>
        <v/>
      </c>
      <c r="X82" s="91" t="str">
        <f t="shared" si="25"/>
        <v/>
      </c>
      <c r="Y82" s="91" t="str">
        <f t="shared" si="25"/>
        <v/>
      </c>
      <c r="Z82" s="91" t="str">
        <f t="shared" si="25"/>
        <v/>
      </c>
      <c r="AA82" s="91" t="str">
        <f t="shared" si="25"/>
        <v/>
      </c>
      <c r="AB82" s="91" t="str">
        <f t="shared" si="25"/>
        <v/>
      </c>
      <c r="AC82" s="91" t="str">
        <f t="shared" si="25"/>
        <v/>
      </c>
      <c r="AD82" s="91" t="str">
        <f t="shared" si="25"/>
        <v/>
      </c>
      <c r="AE82" s="91" t="str">
        <f t="shared" si="25"/>
        <v/>
      </c>
      <c r="AF82" s="91" t="str">
        <f t="shared" si="25"/>
        <v/>
      </c>
      <c r="AG82" s="91" t="str">
        <f t="shared" si="25"/>
        <v/>
      </c>
      <c r="AH82" s="91" t="str">
        <f t="shared" si="25"/>
        <v/>
      </c>
      <c r="AI82" s="91" t="str">
        <f t="shared" si="25"/>
        <v/>
      </c>
      <c r="AJ82" s="91" t="str">
        <f t="shared" si="25"/>
        <v/>
      </c>
      <c r="AK82" s="91" t="str">
        <f t="shared" si="26"/>
        <v/>
      </c>
      <c r="AL82" s="91" t="str">
        <f t="shared" si="26"/>
        <v/>
      </c>
      <c r="AM82" s="91" t="str">
        <f t="shared" si="26"/>
        <v/>
      </c>
      <c r="AN82" s="91" t="str">
        <f t="shared" si="26"/>
        <v/>
      </c>
      <c r="AO82" s="91" t="str">
        <f t="shared" si="26"/>
        <v/>
      </c>
      <c r="AP82" s="91" t="str">
        <f t="shared" si="26"/>
        <v/>
      </c>
      <c r="AQ82" s="91" t="str">
        <f t="shared" si="26"/>
        <v/>
      </c>
      <c r="AR82" s="91" t="str">
        <f t="shared" si="26"/>
        <v/>
      </c>
      <c r="AS82" s="91" t="str">
        <f t="shared" si="26"/>
        <v/>
      </c>
      <c r="AT82" s="91" t="str">
        <f t="shared" si="26"/>
        <v/>
      </c>
      <c r="AU82" s="91" t="str">
        <f t="shared" si="26"/>
        <v/>
      </c>
      <c r="AV82" s="91" t="str">
        <f t="shared" si="26"/>
        <v/>
      </c>
      <c r="AW82" s="91" t="str">
        <f t="shared" si="26"/>
        <v/>
      </c>
      <c r="AX82" s="91" t="str">
        <f t="shared" si="26"/>
        <v/>
      </c>
      <c r="AY82" s="91" t="str">
        <f t="shared" si="26"/>
        <v/>
      </c>
      <c r="AZ82" s="91" t="str">
        <f t="shared" si="26"/>
        <v/>
      </c>
      <c r="BA82" s="91" t="str">
        <f t="shared" si="29"/>
        <v/>
      </c>
      <c r="BB82" s="91" t="str">
        <f t="shared" si="29"/>
        <v/>
      </c>
      <c r="BC82" s="91" t="str">
        <f t="shared" si="29"/>
        <v/>
      </c>
      <c r="BD82" s="91" t="str">
        <f t="shared" si="29"/>
        <v/>
      </c>
      <c r="BE82" s="91" t="str">
        <f t="shared" si="29"/>
        <v/>
      </c>
    </row>
    <row r="83" spans="1:57" x14ac:dyDescent="0.3">
      <c r="A83" s="68"/>
      <c r="B83" s="62"/>
      <c r="C83" s="69"/>
      <c r="D83" s="70"/>
      <c r="E83" s="89">
        <f t="shared" si="28"/>
        <v>0</v>
      </c>
      <c r="F83" s="90" t="str">
        <f t="shared" si="27"/>
        <v/>
      </c>
      <c r="G83" s="91" t="str">
        <f t="shared" si="27"/>
        <v/>
      </c>
      <c r="H83" s="91" t="str">
        <f t="shared" si="27"/>
        <v/>
      </c>
      <c r="I83" s="91" t="str">
        <f t="shared" si="27"/>
        <v/>
      </c>
      <c r="J83" s="91" t="str">
        <f t="shared" si="27"/>
        <v/>
      </c>
      <c r="K83" s="92" t="str">
        <f t="shared" si="27"/>
        <v/>
      </c>
      <c r="L83" s="93" t="str">
        <f t="shared" si="27"/>
        <v/>
      </c>
      <c r="M83" s="91" t="str">
        <f t="shared" si="27"/>
        <v/>
      </c>
      <c r="N83" s="91" t="str">
        <f t="shared" si="27"/>
        <v/>
      </c>
      <c r="O83" s="91" t="str">
        <f t="shared" si="27"/>
        <v/>
      </c>
      <c r="P83" s="91" t="str">
        <f t="shared" si="27"/>
        <v/>
      </c>
      <c r="Q83" s="92" t="str">
        <f t="shared" si="27"/>
        <v/>
      </c>
      <c r="R83" s="93" t="str">
        <f t="shared" si="27"/>
        <v/>
      </c>
      <c r="S83" s="91" t="str">
        <f t="shared" si="27"/>
        <v/>
      </c>
      <c r="T83" s="91" t="str">
        <f t="shared" si="27"/>
        <v/>
      </c>
      <c r="U83" s="91" t="str">
        <f t="shared" si="25"/>
        <v/>
      </c>
      <c r="V83" s="91" t="str">
        <f t="shared" si="25"/>
        <v/>
      </c>
      <c r="W83" s="91" t="str">
        <f t="shared" si="25"/>
        <v/>
      </c>
      <c r="X83" s="91" t="str">
        <f t="shared" si="25"/>
        <v/>
      </c>
      <c r="Y83" s="91" t="str">
        <f t="shared" si="25"/>
        <v/>
      </c>
      <c r="Z83" s="91" t="str">
        <f t="shared" si="25"/>
        <v/>
      </c>
      <c r="AA83" s="91" t="str">
        <f t="shared" si="25"/>
        <v/>
      </c>
      <c r="AB83" s="91" t="str">
        <f t="shared" si="25"/>
        <v/>
      </c>
      <c r="AC83" s="91" t="str">
        <f t="shared" si="25"/>
        <v/>
      </c>
      <c r="AD83" s="91" t="str">
        <f t="shared" si="25"/>
        <v/>
      </c>
      <c r="AE83" s="91" t="str">
        <f t="shared" si="25"/>
        <v/>
      </c>
      <c r="AF83" s="91" t="str">
        <f t="shared" si="25"/>
        <v/>
      </c>
      <c r="AG83" s="91" t="str">
        <f t="shared" si="25"/>
        <v/>
      </c>
      <c r="AH83" s="91" t="str">
        <f t="shared" si="25"/>
        <v/>
      </c>
      <c r="AI83" s="91" t="str">
        <f t="shared" si="25"/>
        <v/>
      </c>
      <c r="AJ83" s="91" t="str">
        <f t="shared" si="25"/>
        <v/>
      </c>
      <c r="AK83" s="91" t="str">
        <f t="shared" si="26"/>
        <v/>
      </c>
      <c r="AL83" s="91" t="str">
        <f t="shared" si="26"/>
        <v/>
      </c>
      <c r="AM83" s="91" t="str">
        <f t="shared" si="26"/>
        <v/>
      </c>
      <c r="AN83" s="91" t="str">
        <f t="shared" si="26"/>
        <v/>
      </c>
      <c r="AO83" s="91" t="str">
        <f t="shared" si="26"/>
        <v/>
      </c>
      <c r="AP83" s="91" t="str">
        <f t="shared" si="26"/>
        <v/>
      </c>
      <c r="AQ83" s="91" t="str">
        <f t="shared" si="26"/>
        <v/>
      </c>
      <c r="AR83" s="91" t="str">
        <f t="shared" si="26"/>
        <v/>
      </c>
      <c r="AS83" s="91" t="str">
        <f t="shared" si="26"/>
        <v/>
      </c>
      <c r="AT83" s="91" t="str">
        <f t="shared" si="26"/>
        <v/>
      </c>
      <c r="AU83" s="91" t="str">
        <f t="shared" si="26"/>
        <v/>
      </c>
      <c r="AV83" s="91" t="str">
        <f t="shared" si="26"/>
        <v/>
      </c>
      <c r="AW83" s="91" t="str">
        <f t="shared" si="26"/>
        <v/>
      </c>
      <c r="AX83" s="91" t="str">
        <f t="shared" si="26"/>
        <v/>
      </c>
      <c r="AY83" s="91" t="str">
        <f t="shared" si="26"/>
        <v/>
      </c>
      <c r="AZ83" s="91" t="str">
        <f t="shared" si="26"/>
        <v/>
      </c>
      <c r="BA83" s="91" t="str">
        <f t="shared" si="29"/>
        <v/>
      </c>
      <c r="BB83" s="91" t="str">
        <f t="shared" si="29"/>
        <v/>
      </c>
      <c r="BC83" s="91" t="str">
        <f t="shared" si="29"/>
        <v/>
      </c>
      <c r="BD83" s="91" t="str">
        <f t="shared" si="29"/>
        <v/>
      </c>
      <c r="BE83" s="91" t="str">
        <f t="shared" si="29"/>
        <v/>
      </c>
    </row>
    <row r="84" spans="1:57" x14ac:dyDescent="0.3">
      <c r="A84" s="68"/>
      <c r="B84" s="62"/>
      <c r="C84" s="69"/>
      <c r="D84" s="70"/>
      <c r="E84" s="89">
        <f t="shared" si="28"/>
        <v>0</v>
      </c>
      <c r="F84" s="90" t="str">
        <f t="shared" si="27"/>
        <v/>
      </c>
      <c r="G84" s="91" t="str">
        <f t="shared" si="27"/>
        <v/>
      </c>
      <c r="H84" s="91" t="str">
        <f t="shared" si="27"/>
        <v/>
      </c>
      <c r="I84" s="91" t="str">
        <f t="shared" si="27"/>
        <v/>
      </c>
      <c r="J84" s="91" t="str">
        <f t="shared" si="27"/>
        <v/>
      </c>
      <c r="K84" s="92" t="str">
        <f t="shared" si="27"/>
        <v/>
      </c>
      <c r="L84" s="93" t="str">
        <f t="shared" si="27"/>
        <v/>
      </c>
      <c r="M84" s="91" t="str">
        <f t="shared" si="27"/>
        <v/>
      </c>
      <c r="N84" s="91" t="str">
        <f t="shared" si="27"/>
        <v/>
      </c>
      <c r="O84" s="91" t="str">
        <f t="shared" si="27"/>
        <v/>
      </c>
      <c r="P84" s="91" t="str">
        <f t="shared" si="27"/>
        <v/>
      </c>
      <c r="Q84" s="92" t="str">
        <f t="shared" si="27"/>
        <v/>
      </c>
      <c r="R84" s="93" t="str">
        <f t="shared" si="27"/>
        <v/>
      </c>
      <c r="S84" s="91" t="str">
        <f t="shared" si="27"/>
        <v/>
      </c>
      <c r="T84" s="91" t="str">
        <f t="shared" si="27"/>
        <v/>
      </c>
      <c r="U84" s="91" t="str">
        <f t="shared" si="25"/>
        <v/>
      </c>
      <c r="V84" s="91" t="str">
        <f t="shared" si="25"/>
        <v/>
      </c>
      <c r="W84" s="91" t="str">
        <f t="shared" si="25"/>
        <v/>
      </c>
      <c r="X84" s="91" t="str">
        <f t="shared" si="25"/>
        <v/>
      </c>
      <c r="Y84" s="91" t="str">
        <f t="shared" si="25"/>
        <v/>
      </c>
      <c r="Z84" s="91" t="str">
        <f t="shared" si="25"/>
        <v/>
      </c>
      <c r="AA84" s="91" t="str">
        <f t="shared" si="25"/>
        <v/>
      </c>
      <c r="AB84" s="91" t="str">
        <f t="shared" si="25"/>
        <v/>
      </c>
      <c r="AC84" s="91" t="str">
        <f t="shared" si="25"/>
        <v/>
      </c>
      <c r="AD84" s="91" t="str">
        <f t="shared" si="25"/>
        <v/>
      </c>
      <c r="AE84" s="91" t="str">
        <f t="shared" si="25"/>
        <v/>
      </c>
      <c r="AF84" s="91" t="str">
        <f t="shared" si="25"/>
        <v/>
      </c>
      <c r="AG84" s="91" t="str">
        <f t="shared" si="25"/>
        <v/>
      </c>
      <c r="AH84" s="91" t="str">
        <f t="shared" si="25"/>
        <v/>
      </c>
      <c r="AI84" s="91" t="str">
        <f t="shared" si="25"/>
        <v/>
      </c>
      <c r="AJ84" s="91" t="str">
        <f t="shared" si="25"/>
        <v/>
      </c>
      <c r="AK84" s="91" t="str">
        <f t="shared" si="26"/>
        <v/>
      </c>
      <c r="AL84" s="91" t="str">
        <f t="shared" si="26"/>
        <v/>
      </c>
      <c r="AM84" s="91" t="str">
        <f t="shared" si="26"/>
        <v/>
      </c>
      <c r="AN84" s="91" t="str">
        <f t="shared" si="26"/>
        <v/>
      </c>
      <c r="AO84" s="91" t="str">
        <f t="shared" si="26"/>
        <v/>
      </c>
      <c r="AP84" s="91" t="str">
        <f t="shared" si="26"/>
        <v/>
      </c>
      <c r="AQ84" s="91" t="str">
        <f t="shared" si="26"/>
        <v/>
      </c>
      <c r="AR84" s="91" t="str">
        <f t="shared" si="26"/>
        <v/>
      </c>
      <c r="AS84" s="91" t="str">
        <f t="shared" si="26"/>
        <v/>
      </c>
      <c r="AT84" s="91" t="str">
        <f t="shared" si="26"/>
        <v/>
      </c>
      <c r="AU84" s="91" t="str">
        <f t="shared" si="26"/>
        <v/>
      </c>
      <c r="AV84" s="91" t="str">
        <f t="shared" si="26"/>
        <v/>
      </c>
      <c r="AW84" s="91" t="str">
        <f t="shared" si="26"/>
        <v/>
      </c>
      <c r="AX84" s="91" t="str">
        <f t="shared" si="26"/>
        <v/>
      </c>
      <c r="AY84" s="91" t="str">
        <f t="shared" si="26"/>
        <v/>
      </c>
      <c r="AZ84" s="91" t="str">
        <f t="shared" si="26"/>
        <v/>
      </c>
      <c r="BA84" s="91" t="str">
        <f t="shared" si="29"/>
        <v/>
      </c>
      <c r="BB84" s="91" t="str">
        <f t="shared" si="29"/>
        <v/>
      </c>
      <c r="BC84" s="91" t="str">
        <f t="shared" si="29"/>
        <v/>
      </c>
      <c r="BD84" s="91" t="str">
        <f t="shared" si="29"/>
        <v/>
      </c>
      <c r="BE84" s="91" t="str">
        <f t="shared" si="29"/>
        <v/>
      </c>
    </row>
    <row r="85" spans="1:57" x14ac:dyDescent="0.3">
      <c r="A85" s="68"/>
      <c r="B85" s="62"/>
      <c r="C85" s="69"/>
      <c r="D85" s="70"/>
      <c r="E85" s="89">
        <f t="shared" si="28"/>
        <v>0</v>
      </c>
      <c r="F85" s="90" t="str">
        <f t="shared" si="27"/>
        <v/>
      </c>
      <c r="G85" s="91" t="str">
        <f t="shared" si="27"/>
        <v/>
      </c>
      <c r="H85" s="91" t="str">
        <f t="shared" si="27"/>
        <v/>
      </c>
      <c r="I85" s="91" t="str">
        <f t="shared" si="27"/>
        <v/>
      </c>
      <c r="J85" s="91" t="str">
        <f t="shared" si="27"/>
        <v/>
      </c>
      <c r="K85" s="92" t="str">
        <f t="shared" si="27"/>
        <v/>
      </c>
      <c r="L85" s="93" t="str">
        <f t="shared" si="27"/>
        <v/>
      </c>
      <c r="M85" s="91" t="str">
        <f t="shared" si="27"/>
        <v/>
      </c>
      <c r="N85" s="91" t="str">
        <f t="shared" si="27"/>
        <v/>
      </c>
      <c r="O85" s="91" t="str">
        <f t="shared" si="27"/>
        <v/>
      </c>
      <c r="P85" s="91" t="str">
        <f t="shared" si="27"/>
        <v/>
      </c>
      <c r="Q85" s="92" t="str">
        <f t="shared" si="27"/>
        <v/>
      </c>
      <c r="R85" s="93" t="str">
        <f t="shared" si="27"/>
        <v/>
      </c>
      <c r="S85" s="91" t="str">
        <f t="shared" si="27"/>
        <v/>
      </c>
      <c r="T85" s="91" t="str">
        <f t="shared" si="27"/>
        <v/>
      </c>
      <c r="U85" s="91" t="str">
        <f t="shared" si="25"/>
        <v/>
      </c>
      <c r="V85" s="91" t="str">
        <f t="shared" si="25"/>
        <v/>
      </c>
      <c r="W85" s="91" t="str">
        <f t="shared" si="25"/>
        <v/>
      </c>
      <c r="X85" s="91" t="str">
        <f t="shared" si="25"/>
        <v/>
      </c>
      <c r="Y85" s="91" t="str">
        <f t="shared" si="25"/>
        <v/>
      </c>
      <c r="Z85" s="91" t="str">
        <f t="shared" si="25"/>
        <v/>
      </c>
      <c r="AA85" s="91" t="str">
        <f t="shared" si="25"/>
        <v/>
      </c>
      <c r="AB85" s="91" t="str">
        <f t="shared" si="25"/>
        <v/>
      </c>
      <c r="AC85" s="91" t="str">
        <f t="shared" si="25"/>
        <v/>
      </c>
      <c r="AD85" s="91" t="str">
        <f t="shared" si="25"/>
        <v/>
      </c>
      <c r="AE85" s="91" t="str">
        <f t="shared" si="25"/>
        <v/>
      </c>
      <c r="AF85" s="91" t="str">
        <f t="shared" si="25"/>
        <v/>
      </c>
      <c r="AG85" s="91" t="str">
        <f t="shared" si="25"/>
        <v/>
      </c>
      <c r="AH85" s="91" t="str">
        <f t="shared" si="25"/>
        <v/>
      </c>
      <c r="AI85" s="91" t="str">
        <f t="shared" si="25"/>
        <v/>
      </c>
      <c r="AJ85" s="91" t="str">
        <f t="shared" si="25"/>
        <v/>
      </c>
      <c r="AK85" s="91" t="str">
        <f t="shared" si="26"/>
        <v/>
      </c>
      <c r="AL85" s="91" t="str">
        <f t="shared" si="26"/>
        <v/>
      </c>
      <c r="AM85" s="91" t="str">
        <f t="shared" si="26"/>
        <v/>
      </c>
      <c r="AN85" s="91" t="str">
        <f t="shared" si="26"/>
        <v/>
      </c>
      <c r="AO85" s="91" t="str">
        <f t="shared" si="26"/>
        <v/>
      </c>
      <c r="AP85" s="91" t="str">
        <f t="shared" si="26"/>
        <v/>
      </c>
      <c r="AQ85" s="91" t="str">
        <f t="shared" si="26"/>
        <v/>
      </c>
      <c r="AR85" s="91" t="str">
        <f t="shared" si="26"/>
        <v/>
      </c>
      <c r="AS85" s="91" t="str">
        <f t="shared" si="26"/>
        <v/>
      </c>
      <c r="AT85" s="91" t="str">
        <f t="shared" si="26"/>
        <v/>
      </c>
      <c r="AU85" s="91" t="str">
        <f t="shared" si="26"/>
        <v/>
      </c>
      <c r="AV85" s="91" t="str">
        <f t="shared" si="26"/>
        <v/>
      </c>
      <c r="AW85" s="91" t="str">
        <f t="shared" si="26"/>
        <v/>
      </c>
      <c r="AX85" s="91" t="str">
        <f t="shared" si="26"/>
        <v/>
      </c>
      <c r="AY85" s="91" t="str">
        <f t="shared" si="26"/>
        <v/>
      </c>
      <c r="AZ85" s="91" t="str">
        <f t="shared" si="26"/>
        <v/>
      </c>
      <c r="BA85" s="91" t="str">
        <f t="shared" si="29"/>
        <v/>
      </c>
      <c r="BB85" s="91" t="str">
        <f t="shared" si="29"/>
        <v/>
      </c>
      <c r="BC85" s="91" t="str">
        <f t="shared" si="29"/>
        <v/>
      </c>
      <c r="BD85" s="91" t="str">
        <f t="shared" si="29"/>
        <v/>
      </c>
      <c r="BE85" s="91" t="str">
        <f t="shared" si="29"/>
        <v/>
      </c>
    </row>
    <row r="86" spans="1:57" x14ac:dyDescent="0.3">
      <c r="A86" s="68"/>
      <c r="B86" s="62"/>
      <c r="C86" s="69"/>
      <c r="D86" s="70"/>
      <c r="E86" s="89">
        <f t="shared" si="28"/>
        <v>0</v>
      </c>
      <c r="F86" s="90" t="str">
        <f t="shared" si="27"/>
        <v/>
      </c>
      <c r="G86" s="91" t="str">
        <f t="shared" si="27"/>
        <v/>
      </c>
      <c r="H86" s="91" t="str">
        <f t="shared" si="27"/>
        <v/>
      </c>
      <c r="I86" s="91" t="str">
        <f t="shared" si="27"/>
        <v/>
      </c>
      <c r="J86" s="91" t="str">
        <f t="shared" si="27"/>
        <v/>
      </c>
      <c r="K86" s="92" t="str">
        <f t="shared" si="27"/>
        <v/>
      </c>
      <c r="L86" s="93" t="str">
        <f t="shared" si="27"/>
        <v/>
      </c>
      <c r="M86" s="91" t="str">
        <f t="shared" si="27"/>
        <v/>
      </c>
      <c r="N86" s="91" t="str">
        <f t="shared" si="27"/>
        <v/>
      </c>
      <c r="O86" s="91" t="str">
        <f t="shared" si="27"/>
        <v/>
      </c>
      <c r="P86" s="91" t="str">
        <f t="shared" si="27"/>
        <v/>
      </c>
      <c r="Q86" s="92" t="str">
        <f t="shared" si="27"/>
        <v/>
      </c>
      <c r="R86" s="93" t="str">
        <f t="shared" si="27"/>
        <v/>
      </c>
      <c r="S86" s="91" t="str">
        <f t="shared" si="27"/>
        <v/>
      </c>
      <c r="T86" s="91" t="str">
        <f t="shared" si="27"/>
        <v/>
      </c>
      <c r="U86" s="91" t="str">
        <f t="shared" si="25"/>
        <v/>
      </c>
      <c r="V86" s="91" t="str">
        <f t="shared" si="25"/>
        <v/>
      </c>
      <c r="W86" s="91" t="str">
        <f t="shared" si="25"/>
        <v/>
      </c>
      <c r="X86" s="91" t="str">
        <f t="shared" si="25"/>
        <v/>
      </c>
      <c r="Y86" s="91" t="str">
        <f t="shared" si="25"/>
        <v/>
      </c>
      <c r="Z86" s="91" t="str">
        <f t="shared" si="25"/>
        <v/>
      </c>
      <c r="AA86" s="91" t="str">
        <f t="shared" si="25"/>
        <v/>
      </c>
      <c r="AB86" s="91" t="str">
        <f t="shared" si="25"/>
        <v/>
      </c>
      <c r="AC86" s="91" t="str">
        <f t="shared" si="25"/>
        <v/>
      </c>
      <c r="AD86" s="91" t="str">
        <f t="shared" si="25"/>
        <v/>
      </c>
      <c r="AE86" s="91" t="str">
        <f t="shared" si="25"/>
        <v/>
      </c>
      <c r="AF86" s="91" t="str">
        <f t="shared" si="25"/>
        <v/>
      </c>
      <c r="AG86" s="91" t="str">
        <f t="shared" si="25"/>
        <v/>
      </c>
      <c r="AH86" s="91" t="str">
        <f t="shared" si="25"/>
        <v/>
      </c>
      <c r="AI86" s="91" t="str">
        <f t="shared" si="25"/>
        <v/>
      </c>
      <c r="AJ86" s="91" t="str">
        <f t="shared" si="25"/>
        <v/>
      </c>
      <c r="AK86" s="91" t="str">
        <f t="shared" si="26"/>
        <v/>
      </c>
      <c r="AL86" s="91" t="str">
        <f t="shared" si="26"/>
        <v/>
      </c>
      <c r="AM86" s="91" t="str">
        <f t="shared" si="26"/>
        <v/>
      </c>
      <c r="AN86" s="91" t="str">
        <f t="shared" si="26"/>
        <v/>
      </c>
      <c r="AO86" s="91" t="str">
        <f t="shared" si="26"/>
        <v/>
      </c>
      <c r="AP86" s="91" t="str">
        <f t="shared" si="26"/>
        <v/>
      </c>
      <c r="AQ86" s="91" t="str">
        <f t="shared" si="26"/>
        <v/>
      </c>
      <c r="AR86" s="91" t="str">
        <f t="shared" si="26"/>
        <v/>
      </c>
      <c r="AS86" s="91" t="str">
        <f t="shared" si="26"/>
        <v/>
      </c>
      <c r="AT86" s="91" t="str">
        <f t="shared" si="26"/>
        <v/>
      </c>
      <c r="AU86" s="91" t="str">
        <f t="shared" si="26"/>
        <v/>
      </c>
      <c r="AV86" s="91" t="str">
        <f t="shared" si="26"/>
        <v/>
      </c>
      <c r="AW86" s="91" t="str">
        <f t="shared" si="26"/>
        <v/>
      </c>
      <c r="AX86" s="91" t="str">
        <f t="shared" si="26"/>
        <v/>
      </c>
      <c r="AY86" s="91" t="str">
        <f t="shared" si="26"/>
        <v/>
      </c>
      <c r="AZ86" s="91" t="str">
        <f t="shared" si="26"/>
        <v/>
      </c>
      <c r="BA86" s="91" t="str">
        <f t="shared" si="29"/>
        <v/>
      </c>
      <c r="BB86" s="91" t="str">
        <f t="shared" si="29"/>
        <v/>
      </c>
      <c r="BC86" s="91" t="str">
        <f t="shared" si="29"/>
        <v/>
      </c>
      <c r="BD86" s="91" t="str">
        <f t="shared" si="29"/>
        <v/>
      </c>
      <c r="BE86" s="91" t="str">
        <f t="shared" si="29"/>
        <v/>
      </c>
    </row>
    <row r="87" spans="1:57" x14ac:dyDescent="0.3">
      <c r="A87" s="68"/>
      <c r="B87" s="62"/>
      <c r="C87" s="69"/>
      <c r="D87" s="70"/>
      <c r="E87" s="89">
        <f t="shared" si="28"/>
        <v>0</v>
      </c>
      <c r="F87" s="90" t="str">
        <f t="shared" si="27"/>
        <v/>
      </c>
      <c r="G87" s="91" t="str">
        <f t="shared" si="27"/>
        <v/>
      </c>
      <c r="H87" s="91" t="str">
        <f t="shared" si="27"/>
        <v/>
      </c>
      <c r="I87" s="91" t="str">
        <f t="shared" si="27"/>
        <v/>
      </c>
      <c r="J87" s="91" t="str">
        <f t="shared" si="27"/>
        <v/>
      </c>
      <c r="K87" s="92" t="str">
        <f t="shared" si="27"/>
        <v/>
      </c>
      <c r="L87" s="93" t="str">
        <f t="shared" si="27"/>
        <v/>
      </c>
      <c r="M87" s="91" t="str">
        <f t="shared" si="27"/>
        <v/>
      </c>
      <c r="N87" s="91" t="str">
        <f t="shared" si="27"/>
        <v/>
      </c>
      <c r="O87" s="91" t="str">
        <f t="shared" si="27"/>
        <v/>
      </c>
      <c r="P87" s="91" t="str">
        <f t="shared" si="27"/>
        <v/>
      </c>
      <c r="Q87" s="92" t="str">
        <f t="shared" si="27"/>
        <v/>
      </c>
      <c r="R87" s="93" t="str">
        <f t="shared" si="27"/>
        <v/>
      </c>
      <c r="S87" s="91" t="str">
        <f t="shared" si="27"/>
        <v/>
      </c>
      <c r="T87" s="91" t="str">
        <f t="shared" si="27"/>
        <v/>
      </c>
      <c r="U87" s="91" t="str">
        <f t="shared" si="27"/>
        <v/>
      </c>
      <c r="V87" s="91" t="str">
        <f t="shared" si="25"/>
        <v/>
      </c>
      <c r="W87" s="91" t="str">
        <f t="shared" si="25"/>
        <v/>
      </c>
      <c r="X87" s="91" t="str">
        <f t="shared" si="25"/>
        <v/>
      </c>
      <c r="Y87" s="91" t="str">
        <f t="shared" si="25"/>
        <v/>
      </c>
      <c r="Z87" s="91" t="str">
        <f t="shared" si="25"/>
        <v/>
      </c>
      <c r="AA87" s="91" t="str">
        <f t="shared" si="25"/>
        <v/>
      </c>
      <c r="AB87" s="91" t="str">
        <f t="shared" si="25"/>
        <v/>
      </c>
      <c r="AC87" s="91" t="str">
        <f t="shared" si="25"/>
        <v/>
      </c>
      <c r="AD87" s="91" t="str">
        <f t="shared" si="25"/>
        <v/>
      </c>
      <c r="AE87" s="91" t="str">
        <f t="shared" si="25"/>
        <v/>
      </c>
      <c r="AF87" s="91" t="str">
        <f t="shared" si="25"/>
        <v/>
      </c>
      <c r="AG87" s="91" t="str">
        <f t="shared" si="25"/>
        <v/>
      </c>
      <c r="AH87" s="91" t="str">
        <f t="shared" si="25"/>
        <v/>
      </c>
      <c r="AI87" s="91" t="str">
        <f t="shared" si="25"/>
        <v/>
      </c>
      <c r="AJ87" s="91" t="str">
        <f t="shared" si="25"/>
        <v/>
      </c>
      <c r="AK87" s="91" t="str">
        <f t="shared" si="26"/>
        <v/>
      </c>
      <c r="AL87" s="91" t="str">
        <f t="shared" si="26"/>
        <v/>
      </c>
      <c r="AM87" s="91" t="str">
        <f t="shared" si="26"/>
        <v/>
      </c>
      <c r="AN87" s="91" t="str">
        <f t="shared" si="26"/>
        <v/>
      </c>
      <c r="AO87" s="91" t="str">
        <f t="shared" si="26"/>
        <v/>
      </c>
      <c r="AP87" s="91" t="str">
        <f t="shared" si="26"/>
        <v/>
      </c>
      <c r="AQ87" s="91" t="str">
        <f t="shared" si="26"/>
        <v/>
      </c>
      <c r="AR87" s="91" t="str">
        <f t="shared" si="26"/>
        <v/>
      </c>
      <c r="AS87" s="91" t="str">
        <f t="shared" si="26"/>
        <v/>
      </c>
      <c r="AT87" s="91" t="str">
        <f t="shared" si="26"/>
        <v/>
      </c>
      <c r="AU87" s="91" t="str">
        <f t="shared" si="26"/>
        <v/>
      </c>
      <c r="AV87" s="91" t="str">
        <f t="shared" si="26"/>
        <v/>
      </c>
      <c r="AW87" s="91" t="str">
        <f t="shared" si="26"/>
        <v/>
      </c>
      <c r="AX87" s="91" t="str">
        <f t="shared" si="26"/>
        <v/>
      </c>
      <c r="AY87" s="91" t="str">
        <f t="shared" si="26"/>
        <v/>
      </c>
      <c r="AZ87" s="91" t="str">
        <f t="shared" ref="AZ87" si="30">IF($B87=AZ$5,$D87,"")</f>
        <v/>
      </c>
      <c r="BA87" s="91" t="str">
        <f t="shared" si="29"/>
        <v/>
      </c>
      <c r="BB87" s="91" t="str">
        <f t="shared" si="29"/>
        <v/>
      </c>
      <c r="BC87" s="91" t="str">
        <f t="shared" si="29"/>
        <v/>
      </c>
      <c r="BD87" s="91" t="str">
        <f t="shared" si="29"/>
        <v/>
      </c>
      <c r="BE87" s="91" t="str">
        <f t="shared" si="29"/>
        <v/>
      </c>
    </row>
    <row r="88" spans="1:57" x14ac:dyDescent="0.3">
      <c r="A88" s="68"/>
      <c r="B88" s="62"/>
      <c r="C88" s="69"/>
      <c r="D88" s="70"/>
      <c r="E88" s="89">
        <f t="shared" si="28"/>
        <v>0</v>
      </c>
      <c r="F88" s="90" t="str">
        <f t="shared" si="27"/>
        <v/>
      </c>
      <c r="G88" s="91" t="str">
        <f t="shared" si="27"/>
        <v/>
      </c>
      <c r="H88" s="91" t="str">
        <f t="shared" si="27"/>
        <v/>
      </c>
      <c r="I88" s="91" t="str">
        <f t="shared" si="27"/>
        <v/>
      </c>
      <c r="J88" s="91" t="str">
        <f t="shared" si="27"/>
        <v/>
      </c>
      <c r="K88" s="92" t="str">
        <f t="shared" si="27"/>
        <v/>
      </c>
      <c r="L88" s="93" t="str">
        <f t="shared" si="27"/>
        <v/>
      </c>
      <c r="M88" s="91" t="str">
        <f t="shared" si="27"/>
        <v/>
      </c>
      <c r="N88" s="91" t="str">
        <f t="shared" si="27"/>
        <v/>
      </c>
      <c r="O88" s="91" t="str">
        <f t="shared" si="27"/>
        <v/>
      </c>
      <c r="P88" s="91" t="str">
        <f t="shared" si="27"/>
        <v/>
      </c>
      <c r="Q88" s="92" t="str">
        <f t="shared" si="27"/>
        <v/>
      </c>
      <c r="R88" s="93" t="str">
        <f t="shared" si="27"/>
        <v/>
      </c>
      <c r="S88" s="91" t="str">
        <f t="shared" si="27"/>
        <v/>
      </c>
      <c r="T88" s="91" t="str">
        <f t="shared" si="27"/>
        <v/>
      </c>
      <c r="U88" s="91" t="str">
        <f t="shared" si="27"/>
        <v/>
      </c>
      <c r="V88" s="91" t="str">
        <f t="shared" ref="V88:AK103" si="31">IF($B88=V$5,$D88,"")</f>
        <v/>
      </c>
      <c r="W88" s="91" t="str">
        <f t="shared" si="31"/>
        <v/>
      </c>
      <c r="X88" s="91" t="str">
        <f t="shared" si="31"/>
        <v/>
      </c>
      <c r="Y88" s="91" t="str">
        <f t="shared" si="31"/>
        <v/>
      </c>
      <c r="Z88" s="91" t="str">
        <f t="shared" si="31"/>
        <v/>
      </c>
      <c r="AA88" s="91" t="str">
        <f t="shared" si="31"/>
        <v/>
      </c>
      <c r="AB88" s="91" t="str">
        <f t="shared" si="31"/>
        <v/>
      </c>
      <c r="AC88" s="91" t="str">
        <f t="shared" si="31"/>
        <v/>
      </c>
      <c r="AD88" s="91" t="str">
        <f t="shared" si="31"/>
        <v/>
      </c>
      <c r="AE88" s="91" t="str">
        <f t="shared" si="31"/>
        <v/>
      </c>
      <c r="AF88" s="91" t="str">
        <f t="shared" si="31"/>
        <v/>
      </c>
      <c r="AG88" s="91" t="str">
        <f t="shared" si="31"/>
        <v/>
      </c>
      <c r="AH88" s="91" t="str">
        <f t="shared" si="31"/>
        <v/>
      </c>
      <c r="AI88" s="91" t="str">
        <f t="shared" si="31"/>
        <v/>
      </c>
      <c r="AJ88" s="91" t="str">
        <f t="shared" si="31"/>
        <v/>
      </c>
      <c r="AK88" s="91" t="str">
        <f t="shared" si="31"/>
        <v/>
      </c>
      <c r="AL88" s="91" t="str">
        <f t="shared" ref="AL88:BA102" si="32">IF($B88=AL$5,$D88,"")</f>
        <v/>
      </c>
      <c r="AM88" s="91" t="str">
        <f t="shared" si="32"/>
        <v/>
      </c>
      <c r="AN88" s="91" t="str">
        <f t="shared" si="32"/>
        <v/>
      </c>
      <c r="AO88" s="91" t="str">
        <f t="shared" si="32"/>
        <v/>
      </c>
      <c r="AP88" s="91" t="str">
        <f t="shared" si="32"/>
        <v/>
      </c>
      <c r="AQ88" s="91" t="str">
        <f t="shared" si="32"/>
        <v/>
      </c>
      <c r="AR88" s="91" t="str">
        <f t="shared" si="32"/>
        <v/>
      </c>
      <c r="AS88" s="91" t="str">
        <f t="shared" si="32"/>
        <v/>
      </c>
      <c r="AT88" s="91" t="str">
        <f t="shared" si="32"/>
        <v/>
      </c>
      <c r="AU88" s="91" t="str">
        <f t="shared" si="32"/>
        <v/>
      </c>
      <c r="AV88" s="91" t="str">
        <f t="shared" si="32"/>
        <v/>
      </c>
      <c r="AW88" s="91" t="str">
        <f t="shared" si="32"/>
        <v/>
      </c>
      <c r="AX88" s="91" t="str">
        <f t="shared" si="32"/>
        <v/>
      </c>
      <c r="AY88" s="91" t="str">
        <f t="shared" si="32"/>
        <v/>
      </c>
      <c r="AZ88" s="91" t="str">
        <f t="shared" si="32"/>
        <v/>
      </c>
      <c r="BA88" s="91" t="str">
        <f t="shared" si="29"/>
        <v/>
      </c>
      <c r="BB88" s="91" t="str">
        <f t="shared" si="29"/>
        <v/>
      </c>
      <c r="BC88" s="91" t="str">
        <f t="shared" si="29"/>
        <v/>
      </c>
      <c r="BD88" s="91" t="str">
        <f t="shared" si="29"/>
        <v/>
      </c>
      <c r="BE88" s="91" t="str">
        <f t="shared" si="29"/>
        <v/>
      </c>
    </row>
    <row r="89" spans="1:57" x14ac:dyDescent="0.3">
      <c r="A89" s="68"/>
      <c r="B89" s="62"/>
      <c r="C89" s="69"/>
      <c r="D89" s="70"/>
      <c r="E89" s="89">
        <f t="shared" si="28"/>
        <v>0</v>
      </c>
      <c r="F89" s="90" t="str">
        <f t="shared" ref="F89:U104" si="33">IF($B89=F$5,$D89,"")</f>
        <v/>
      </c>
      <c r="G89" s="91" t="str">
        <f t="shared" si="33"/>
        <v/>
      </c>
      <c r="H89" s="91" t="str">
        <f t="shared" si="33"/>
        <v/>
      </c>
      <c r="I89" s="91" t="str">
        <f t="shared" si="33"/>
        <v/>
      </c>
      <c r="J89" s="91" t="str">
        <f t="shared" si="33"/>
        <v/>
      </c>
      <c r="K89" s="92" t="str">
        <f t="shared" si="33"/>
        <v/>
      </c>
      <c r="L89" s="93" t="str">
        <f t="shared" si="33"/>
        <v/>
      </c>
      <c r="M89" s="91" t="str">
        <f t="shared" si="33"/>
        <v/>
      </c>
      <c r="N89" s="91" t="str">
        <f t="shared" si="33"/>
        <v/>
      </c>
      <c r="O89" s="91" t="str">
        <f t="shared" si="33"/>
        <v/>
      </c>
      <c r="P89" s="91" t="str">
        <f t="shared" si="33"/>
        <v/>
      </c>
      <c r="Q89" s="92" t="str">
        <f t="shared" si="33"/>
        <v/>
      </c>
      <c r="R89" s="93" t="str">
        <f t="shared" si="33"/>
        <v/>
      </c>
      <c r="S89" s="91" t="str">
        <f t="shared" si="33"/>
        <v/>
      </c>
      <c r="T89" s="91" t="str">
        <f t="shared" si="33"/>
        <v/>
      </c>
      <c r="U89" s="91" t="str">
        <f t="shared" si="33"/>
        <v/>
      </c>
      <c r="V89" s="91" t="str">
        <f t="shared" si="31"/>
        <v/>
      </c>
      <c r="W89" s="91" t="str">
        <f t="shared" si="31"/>
        <v/>
      </c>
      <c r="X89" s="91" t="str">
        <f t="shared" si="31"/>
        <v/>
      </c>
      <c r="Y89" s="91" t="str">
        <f t="shared" si="31"/>
        <v/>
      </c>
      <c r="Z89" s="91" t="str">
        <f t="shared" si="31"/>
        <v/>
      </c>
      <c r="AA89" s="91" t="str">
        <f t="shared" si="31"/>
        <v/>
      </c>
      <c r="AB89" s="91" t="str">
        <f t="shared" si="31"/>
        <v/>
      </c>
      <c r="AC89" s="91" t="str">
        <f t="shared" si="31"/>
        <v/>
      </c>
      <c r="AD89" s="91" t="str">
        <f t="shared" si="31"/>
        <v/>
      </c>
      <c r="AE89" s="91" t="str">
        <f t="shared" si="31"/>
        <v/>
      </c>
      <c r="AF89" s="91" t="str">
        <f t="shared" si="31"/>
        <v/>
      </c>
      <c r="AG89" s="91" t="str">
        <f t="shared" si="31"/>
        <v/>
      </c>
      <c r="AH89" s="91" t="str">
        <f t="shared" si="31"/>
        <v/>
      </c>
      <c r="AI89" s="91" t="str">
        <f t="shared" si="31"/>
        <v/>
      </c>
      <c r="AJ89" s="91" t="str">
        <f t="shared" si="31"/>
        <v/>
      </c>
      <c r="AK89" s="91" t="str">
        <f t="shared" si="31"/>
        <v/>
      </c>
      <c r="AL89" s="91" t="str">
        <f t="shared" si="32"/>
        <v/>
      </c>
      <c r="AM89" s="91" t="str">
        <f t="shared" si="32"/>
        <v/>
      </c>
      <c r="AN89" s="91" t="str">
        <f t="shared" si="32"/>
        <v/>
      </c>
      <c r="AO89" s="91" t="str">
        <f t="shared" si="32"/>
        <v/>
      </c>
      <c r="AP89" s="91" t="str">
        <f t="shared" si="32"/>
        <v/>
      </c>
      <c r="AQ89" s="91" t="str">
        <f t="shared" si="32"/>
        <v/>
      </c>
      <c r="AR89" s="91" t="str">
        <f t="shared" si="32"/>
        <v/>
      </c>
      <c r="AS89" s="91" t="str">
        <f t="shared" si="32"/>
        <v/>
      </c>
      <c r="AT89" s="91" t="str">
        <f t="shared" si="32"/>
        <v/>
      </c>
      <c r="AU89" s="91" t="str">
        <f t="shared" si="32"/>
        <v/>
      </c>
      <c r="AV89" s="91" t="str">
        <f t="shared" si="32"/>
        <v/>
      </c>
      <c r="AW89" s="91" t="str">
        <f t="shared" si="32"/>
        <v/>
      </c>
      <c r="AX89" s="91" t="str">
        <f t="shared" si="32"/>
        <v/>
      </c>
      <c r="AY89" s="91" t="str">
        <f t="shared" si="32"/>
        <v/>
      </c>
      <c r="AZ89" s="91" t="str">
        <f t="shared" si="32"/>
        <v/>
      </c>
      <c r="BA89" s="91" t="str">
        <f t="shared" si="29"/>
        <v/>
      </c>
      <c r="BB89" s="91" t="str">
        <f t="shared" si="29"/>
        <v/>
      </c>
      <c r="BC89" s="91" t="str">
        <f t="shared" si="29"/>
        <v/>
      </c>
      <c r="BD89" s="91" t="str">
        <f t="shared" si="29"/>
        <v/>
      </c>
      <c r="BE89" s="91" t="str">
        <f t="shared" si="29"/>
        <v/>
      </c>
    </row>
    <row r="90" spans="1:57" x14ac:dyDescent="0.3">
      <c r="A90" s="68"/>
      <c r="B90" s="62"/>
      <c r="C90" s="69"/>
      <c r="D90" s="70"/>
      <c r="E90" s="89">
        <f t="shared" si="28"/>
        <v>0</v>
      </c>
      <c r="F90" s="90" t="str">
        <f t="shared" si="33"/>
        <v/>
      </c>
      <c r="G90" s="91" t="str">
        <f t="shared" si="33"/>
        <v/>
      </c>
      <c r="H90" s="91" t="str">
        <f t="shared" si="33"/>
        <v/>
      </c>
      <c r="I90" s="91" t="str">
        <f t="shared" si="33"/>
        <v/>
      </c>
      <c r="J90" s="91" t="str">
        <f t="shared" si="33"/>
        <v/>
      </c>
      <c r="K90" s="92" t="str">
        <f t="shared" si="33"/>
        <v/>
      </c>
      <c r="L90" s="93" t="str">
        <f t="shared" si="33"/>
        <v/>
      </c>
      <c r="M90" s="91" t="str">
        <f t="shared" si="33"/>
        <v/>
      </c>
      <c r="N90" s="91" t="str">
        <f t="shared" si="33"/>
        <v/>
      </c>
      <c r="O90" s="91" t="str">
        <f t="shared" si="33"/>
        <v/>
      </c>
      <c r="P90" s="91" t="str">
        <f t="shared" si="33"/>
        <v/>
      </c>
      <c r="Q90" s="92" t="str">
        <f t="shared" si="33"/>
        <v/>
      </c>
      <c r="R90" s="93" t="str">
        <f t="shared" si="33"/>
        <v/>
      </c>
      <c r="S90" s="91" t="str">
        <f t="shared" si="33"/>
        <v/>
      </c>
      <c r="T90" s="91" t="str">
        <f t="shared" si="33"/>
        <v/>
      </c>
      <c r="U90" s="91" t="str">
        <f t="shared" si="33"/>
        <v/>
      </c>
      <c r="V90" s="91" t="str">
        <f t="shared" si="31"/>
        <v/>
      </c>
      <c r="W90" s="91" t="str">
        <f t="shared" si="31"/>
        <v/>
      </c>
      <c r="X90" s="91" t="str">
        <f t="shared" si="31"/>
        <v/>
      </c>
      <c r="Y90" s="91" t="str">
        <f t="shared" si="31"/>
        <v/>
      </c>
      <c r="Z90" s="91" t="str">
        <f t="shared" si="31"/>
        <v/>
      </c>
      <c r="AA90" s="91" t="str">
        <f t="shared" si="31"/>
        <v/>
      </c>
      <c r="AB90" s="91" t="str">
        <f t="shared" si="31"/>
        <v/>
      </c>
      <c r="AC90" s="91" t="str">
        <f t="shared" si="31"/>
        <v/>
      </c>
      <c r="AD90" s="91" t="str">
        <f t="shared" si="31"/>
        <v/>
      </c>
      <c r="AE90" s="91" t="str">
        <f t="shared" si="31"/>
        <v/>
      </c>
      <c r="AF90" s="91" t="str">
        <f t="shared" si="31"/>
        <v/>
      </c>
      <c r="AG90" s="91" t="str">
        <f t="shared" si="31"/>
        <v/>
      </c>
      <c r="AH90" s="91" t="str">
        <f t="shared" si="31"/>
        <v/>
      </c>
      <c r="AI90" s="91" t="str">
        <f t="shared" si="31"/>
        <v/>
      </c>
      <c r="AJ90" s="91" t="str">
        <f t="shared" si="31"/>
        <v/>
      </c>
      <c r="AK90" s="91" t="str">
        <f t="shared" si="31"/>
        <v/>
      </c>
      <c r="AL90" s="91" t="str">
        <f t="shared" si="32"/>
        <v/>
      </c>
      <c r="AM90" s="91" t="str">
        <f t="shared" si="32"/>
        <v/>
      </c>
      <c r="AN90" s="91" t="str">
        <f t="shared" si="32"/>
        <v/>
      </c>
      <c r="AO90" s="91" t="str">
        <f t="shared" si="32"/>
        <v/>
      </c>
      <c r="AP90" s="91" t="str">
        <f t="shared" si="32"/>
        <v/>
      </c>
      <c r="AQ90" s="91" t="str">
        <f t="shared" si="32"/>
        <v/>
      </c>
      <c r="AR90" s="91" t="str">
        <f t="shared" si="32"/>
        <v/>
      </c>
      <c r="AS90" s="91" t="str">
        <f t="shared" si="32"/>
        <v/>
      </c>
      <c r="AT90" s="91" t="str">
        <f t="shared" si="32"/>
        <v/>
      </c>
      <c r="AU90" s="91" t="str">
        <f t="shared" si="32"/>
        <v/>
      </c>
      <c r="AV90" s="91" t="str">
        <f t="shared" si="32"/>
        <v/>
      </c>
      <c r="AW90" s="91" t="str">
        <f t="shared" si="32"/>
        <v/>
      </c>
      <c r="AX90" s="91" t="str">
        <f t="shared" si="32"/>
        <v/>
      </c>
      <c r="AY90" s="91" t="str">
        <f t="shared" si="32"/>
        <v/>
      </c>
      <c r="AZ90" s="91" t="str">
        <f t="shared" si="32"/>
        <v/>
      </c>
      <c r="BA90" s="91" t="str">
        <f t="shared" si="29"/>
        <v/>
      </c>
      <c r="BB90" s="91" t="str">
        <f t="shared" si="29"/>
        <v/>
      </c>
      <c r="BC90" s="91" t="str">
        <f t="shared" si="29"/>
        <v/>
      </c>
      <c r="BD90" s="91" t="str">
        <f t="shared" si="29"/>
        <v/>
      </c>
      <c r="BE90" s="91" t="str">
        <f t="shared" si="29"/>
        <v/>
      </c>
    </row>
    <row r="91" spans="1:57" x14ac:dyDescent="0.3">
      <c r="A91" s="68"/>
      <c r="B91" s="62"/>
      <c r="C91" s="69"/>
      <c r="D91" s="70"/>
      <c r="E91" s="89">
        <f t="shared" ref="E91" si="34">SUM(F91:BE91)</f>
        <v>0</v>
      </c>
      <c r="F91" s="90" t="str">
        <f t="shared" si="33"/>
        <v/>
      </c>
      <c r="G91" s="91" t="str">
        <f t="shared" si="33"/>
        <v/>
      </c>
      <c r="H91" s="91" t="str">
        <f t="shared" si="33"/>
        <v/>
      </c>
      <c r="I91" s="91" t="str">
        <f t="shared" si="33"/>
        <v/>
      </c>
      <c r="J91" s="91" t="str">
        <f t="shared" si="33"/>
        <v/>
      </c>
      <c r="K91" s="92" t="str">
        <f t="shared" si="33"/>
        <v/>
      </c>
      <c r="L91" s="93" t="str">
        <f t="shared" si="33"/>
        <v/>
      </c>
      <c r="M91" s="91" t="str">
        <f t="shared" si="33"/>
        <v/>
      </c>
      <c r="N91" s="91" t="str">
        <f t="shared" si="33"/>
        <v/>
      </c>
      <c r="O91" s="91" t="str">
        <f t="shared" si="33"/>
        <v/>
      </c>
      <c r="P91" s="91" t="str">
        <f t="shared" si="33"/>
        <v/>
      </c>
      <c r="Q91" s="92" t="str">
        <f t="shared" si="33"/>
        <v/>
      </c>
      <c r="R91" s="93" t="str">
        <f t="shared" si="33"/>
        <v/>
      </c>
      <c r="S91" s="91" t="str">
        <f t="shared" si="33"/>
        <v/>
      </c>
      <c r="T91" s="91" t="str">
        <f t="shared" si="33"/>
        <v/>
      </c>
      <c r="U91" s="91" t="str">
        <f t="shared" si="33"/>
        <v/>
      </c>
      <c r="V91" s="91" t="str">
        <f t="shared" si="31"/>
        <v/>
      </c>
      <c r="W91" s="91" t="str">
        <f t="shared" si="31"/>
        <v/>
      </c>
      <c r="X91" s="91" t="str">
        <f t="shared" si="31"/>
        <v/>
      </c>
      <c r="Y91" s="91" t="str">
        <f t="shared" si="31"/>
        <v/>
      </c>
      <c r="Z91" s="91" t="str">
        <f t="shared" si="31"/>
        <v/>
      </c>
      <c r="AA91" s="91" t="str">
        <f t="shared" si="31"/>
        <v/>
      </c>
      <c r="AB91" s="91" t="str">
        <f t="shared" si="31"/>
        <v/>
      </c>
      <c r="AC91" s="91" t="str">
        <f t="shared" si="31"/>
        <v/>
      </c>
      <c r="AD91" s="91" t="str">
        <f t="shared" si="31"/>
        <v/>
      </c>
      <c r="AE91" s="91" t="str">
        <f t="shared" si="31"/>
        <v/>
      </c>
      <c r="AF91" s="91" t="str">
        <f t="shared" si="31"/>
        <v/>
      </c>
      <c r="AG91" s="91" t="str">
        <f t="shared" si="31"/>
        <v/>
      </c>
      <c r="AH91" s="91" t="str">
        <f t="shared" si="31"/>
        <v/>
      </c>
      <c r="AI91" s="91" t="str">
        <f t="shared" si="31"/>
        <v/>
      </c>
      <c r="AJ91" s="91" t="str">
        <f t="shared" si="31"/>
        <v/>
      </c>
      <c r="AK91" s="91" t="str">
        <f t="shared" si="31"/>
        <v/>
      </c>
      <c r="AL91" s="91" t="str">
        <f t="shared" si="32"/>
        <v/>
      </c>
      <c r="AM91" s="91" t="str">
        <f t="shared" si="32"/>
        <v/>
      </c>
      <c r="AN91" s="91" t="str">
        <f t="shared" si="32"/>
        <v/>
      </c>
      <c r="AO91" s="91" t="str">
        <f t="shared" si="32"/>
        <v/>
      </c>
      <c r="AP91" s="91" t="str">
        <f t="shared" si="32"/>
        <v/>
      </c>
      <c r="AQ91" s="91" t="str">
        <f t="shared" si="32"/>
        <v/>
      </c>
      <c r="AR91" s="91" t="str">
        <f t="shared" si="32"/>
        <v/>
      </c>
      <c r="AS91" s="91" t="str">
        <f t="shared" si="32"/>
        <v/>
      </c>
      <c r="AT91" s="91" t="str">
        <f t="shared" si="32"/>
        <v/>
      </c>
      <c r="AU91" s="91" t="str">
        <f t="shared" si="32"/>
        <v/>
      </c>
      <c r="AV91" s="91" t="str">
        <f t="shared" si="32"/>
        <v/>
      </c>
      <c r="AW91" s="91" t="str">
        <f t="shared" si="32"/>
        <v/>
      </c>
      <c r="AX91" s="91" t="str">
        <f t="shared" si="32"/>
        <v/>
      </c>
      <c r="AY91" s="91" t="str">
        <f t="shared" si="32"/>
        <v/>
      </c>
      <c r="AZ91" s="91" t="str">
        <f t="shared" si="32"/>
        <v/>
      </c>
      <c r="BA91" s="91" t="str">
        <f t="shared" si="29"/>
        <v/>
      </c>
      <c r="BB91" s="91" t="str">
        <f t="shared" si="29"/>
        <v/>
      </c>
      <c r="BC91" s="91" t="str">
        <f t="shared" si="29"/>
        <v/>
      </c>
      <c r="BD91" s="91" t="str">
        <f t="shared" si="29"/>
        <v/>
      </c>
      <c r="BE91" s="91" t="str">
        <f t="shared" si="29"/>
        <v/>
      </c>
    </row>
    <row r="92" spans="1:57" x14ac:dyDescent="0.3">
      <c r="A92" s="68"/>
      <c r="B92" s="62"/>
      <c r="C92" s="69"/>
      <c r="D92" s="70"/>
      <c r="E92" s="89">
        <f t="shared" ref="E92:E96" si="35">SUM(F92:BE92)</f>
        <v>0</v>
      </c>
      <c r="F92" s="90" t="str">
        <f t="shared" si="33"/>
        <v/>
      </c>
      <c r="G92" s="91" t="str">
        <f t="shared" si="33"/>
        <v/>
      </c>
      <c r="H92" s="91" t="str">
        <f t="shared" si="33"/>
        <v/>
      </c>
      <c r="I92" s="91" t="str">
        <f t="shared" si="33"/>
        <v/>
      </c>
      <c r="J92" s="91" t="str">
        <f t="shared" si="33"/>
        <v/>
      </c>
      <c r="K92" s="92" t="str">
        <f t="shared" si="33"/>
        <v/>
      </c>
      <c r="L92" s="93" t="str">
        <f t="shared" si="33"/>
        <v/>
      </c>
      <c r="M92" s="91" t="str">
        <f t="shared" si="33"/>
        <v/>
      </c>
      <c r="N92" s="91" t="str">
        <f t="shared" si="33"/>
        <v/>
      </c>
      <c r="O92" s="91" t="str">
        <f t="shared" si="33"/>
        <v/>
      </c>
      <c r="P92" s="91" t="str">
        <f t="shared" si="33"/>
        <v/>
      </c>
      <c r="Q92" s="92" t="str">
        <f t="shared" si="33"/>
        <v/>
      </c>
      <c r="R92" s="93" t="str">
        <f t="shared" si="33"/>
        <v/>
      </c>
      <c r="S92" s="91" t="str">
        <f t="shared" si="33"/>
        <v/>
      </c>
      <c r="T92" s="91" t="str">
        <f t="shared" si="33"/>
        <v/>
      </c>
      <c r="U92" s="91" t="str">
        <f t="shared" si="33"/>
        <v/>
      </c>
      <c r="V92" s="91" t="str">
        <f t="shared" si="31"/>
        <v/>
      </c>
      <c r="W92" s="91" t="str">
        <f t="shared" si="31"/>
        <v/>
      </c>
      <c r="X92" s="91" t="str">
        <f t="shared" si="31"/>
        <v/>
      </c>
      <c r="Y92" s="91" t="str">
        <f t="shared" si="31"/>
        <v/>
      </c>
      <c r="Z92" s="91" t="str">
        <f t="shared" si="31"/>
        <v/>
      </c>
      <c r="AA92" s="91" t="str">
        <f t="shared" si="31"/>
        <v/>
      </c>
      <c r="AB92" s="91" t="str">
        <f t="shared" si="31"/>
        <v/>
      </c>
      <c r="AC92" s="91" t="str">
        <f t="shared" si="31"/>
        <v/>
      </c>
      <c r="AD92" s="91" t="str">
        <f t="shared" si="31"/>
        <v/>
      </c>
      <c r="AE92" s="91" t="str">
        <f t="shared" si="31"/>
        <v/>
      </c>
      <c r="AF92" s="91" t="str">
        <f t="shared" si="31"/>
        <v/>
      </c>
      <c r="AG92" s="91" t="str">
        <f t="shared" si="31"/>
        <v/>
      </c>
      <c r="AH92" s="91" t="str">
        <f t="shared" si="31"/>
        <v/>
      </c>
      <c r="AI92" s="91" t="str">
        <f t="shared" si="31"/>
        <v/>
      </c>
      <c r="AJ92" s="91" t="str">
        <f t="shared" si="31"/>
        <v/>
      </c>
      <c r="AK92" s="91" t="str">
        <f t="shared" si="31"/>
        <v/>
      </c>
      <c r="AL92" s="91" t="str">
        <f t="shared" si="32"/>
        <v/>
      </c>
      <c r="AM92" s="91" t="str">
        <f t="shared" si="32"/>
        <v/>
      </c>
      <c r="AN92" s="91" t="str">
        <f t="shared" si="32"/>
        <v/>
      </c>
      <c r="AO92" s="91" t="str">
        <f t="shared" si="32"/>
        <v/>
      </c>
      <c r="AP92" s="91" t="str">
        <f t="shared" si="32"/>
        <v/>
      </c>
      <c r="AQ92" s="91" t="str">
        <f t="shared" si="32"/>
        <v/>
      </c>
      <c r="AR92" s="91" t="str">
        <f t="shared" si="32"/>
        <v/>
      </c>
      <c r="AS92" s="91" t="str">
        <f t="shared" si="32"/>
        <v/>
      </c>
      <c r="AT92" s="91" t="str">
        <f t="shared" si="32"/>
        <v/>
      </c>
      <c r="AU92" s="91" t="str">
        <f t="shared" si="32"/>
        <v/>
      </c>
      <c r="AV92" s="91" t="str">
        <f t="shared" si="32"/>
        <v/>
      </c>
      <c r="AW92" s="91" t="str">
        <f t="shared" si="32"/>
        <v/>
      </c>
      <c r="AX92" s="91" t="str">
        <f t="shared" si="32"/>
        <v/>
      </c>
      <c r="AY92" s="91" t="str">
        <f t="shared" si="32"/>
        <v/>
      </c>
      <c r="AZ92" s="91" t="str">
        <f t="shared" si="32"/>
        <v/>
      </c>
      <c r="BA92" s="91" t="str">
        <f t="shared" si="29"/>
        <v/>
      </c>
      <c r="BB92" s="91" t="str">
        <f t="shared" si="29"/>
        <v/>
      </c>
      <c r="BC92" s="91" t="str">
        <f t="shared" si="29"/>
        <v/>
      </c>
      <c r="BD92" s="91" t="str">
        <f t="shared" si="29"/>
        <v/>
      </c>
      <c r="BE92" s="91" t="str">
        <f t="shared" si="29"/>
        <v/>
      </c>
    </row>
    <row r="93" spans="1:57" x14ac:dyDescent="0.3">
      <c r="A93" s="68"/>
      <c r="B93" s="62"/>
      <c r="C93" s="69"/>
      <c r="D93" s="70"/>
      <c r="E93" s="89">
        <f t="shared" si="35"/>
        <v>0</v>
      </c>
      <c r="F93" s="90" t="str">
        <f t="shared" si="33"/>
        <v/>
      </c>
      <c r="G93" s="91" t="str">
        <f t="shared" si="33"/>
        <v/>
      </c>
      <c r="H93" s="91" t="str">
        <f t="shared" si="33"/>
        <v/>
      </c>
      <c r="I93" s="91" t="str">
        <f t="shared" si="33"/>
        <v/>
      </c>
      <c r="J93" s="91" t="str">
        <f t="shared" si="33"/>
        <v/>
      </c>
      <c r="K93" s="92" t="str">
        <f t="shared" si="33"/>
        <v/>
      </c>
      <c r="L93" s="93" t="str">
        <f t="shared" si="33"/>
        <v/>
      </c>
      <c r="M93" s="91" t="str">
        <f t="shared" si="33"/>
        <v/>
      </c>
      <c r="N93" s="91" t="str">
        <f t="shared" si="33"/>
        <v/>
      </c>
      <c r="O93" s="91" t="str">
        <f t="shared" si="33"/>
        <v/>
      </c>
      <c r="P93" s="91" t="str">
        <f t="shared" si="33"/>
        <v/>
      </c>
      <c r="Q93" s="92" t="str">
        <f t="shared" si="33"/>
        <v/>
      </c>
      <c r="R93" s="93" t="str">
        <f t="shared" si="33"/>
        <v/>
      </c>
      <c r="S93" s="91" t="str">
        <f t="shared" si="33"/>
        <v/>
      </c>
      <c r="T93" s="91" t="str">
        <f t="shared" si="33"/>
        <v/>
      </c>
      <c r="U93" s="91" t="str">
        <f t="shared" si="33"/>
        <v/>
      </c>
      <c r="V93" s="91" t="str">
        <f t="shared" si="31"/>
        <v/>
      </c>
      <c r="W93" s="91" t="str">
        <f t="shared" si="31"/>
        <v/>
      </c>
      <c r="X93" s="91" t="str">
        <f t="shared" si="31"/>
        <v/>
      </c>
      <c r="Y93" s="91" t="str">
        <f t="shared" si="31"/>
        <v/>
      </c>
      <c r="Z93" s="91" t="str">
        <f t="shared" si="31"/>
        <v/>
      </c>
      <c r="AA93" s="91" t="str">
        <f t="shared" si="31"/>
        <v/>
      </c>
      <c r="AB93" s="91" t="str">
        <f t="shared" si="31"/>
        <v/>
      </c>
      <c r="AC93" s="91" t="str">
        <f t="shared" si="31"/>
        <v/>
      </c>
      <c r="AD93" s="91" t="str">
        <f t="shared" si="31"/>
        <v/>
      </c>
      <c r="AE93" s="91" t="str">
        <f t="shared" si="31"/>
        <v/>
      </c>
      <c r="AF93" s="91" t="str">
        <f t="shared" si="31"/>
        <v/>
      </c>
      <c r="AG93" s="91" t="str">
        <f t="shared" si="31"/>
        <v/>
      </c>
      <c r="AH93" s="91" t="str">
        <f t="shared" si="31"/>
        <v/>
      </c>
      <c r="AI93" s="91" t="str">
        <f t="shared" si="31"/>
        <v/>
      </c>
      <c r="AJ93" s="91" t="str">
        <f t="shared" si="31"/>
        <v/>
      </c>
      <c r="AK93" s="91" t="str">
        <f t="shared" si="31"/>
        <v/>
      </c>
      <c r="AL93" s="91" t="str">
        <f t="shared" si="32"/>
        <v/>
      </c>
      <c r="AM93" s="91" t="str">
        <f t="shared" si="32"/>
        <v/>
      </c>
      <c r="AN93" s="91" t="str">
        <f t="shared" si="32"/>
        <v/>
      </c>
      <c r="AO93" s="91" t="str">
        <f t="shared" si="32"/>
        <v/>
      </c>
      <c r="AP93" s="91" t="str">
        <f t="shared" si="32"/>
        <v/>
      </c>
      <c r="AQ93" s="91" t="str">
        <f t="shared" si="32"/>
        <v/>
      </c>
      <c r="AR93" s="91" t="str">
        <f t="shared" si="32"/>
        <v/>
      </c>
      <c r="AS93" s="91" t="str">
        <f t="shared" si="32"/>
        <v/>
      </c>
      <c r="AT93" s="91" t="str">
        <f t="shared" si="32"/>
        <v/>
      </c>
      <c r="AU93" s="91" t="str">
        <f t="shared" si="32"/>
        <v/>
      </c>
      <c r="AV93" s="91" t="str">
        <f t="shared" si="32"/>
        <v/>
      </c>
      <c r="AW93" s="91" t="str">
        <f t="shared" si="32"/>
        <v/>
      </c>
      <c r="AX93" s="91" t="str">
        <f t="shared" si="32"/>
        <v/>
      </c>
      <c r="AY93" s="91" t="str">
        <f t="shared" si="32"/>
        <v/>
      </c>
      <c r="AZ93" s="91" t="str">
        <f t="shared" si="32"/>
        <v/>
      </c>
      <c r="BA93" s="91" t="str">
        <f t="shared" si="32"/>
        <v/>
      </c>
      <c r="BB93" s="91" t="str">
        <f t="shared" ref="AZ93:BE108" si="36">IF($B93=BB$5,$D93,"")</f>
        <v/>
      </c>
      <c r="BC93" s="91" t="str">
        <f t="shared" si="36"/>
        <v/>
      </c>
      <c r="BD93" s="91" t="str">
        <f t="shared" si="36"/>
        <v/>
      </c>
      <c r="BE93" s="91" t="str">
        <f t="shared" si="36"/>
        <v/>
      </c>
    </row>
    <row r="94" spans="1:57" x14ac:dyDescent="0.3">
      <c r="A94" s="68"/>
      <c r="B94" s="62"/>
      <c r="C94" s="69"/>
      <c r="D94" s="70"/>
      <c r="E94" s="89">
        <f t="shared" si="35"/>
        <v>0</v>
      </c>
      <c r="F94" s="90" t="str">
        <f t="shared" si="33"/>
        <v/>
      </c>
      <c r="G94" s="91" t="str">
        <f t="shared" si="33"/>
        <v/>
      </c>
      <c r="H94" s="91" t="str">
        <f t="shared" si="33"/>
        <v/>
      </c>
      <c r="I94" s="91" t="str">
        <f t="shared" si="33"/>
        <v/>
      </c>
      <c r="J94" s="91" t="str">
        <f t="shared" si="33"/>
        <v/>
      </c>
      <c r="K94" s="92" t="str">
        <f t="shared" si="33"/>
        <v/>
      </c>
      <c r="L94" s="93" t="str">
        <f t="shared" si="33"/>
        <v/>
      </c>
      <c r="M94" s="91" t="str">
        <f t="shared" si="33"/>
        <v/>
      </c>
      <c r="N94" s="91" t="str">
        <f t="shared" si="33"/>
        <v/>
      </c>
      <c r="O94" s="91" t="str">
        <f t="shared" si="33"/>
        <v/>
      </c>
      <c r="P94" s="91" t="str">
        <f t="shared" si="33"/>
        <v/>
      </c>
      <c r="Q94" s="92" t="str">
        <f t="shared" si="33"/>
        <v/>
      </c>
      <c r="R94" s="93" t="str">
        <f t="shared" si="33"/>
        <v/>
      </c>
      <c r="S94" s="91" t="str">
        <f t="shared" si="33"/>
        <v/>
      </c>
      <c r="T94" s="91" t="str">
        <f t="shared" si="33"/>
        <v/>
      </c>
      <c r="U94" s="91" t="str">
        <f t="shared" si="33"/>
        <v/>
      </c>
      <c r="V94" s="91" t="str">
        <f t="shared" si="31"/>
        <v/>
      </c>
      <c r="W94" s="91" t="str">
        <f t="shared" si="31"/>
        <v/>
      </c>
      <c r="X94" s="91" t="str">
        <f t="shared" si="31"/>
        <v/>
      </c>
      <c r="Y94" s="91" t="str">
        <f t="shared" si="31"/>
        <v/>
      </c>
      <c r="Z94" s="91" t="str">
        <f t="shared" si="31"/>
        <v/>
      </c>
      <c r="AA94" s="91" t="str">
        <f t="shared" si="31"/>
        <v/>
      </c>
      <c r="AB94" s="91" t="str">
        <f t="shared" si="31"/>
        <v/>
      </c>
      <c r="AC94" s="91" t="str">
        <f t="shared" si="31"/>
        <v/>
      </c>
      <c r="AD94" s="91" t="str">
        <f t="shared" si="31"/>
        <v/>
      </c>
      <c r="AE94" s="91" t="str">
        <f t="shared" si="31"/>
        <v/>
      </c>
      <c r="AF94" s="91" t="str">
        <f t="shared" si="31"/>
        <v/>
      </c>
      <c r="AG94" s="91" t="str">
        <f t="shared" si="31"/>
        <v/>
      </c>
      <c r="AH94" s="91" t="str">
        <f t="shared" si="31"/>
        <v/>
      </c>
      <c r="AI94" s="91" t="str">
        <f t="shared" si="31"/>
        <v/>
      </c>
      <c r="AJ94" s="91" t="str">
        <f t="shared" si="31"/>
        <v/>
      </c>
      <c r="AK94" s="91" t="str">
        <f t="shared" si="31"/>
        <v/>
      </c>
      <c r="AL94" s="91" t="str">
        <f t="shared" si="32"/>
        <v/>
      </c>
      <c r="AM94" s="91" t="str">
        <f t="shared" si="32"/>
        <v/>
      </c>
      <c r="AN94" s="91" t="str">
        <f t="shared" si="32"/>
        <v/>
      </c>
      <c r="AO94" s="91" t="str">
        <f t="shared" si="32"/>
        <v/>
      </c>
      <c r="AP94" s="91" t="str">
        <f t="shared" si="32"/>
        <v/>
      </c>
      <c r="AQ94" s="91" t="str">
        <f t="shared" si="32"/>
        <v/>
      </c>
      <c r="AR94" s="91" t="str">
        <f t="shared" si="32"/>
        <v/>
      </c>
      <c r="AS94" s="91" t="str">
        <f t="shared" si="32"/>
        <v/>
      </c>
      <c r="AT94" s="91" t="str">
        <f t="shared" si="32"/>
        <v/>
      </c>
      <c r="AU94" s="91" t="str">
        <f t="shared" si="32"/>
        <v/>
      </c>
      <c r="AV94" s="91" t="str">
        <f t="shared" si="32"/>
        <v/>
      </c>
      <c r="AW94" s="91" t="str">
        <f t="shared" si="32"/>
        <v/>
      </c>
      <c r="AX94" s="91" t="str">
        <f t="shared" si="32"/>
        <v/>
      </c>
      <c r="AY94" s="91" t="str">
        <f t="shared" si="32"/>
        <v/>
      </c>
      <c r="AZ94" s="91" t="str">
        <f t="shared" si="36"/>
        <v/>
      </c>
      <c r="BA94" s="91" t="str">
        <f t="shared" si="36"/>
        <v/>
      </c>
      <c r="BB94" s="91" t="str">
        <f t="shared" si="36"/>
        <v/>
      </c>
      <c r="BC94" s="91" t="str">
        <f t="shared" si="36"/>
        <v/>
      </c>
      <c r="BD94" s="91" t="str">
        <f t="shared" si="36"/>
        <v/>
      </c>
      <c r="BE94" s="91" t="str">
        <f t="shared" si="36"/>
        <v/>
      </c>
    </row>
    <row r="95" spans="1:57" x14ac:dyDescent="0.3">
      <c r="A95" s="68"/>
      <c r="B95" s="62"/>
      <c r="C95" s="69"/>
      <c r="D95" s="70"/>
      <c r="E95" s="89">
        <f t="shared" si="35"/>
        <v>0</v>
      </c>
      <c r="F95" s="90" t="str">
        <f t="shared" si="33"/>
        <v/>
      </c>
      <c r="G95" s="91" t="str">
        <f t="shared" si="33"/>
        <v/>
      </c>
      <c r="H95" s="91" t="str">
        <f t="shared" si="33"/>
        <v/>
      </c>
      <c r="I95" s="91" t="str">
        <f t="shared" si="33"/>
        <v/>
      </c>
      <c r="J95" s="91" t="str">
        <f t="shared" si="33"/>
        <v/>
      </c>
      <c r="K95" s="92" t="str">
        <f t="shared" si="33"/>
        <v/>
      </c>
      <c r="L95" s="93" t="str">
        <f t="shared" si="33"/>
        <v/>
      </c>
      <c r="M95" s="91" t="str">
        <f t="shared" si="33"/>
        <v/>
      </c>
      <c r="N95" s="91" t="str">
        <f t="shared" si="33"/>
        <v/>
      </c>
      <c r="O95" s="91" t="str">
        <f t="shared" si="33"/>
        <v/>
      </c>
      <c r="P95" s="91" t="str">
        <f t="shared" si="33"/>
        <v/>
      </c>
      <c r="Q95" s="92" t="str">
        <f t="shared" si="33"/>
        <v/>
      </c>
      <c r="R95" s="93" t="str">
        <f t="shared" si="33"/>
        <v/>
      </c>
      <c r="S95" s="91" t="str">
        <f t="shared" si="33"/>
        <v/>
      </c>
      <c r="T95" s="91" t="str">
        <f t="shared" si="33"/>
        <v/>
      </c>
      <c r="U95" s="91" t="str">
        <f t="shared" si="33"/>
        <v/>
      </c>
      <c r="V95" s="91" t="str">
        <f t="shared" si="31"/>
        <v/>
      </c>
      <c r="W95" s="91" t="str">
        <f t="shared" si="31"/>
        <v/>
      </c>
      <c r="X95" s="91" t="str">
        <f t="shared" si="31"/>
        <v/>
      </c>
      <c r="Y95" s="91" t="str">
        <f t="shared" si="31"/>
        <v/>
      </c>
      <c r="Z95" s="91" t="str">
        <f t="shared" si="31"/>
        <v/>
      </c>
      <c r="AA95" s="91" t="str">
        <f t="shared" si="31"/>
        <v/>
      </c>
      <c r="AB95" s="91" t="str">
        <f t="shared" si="31"/>
        <v/>
      </c>
      <c r="AC95" s="91" t="str">
        <f t="shared" si="31"/>
        <v/>
      </c>
      <c r="AD95" s="91" t="str">
        <f t="shared" si="31"/>
        <v/>
      </c>
      <c r="AE95" s="91" t="str">
        <f t="shared" si="31"/>
        <v/>
      </c>
      <c r="AF95" s="91" t="str">
        <f t="shared" si="31"/>
        <v/>
      </c>
      <c r="AG95" s="91" t="str">
        <f t="shared" si="31"/>
        <v/>
      </c>
      <c r="AH95" s="91" t="str">
        <f t="shared" si="31"/>
        <v/>
      </c>
      <c r="AI95" s="91" t="str">
        <f t="shared" si="31"/>
        <v/>
      </c>
      <c r="AJ95" s="91" t="str">
        <f t="shared" si="31"/>
        <v/>
      </c>
      <c r="AK95" s="91" t="str">
        <f t="shared" si="31"/>
        <v/>
      </c>
      <c r="AL95" s="91" t="str">
        <f t="shared" si="32"/>
        <v/>
      </c>
      <c r="AM95" s="91" t="str">
        <f t="shared" si="32"/>
        <v/>
      </c>
      <c r="AN95" s="91" t="str">
        <f t="shared" si="32"/>
        <v/>
      </c>
      <c r="AO95" s="91" t="str">
        <f t="shared" si="32"/>
        <v/>
      </c>
      <c r="AP95" s="91" t="str">
        <f t="shared" si="32"/>
        <v/>
      </c>
      <c r="AQ95" s="91" t="str">
        <f t="shared" si="32"/>
        <v/>
      </c>
      <c r="AR95" s="91" t="str">
        <f t="shared" si="32"/>
        <v/>
      </c>
      <c r="AS95" s="91" t="str">
        <f t="shared" si="32"/>
        <v/>
      </c>
      <c r="AT95" s="91" t="str">
        <f t="shared" si="32"/>
        <v/>
      </c>
      <c r="AU95" s="91" t="str">
        <f t="shared" si="32"/>
        <v/>
      </c>
      <c r="AV95" s="91" t="str">
        <f t="shared" si="32"/>
        <v/>
      </c>
      <c r="AW95" s="91" t="str">
        <f t="shared" si="32"/>
        <v/>
      </c>
      <c r="AX95" s="91" t="str">
        <f t="shared" si="32"/>
        <v/>
      </c>
      <c r="AY95" s="91" t="str">
        <f t="shared" si="32"/>
        <v/>
      </c>
      <c r="AZ95" s="91" t="str">
        <f t="shared" si="36"/>
        <v/>
      </c>
      <c r="BA95" s="91" t="str">
        <f t="shared" si="36"/>
        <v/>
      </c>
      <c r="BB95" s="91" t="str">
        <f t="shared" si="36"/>
        <v/>
      </c>
      <c r="BC95" s="91" t="str">
        <f t="shared" si="36"/>
        <v/>
      </c>
      <c r="BD95" s="91" t="str">
        <f t="shared" si="36"/>
        <v/>
      </c>
      <c r="BE95" s="91" t="str">
        <f t="shared" si="36"/>
        <v/>
      </c>
    </row>
    <row r="96" spans="1:57" x14ac:dyDescent="0.3">
      <c r="A96" s="68"/>
      <c r="B96" s="62"/>
      <c r="C96" s="69"/>
      <c r="D96" s="70"/>
      <c r="E96" s="89">
        <f t="shared" si="35"/>
        <v>0</v>
      </c>
      <c r="F96" s="90" t="str">
        <f t="shared" si="33"/>
        <v/>
      </c>
      <c r="G96" s="91" t="str">
        <f t="shared" si="33"/>
        <v/>
      </c>
      <c r="H96" s="91" t="str">
        <f t="shared" si="33"/>
        <v/>
      </c>
      <c r="I96" s="91" t="str">
        <f t="shared" si="33"/>
        <v/>
      </c>
      <c r="J96" s="91" t="str">
        <f t="shared" si="33"/>
        <v/>
      </c>
      <c r="K96" s="92" t="str">
        <f t="shared" si="33"/>
        <v/>
      </c>
      <c r="L96" s="93" t="str">
        <f t="shared" si="33"/>
        <v/>
      </c>
      <c r="M96" s="91" t="str">
        <f t="shared" si="33"/>
        <v/>
      </c>
      <c r="N96" s="91" t="str">
        <f t="shared" si="33"/>
        <v/>
      </c>
      <c r="O96" s="91" t="str">
        <f t="shared" si="33"/>
        <v/>
      </c>
      <c r="P96" s="91" t="str">
        <f t="shared" si="33"/>
        <v/>
      </c>
      <c r="Q96" s="92" t="str">
        <f t="shared" si="33"/>
        <v/>
      </c>
      <c r="R96" s="93" t="str">
        <f t="shared" si="33"/>
        <v/>
      </c>
      <c r="S96" s="91" t="str">
        <f t="shared" si="33"/>
        <v/>
      </c>
      <c r="T96" s="91" t="str">
        <f t="shared" si="33"/>
        <v/>
      </c>
      <c r="U96" s="91" t="str">
        <f t="shared" si="33"/>
        <v/>
      </c>
      <c r="V96" s="91" t="str">
        <f t="shared" si="31"/>
        <v/>
      </c>
      <c r="W96" s="91" t="str">
        <f t="shared" si="31"/>
        <v/>
      </c>
      <c r="X96" s="91" t="str">
        <f t="shared" si="31"/>
        <v/>
      </c>
      <c r="Y96" s="91" t="str">
        <f t="shared" si="31"/>
        <v/>
      </c>
      <c r="Z96" s="91" t="str">
        <f t="shared" si="31"/>
        <v/>
      </c>
      <c r="AA96" s="91" t="str">
        <f t="shared" si="31"/>
        <v/>
      </c>
      <c r="AB96" s="91" t="str">
        <f t="shared" si="31"/>
        <v/>
      </c>
      <c r="AC96" s="91" t="str">
        <f t="shared" si="31"/>
        <v/>
      </c>
      <c r="AD96" s="91" t="str">
        <f t="shared" si="31"/>
        <v/>
      </c>
      <c r="AE96" s="91" t="str">
        <f t="shared" si="31"/>
        <v/>
      </c>
      <c r="AF96" s="91" t="str">
        <f t="shared" si="31"/>
        <v/>
      </c>
      <c r="AG96" s="91" t="str">
        <f t="shared" si="31"/>
        <v/>
      </c>
      <c r="AH96" s="91" t="str">
        <f t="shared" si="31"/>
        <v/>
      </c>
      <c r="AI96" s="91" t="str">
        <f t="shared" si="31"/>
        <v/>
      </c>
      <c r="AJ96" s="91" t="str">
        <f t="shared" si="31"/>
        <v/>
      </c>
      <c r="AK96" s="91" t="str">
        <f t="shared" si="31"/>
        <v/>
      </c>
      <c r="AL96" s="91" t="str">
        <f t="shared" si="32"/>
        <v/>
      </c>
      <c r="AM96" s="91" t="str">
        <f t="shared" si="32"/>
        <v/>
      </c>
      <c r="AN96" s="91" t="str">
        <f t="shared" si="32"/>
        <v/>
      </c>
      <c r="AO96" s="91" t="str">
        <f t="shared" si="32"/>
        <v/>
      </c>
      <c r="AP96" s="91" t="str">
        <f t="shared" si="32"/>
        <v/>
      </c>
      <c r="AQ96" s="91" t="str">
        <f t="shared" si="32"/>
        <v/>
      </c>
      <c r="AR96" s="91" t="str">
        <f t="shared" si="32"/>
        <v/>
      </c>
      <c r="AS96" s="91" t="str">
        <f t="shared" si="32"/>
        <v/>
      </c>
      <c r="AT96" s="91" t="str">
        <f t="shared" si="32"/>
        <v/>
      </c>
      <c r="AU96" s="91" t="str">
        <f t="shared" si="32"/>
        <v/>
      </c>
      <c r="AV96" s="91" t="str">
        <f t="shared" si="32"/>
        <v/>
      </c>
      <c r="AW96" s="91" t="str">
        <f t="shared" si="32"/>
        <v/>
      </c>
      <c r="AX96" s="91" t="str">
        <f t="shared" si="32"/>
        <v/>
      </c>
      <c r="AY96" s="91" t="str">
        <f t="shared" si="32"/>
        <v/>
      </c>
      <c r="AZ96" s="91" t="str">
        <f t="shared" si="36"/>
        <v/>
      </c>
      <c r="BA96" s="91" t="str">
        <f t="shared" si="36"/>
        <v/>
      </c>
      <c r="BB96" s="91" t="str">
        <f t="shared" si="36"/>
        <v/>
      </c>
      <c r="BC96" s="91" t="str">
        <f t="shared" si="36"/>
        <v/>
      </c>
      <c r="BD96" s="91" t="str">
        <f t="shared" si="36"/>
        <v/>
      </c>
      <c r="BE96" s="91" t="str">
        <f t="shared" si="36"/>
        <v/>
      </c>
    </row>
    <row r="97" spans="1:57" x14ac:dyDescent="0.3">
      <c r="A97" s="73"/>
      <c r="B97" s="73"/>
      <c r="C97" s="73"/>
      <c r="D97" s="73"/>
      <c r="E97" s="89">
        <f t="shared" si="24"/>
        <v>0</v>
      </c>
      <c r="F97" s="90" t="str">
        <f t="shared" si="33"/>
        <v/>
      </c>
      <c r="G97" s="91" t="str">
        <f t="shared" si="33"/>
        <v/>
      </c>
      <c r="H97" s="91" t="str">
        <f t="shared" si="33"/>
        <v/>
      </c>
      <c r="I97" s="91" t="str">
        <f t="shared" si="33"/>
        <v/>
      </c>
      <c r="J97" s="91" t="str">
        <f t="shared" si="33"/>
        <v/>
      </c>
      <c r="K97" s="92" t="str">
        <f t="shared" si="33"/>
        <v/>
      </c>
      <c r="L97" s="93" t="str">
        <f t="shared" si="33"/>
        <v/>
      </c>
      <c r="M97" s="91" t="str">
        <f t="shared" si="33"/>
        <v/>
      </c>
      <c r="N97" s="91" t="str">
        <f t="shared" si="33"/>
        <v/>
      </c>
      <c r="O97" s="91" t="str">
        <f t="shared" si="33"/>
        <v/>
      </c>
      <c r="P97" s="91" t="str">
        <f t="shared" si="33"/>
        <v/>
      </c>
      <c r="Q97" s="92" t="str">
        <f t="shared" si="33"/>
        <v/>
      </c>
      <c r="R97" s="93" t="str">
        <f t="shared" si="33"/>
        <v/>
      </c>
      <c r="S97" s="91" t="str">
        <f t="shared" si="33"/>
        <v/>
      </c>
      <c r="T97" s="91" t="str">
        <f t="shared" si="33"/>
        <v/>
      </c>
      <c r="U97" s="91" t="str">
        <f t="shared" si="33"/>
        <v/>
      </c>
      <c r="V97" s="91" t="str">
        <f t="shared" si="31"/>
        <v/>
      </c>
      <c r="W97" s="91" t="str">
        <f t="shared" si="31"/>
        <v/>
      </c>
      <c r="X97" s="91" t="str">
        <f t="shared" si="31"/>
        <v/>
      </c>
      <c r="Y97" s="91" t="str">
        <f t="shared" si="31"/>
        <v/>
      </c>
      <c r="Z97" s="91" t="str">
        <f t="shared" si="31"/>
        <v/>
      </c>
      <c r="AA97" s="91" t="str">
        <f t="shared" si="31"/>
        <v/>
      </c>
      <c r="AB97" s="91" t="str">
        <f t="shared" si="31"/>
        <v/>
      </c>
      <c r="AC97" s="91" t="str">
        <f t="shared" si="31"/>
        <v/>
      </c>
      <c r="AD97" s="91" t="str">
        <f t="shared" si="31"/>
        <v/>
      </c>
      <c r="AE97" s="91" t="str">
        <f t="shared" si="31"/>
        <v/>
      </c>
      <c r="AF97" s="91" t="str">
        <f t="shared" si="31"/>
        <v/>
      </c>
      <c r="AG97" s="91" t="str">
        <f t="shared" si="31"/>
        <v/>
      </c>
      <c r="AH97" s="91" t="str">
        <f t="shared" si="31"/>
        <v/>
      </c>
      <c r="AI97" s="91" t="str">
        <f t="shared" si="31"/>
        <v/>
      </c>
      <c r="AJ97" s="91" t="str">
        <f t="shared" si="31"/>
        <v/>
      </c>
      <c r="AK97" s="91" t="str">
        <f t="shared" si="31"/>
        <v/>
      </c>
      <c r="AL97" s="91" t="str">
        <f t="shared" si="32"/>
        <v/>
      </c>
      <c r="AM97" s="91" t="str">
        <f t="shared" si="32"/>
        <v/>
      </c>
      <c r="AN97" s="91" t="str">
        <f t="shared" si="32"/>
        <v/>
      </c>
      <c r="AO97" s="91" t="str">
        <f t="shared" si="32"/>
        <v/>
      </c>
      <c r="AP97" s="91" t="str">
        <f t="shared" si="32"/>
        <v/>
      </c>
      <c r="AQ97" s="91" t="str">
        <f t="shared" si="32"/>
        <v/>
      </c>
      <c r="AR97" s="91" t="str">
        <f t="shared" si="32"/>
        <v/>
      </c>
      <c r="AS97" s="91" t="str">
        <f t="shared" si="32"/>
        <v/>
      </c>
      <c r="AT97" s="91" t="str">
        <f t="shared" si="32"/>
        <v/>
      </c>
      <c r="AU97" s="91" t="str">
        <f t="shared" si="32"/>
        <v/>
      </c>
      <c r="AV97" s="91" t="str">
        <f t="shared" si="32"/>
        <v/>
      </c>
      <c r="AW97" s="91" t="str">
        <f t="shared" si="32"/>
        <v/>
      </c>
      <c r="AX97" s="91" t="str">
        <f t="shared" si="32"/>
        <v/>
      </c>
      <c r="AY97" s="91" t="str">
        <f t="shared" si="32"/>
        <v/>
      </c>
      <c r="AZ97" s="91" t="str">
        <f t="shared" si="36"/>
        <v/>
      </c>
      <c r="BA97" s="91" t="str">
        <f t="shared" si="36"/>
        <v/>
      </c>
      <c r="BB97" s="91" t="str">
        <f t="shared" si="36"/>
        <v/>
      </c>
      <c r="BC97" s="91" t="str">
        <f t="shared" si="36"/>
        <v/>
      </c>
      <c r="BD97" s="91" t="str">
        <f t="shared" si="36"/>
        <v/>
      </c>
      <c r="BE97" s="91" t="str">
        <f t="shared" si="36"/>
        <v/>
      </c>
    </row>
    <row r="98" spans="1:57" x14ac:dyDescent="0.3">
      <c r="A98" s="73"/>
      <c r="B98" s="73"/>
      <c r="C98" s="73"/>
      <c r="D98" s="73"/>
      <c r="E98" s="89">
        <f t="shared" si="24"/>
        <v>0</v>
      </c>
      <c r="F98" s="90" t="str">
        <f t="shared" si="33"/>
        <v/>
      </c>
      <c r="G98" s="91" t="str">
        <f t="shared" si="33"/>
        <v/>
      </c>
      <c r="H98" s="91" t="str">
        <f t="shared" si="33"/>
        <v/>
      </c>
      <c r="I98" s="91" t="str">
        <f t="shared" si="33"/>
        <v/>
      </c>
      <c r="J98" s="91" t="str">
        <f t="shared" si="33"/>
        <v/>
      </c>
      <c r="K98" s="92" t="str">
        <f t="shared" si="33"/>
        <v/>
      </c>
      <c r="L98" s="93" t="str">
        <f t="shared" si="33"/>
        <v/>
      </c>
      <c r="M98" s="91" t="str">
        <f t="shared" si="33"/>
        <v/>
      </c>
      <c r="N98" s="91" t="str">
        <f t="shared" si="33"/>
        <v/>
      </c>
      <c r="O98" s="91" t="str">
        <f t="shared" si="33"/>
        <v/>
      </c>
      <c r="P98" s="91" t="str">
        <f t="shared" si="33"/>
        <v/>
      </c>
      <c r="Q98" s="92" t="str">
        <f t="shared" si="33"/>
        <v/>
      </c>
      <c r="R98" s="93" t="str">
        <f t="shared" si="33"/>
        <v/>
      </c>
      <c r="S98" s="91" t="str">
        <f t="shared" si="33"/>
        <v/>
      </c>
      <c r="T98" s="91" t="str">
        <f t="shared" si="33"/>
        <v/>
      </c>
      <c r="U98" s="91" t="str">
        <f t="shared" si="33"/>
        <v/>
      </c>
      <c r="V98" s="91" t="str">
        <f t="shared" si="31"/>
        <v/>
      </c>
      <c r="W98" s="91" t="str">
        <f t="shared" si="31"/>
        <v/>
      </c>
      <c r="X98" s="91" t="str">
        <f t="shared" si="31"/>
        <v/>
      </c>
      <c r="Y98" s="91" t="str">
        <f t="shared" si="31"/>
        <v/>
      </c>
      <c r="Z98" s="91" t="str">
        <f t="shared" si="31"/>
        <v/>
      </c>
      <c r="AA98" s="91" t="str">
        <f t="shared" si="31"/>
        <v/>
      </c>
      <c r="AB98" s="91" t="str">
        <f t="shared" si="31"/>
        <v/>
      </c>
      <c r="AC98" s="91" t="str">
        <f t="shared" si="31"/>
        <v/>
      </c>
      <c r="AD98" s="91" t="str">
        <f t="shared" si="31"/>
        <v/>
      </c>
      <c r="AE98" s="91" t="str">
        <f t="shared" si="31"/>
        <v/>
      </c>
      <c r="AF98" s="91" t="str">
        <f t="shared" si="31"/>
        <v/>
      </c>
      <c r="AG98" s="91" t="str">
        <f t="shared" si="31"/>
        <v/>
      </c>
      <c r="AH98" s="91" t="str">
        <f t="shared" si="31"/>
        <v/>
      </c>
      <c r="AI98" s="91" t="str">
        <f t="shared" si="31"/>
        <v/>
      </c>
      <c r="AJ98" s="91" t="str">
        <f t="shared" si="31"/>
        <v/>
      </c>
      <c r="AK98" s="91" t="str">
        <f t="shared" si="31"/>
        <v/>
      </c>
      <c r="AL98" s="91" t="str">
        <f t="shared" si="32"/>
        <v/>
      </c>
      <c r="AM98" s="91" t="str">
        <f t="shared" si="32"/>
        <v/>
      </c>
      <c r="AN98" s="91" t="str">
        <f t="shared" si="32"/>
        <v/>
      </c>
      <c r="AO98" s="91" t="str">
        <f t="shared" si="32"/>
        <v/>
      </c>
      <c r="AP98" s="91" t="str">
        <f t="shared" si="32"/>
        <v/>
      </c>
      <c r="AQ98" s="91" t="str">
        <f t="shared" si="32"/>
        <v/>
      </c>
      <c r="AR98" s="91" t="str">
        <f t="shared" si="32"/>
        <v/>
      </c>
      <c r="AS98" s="91" t="str">
        <f t="shared" si="32"/>
        <v/>
      </c>
      <c r="AT98" s="91" t="str">
        <f t="shared" si="32"/>
        <v/>
      </c>
      <c r="AU98" s="91" t="str">
        <f t="shared" si="32"/>
        <v/>
      </c>
      <c r="AV98" s="91" t="str">
        <f t="shared" si="32"/>
        <v/>
      </c>
      <c r="AW98" s="91" t="str">
        <f t="shared" si="32"/>
        <v/>
      </c>
      <c r="AX98" s="91" t="str">
        <f t="shared" si="32"/>
        <v/>
      </c>
      <c r="AY98" s="91" t="str">
        <f t="shared" si="32"/>
        <v/>
      </c>
      <c r="AZ98" s="91" t="str">
        <f t="shared" si="36"/>
        <v/>
      </c>
      <c r="BA98" s="91" t="str">
        <f t="shared" si="36"/>
        <v/>
      </c>
      <c r="BB98" s="91" t="str">
        <f t="shared" si="36"/>
        <v/>
      </c>
      <c r="BC98" s="91" t="str">
        <f t="shared" si="36"/>
        <v/>
      </c>
      <c r="BD98" s="91" t="str">
        <f t="shared" si="36"/>
        <v/>
      </c>
      <c r="BE98" s="91" t="str">
        <f t="shared" si="36"/>
        <v/>
      </c>
    </row>
    <row r="99" spans="1:57" x14ac:dyDescent="0.3">
      <c r="A99" s="73"/>
      <c r="B99" s="73"/>
      <c r="C99" s="73"/>
      <c r="D99" s="73"/>
      <c r="E99" s="89">
        <f t="shared" si="24"/>
        <v>0</v>
      </c>
      <c r="F99" s="90" t="str">
        <f t="shared" si="33"/>
        <v/>
      </c>
      <c r="G99" s="91" t="str">
        <f t="shared" si="33"/>
        <v/>
      </c>
      <c r="H99" s="91" t="str">
        <f t="shared" si="33"/>
        <v/>
      </c>
      <c r="I99" s="91" t="str">
        <f t="shared" si="33"/>
        <v/>
      </c>
      <c r="J99" s="91" t="str">
        <f t="shared" si="33"/>
        <v/>
      </c>
      <c r="K99" s="92" t="str">
        <f t="shared" si="33"/>
        <v/>
      </c>
      <c r="L99" s="93" t="str">
        <f t="shared" si="33"/>
        <v/>
      </c>
      <c r="M99" s="91" t="str">
        <f t="shared" si="33"/>
        <v/>
      </c>
      <c r="N99" s="91" t="str">
        <f t="shared" si="33"/>
        <v/>
      </c>
      <c r="O99" s="91" t="str">
        <f t="shared" si="33"/>
        <v/>
      </c>
      <c r="P99" s="91" t="str">
        <f t="shared" si="33"/>
        <v/>
      </c>
      <c r="Q99" s="92" t="str">
        <f t="shared" si="33"/>
        <v/>
      </c>
      <c r="R99" s="93" t="str">
        <f t="shared" si="33"/>
        <v/>
      </c>
      <c r="S99" s="91" t="str">
        <f t="shared" si="33"/>
        <v/>
      </c>
      <c r="T99" s="91" t="str">
        <f t="shared" si="33"/>
        <v/>
      </c>
      <c r="U99" s="91" t="str">
        <f t="shared" si="33"/>
        <v/>
      </c>
      <c r="V99" s="91" t="str">
        <f t="shared" si="31"/>
        <v/>
      </c>
      <c r="W99" s="91" t="str">
        <f t="shared" si="31"/>
        <v/>
      </c>
      <c r="X99" s="91" t="str">
        <f t="shared" si="31"/>
        <v/>
      </c>
      <c r="Y99" s="91" t="str">
        <f t="shared" si="31"/>
        <v/>
      </c>
      <c r="Z99" s="91" t="str">
        <f t="shared" si="31"/>
        <v/>
      </c>
      <c r="AA99" s="91" t="str">
        <f t="shared" si="31"/>
        <v/>
      </c>
      <c r="AB99" s="91" t="str">
        <f t="shared" si="31"/>
        <v/>
      </c>
      <c r="AC99" s="91" t="str">
        <f t="shared" si="31"/>
        <v/>
      </c>
      <c r="AD99" s="91" t="str">
        <f t="shared" si="31"/>
        <v/>
      </c>
      <c r="AE99" s="91" t="str">
        <f t="shared" si="31"/>
        <v/>
      </c>
      <c r="AF99" s="91" t="str">
        <f t="shared" si="31"/>
        <v/>
      </c>
      <c r="AG99" s="91" t="str">
        <f t="shared" si="31"/>
        <v/>
      </c>
      <c r="AH99" s="91" t="str">
        <f t="shared" si="31"/>
        <v/>
      </c>
      <c r="AI99" s="91" t="str">
        <f t="shared" si="31"/>
        <v/>
      </c>
      <c r="AJ99" s="91" t="str">
        <f t="shared" si="31"/>
        <v/>
      </c>
      <c r="AK99" s="91" t="str">
        <f t="shared" si="31"/>
        <v/>
      </c>
      <c r="AL99" s="91" t="str">
        <f t="shared" si="32"/>
        <v/>
      </c>
      <c r="AM99" s="91" t="str">
        <f t="shared" si="32"/>
        <v/>
      </c>
      <c r="AN99" s="91" t="str">
        <f t="shared" si="32"/>
        <v/>
      </c>
      <c r="AO99" s="91" t="str">
        <f t="shared" si="32"/>
        <v/>
      </c>
      <c r="AP99" s="91" t="str">
        <f t="shared" si="32"/>
        <v/>
      </c>
      <c r="AQ99" s="91" t="str">
        <f t="shared" si="32"/>
        <v/>
      </c>
      <c r="AR99" s="91" t="str">
        <f t="shared" si="32"/>
        <v/>
      </c>
      <c r="AS99" s="91" t="str">
        <f t="shared" si="32"/>
        <v/>
      </c>
      <c r="AT99" s="91" t="str">
        <f t="shared" si="32"/>
        <v/>
      </c>
      <c r="AU99" s="91" t="str">
        <f t="shared" si="32"/>
        <v/>
      </c>
      <c r="AV99" s="91" t="str">
        <f t="shared" si="32"/>
        <v/>
      </c>
      <c r="AW99" s="91" t="str">
        <f t="shared" si="32"/>
        <v/>
      </c>
      <c r="AX99" s="91" t="str">
        <f t="shared" si="32"/>
        <v/>
      </c>
      <c r="AY99" s="91" t="str">
        <f t="shared" si="32"/>
        <v/>
      </c>
      <c r="AZ99" s="91" t="str">
        <f t="shared" si="36"/>
        <v/>
      </c>
      <c r="BA99" s="91" t="str">
        <f t="shared" si="36"/>
        <v/>
      </c>
      <c r="BB99" s="91" t="str">
        <f t="shared" si="36"/>
        <v/>
      </c>
      <c r="BC99" s="91" t="str">
        <f t="shared" si="36"/>
        <v/>
      </c>
      <c r="BD99" s="91" t="str">
        <f t="shared" si="36"/>
        <v/>
      </c>
      <c r="BE99" s="91" t="str">
        <f t="shared" si="36"/>
        <v/>
      </c>
    </row>
    <row r="100" spans="1:57" x14ac:dyDescent="0.3">
      <c r="A100" s="73"/>
      <c r="B100" s="73"/>
      <c r="C100" s="73"/>
      <c r="D100" s="73"/>
      <c r="E100" s="89">
        <f t="shared" si="24"/>
        <v>0</v>
      </c>
      <c r="F100" s="90" t="str">
        <f t="shared" si="33"/>
        <v/>
      </c>
      <c r="G100" s="91" t="str">
        <f t="shared" si="33"/>
        <v/>
      </c>
      <c r="H100" s="91" t="str">
        <f t="shared" si="33"/>
        <v/>
      </c>
      <c r="I100" s="91" t="str">
        <f t="shared" si="33"/>
        <v/>
      </c>
      <c r="J100" s="91" t="str">
        <f t="shared" si="33"/>
        <v/>
      </c>
      <c r="K100" s="92" t="str">
        <f t="shared" si="33"/>
        <v/>
      </c>
      <c r="L100" s="93" t="str">
        <f t="shared" si="33"/>
        <v/>
      </c>
      <c r="M100" s="91" t="str">
        <f t="shared" si="33"/>
        <v/>
      </c>
      <c r="N100" s="91" t="str">
        <f t="shared" si="33"/>
        <v/>
      </c>
      <c r="O100" s="91" t="str">
        <f t="shared" si="33"/>
        <v/>
      </c>
      <c r="P100" s="91" t="str">
        <f t="shared" si="33"/>
        <v/>
      </c>
      <c r="Q100" s="92" t="str">
        <f t="shared" si="33"/>
        <v/>
      </c>
      <c r="R100" s="93" t="str">
        <f t="shared" si="33"/>
        <v/>
      </c>
      <c r="S100" s="91" t="str">
        <f t="shared" si="33"/>
        <v/>
      </c>
      <c r="T100" s="91" t="str">
        <f t="shared" si="33"/>
        <v/>
      </c>
      <c r="U100" s="91" t="str">
        <f t="shared" si="33"/>
        <v/>
      </c>
      <c r="V100" s="91" t="str">
        <f t="shared" si="31"/>
        <v/>
      </c>
      <c r="W100" s="91" t="str">
        <f t="shared" si="31"/>
        <v/>
      </c>
      <c r="X100" s="91" t="str">
        <f t="shared" si="31"/>
        <v/>
      </c>
      <c r="Y100" s="91" t="str">
        <f t="shared" si="31"/>
        <v/>
      </c>
      <c r="Z100" s="91" t="str">
        <f t="shared" si="31"/>
        <v/>
      </c>
      <c r="AA100" s="91" t="str">
        <f t="shared" si="31"/>
        <v/>
      </c>
      <c r="AB100" s="91" t="str">
        <f t="shared" si="31"/>
        <v/>
      </c>
      <c r="AC100" s="91" t="str">
        <f t="shared" si="31"/>
        <v/>
      </c>
      <c r="AD100" s="91" t="str">
        <f t="shared" si="31"/>
        <v/>
      </c>
      <c r="AE100" s="91" t="str">
        <f t="shared" si="31"/>
        <v/>
      </c>
      <c r="AF100" s="91" t="str">
        <f t="shared" si="31"/>
        <v/>
      </c>
      <c r="AG100" s="91" t="str">
        <f t="shared" si="31"/>
        <v/>
      </c>
      <c r="AH100" s="91" t="str">
        <f t="shared" si="31"/>
        <v/>
      </c>
      <c r="AI100" s="91" t="str">
        <f t="shared" si="31"/>
        <v/>
      </c>
      <c r="AJ100" s="91" t="str">
        <f t="shared" si="31"/>
        <v/>
      </c>
      <c r="AK100" s="91" t="str">
        <f t="shared" si="31"/>
        <v/>
      </c>
      <c r="AL100" s="91" t="str">
        <f t="shared" si="32"/>
        <v/>
      </c>
      <c r="AM100" s="91" t="str">
        <f t="shared" si="32"/>
        <v/>
      </c>
      <c r="AN100" s="91" t="str">
        <f t="shared" si="32"/>
        <v/>
      </c>
      <c r="AO100" s="91" t="str">
        <f t="shared" si="32"/>
        <v/>
      </c>
      <c r="AP100" s="91" t="str">
        <f t="shared" si="32"/>
        <v/>
      </c>
      <c r="AQ100" s="91" t="str">
        <f t="shared" si="32"/>
        <v/>
      </c>
      <c r="AR100" s="91" t="str">
        <f t="shared" si="32"/>
        <v/>
      </c>
      <c r="AS100" s="91" t="str">
        <f t="shared" si="32"/>
        <v/>
      </c>
      <c r="AT100" s="91" t="str">
        <f t="shared" si="32"/>
        <v/>
      </c>
      <c r="AU100" s="91" t="str">
        <f t="shared" si="32"/>
        <v/>
      </c>
      <c r="AV100" s="91" t="str">
        <f t="shared" si="32"/>
        <v/>
      </c>
      <c r="AW100" s="91" t="str">
        <f t="shared" si="32"/>
        <v/>
      </c>
      <c r="AX100" s="91" t="str">
        <f t="shared" si="32"/>
        <v/>
      </c>
      <c r="AY100" s="91" t="str">
        <f t="shared" si="32"/>
        <v/>
      </c>
      <c r="AZ100" s="91" t="str">
        <f t="shared" si="36"/>
        <v/>
      </c>
      <c r="BA100" s="91" t="str">
        <f t="shared" si="36"/>
        <v/>
      </c>
      <c r="BB100" s="91" t="str">
        <f t="shared" si="36"/>
        <v/>
      </c>
      <c r="BC100" s="91" t="str">
        <f t="shared" si="36"/>
        <v/>
      </c>
      <c r="BD100" s="91" t="str">
        <f t="shared" si="36"/>
        <v/>
      </c>
      <c r="BE100" s="91" t="str">
        <f t="shared" si="36"/>
        <v/>
      </c>
    </row>
    <row r="101" spans="1:57" x14ac:dyDescent="0.3">
      <c r="A101" s="73"/>
      <c r="B101" s="73"/>
      <c r="C101" s="73"/>
      <c r="D101" s="73"/>
      <c r="E101" s="89">
        <f t="shared" si="24"/>
        <v>0</v>
      </c>
      <c r="F101" s="90" t="str">
        <f t="shared" si="33"/>
        <v/>
      </c>
      <c r="G101" s="91" t="str">
        <f t="shared" si="33"/>
        <v/>
      </c>
      <c r="H101" s="91" t="str">
        <f t="shared" si="33"/>
        <v/>
      </c>
      <c r="I101" s="91" t="str">
        <f t="shared" si="33"/>
        <v/>
      </c>
      <c r="J101" s="91" t="str">
        <f t="shared" si="33"/>
        <v/>
      </c>
      <c r="K101" s="92" t="str">
        <f t="shared" si="33"/>
        <v/>
      </c>
      <c r="L101" s="93" t="str">
        <f t="shared" si="33"/>
        <v/>
      </c>
      <c r="M101" s="91" t="str">
        <f t="shared" si="33"/>
        <v/>
      </c>
      <c r="N101" s="91" t="str">
        <f t="shared" si="33"/>
        <v/>
      </c>
      <c r="O101" s="91" t="str">
        <f t="shared" si="33"/>
        <v/>
      </c>
      <c r="P101" s="91" t="str">
        <f t="shared" si="33"/>
        <v/>
      </c>
      <c r="Q101" s="92" t="str">
        <f t="shared" si="33"/>
        <v/>
      </c>
      <c r="R101" s="93" t="str">
        <f t="shared" si="33"/>
        <v/>
      </c>
      <c r="S101" s="91" t="str">
        <f t="shared" si="33"/>
        <v/>
      </c>
      <c r="T101" s="91" t="str">
        <f t="shared" si="33"/>
        <v/>
      </c>
      <c r="U101" s="91" t="str">
        <f t="shared" si="33"/>
        <v/>
      </c>
      <c r="V101" s="91" t="str">
        <f t="shared" si="31"/>
        <v/>
      </c>
      <c r="W101" s="91" t="str">
        <f t="shared" si="31"/>
        <v/>
      </c>
      <c r="X101" s="91" t="str">
        <f t="shared" si="31"/>
        <v/>
      </c>
      <c r="Y101" s="91" t="str">
        <f t="shared" si="31"/>
        <v/>
      </c>
      <c r="Z101" s="91" t="str">
        <f t="shared" si="31"/>
        <v/>
      </c>
      <c r="AA101" s="91" t="str">
        <f t="shared" si="31"/>
        <v/>
      </c>
      <c r="AB101" s="91" t="str">
        <f t="shared" si="31"/>
        <v/>
      </c>
      <c r="AC101" s="91" t="str">
        <f t="shared" si="31"/>
        <v/>
      </c>
      <c r="AD101" s="91" t="str">
        <f t="shared" si="31"/>
        <v/>
      </c>
      <c r="AE101" s="91" t="str">
        <f t="shared" si="31"/>
        <v/>
      </c>
      <c r="AF101" s="91" t="str">
        <f t="shared" si="31"/>
        <v/>
      </c>
      <c r="AG101" s="91" t="str">
        <f t="shared" si="31"/>
        <v/>
      </c>
      <c r="AH101" s="91" t="str">
        <f t="shared" si="31"/>
        <v/>
      </c>
      <c r="AI101" s="91" t="str">
        <f t="shared" si="31"/>
        <v/>
      </c>
      <c r="AJ101" s="91" t="str">
        <f t="shared" si="31"/>
        <v/>
      </c>
      <c r="AK101" s="91" t="str">
        <f t="shared" si="31"/>
        <v/>
      </c>
      <c r="AL101" s="91" t="str">
        <f t="shared" si="32"/>
        <v/>
      </c>
      <c r="AM101" s="91" t="str">
        <f t="shared" si="32"/>
        <v/>
      </c>
      <c r="AN101" s="91" t="str">
        <f t="shared" si="32"/>
        <v/>
      </c>
      <c r="AO101" s="91" t="str">
        <f t="shared" si="32"/>
        <v/>
      </c>
      <c r="AP101" s="91" t="str">
        <f t="shared" si="32"/>
        <v/>
      </c>
      <c r="AQ101" s="91" t="str">
        <f t="shared" si="32"/>
        <v/>
      </c>
      <c r="AR101" s="91" t="str">
        <f t="shared" si="32"/>
        <v/>
      </c>
      <c r="AS101" s="91" t="str">
        <f t="shared" si="32"/>
        <v/>
      </c>
      <c r="AT101" s="91" t="str">
        <f t="shared" si="32"/>
        <v/>
      </c>
      <c r="AU101" s="91" t="str">
        <f t="shared" si="32"/>
        <v/>
      </c>
      <c r="AV101" s="91" t="str">
        <f t="shared" si="32"/>
        <v/>
      </c>
      <c r="AW101" s="91" t="str">
        <f t="shared" si="32"/>
        <v/>
      </c>
      <c r="AX101" s="91" t="str">
        <f t="shared" si="32"/>
        <v/>
      </c>
      <c r="AY101" s="91" t="str">
        <f t="shared" si="32"/>
        <v/>
      </c>
      <c r="AZ101" s="91" t="str">
        <f t="shared" si="36"/>
        <v/>
      </c>
      <c r="BA101" s="91" t="str">
        <f t="shared" si="36"/>
        <v/>
      </c>
      <c r="BB101" s="91" t="str">
        <f t="shared" si="36"/>
        <v/>
      </c>
      <c r="BC101" s="91" t="str">
        <f t="shared" si="36"/>
        <v/>
      </c>
      <c r="BD101" s="91" t="str">
        <f t="shared" si="36"/>
        <v/>
      </c>
      <c r="BE101" s="91" t="str">
        <f t="shared" si="36"/>
        <v/>
      </c>
    </row>
    <row r="102" spans="1:57" x14ac:dyDescent="0.3">
      <c r="A102" s="73"/>
      <c r="B102" s="73"/>
      <c r="C102" s="73"/>
      <c r="D102" s="73"/>
      <c r="E102" s="89">
        <f t="shared" si="24"/>
        <v>0</v>
      </c>
      <c r="F102" s="90" t="str">
        <f t="shared" si="33"/>
        <v/>
      </c>
      <c r="G102" s="91" t="str">
        <f t="shared" si="33"/>
        <v/>
      </c>
      <c r="H102" s="91" t="str">
        <f t="shared" si="33"/>
        <v/>
      </c>
      <c r="I102" s="91" t="str">
        <f t="shared" si="33"/>
        <v/>
      </c>
      <c r="J102" s="91" t="str">
        <f t="shared" si="33"/>
        <v/>
      </c>
      <c r="K102" s="92" t="str">
        <f t="shared" si="33"/>
        <v/>
      </c>
      <c r="L102" s="93" t="str">
        <f t="shared" si="33"/>
        <v/>
      </c>
      <c r="M102" s="91" t="str">
        <f t="shared" si="33"/>
        <v/>
      </c>
      <c r="N102" s="91" t="str">
        <f t="shared" si="33"/>
        <v/>
      </c>
      <c r="O102" s="91" t="str">
        <f t="shared" si="33"/>
        <v/>
      </c>
      <c r="P102" s="91" t="str">
        <f t="shared" si="33"/>
        <v/>
      </c>
      <c r="Q102" s="92" t="str">
        <f t="shared" si="33"/>
        <v/>
      </c>
      <c r="R102" s="93" t="str">
        <f t="shared" si="33"/>
        <v/>
      </c>
      <c r="S102" s="91" t="str">
        <f t="shared" si="33"/>
        <v/>
      </c>
      <c r="T102" s="91" t="str">
        <f t="shared" si="33"/>
        <v/>
      </c>
      <c r="U102" s="91" t="str">
        <f t="shared" si="33"/>
        <v/>
      </c>
      <c r="V102" s="91" t="str">
        <f t="shared" si="31"/>
        <v/>
      </c>
      <c r="W102" s="91" t="str">
        <f t="shared" si="31"/>
        <v/>
      </c>
      <c r="X102" s="91" t="str">
        <f t="shared" si="31"/>
        <v/>
      </c>
      <c r="Y102" s="91" t="str">
        <f t="shared" si="31"/>
        <v/>
      </c>
      <c r="Z102" s="91" t="str">
        <f t="shared" si="31"/>
        <v/>
      </c>
      <c r="AA102" s="91" t="str">
        <f t="shared" si="31"/>
        <v/>
      </c>
      <c r="AB102" s="91" t="str">
        <f t="shared" si="31"/>
        <v/>
      </c>
      <c r="AC102" s="91" t="str">
        <f t="shared" si="31"/>
        <v/>
      </c>
      <c r="AD102" s="91" t="str">
        <f t="shared" si="31"/>
        <v/>
      </c>
      <c r="AE102" s="91" t="str">
        <f t="shared" si="31"/>
        <v/>
      </c>
      <c r="AF102" s="91" t="str">
        <f t="shared" si="31"/>
        <v/>
      </c>
      <c r="AG102" s="91" t="str">
        <f t="shared" si="31"/>
        <v/>
      </c>
      <c r="AH102" s="91" t="str">
        <f t="shared" si="31"/>
        <v/>
      </c>
      <c r="AI102" s="91" t="str">
        <f t="shared" si="31"/>
        <v/>
      </c>
      <c r="AJ102" s="91" t="str">
        <f t="shared" si="31"/>
        <v/>
      </c>
      <c r="AK102" s="91" t="str">
        <f t="shared" si="31"/>
        <v/>
      </c>
      <c r="AL102" s="91" t="str">
        <f t="shared" si="32"/>
        <v/>
      </c>
      <c r="AM102" s="91" t="str">
        <f t="shared" si="32"/>
        <v/>
      </c>
      <c r="AN102" s="91" t="str">
        <f t="shared" si="32"/>
        <v/>
      </c>
      <c r="AO102" s="91" t="str">
        <f t="shared" si="32"/>
        <v/>
      </c>
      <c r="AP102" s="91" t="str">
        <f t="shared" si="32"/>
        <v/>
      </c>
      <c r="AQ102" s="91" t="str">
        <f t="shared" si="32"/>
        <v/>
      </c>
      <c r="AR102" s="91" t="str">
        <f t="shared" si="32"/>
        <v/>
      </c>
      <c r="AS102" s="91" t="str">
        <f t="shared" si="32"/>
        <v/>
      </c>
      <c r="AT102" s="91" t="str">
        <f t="shared" si="32"/>
        <v/>
      </c>
      <c r="AU102" s="91" t="str">
        <f t="shared" si="32"/>
        <v/>
      </c>
      <c r="AV102" s="91" t="str">
        <f t="shared" si="32"/>
        <v/>
      </c>
      <c r="AW102" s="91" t="str">
        <f t="shared" si="32"/>
        <v/>
      </c>
      <c r="AX102" s="91" t="str">
        <f t="shared" si="32"/>
        <v/>
      </c>
      <c r="AY102" s="91" t="str">
        <f t="shared" si="32"/>
        <v/>
      </c>
      <c r="AZ102" s="91" t="str">
        <f t="shared" si="36"/>
        <v/>
      </c>
      <c r="BA102" s="91" t="str">
        <f t="shared" si="36"/>
        <v/>
      </c>
      <c r="BB102" s="91" t="str">
        <f t="shared" si="36"/>
        <v/>
      </c>
      <c r="BC102" s="91" t="str">
        <f t="shared" si="36"/>
        <v/>
      </c>
      <c r="BD102" s="91" t="str">
        <f t="shared" si="36"/>
        <v/>
      </c>
      <c r="BE102" s="91" t="str">
        <f t="shared" si="36"/>
        <v/>
      </c>
    </row>
    <row r="103" spans="1:57" x14ac:dyDescent="0.3">
      <c r="A103" s="73"/>
      <c r="B103" s="73"/>
      <c r="C103" s="73"/>
      <c r="D103" s="73"/>
      <c r="E103" s="89">
        <f t="shared" si="24"/>
        <v>0</v>
      </c>
      <c r="F103" s="90" t="str">
        <f t="shared" si="33"/>
        <v/>
      </c>
      <c r="G103" s="91" t="str">
        <f t="shared" si="33"/>
        <v/>
      </c>
      <c r="H103" s="91" t="str">
        <f t="shared" si="33"/>
        <v/>
      </c>
      <c r="I103" s="91" t="str">
        <f t="shared" si="33"/>
        <v/>
      </c>
      <c r="J103" s="91" t="str">
        <f t="shared" si="33"/>
        <v/>
      </c>
      <c r="K103" s="92" t="str">
        <f t="shared" si="33"/>
        <v/>
      </c>
      <c r="L103" s="93" t="str">
        <f t="shared" si="33"/>
        <v/>
      </c>
      <c r="M103" s="91" t="str">
        <f t="shared" si="33"/>
        <v/>
      </c>
      <c r="N103" s="91" t="str">
        <f t="shared" si="33"/>
        <v/>
      </c>
      <c r="O103" s="91" t="str">
        <f t="shared" si="33"/>
        <v/>
      </c>
      <c r="P103" s="91" t="str">
        <f t="shared" si="33"/>
        <v/>
      </c>
      <c r="Q103" s="92" t="str">
        <f t="shared" si="33"/>
        <v/>
      </c>
      <c r="R103" s="93" t="str">
        <f t="shared" si="33"/>
        <v/>
      </c>
      <c r="S103" s="91" t="str">
        <f t="shared" si="33"/>
        <v/>
      </c>
      <c r="T103" s="91" t="str">
        <f t="shared" si="33"/>
        <v/>
      </c>
      <c r="U103" s="91" t="str">
        <f t="shared" si="33"/>
        <v/>
      </c>
      <c r="V103" s="91" t="str">
        <f t="shared" si="31"/>
        <v/>
      </c>
      <c r="W103" s="91" t="str">
        <f t="shared" si="31"/>
        <v/>
      </c>
      <c r="X103" s="91" t="str">
        <f t="shared" si="31"/>
        <v/>
      </c>
      <c r="Y103" s="91" t="str">
        <f t="shared" si="31"/>
        <v/>
      </c>
      <c r="Z103" s="91" t="str">
        <f t="shared" si="31"/>
        <v/>
      </c>
      <c r="AA103" s="91" t="str">
        <f t="shared" si="31"/>
        <v/>
      </c>
      <c r="AB103" s="91" t="str">
        <f t="shared" si="31"/>
        <v/>
      </c>
      <c r="AC103" s="91" t="str">
        <f t="shared" si="31"/>
        <v/>
      </c>
      <c r="AD103" s="91" t="str">
        <f t="shared" si="31"/>
        <v/>
      </c>
      <c r="AE103" s="91" t="str">
        <f t="shared" si="31"/>
        <v/>
      </c>
      <c r="AF103" s="91" t="str">
        <f t="shared" si="31"/>
        <v/>
      </c>
      <c r="AG103" s="91" t="str">
        <f t="shared" si="31"/>
        <v/>
      </c>
      <c r="AH103" s="91" t="str">
        <f t="shared" si="31"/>
        <v/>
      </c>
      <c r="AI103" s="91" t="str">
        <f t="shared" si="31"/>
        <v/>
      </c>
      <c r="AJ103" s="91" t="str">
        <f t="shared" si="31"/>
        <v/>
      </c>
      <c r="AK103" s="91" t="str">
        <f t="shared" ref="AK103:AZ118" si="37">IF($B103=AK$5,$D103,"")</f>
        <v/>
      </c>
      <c r="AL103" s="91" t="str">
        <f t="shared" si="37"/>
        <v/>
      </c>
      <c r="AM103" s="91" t="str">
        <f t="shared" si="37"/>
        <v/>
      </c>
      <c r="AN103" s="91" t="str">
        <f t="shared" si="37"/>
        <v/>
      </c>
      <c r="AO103" s="91" t="str">
        <f t="shared" si="37"/>
        <v/>
      </c>
      <c r="AP103" s="91" t="str">
        <f t="shared" si="37"/>
        <v/>
      </c>
      <c r="AQ103" s="91" t="str">
        <f t="shared" si="37"/>
        <v/>
      </c>
      <c r="AR103" s="91" t="str">
        <f t="shared" si="37"/>
        <v/>
      </c>
      <c r="AS103" s="91" t="str">
        <f t="shared" si="37"/>
        <v/>
      </c>
      <c r="AT103" s="91" t="str">
        <f t="shared" si="37"/>
        <v/>
      </c>
      <c r="AU103" s="91" t="str">
        <f t="shared" si="37"/>
        <v/>
      </c>
      <c r="AV103" s="91" t="str">
        <f t="shared" si="37"/>
        <v/>
      </c>
      <c r="AW103" s="91" t="str">
        <f t="shared" si="37"/>
        <v/>
      </c>
      <c r="AX103" s="91" t="str">
        <f t="shared" si="37"/>
        <v/>
      </c>
      <c r="AY103" s="91" t="str">
        <f t="shared" si="37"/>
        <v/>
      </c>
      <c r="AZ103" s="91" t="str">
        <f t="shared" si="36"/>
        <v/>
      </c>
      <c r="BA103" s="91" t="str">
        <f t="shared" si="36"/>
        <v/>
      </c>
      <c r="BB103" s="91" t="str">
        <f t="shared" si="36"/>
        <v/>
      </c>
      <c r="BC103" s="91" t="str">
        <f t="shared" si="36"/>
        <v/>
      </c>
      <c r="BD103" s="91" t="str">
        <f t="shared" si="36"/>
        <v/>
      </c>
      <c r="BE103" s="91" t="str">
        <f t="shared" si="36"/>
        <v/>
      </c>
    </row>
    <row r="104" spans="1:57" x14ac:dyDescent="0.3">
      <c r="A104" s="73"/>
      <c r="B104" s="73"/>
      <c r="C104" s="73"/>
      <c r="D104" s="73"/>
      <c r="E104" s="89">
        <f t="shared" si="24"/>
        <v>0</v>
      </c>
      <c r="F104" s="90" t="str">
        <f t="shared" si="33"/>
        <v/>
      </c>
      <c r="G104" s="91" t="str">
        <f t="shared" si="33"/>
        <v/>
      </c>
      <c r="H104" s="91" t="str">
        <f t="shared" si="33"/>
        <v/>
      </c>
      <c r="I104" s="91" t="str">
        <f t="shared" si="33"/>
        <v/>
      </c>
      <c r="J104" s="91" t="str">
        <f t="shared" si="33"/>
        <v/>
      </c>
      <c r="K104" s="92" t="str">
        <f t="shared" si="33"/>
        <v/>
      </c>
      <c r="L104" s="93" t="str">
        <f t="shared" si="33"/>
        <v/>
      </c>
      <c r="M104" s="91" t="str">
        <f t="shared" si="33"/>
        <v/>
      </c>
      <c r="N104" s="91" t="str">
        <f t="shared" si="33"/>
        <v/>
      </c>
      <c r="O104" s="91" t="str">
        <f t="shared" si="33"/>
        <v/>
      </c>
      <c r="P104" s="91" t="str">
        <f t="shared" si="33"/>
        <v/>
      </c>
      <c r="Q104" s="92" t="str">
        <f t="shared" si="33"/>
        <v/>
      </c>
      <c r="R104" s="93" t="str">
        <f t="shared" si="33"/>
        <v/>
      </c>
      <c r="S104" s="91" t="str">
        <f t="shared" si="33"/>
        <v/>
      </c>
      <c r="T104" s="91" t="str">
        <f t="shared" si="33"/>
        <v/>
      </c>
      <c r="U104" s="91" t="str">
        <f t="shared" ref="U104:AJ119" si="38">IF($B104=U$5,$D104,"")</f>
        <v/>
      </c>
      <c r="V104" s="91" t="str">
        <f t="shared" si="38"/>
        <v/>
      </c>
      <c r="W104" s="91" t="str">
        <f t="shared" si="38"/>
        <v/>
      </c>
      <c r="X104" s="91" t="str">
        <f t="shared" si="38"/>
        <v/>
      </c>
      <c r="Y104" s="91" t="str">
        <f t="shared" si="38"/>
        <v/>
      </c>
      <c r="Z104" s="91" t="str">
        <f t="shared" si="38"/>
        <v/>
      </c>
      <c r="AA104" s="91" t="str">
        <f t="shared" si="38"/>
        <v/>
      </c>
      <c r="AB104" s="91" t="str">
        <f t="shared" si="38"/>
        <v/>
      </c>
      <c r="AC104" s="91" t="str">
        <f t="shared" si="38"/>
        <v/>
      </c>
      <c r="AD104" s="91" t="str">
        <f t="shared" si="38"/>
        <v/>
      </c>
      <c r="AE104" s="91" t="str">
        <f t="shared" si="38"/>
        <v/>
      </c>
      <c r="AF104" s="91" t="str">
        <f t="shared" si="38"/>
        <v/>
      </c>
      <c r="AG104" s="91" t="str">
        <f t="shared" si="38"/>
        <v/>
      </c>
      <c r="AH104" s="91" t="str">
        <f t="shared" si="38"/>
        <v/>
      </c>
      <c r="AI104" s="91" t="str">
        <f t="shared" si="38"/>
        <v/>
      </c>
      <c r="AJ104" s="91" t="str">
        <f t="shared" si="38"/>
        <v/>
      </c>
      <c r="AK104" s="91" t="str">
        <f t="shared" si="37"/>
        <v/>
      </c>
      <c r="AL104" s="91" t="str">
        <f t="shared" si="37"/>
        <v/>
      </c>
      <c r="AM104" s="91" t="str">
        <f t="shared" si="37"/>
        <v/>
      </c>
      <c r="AN104" s="91" t="str">
        <f t="shared" si="37"/>
        <v/>
      </c>
      <c r="AO104" s="91" t="str">
        <f t="shared" si="37"/>
        <v/>
      </c>
      <c r="AP104" s="91" t="str">
        <f t="shared" si="37"/>
        <v/>
      </c>
      <c r="AQ104" s="91" t="str">
        <f t="shared" si="37"/>
        <v/>
      </c>
      <c r="AR104" s="91" t="str">
        <f t="shared" si="37"/>
        <v/>
      </c>
      <c r="AS104" s="91" t="str">
        <f t="shared" si="37"/>
        <v/>
      </c>
      <c r="AT104" s="91" t="str">
        <f t="shared" si="37"/>
        <v/>
      </c>
      <c r="AU104" s="91" t="str">
        <f t="shared" si="37"/>
        <v/>
      </c>
      <c r="AV104" s="91" t="str">
        <f t="shared" si="37"/>
        <v/>
      </c>
      <c r="AW104" s="91" t="str">
        <f t="shared" si="37"/>
        <v/>
      </c>
      <c r="AX104" s="91" t="str">
        <f t="shared" si="37"/>
        <v/>
      </c>
      <c r="AY104" s="91" t="str">
        <f t="shared" si="37"/>
        <v/>
      </c>
      <c r="AZ104" s="91" t="str">
        <f t="shared" si="36"/>
        <v/>
      </c>
      <c r="BA104" s="91" t="str">
        <f t="shared" si="36"/>
        <v/>
      </c>
      <c r="BB104" s="91" t="str">
        <f t="shared" si="36"/>
        <v/>
      </c>
      <c r="BC104" s="91" t="str">
        <f t="shared" si="36"/>
        <v/>
      </c>
      <c r="BD104" s="91" t="str">
        <f t="shared" si="36"/>
        <v/>
      </c>
      <c r="BE104" s="91" t="str">
        <f t="shared" si="36"/>
        <v/>
      </c>
    </row>
    <row r="105" spans="1:57" x14ac:dyDescent="0.3">
      <c r="A105" s="73"/>
      <c r="B105" s="73"/>
      <c r="C105" s="73"/>
      <c r="D105" s="73"/>
      <c r="E105" s="89">
        <f t="shared" si="24"/>
        <v>0</v>
      </c>
      <c r="F105" s="90" t="str">
        <f t="shared" ref="F105:U120" si="39">IF($B105=F$5,$D105,"")</f>
        <v/>
      </c>
      <c r="G105" s="91" t="str">
        <f t="shared" si="39"/>
        <v/>
      </c>
      <c r="H105" s="91" t="str">
        <f t="shared" si="39"/>
        <v/>
      </c>
      <c r="I105" s="91" t="str">
        <f t="shared" si="39"/>
        <v/>
      </c>
      <c r="J105" s="91" t="str">
        <f t="shared" si="39"/>
        <v/>
      </c>
      <c r="K105" s="92" t="str">
        <f t="shared" si="39"/>
        <v/>
      </c>
      <c r="L105" s="93" t="str">
        <f>IF($B105=L$5,$D105,"")</f>
        <v/>
      </c>
      <c r="M105" s="91" t="str">
        <f t="shared" si="39"/>
        <v/>
      </c>
      <c r="N105" s="91" t="str">
        <f t="shared" si="39"/>
        <v/>
      </c>
      <c r="O105" s="91" t="str">
        <f t="shared" si="39"/>
        <v/>
      </c>
      <c r="P105" s="91" t="str">
        <f t="shared" si="39"/>
        <v/>
      </c>
      <c r="Q105" s="92" t="str">
        <f t="shared" si="39"/>
        <v/>
      </c>
      <c r="R105" s="93" t="str">
        <f t="shared" si="39"/>
        <v/>
      </c>
      <c r="S105" s="91" t="str">
        <f t="shared" si="39"/>
        <v/>
      </c>
      <c r="T105" s="91" t="str">
        <f t="shared" si="39"/>
        <v/>
      </c>
      <c r="U105" s="91" t="str">
        <f t="shared" si="38"/>
        <v/>
      </c>
      <c r="V105" s="91" t="str">
        <f t="shared" si="38"/>
        <v/>
      </c>
      <c r="W105" s="91" t="str">
        <f t="shared" si="38"/>
        <v/>
      </c>
      <c r="X105" s="91" t="str">
        <f t="shared" si="38"/>
        <v/>
      </c>
      <c r="Y105" s="91" t="str">
        <f t="shared" si="38"/>
        <v/>
      </c>
      <c r="Z105" s="91" t="str">
        <f t="shared" si="38"/>
        <v/>
      </c>
      <c r="AA105" s="91" t="str">
        <f t="shared" si="38"/>
        <v/>
      </c>
      <c r="AB105" s="91" t="str">
        <f t="shared" si="38"/>
        <v/>
      </c>
      <c r="AC105" s="91" t="str">
        <f t="shared" si="38"/>
        <v/>
      </c>
      <c r="AD105" s="91" t="str">
        <f t="shared" si="38"/>
        <v/>
      </c>
      <c r="AE105" s="91" t="str">
        <f t="shared" si="38"/>
        <v/>
      </c>
      <c r="AF105" s="91" t="str">
        <f t="shared" si="38"/>
        <v/>
      </c>
      <c r="AG105" s="91" t="str">
        <f t="shared" si="38"/>
        <v/>
      </c>
      <c r="AH105" s="91" t="str">
        <f t="shared" si="38"/>
        <v/>
      </c>
      <c r="AI105" s="91" t="str">
        <f t="shared" si="38"/>
        <v/>
      </c>
      <c r="AJ105" s="91" t="str">
        <f t="shared" si="38"/>
        <v/>
      </c>
      <c r="AK105" s="91" t="str">
        <f t="shared" si="37"/>
        <v/>
      </c>
      <c r="AL105" s="91" t="str">
        <f t="shared" si="37"/>
        <v/>
      </c>
      <c r="AM105" s="91" t="str">
        <f t="shared" si="37"/>
        <v/>
      </c>
      <c r="AN105" s="91" t="str">
        <f t="shared" si="37"/>
        <v/>
      </c>
      <c r="AO105" s="91" t="str">
        <f t="shared" si="37"/>
        <v/>
      </c>
      <c r="AP105" s="91" t="str">
        <f t="shared" si="37"/>
        <v/>
      </c>
      <c r="AQ105" s="91" t="str">
        <f t="shared" si="37"/>
        <v/>
      </c>
      <c r="AR105" s="91" t="str">
        <f t="shared" si="37"/>
        <v/>
      </c>
      <c r="AS105" s="91" t="str">
        <f t="shared" si="37"/>
        <v/>
      </c>
      <c r="AT105" s="91" t="str">
        <f t="shared" si="37"/>
        <v/>
      </c>
      <c r="AU105" s="91" t="str">
        <f t="shared" si="37"/>
        <v/>
      </c>
      <c r="AV105" s="91" t="str">
        <f t="shared" si="37"/>
        <v/>
      </c>
      <c r="AW105" s="91" t="str">
        <f t="shared" si="37"/>
        <v/>
      </c>
      <c r="AX105" s="91" t="str">
        <f t="shared" si="37"/>
        <v/>
      </c>
      <c r="AY105" s="91" t="str">
        <f t="shared" si="37"/>
        <v/>
      </c>
      <c r="AZ105" s="91" t="str">
        <f t="shared" si="36"/>
        <v/>
      </c>
      <c r="BA105" s="91" t="str">
        <f t="shared" si="36"/>
        <v/>
      </c>
      <c r="BB105" s="91" t="str">
        <f t="shared" si="36"/>
        <v/>
      </c>
      <c r="BC105" s="91" t="str">
        <f t="shared" si="36"/>
        <v/>
      </c>
      <c r="BD105" s="91" t="str">
        <f t="shared" si="36"/>
        <v/>
      </c>
      <c r="BE105" s="91" t="str">
        <f t="shared" si="36"/>
        <v/>
      </c>
    </row>
    <row r="106" spans="1:57" x14ac:dyDescent="0.3">
      <c r="A106" s="73"/>
      <c r="B106" s="73"/>
      <c r="C106" s="73"/>
      <c r="D106" s="73"/>
      <c r="E106" s="89">
        <f t="shared" si="24"/>
        <v>0</v>
      </c>
      <c r="F106" s="90" t="str">
        <f t="shared" si="39"/>
        <v/>
      </c>
      <c r="G106" s="91" t="str">
        <f t="shared" si="39"/>
        <v/>
      </c>
      <c r="H106" s="91" t="str">
        <f t="shared" si="39"/>
        <v/>
      </c>
      <c r="I106" s="91" t="str">
        <f t="shared" si="39"/>
        <v/>
      </c>
      <c r="J106" s="91" t="str">
        <f t="shared" si="39"/>
        <v/>
      </c>
      <c r="K106" s="92" t="str">
        <f t="shared" si="39"/>
        <v/>
      </c>
      <c r="L106" s="93" t="str">
        <f t="shared" si="39"/>
        <v/>
      </c>
      <c r="M106" s="91" t="str">
        <f t="shared" si="39"/>
        <v/>
      </c>
      <c r="N106" s="91" t="str">
        <f t="shared" si="39"/>
        <v/>
      </c>
      <c r="O106" s="91" t="str">
        <f t="shared" si="39"/>
        <v/>
      </c>
      <c r="P106" s="91" t="str">
        <f t="shared" si="39"/>
        <v/>
      </c>
      <c r="Q106" s="92" t="str">
        <f t="shared" si="39"/>
        <v/>
      </c>
      <c r="R106" s="93" t="str">
        <f t="shared" si="39"/>
        <v/>
      </c>
      <c r="S106" s="91" t="str">
        <f t="shared" si="39"/>
        <v/>
      </c>
      <c r="T106" s="91" t="str">
        <f t="shared" si="39"/>
        <v/>
      </c>
      <c r="U106" s="91" t="str">
        <f t="shared" si="38"/>
        <v/>
      </c>
      <c r="V106" s="91" t="str">
        <f t="shared" si="38"/>
        <v/>
      </c>
      <c r="W106" s="91" t="str">
        <f t="shared" si="38"/>
        <v/>
      </c>
      <c r="X106" s="91" t="str">
        <f t="shared" si="38"/>
        <v/>
      </c>
      <c r="Y106" s="91" t="str">
        <f t="shared" si="38"/>
        <v/>
      </c>
      <c r="Z106" s="91" t="str">
        <f t="shared" si="38"/>
        <v/>
      </c>
      <c r="AA106" s="91" t="str">
        <f t="shared" si="38"/>
        <v/>
      </c>
      <c r="AB106" s="91" t="str">
        <f t="shared" si="38"/>
        <v/>
      </c>
      <c r="AC106" s="91" t="str">
        <f t="shared" si="38"/>
        <v/>
      </c>
      <c r="AD106" s="91" t="str">
        <f t="shared" si="38"/>
        <v/>
      </c>
      <c r="AE106" s="91" t="str">
        <f t="shared" si="38"/>
        <v/>
      </c>
      <c r="AF106" s="91" t="str">
        <f t="shared" si="38"/>
        <v/>
      </c>
      <c r="AG106" s="91" t="str">
        <f t="shared" si="38"/>
        <v/>
      </c>
      <c r="AH106" s="91" t="str">
        <f t="shared" si="38"/>
        <v/>
      </c>
      <c r="AI106" s="91" t="str">
        <f t="shared" si="38"/>
        <v/>
      </c>
      <c r="AJ106" s="91" t="str">
        <f t="shared" si="38"/>
        <v/>
      </c>
      <c r="AK106" s="91" t="str">
        <f t="shared" si="37"/>
        <v/>
      </c>
      <c r="AL106" s="91" t="str">
        <f t="shared" si="37"/>
        <v/>
      </c>
      <c r="AM106" s="91" t="str">
        <f t="shared" si="37"/>
        <v/>
      </c>
      <c r="AN106" s="91" t="str">
        <f t="shared" si="37"/>
        <v/>
      </c>
      <c r="AO106" s="91" t="str">
        <f t="shared" si="37"/>
        <v/>
      </c>
      <c r="AP106" s="91" t="str">
        <f t="shared" si="37"/>
        <v/>
      </c>
      <c r="AQ106" s="91" t="str">
        <f t="shared" si="37"/>
        <v/>
      </c>
      <c r="AR106" s="91" t="str">
        <f t="shared" si="37"/>
        <v/>
      </c>
      <c r="AS106" s="91" t="str">
        <f t="shared" si="37"/>
        <v/>
      </c>
      <c r="AT106" s="91" t="str">
        <f t="shared" si="37"/>
        <v/>
      </c>
      <c r="AU106" s="91" t="str">
        <f t="shared" si="37"/>
        <v/>
      </c>
      <c r="AV106" s="91" t="str">
        <f t="shared" si="37"/>
        <v/>
      </c>
      <c r="AW106" s="91" t="str">
        <f t="shared" si="37"/>
        <v/>
      </c>
      <c r="AX106" s="91" t="str">
        <f t="shared" si="37"/>
        <v/>
      </c>
      <c r="AY106" s="91" t="str">
        <f t="shared" si="37"/>
        <v/>
      </c>
      <c r="AZ106" s="91" t="str">
        <f t="shared" si="36"/>
        <v/>
      </c>
      <c r="BA106" s="91" t="str">
        <f t="shared" si="36"/>
        <v/>
      </c>
      <c r="BB106" s="91" t="str">
        <f t="shared" si="36"/>
        <v/>
      </c>
      <c r="BC106" s="91" t="str">
        <f t="shared" si="36"/>
        <v/>
      </c>
      <c r="BD106" s="91" t="str">
        <f t="shared" si="36"/>
        <v/>
      </c>
      <c r="BE106" s="91" t="str">
        <f t="shared" si="36"/>
        <v/>
      </c>
    </row>
    <row r="107" spans="1:57" x14ac:dyDescent="0.3">
      <c r="A107" s="73"/>
      <c r="B107" s="73"/>
      <c r="C107" s="73"/>
      <c r="D107" s="73"/>
      <c r="E107" s="89">
        <f t="shared" si="24"/>
        <v>0</v>
      </c>
      <c r="F107" s="90" t="str">
        <f t="shared" si="39"/>
        <v/>
      </c>
      <c r="G107" s="91" t="str">
        <f t="shared" si="39"/>
        <v/>
      </c>
      <c r="H107" s="91" t="str">
        <f t="shared" si="39"/>
        <v/>
      </c>
      <c r="I107" s="91" t="str">
        <f t="shared" si="39"/>
        <v/>
      </c>
      <c r="J107" s="91" t="str">
        <f t="shared" si="39"/>
        <v/>
      </c>
      <c r="K107" s="92" t="str">
        <f t="shared" si="39"/>
        <v/>
      </c>
      <c r="L107" s="93" t="str">
        <f t="shared" si="39"/>
        <v/>
      </c>
      <c r="M107" s="91" t="str">
        <f t="shared" si="39"/>
        <v/>
      </c>
      <c r="N107" s="91" t="str">
        <f t="shared" si="39"/>
        <v/>
      </c>
      <c r="O107" s="91" t="str">
        <f t="shared" si="39"/>
        <v/>
      </c>
      <c r="P107" s="91" t="str">
        <f t="shared" si="39"/>
        <v/>
      </c>
      <c r="Q107" s="92" t="str">
        <f t="shared" si="39"/>
        <v/>
      </c>
      <c r="R107" s="93" t="str">
        <f t="shared" si="39"/>
        <v/>
      </c>
      <c r="S107" s="91" t="str">
        <f t="shared" si="39"/>
        <v/>
      </c>
      <c r="T107" s="91" t="str">
        <f t="shared" si="39"/>
        <v/>
      </c>
      <c r="U107" s="91" t="str">
        <f t="shared" si="38"/>
        <v/>
      </c>
      <c r="V107" s="91" t="str">
        <f t="shared" si="38"/>
        <v/>
      </c>
      <c r="W107" s="91" t="str">
        <f t="shared" si="38"/>
        <v/>
      </c>
      <c r="X107" s="91" t="str">
        <f t="shared" si="38"/>
        <v/>
      </c>
      <c r="Y107" s="91" t="str">
        <f t="shared" si="38"/>
        <v/>
      </c>
      <c r="Z107" s="91" t="str">
        <f t="shared" si="38"/>
        <v/>
      </c>
      <c r="AA107" s="91" t="str">
        <f t="shared" si="38"/>
        <v/>
      </c>
      <c r="AB107" s="91" t="str">
        <f t="shared" si="38"/>
        <v/>
      </c>
      <c r="AC107" s="91" t="str">
        <f t="shared" si="38"/>
        <v/>
      </c>
      <c r="AD107" s="91" t="str">
        <f t="shared" si="38"/>
        <v/>
      </c>
      <c r="AE107" s="91" t="str">
        <f t="shared" si="38"/>
        <v/>
      </c>
      <c r="AF107" s="91" t="str">
        <f t="shared" si="38"/>
        <v/>
      </c>
      <c r="AG107" s="91" t="str">
        <f t="shared" si="38"/>
        <v/>
      </c>
      <c r="AH107" s="91" t="str">
        <f t="shared" si="38"/>
        <v/>
      </c>
      <c r="AI107" s="91" t="str">
        <f t="shared" si="38"/>
        <v/>
      </c>
      <c r="AJ107" s="91" t="str">
        <f t="shared" si="38"/>
        <v/>
      </c>
      <c r="AK107" s="91" t="str">
        <f t="shared" si="37"/>
        <v/>
      </c>
      <c r="AL107" s="91" t="str">
        <f t="shared" si="37"/>
        <v/>
      </c>
      <c r="AM107" s="91" t="str">
        <f t="shared" si="37"/>
        <v/>
      </c>
      <c r="AN107" s="91" t="str">
        <f t="shared" si="37"/>
        <v/>
      </c>
      <c r="AO107" s="91" t="str">
        <f t="shared" si="37"/>
        <v/>
      </c>
      <c r="AP107" s="91" t="str">
        <f t="shared" si="37"/>
        <v/>
      </c>
      <c r="AQ107" s="91" t="str">
        <f t="shared" si="37"/>
        <v/>
      </c>
      <c r="AR107" s="91" t="str">
        <f t="shared" si="37"/>
        <v/>
      </c>
      <c r="AS107" s="91" t="str">
        <f t="shared" si="37"/>
        <v/>
      </c>
      <c r="AT107" s="91" t="str">
        <f t="shared" si="37"/>
        <v/>
      </c>
      <c r="AU107" s="91" t="str">
        <f t="shared" si="37"/>
        <v/>
      </c>
      <c r="AV107" s="91" t="str">
        <f t="shared" si="37"/>
        <v/>
      </c>
      <c r="AW107" s="91" t="str">
        <f t="shared" si="37"/>
        <v/>
      </c>
      <c r="AX107" s="91" t="str">
        <f t="shared" si="37"/>
        <v/>
      </c>
      <c r="AY107" s="91" t="str">
        <f t="shared" si="37"/>
        <v/>
      </c>
      <c r="AZ107" s="91" t="str">
        <f t="shared" si="36"/>
        <v/>
      </c>
      <c r="BA107" s="91" t="str">
        <f t="shared" si="36"/>
        <v/>
      </c>
      <c r="BB107" s="91" t="str">
        <f t="shared" si="36"/>
        <v/>
      </c>
      <c r="BC107" s="91" t="str">
        <f t="shared" si="36"/>
        <v/>
      </c>
      <c r="BD107" s="91" t="str">
        <f t="shared" si="36"/>
        <v/>
      </c>
      <c r="BE107" s="91" t="str">
        <f t="shared" si="36"/>
        <v/>
      </c>
    </row>
    <row r="108" spans="1:57" x14ac:dyDescent="0.3">
      <c r="A108" s="73"/>
      <c r="B108" s="73"/>
      <c r="C108" s="73"/>
      <c r="D108" s="73"/>
      <c r="E108" s="89">
        <f t="shared" si="24"/>
        <v>0</v>
      </c>
      <c r="F108" s="90" t="str">
        <f t="shared" si="39"/>
        <v/>
      </c>
      <c r="G108" s="91" t="str">
        <f t="shared" si="39"/>
        <v/>
      </c>
      <c r="H108" s="91" t="str">
        <f t="shared" si="39"/>
        <v/>
      </c>
      <c r="I108" s="91" t="str">
        <f t="shared" si="39"/>
        <v/>
      </c>
      <c r="J108" s="91" t="str">
        <f t="shared" si="39"/>
        <v/>
      </c>
      <c r="K108" s="92" t="str">
        <f t="shared" si="39"/>
        <v/>
      </c>
      <c r="L108" s="93" t="str">
        <f t="shared" si="39"/>
        <v/>
      </c>
      <c r="M108" s="91" t="str">
        <f t="shared" si="39"/>
        <v/>
      </c>
      <c r="N108" s="91" t="str">
        <f t="shared" si="39"/>
        <v/>
      </c>
      <c r="O108" s="91" t="str">
        <f t="shared" si="39"/>
        <v/>
      </c>
      <c r="P108" s="91" t="str">
        <f t="shared" si="39"/>
        <v/>
      </c>
      <c r="Q108" s="92" t="str">
        <f t="shared" si="39"/>
        <v/>
      </c>
      <c r="R108" s="93" t="str">
        <f t="shared" si="39"/>
        <v/>
      </c>
      <c r="S108" s="91" t="str">
        <f t="shared" si="39"/>
        <v/>
      </c>
      <c r="T108" s="91" t="str">
        <f t="shared" si="39"/>
        <v/>
      </c>
      <c r="U108" s="91" t="str">
        <f t="shared" si="38"/>
        <v/>
      </c>
      <c r="V108" s="91" t="str">
        <f t="shared" si="38"/>
        <v/>
      </c>
      <c r="W108" s="91" t="str">
        <f t="shared" si="38"/>
        <v/>
      </c>
      <c r="X108" s="91" t="str">
        <f t="shared" si="38"/>
        <v/>
      </c>
      <c r="Y108" s="91" t="str">
        <f t="shared" si="38"/>
        <v/>
      </c>
      <c r="Z108" s="91" t="str">
        <f t="shared" si="38"/>
        <v/>
      </c>
      <c r="AA108" s="91" t="str">
        <f t="shared" si="38"/>
        <v/>
      </c>
      <c r="AB108" s="91" t="str">
        <f t="shared" si="38"/>
        <v/>
      </c>
      <c r="AC108" s="91" t="str">
        <f t="shared" si="38"/>
        <v/>
      </c>
      <c r="AD108" s="91" t="str">
        <f t="shared" si="38"/>
        <v/>
      </c>
      <c r="AE108" s="91" t="str">
        <f t="shared" si="38"/>
        <v/>
      </c>
      <c r="AF108" s="91" t="str">
        <f t="shared" si="38"/>
        <v/>
      </c>
      <c r="AG108" s="91" t="str">
        <f t="shared" si="38"/>
        <v/>
      </c>
      <c r="AH108" s="91" t="str">
        <f t="shared" si="38"/>
        <v/>
      </c>
      <c r="AI108" s="91" t="str">
        <f t="shared" si="38"/>
        <v/>
      </c>
      <c r="AJ108" s="91" t="str">
        <f t="shared" si="38"/>
        <v/>
      </c>
      <c r="AK108" s="91" t="str">
        <f t="shared" si="37"/>
        <v/>
      </c>
      <c r="AL108" s="91" t="str">
        <f t="shared" si="37"/>
        <v/>
      </c>
      <c r="AM108" s="91" t="str">
        <f t="shared" si="37"/>
        <v/>
      </c>
      <c r="AN108" s="91" t="str">
        <f t="shared" si="37"/>
        <v/>
      </c>
      <c r="AO108" s="91" t="str">
        <f t="shared" si="37"/>
        <v/>
      </c>
      <c r="AP108" s="91" t="str">
        <f t="shared" si="37"/>
        <v/>
      </c>
      <c r="AQ108" s="91" t="str">
        <f t="shared" si="37"/>
        <v/>
      </c>
      <c r="AR108" s="91" t="str">
        <f t="shared" si="37"/>
        <v/>
      </c>
      <c r="AS108" s="91" t="str">
        <f t="shared" si="37"/>
        <v/>
      </c>
      <c r="AT108" s="91" t="str">
        <f t="shared" si="37"/>
        <v/>
      </c>
      <c r="AU108" s="91" t="str">
        <f t="shared" si="37"/>
        <v/>
      </c>
      <c r="AV108" s="91" t="str">
        <f t="shared" si="37"/>
        <v/>
      </c>
      <c r="AW108" s="91" t="str">
        <f t="shared" si="37"/>
        <v/>
      </c>
      <c r="AX108" s="91" t="str">
        <f t="shared" si="37"/>
        <v/>
      </c>
      <c r="AY108" s="91" t="str">
        <f t="shared" si="37"/>
        <v/>
      </c>
      <c r="AZ108" s="91" t="str">
        <f t="shared" si="36"/>
        <v/>
      </c>
      <c r="BA108" s="91" t="str">
        <f t="shared" si="36"/>
        <v/>
      </c>
      <c r="BB108" s="91" t="str">
        <f t="shared" si="36"/>
        <v/>
      </c>
      <c r="BC108" s="91" t="str">
        <f t="shared" si="36"/>
        <v/>
      </c>
      <c r="BD108" s="91" t="str">
        <f t="shared" si="36"/>
        <v/>
      </c>
      <c r="BE108" s="91" t="str">
        <f t="shared" si="36"/>
        <v/>
      </c>
    </row>
    <row r="109" spans="1:57" x14ac:dyDescent="0.3">
      <c r="A109" s="73"/>
      <c r="B109" s="73"/>
      <c r="C109" s="73"/>
      <c r="D109" s="73"/>
      <c r="E109" s="89">
        <f t="shared" si="24"/>
        <v>0</v>
      </c>
      <c r="F109" s="90" t="str">
        <f t="shared" si="39"/>
        <v/>
      </c>
      <c r="G109" s="91" t="str">
        <f t="shared" si="39"/>
        <v/>
      </c>
      <c r="H109" s="91" t="str">
        <f t="shared" si="39"/>
        <v/>
      </c>
      <c r="I109" s="91" t="str">
        <f t="shared" si="39"/>
        <v/>
      </c>
      <c r="J109" s="91" t="str">
        <f t="shared" si="39"/>
        <v/>
      </c>
      <c r="K109" s="92" t="str">
        <f t="shared" si="39"/>
        <v/>
      </c>
      <c r="L109" s="93" t="str">
        <f t="shared" si="39"/>
        <v/>
      </c>
      <c r="M109" s="91" t="str">
        <f t="shared" si="39"/>
        <v/>
      </c>
      <c r="N109" s="91" t="str">
        <f t="shared" si="39"/>
        <v/>
      </c>
      <c r="O109" s="91" t="str">
        <f t="shared" si="39"/>
        <v/>
      </c>
      <c r="P109" s="91" t="str">
        <f t="shared" si="39"/>
        <v/>
      </c>
      <c r="Q109" s="92" t="str">
        <f t="shared" si="39"/>
        <v/>
      </c>
      <c r="R109" s="93" t="str">
        <f t="shared" si="39"/>
        <v/>
      </c>
      <c r="S109" s="91" t="str">
        <f t="shared" si="39"/>
        <v/>
      </c>
      <c r="T109" s="91" t="str">
        <f t="shared" si="39"/>
        <v/>
      </c>
      <c r="U109" s="91" t="str">
        <f t="shared" si="38"/>
        <v/>
      </c>
      <c r="V109" s="91" t="str">
        <f t="shared" si="38"/>
        <v/>
      </c>
      <c r="W109" s="91" t="str">
        <f t="shared" si="38"/>
        <v/>
      </c>
      <c r="X109" s="91" t="str">
        <f t="shared" si="38"/>
        <v/>
      </c>
      <c r="Y109" s="91" t="str">
        <f t="shared" si="38"/>
        <v/>
      </c>
      <c r="Z109" s="91" t="str">
        <f t="shared" si="38"/>
        <v/>
      </c>
      <c r="AA109" s="91" t="str">
        <f t="shared" si="38"/>
        <v/>
      </c>
      <c r="AB109" s="91" t="str">
        <f t="shared" si="38"/>
        <v/>
      </c>
      <c r="AC109" s="91" t="str">
        <f t="shared" si="38"/>
        <v/>
      </c>
      <c r="AD109" s="91" t="str">
        <f t="shared" si="38"/>
        <v/>
      </c>
      <c r="AE109" s="91" t="str">
        <f t="shared" si="38"/>
        <v/>
      </c>
      <c r="AF109" s="91" t="str">
        <f t="shared" si="38"/>
        <v/>
      </c>
      <c r="AG109" s="91" t="str">
        <f t="shared" si="38"/>
        <v/>
      </c>
      <c r="AH109" s="91" t="str">
        <f t="shared" si="38"/>
        <v/>
      </c>
      <c r="AI109" s="91" t="str">
        <f t="shared" si="38"/>
        <v/>
      </c>
      <c r="AJ109" s="91" t="str">
        <f t="shared" si="38"/>
        <v/>
      </c>
      <c r="AK109" s="91" t="str">
        <f t="shared" si="37"/>
        <v/>
      </c>
      <c r="AL109" s="91" t="str">
        <f t="shared" si="37"/>
        <v/>
      </c>
      <c r="AM109" s="91" t="str">
        <f t="shared" si="37"/>
        <v/>
      </c>
      <c r="AN109" s="91" t="str">
        <f t="shared" si="37"/>
        <v/>
      </c>
      <c r="AO109" s="91" t="str">
        <f t="shared" si="37"/>
        <v/>
      </c>
      <c r="AP109" s="91" t="str">
        <f t="shared" si="37"/>
        <v/>
      </c>
      <c r="AQ109" s="91" t="str">
        <f t="shared" si="37"/>
        <v/>
      </c>
      <c r="AR109" s="91" t="str">
        <f t="shared" si="37"/>
        <v/>
      </c>
      <c r="AS109" s="91" t="str">
        <f t="shared" si="37"/>
        <v/>
      </c>
      <c r="AT109" s="91" t="str">
        <f t="shared" si="37"/>
        <v/>
      </c>
      <c r="AU109" s="91" t="str">
        <f t="shared" si="37"/>
        <v/>
      </c>
      <c r="AV109" s="91" t="str">
        <f t="shared" si="37"/>
        <v/>
      </c>
      <c r="AW109" s="91" t="str">
        <f t="shared" si="37"/>
        <v/>
      </c>
      <c r="AX109" s="91" t="str">
        <f t="shared" si="37"/>
        <v/>
      </c>
      <c r="AY109" s="91" t="str">
        <f t="shared" si="37"/>
        <v/>
      </c>
      <c r="AZ109" s="91" t="str">
        <f t="shared" si="37"/>
        <v/>
      </c>
      <c r="BA109" s="91" t="str">
        <f t="shared" ref="AZ109:BE122" si="40">IF($B109=BA$5,$D109,"")</f>
        <v/>
      </c>
      <c r="BB109" s="91" t="str">
        <f t="shared" si="40"/>
        <v/>
      </c>
      <c r="BC109" s="91" t="str">
        <f t="shared" si="40"/>
        <v/>
      </c>
      <c r="BD109" s="91" t="str">
        <f t="shared" si="40"/>
        <v/>
      </c>
      <c r="BE109" s="91" t="str">
        <f t="shared" si="40"/>
        <v/>
      </c>
    </row>
    <row r="110" spans="1:57" x14ac:dyDescent="0.3">
      <c r="A110" s="73"/>
      <c r="B110" s="73"/>
      <c r="C110" s="73"/>
      <c r="D110" s="73"/>
      <c r="E110" s="89">
        <f t="shared" si="24"/>
        <v>0</v>
      </c>
      <c r="F110" s="90" t="str">
        <f t="shared" si="39"/>
        <v/>
      </c>
      <c r="G110" s="91" t="str">
        <f t="shared" si="39"/>
        <v/>
      </c>
      <c r="H110" s="91" t="str">
        <f t="shared" si="39"/>
        <v/>
      </c>
      <c r="I110" s="91" t="str">
        <f t="shared" si="39"/>
        <v/>
      </c>
      <c r="J110" s="91" t="str">
        <f t="shared" si="39"/>
        <v/>
      </c>
      <c r="K110" s="92" t="str">
        <f t="shared" si="39"/>
        <v/>
      </c>
      <c r="L110" s="93" t="str">
        <f t="shared" si="39"/>
        <v/>
      </c>
      <c r="M110" s="91" t="str">
        <f t="shared" si="39"/>
        <v/>
      </c>
      <c r="N110" s="91" t="str">
        <f t="shared" si="39"/>
        <v/>
      </c>
      <c r="O110" s="91" t="str">
        <f t="shared" si="39"/>
        <v/>
      </c>
      <c r="P110" s="91" t="str">
        <f t="shared" si="39"/>
        <v/>
      </c>
      <c r="Q110" s="92" t="str">
        <f t="shared" si="39"/>
        <v/>
      </c>
      <c r="R110" s="93" t="str">
        <f t="shared" si="39"/>
        <v/>
      </c>
      <c r="S110" s="91" t="str">
        <f t="shared" si="39"/>
        <v/>
      </c>
      <c r="T110" s="91" t="str">
        <f t="shared" si="39"/>
        <v/>
      </c>
      <c r="U110" s="91" t="str">
        <f t="shared" si="38"/>
        <v/>
      </c>
      <c r="V110" s="91" t="str">
        <f t="shared" si="38"/>
        <v/>
      </c>
      <c r="W110" s="91" t="str">
        <f t="shared" si="38"/>
        <v/>
      </c>
      <c r="X110" s="91" t="str">
        <f t="shared" si="38"/>
        <v/>
      </c>
      <c r="Y110" s="91" t="str">
        <f t="shared" si="38"/>
        <v/>
      </c>
      <c r="Z110" s="91" t="str">
        <f t="shared" si="38"/>
        <v/>
      </c>
      <c r="AA110" s="91" t="str">
        <f t="shared" si="38"/>
        <v/>
      </c>
      <c r="AB110" s="91" t="str">
        <f t="shared" si="38"/>
        <v/>
      </c>
      <c r="AC110" s="91" t="str">
        <f t="shared" si="38"/>
        <v/>
      </c>
      <c r="AD110" s="91" t="str">
        <f t="shared" si="38"/>
        <v/>
      </c>
      <c r="AE110" s="91" t="str">
        <f t="shared" si="38"/>
        <v/>
      </c>
      <c r="AF110" s="91" t="str">
        <f t="shared" si="38"/>
        <v/>
      </c>
      <c r="AG110" s="91" t="str">
        <f t="shared" si="38"/>
        <v/>
      </c>
      <c r="AH110" s="91" t="str">
        <f t="shared" si="38"/>
        <v/>
      </c>
      <c r="AI110" s="91" t="str">
        <f t="shared" si="38"/>
        <v/>
      </c>
      <c r="AJ110" s="91" t="str">
        <f t="shared" si="38"/>
        <v/>
      </c>
      <c r="AK110" s="91" t="str">
        <f t="shared" si="37"/>
        <v/>
      </c>
      <c r="AL110" s="91" t="str">
        <f t="shared" si="37"/>
        <v/>
      </c>
      <c r="AM110" s="91" t="str">
        <f t="shared" si="37"/>
        <v/>
      </c>
      <c r="AN110" s="91" t="str">
        <f t="shared" si="37"/>
        <v/>
      </c>
      <c r="AO110" s="91" t="str">
        <f t="shared" si="37"/>
        <v/>
      </c>
      <c r="AP110" s="91" t="str">
        <f t="shared" si="37"/>
        <v/>
      </c>
      <c r="AQ110" s="91" t="str">
        <f t="shared" si="37"/>
        <v/>
      </c>
      <c r="AR110" s="91" t="str">
        <f t="shared" si="37"/>
        <v/>
      </c>
      <c r="AS110" s="91" t="str">
        <f t="shared" si="37"/>
        <v/>
      </c>
      <c r="AT110" s="91" t="str">
        <f t="shared" si="37"/>
        <v/>
      </c>
      <c r="AU110" s="91" t="str">
        <f t="shared" si="37"/>
        <v/>
      </c>
      <c r="AV110" s="91" t="str">
        <f t="shared" si="37"/>
        <v/>
      </c>
      <c r="AW110" s="91" t="str">
        <f t="shared" si="37"/>
        <v/>
      </c>
      <c r="AX110" s="91" t="str">
        <f t="shared" si="37"/>
        <v/>
      </c>
      <c r="AY110" s="91" t="str">
        <f t="shared" si="37"/>
        <v/>
      </c>
      <c r="AZ110" s="91" t="str">
        <f t="shared" si="40"/>
        <v/>
      </c>
      <c r="BA110" s="91" t="str">
        <f t="shared" si="40"/>
        <v/>
      </c>
      <c r="BB110" s="91" t="str">
        <f t="shared" si="40"/>
        <v/>
      </c>
      <c r="BC110" s="91" t="str">
        <f t="shared" si="40"/>
        <v/>
      </c>
      <c r="BD110" s="91" t="str">
        <f t="shared" si="40"/>
        <v/>
      </c>
      <c r="BE110" s="91" t="str">
        <f t="shared" si="40"/>
        <v/>
      </c>
    </row>
    <row r="111" spans="1:57" x14ac:dyDescent="0.3">
      <c r="A111" s="73"/>
      <c r="B111" s="73"/>
      <c r="C111" s="73"/>
      <c r="D111" s="73"/>
      <c r="E111" s="89">
        <f t="shared" si="24"/>
        <v>0</v>
      </c>
      <c r="F111" s="90" t="str">
        <f t="shared" si="39"/>
        <v/>
      </c>
      <c r="G111" s="91" t="str">
        <f t="shared" si="39"/>
        <v/>
      </c>
      <c r="H111" s="91" t="str">
        <f t="shared" si="39"/>
        <v/>
      </c>
      <c r="I111" s="91" t="str">
        <f t="shared" si="39"/>
        <v/>
      </c>
      <c r="J111" s="91" t="str">
        <f t="shared" si="39"/>
        <v/>
      </c>
      <c r="K111" s="92" t="str">
        <f>IF($B111=K$5,$D111,"")</f>
        <v/>
      </c>
      <c r="L111" s="93" t="str">
        <f t="shared" si="39"/>
        <v/>
      </c>
      <c r="M111" s="91" t="str">
        <f t="shared" si="39"/>
        <v/>
      </c>
      <c r="N111" s="91" t="str">
        <f t="shared" si="39"/>
        <v/>
      </c>
      <c r="O111" s="91" t="str">
        <f t="shared" si="39"/>
        <v/>
      </c>
      <c r="P111" s="91" t="str">
        <f t="shared" si="39"/>
        <v/>
      </c>
      <c r="Q111" s="92" t="str">
        <f t="shared" si="39"/>
        <v/>
      </c>
      <c r="R111" s="93" t="str">
        <f t="shared" si="39"/>
        <v/>
      </c>
      <c r="S111" s="91" t="str">
        <f t="shared" si="39"/>
        <v/>
      </c>
      <c r="T111" s="91" t="str">
        <f t="shared" si="39"/>
        <v/>
      </c>
      <c r="U111" s="91" t="str">
        <f t="shared" si="38"/>
        <v/>
      </c>
      <c r="V111" s="91" t="str">
        <f t="shared" si="38"/>
        <v/>
      </c>
      <c r="W111" s="91" t="str">
        <f t="shared" si="38"/>
        <v/>
      </c>
      <c r="X111" s="91" t="str">
        <f t="shared" si="38"/>
        <v/>
      </c>
      <c r="Y111" s="91" t="str">
        <f t="shared" si="38"/>
        <v/>
      </c>
      <c r="Z111" s="91" t="str">
        <f t="shared" si="38"/>
        <v/>
      </c>
      <c r="AA111" s="91" t="str">
        <f t="shared" si="38"/>
        <v/>
      </c>
      <c r="AB111" s="91" t="str">
        <f t="shared" si="38"/>
        <v/>
      </c>
      <c r="AC111" s="91" t="str">
        <f t="shared" si="38"/>
        <v/>
      </c>
      <c r="AD111" s="91" t="str">
        <f t="shared" si="38"/>
        <v/>
      </c>
      <c r="AE111" s="91" t="str">
        <f t="shared" si="38"/>
        <v/>
      </c>
      <c r="AF111" s="91" t="str">
        <f t="shared" si="38"/>
        <v/>
      </c>
      <c r="AG111" s="91" t="str">
        <f t="shared" si="38"/>
        <v/>
      </c>
      <c r="AH111" s="91" t="str">
        <f t="shared" si="38"/>
        <v/>
      </c>
      <c r="AI111" s="91" t="str">
        <f t="shared" si="38"/>
        <v/>
      </c>
      <c r="AJ111" s="91" t="str">
        <f t="shared" si="38"/>
        <v/>
      </c>
      <c r="AK111" s="91" t="str">
        <f t="shared" si="37"/>
        <v/>
      </c>
      <c r="AL111" s="91" t="str">
        <f t="shared" si="37"/>
        <v/>
      </c>
      <c r="AM111" s="91" t="str">
        <f t="shared" si="37"/>
        <v/>
      </c>
      <c r="AN111" s="91" t="str">
        <f t="shared" si="37"/>
        <v/>
      </c>
      <c r="AO111" s="91" t="str">
        <f t="shared" si="37"/>
        <v/>
      </c>
      <c r="AP111" s="91" t="str">
        <f t="shared" si="37"/>
        <v/>
      </c>
      <c r="AQ111" s="91" t="str">
        <f t="shared" si="37"/>
        <v/>
      </c>
      <c r="AR111" s="91" t="str">
        <f t="shared" si="37"/>
        <v/>
      </c>
      <c r="AS111" s="91" t="str">
        <f t="shared" si="37"/>
        <v/>
      </c>
      <c r="AT111" s="91" t="str">
        <f t="shared" si="37"/>
        <v/>
      </c>
      <c r="AU111" s="91" t="str">
        <f t="shared" si="37"/>
        <v/>
      </c>
      <c r="AV111" s="91" t="str">
        <f t="shared" si="37"/>
        <v/>
      </c>
      <c r="AW111" s="91" t="str">
        <f t="shared" si="37"/>
        <v/>
      </c>
      <c r="AX111" s="91" t="str">
        <f t="shared" si="37"/>
        <v/>
      </c>
      <c r="AY111" s="91" t="str">
        <f t="shared" si="37"/>
        <v/>
      </c>
      <c r="AZ111" s="91" t="str">
        <f t="shared" si="40"/>
        <v/>
      </c>
      <c r="BA111" s="91" t="str">
        <f t="shared" si="40"/>
        <v/>
      </c>
      <c r="BB111" s="91" t="str">
        <f t="shared" si="40"/>
        <v/>
      </c>
      <c r="BC111" s="91" t="str">
        <f t="shared" si="40"/>
        <v/>
      </c>
      <c r="BD111" s="91" t="str">
        <f t="shared" si="40"/>
        <v/>
      </c>
      <c r="BE111" s="91" t="str">
        <f t="shared" si="40"/>
        <v/>
      </c>
    </row>
    <row r="112" spans="1:57" x14ac:dyDescent="0.3">
      <c r="A112" s="73"/>
      <c r="B112" s="73"/>
      <c r="C112" s="73"/>
      <c r="D112" s="73"/>
      <c r="E112" s="89">
        <f t="shared" si="24"/>
        <v>0</v>
      </c>
      <c r="F112" s="90" t="str">
        <f t="shared" si="39"/>
        <v/>
      </c>
      <c r="G112" s="91" t="str">
        <f t="shared" si="39"/>
        <v/>
      </c>
      <c r="H112" s="91" t="str">
        <f t="shared" si="39"/>
        <v/>
      </c>
      <c r="I112" s="91" t="str">
        <f t="shared" si="39"/>
        <v/>
      </c>
      <c r="J112" s="91" t="str">
        <f t="shared" si="39"/>
        <v/>
      </c>
      <c r="K112" s="92" t="str">
        <f t="shared" si="39"/>
        <v/>
      </c>
      <c r="L112" s="93" t="str">
        <f t="shared" si="39"/>
        <v/>
      </c>
      <c r="M112" s="91" t="str">
        <f t="shared" si="39"/>
        <v/>
      </c>
      <c r="N112" s="91" t="str">
        <f t="shared" si="39"/>
        <v/>
      </c>
      <c r="O112" s="91" t="str">
        <f t="shared" si="39"/>
        <v/>
      </c>
      <c r="P112" s="91" t="str">
        <f t="shared" si="39"/>
        <v/>
      </c>
      <c r="Q112" s="92" t="str">
        <f t="shared" si="39"/>
        <v/>
      </c>
      <c r="R112" s="93" t="str">
        <f t="shared" si="39"/>
        <v/>
      </c>
      <c r="S112" s="91" t="str">
        <f t="shared" si="39"/>
        <v/>
      </c>
      <c r="T112" s="91" t="str">
        <f t="shared" si="39"/>
        <v/>
      </c>
      <c r="U112" s="91" t="str">
        <f t="shared" si="38"/>
        <v/>
      </c>
      <c r="V112" s="91" t="str">
        <f t="shared" si="38"/>
        <v/>
      </c>
      <c r="W112" s="91" t="str">
        <f t="shared" si="38"/>
        <v/>
      </c>
      <c r="X112" s="91" t="str">
        <f t="shared" si="38"/>
        <v/>
      </c>
      <c r="Y112" s="91" t="str">
        <f t="shared" si="38"/>
        <v/>
      </c>
      <c r="Z112" s="91" t="str">
        <f t="shared" si="38"/>
        <v/>
      </c>
      <c r="AA112" s="91" t="str">
        <f t="shared" si="38"/>
        <v/>
      </c>
      <c r="AB112" s="91" t="str">
        <f t="shared" si="38"/>
        <v/>
      </c>
      <c r="AC112" s="91" t="str">
        <f t="shared" si="38"/>
        <v/>
      </c>
      <c r="AD112" s="91" t="str">
        <f t="shared" si="38"/>
        <v/>
      </c>
      <c r="AE112" s="91" t="str">
        <f t="shared" si="38"/>
        <v/>
      </c>
      <c r="AF112" s="91" t="str">
        <f t="shared" si="38"/>
        <v/>
      </c>
      <c r="AG112" s="91" t="str">
        <f t="shared" si="38"/>
        <v/>
      </c>
      <c r="AH112" s="91" t="str">
        <f t="shared" si="38"/>
        <v/>
      </c>
      <c r="AI112" s="91" t="str">
        <f t="shared" si="38"/>
        <v/>
      </c>
      <c r="AJ112" s="91" t="str">
        <f t="shared" si="38"/>
        <v/>
      </c>
      <c r="AK112" s="91" t="str">
        <f t="shared" si="37"/>
        <v/>
      </c>
      <c r="AL112" s="91" t="str">
        <f t="shared" si="37"/>
        <v/>
      </c>
      <c r="AM112" s="91" t="str">
        <f t="shared" si="37"/>
        <v/>
      </c>
      <c r="AN112" s="91" t="str">
        <f t="shared" si="37"/>
        <v/>
      </c>
      <c r="AO112" s="91" t="str">
        <f t="shared" si="37"/>
        <v/>
      </c>
      <c r="AP112" s="91" t="str">
        <f t="shared" si="37"/>
        <v/>
      </c>
      <c r="AQ112" s="91" t="str">
        <f t="shared" si="37"/>
        <v/>
      </c>
      <c r="AR112" s="91" t="str">
        <f t="shared" si="37"/>
        <v/>
      </c>
      <c r="AS112" s="91" t="str">
        <f t="shared" si="37"/>
        <v/>
      </c>
      <c r="AT112" s="91" t="str">
        <f t="shared" si="37"/>
        <v/>
      </c>
      <c r="AU112" s="91" t="str">
        <f t="shared" si="37"/>
        <v/>
      </c>
      <c r="AV112" s="91" t="str">
        <f t="shared" si="37"/>
        <v/>
      </c>
      <c r="AW112" s="91" t="str">
        <f t="shared" si="37"/>
        <v/>
      </c>
      <c r="AX112" s="91" t="str">
        <f t="shared" si="37"/>
        <v/>
      </c>
      <c r="AY112" s="91" t="str">
        <f t="shared" si="37"/>
        <v/>
      </c>
      <c r="AZ112" s="91" t="str">
        <f t="shared" si="40"/>
        <v/>
      </c>
      <c r="BA112" s="91" t="str">
        <f t="shared" si="40"/>
        <v/>
      </c>
      <c r="BB112" s="91" t="str">
        <f t="shared" si="40"/>
        <v/>
      </c>
      <c r="BC112" s="91" t="str">
        <f t="shared" si="40"/>
        <v/>
      </c>
      <c r="BD112" s="91" t="str">
        <f t="shared" si="40"/>
        <v/>
      </c>
      <c r="BE112" s="91" t="str">
        <f t="shared" si="40"/>
        <v/>
      </c>
    </row>
    <row r="113" spans="1:57" x14ac:dyDescent="0.3">
      <c r="A113" s="73"/>
      <c r="B113" s="73"/>
      <c r="C113" s="73"/>
      <c r="D113" s="73"/>
      <c r="E113" s="89">
        <f t="shared" si="24"/>
        <v>0</v>
      </c>
      <c r="F113" s="90" t="str">
        <f t="shared" si="39"/>
        <v/>
      </c>
      <c r="G113" s="91" t="str">
        <f t="shared" si="39"/>
        <v/>
      </c>
      <c r="H113" s="91" t="str">
        <f t="shared" si="39"/>
        <v/>
      </c>
      <c r="I113" s="91" t="str">
        <f t="shared" si="39"/>
        <v/>
      </c>
      <c r="J113" s="91" t="str">
        <f t="shared" si="39"/>
        <v/>
      </c>
      <c r="K113" s="92" t="str">
        <f t="shared" si="39"/>
        <v/>
      </c>
      <c r="L113" s="93" t="str">
        <f t="shared" si="39"/>
        <v/>
      </c>
      <c r="M113" s="91" t="str">
        <f t="shared" si="39"/>
        <v/>
      </c>
      <c r="N113" s="91" t="str">
        <f t="shared" si="39"/>
        <v/>
      </c>
      <c r="O113" s="91" t="str">
        <f t="shared" si="39"/>
        <v/>
      </c>
      <c r="P113" s="91" t="str">
        <f t="shared" si="39"/>
        <v/>
      </c>
      <c r="Q113" s="92" t="str">
        <f t="shared" si="39"/>
        <v/>
      </c>
      <c r="R113" s="93" t="str">
        <f t="shared" si="39"/>
        <v/>
      </c>
      <c r="S113" s="91" t="str">
        <f t="shared" si="39"/>
        <v/>
      </c>
      <c r="T113" s="91" t="str">
        <f t="shared" si="39"/>
        <v/>
      </c>
      <c r="U113" s="91" t="str">
        <f t="shared" si="38"/>
        <v/>
      </c>
      <c r="V113" s="91" t="str">
        <f t="shared" si="38"/>
        <v/>
      </c>
      <c r="W113" s="91" t="str">
        <f t="shared" si="38"/>
        <v/>
      </c>
      <c r="X113" s="91" t="str">
        <f t="shared" si="38"/>
        <v/>
      </c>
      <c r="Y113" s="91" t="str">
        <f t="shared" si="38"/>
        <v/>
      </c>
      <c r="Z113" s="91" t="str">
        <f t="shared" si="38"/>
        <v/>
      </c>
      <c r="AA113" s="91" t="str">
        <f t="shared" si="38"/>
        <v/>
      </c>
      <c r="AB113" s="91" t="str">
        <f t="shared" si="38"/>
        <v/>
      </c>
      <c r="AC113" s="91" t="str">
        <f t="shared" si="38"/>
        <v/>
      </c>
      <c r="AD113" s="91" t="str">
        <f t="shared" si="38"/>
        <v/>
      </c>
      <c r="AE113" s="91" t="str">
        <f t="shared" si="38"/>
        <v/>
      </c>
      <c r="AF113" s="91" t="str">
        <f t="shared" si="38"/>
        <v/>
      </c>
      <c r="AG113" s="91" t="str">
        <f t="shared" si="38"/>
        <v/>
      </c>
      <c r="AH113" s="91" t="str">
        <f t="shared" si="38"/>
        <v/>
      </c>
      <c r="AI113" s="91" t="str">
        <f t="shared" si="38"/>
        <v/>
      </c>
      <c r="AJ113" s="91" t="str">
        <f t="shared" si="38"/>
        <v/>
      </c>
      <c r="AK113" s="91" t="str">
        <f t="shared" si="37"/>
        <v/>
      </c>
      <c r="AL113" s="91" t="str">
        <f t="shared" si="37"/>
        <v/>
      </c>
      <c r="AM113" s="91" t="str">
        <f t="shared" si="37"/>
        <v/>
      </c>
      <c r="AN113" s="91" t="str">
        <f t="shared" si="37"/>
        <v/>
      </c>
      <c r="AO113" s="91" t="str">
        <f t="shared" si="37"/>
        <v/>
      </c>
      <c r="AP113" s="91" t="str">
        <f t="shared" si="37"/>
        <v/>
      </c>
      <c r="AQ113" s="91" t="str">
        <f t="shared" si="37"/>
        <v/>
      </c>
      <c r="AR113" s="91" t="str">
        <f t="shared" si="37"/>
        <v/>
      </c>
      <c r="AS113" s="91" t="str">
        <f t="shared" si="37"/>
        <v/>
      </c>
      <c r="AT113" s="91" t="str">
        <f t="shared" si="37"/>
        <v/>
      </c>
      <c r="AU113" s="91" t="str">
        <f t="shared" si="37"/>
        <v/>
      </c>
      <c r="AV113" s="91" t="str">
        <f t="shared" si="37"/>
        <v/>
      </c>
      <c r="AW113" s="91" t="str">
        <f t="shared" si="37"/>
        <v/>
      </c>
      <c r="AX113" s="91" t="str">
        <f t="shared" si="37"/>
        <v/>
      </c>
      <c r="AY113" s="91" t="str">
        <f t="shared" si="37"/>
        <v/>
      </c>
      <c r="AZ113" s="91" t="str">
        <f t="shared" si="40"/>
        <v/>
      </c>
      <c r="BA113" s="91" t="str">
        <f t="shared" si="40"/>
        <v/>
      </c>
      <c r="BB113" s="91" t="str">
        <f t="shared" si="40"/>
        <v/>
      </c>
      <c r="BC113" s="91" t="str">
        <f t="shared" si="40"/>
        <v/>
      </c>
      <c r="BD113" s="91" t="str">
        <f t="shared" si="40"/>
        <v/>
      </c>
      <c r="BE113" s="91" t="str">
        <f t="shared" si="40"/>
        <v/>
      </c>
    </row>
    <row r="114" spans="1:57" x14ac:dyDescent="0.3">
      <c r="A114" s="73"/>
      <c r="B114" s="73"/>
      <c r="C114" s="73"/>
      <c r="D114" s="73"/>
      <c r="E114" s="89">
        <f t="shared" si="24"/>
        <v>0</v>
      </c>
      <c r="F114" s="90" t="str">
        <f t="shared" si="39"/>
        <v/>
      </c>
      <c r="G114" s="91" t="str">
        <f t="shared" si="39"/>
        <v/>
      </c>
      <c r="H114" s="91" t="str">
        <f t="shared" si="39"/>
        <v/>
      </c>
      <c r="I114" s="91" t="str">
        <f t="shared" si="39"/>
        <v/>
      </c>
      <c r="J114" s="91" t="str">
        <f t="shared" si="39"/>
        <v/>
      </c>
      <c r="K114" s="92" t="str">
        <f t="shared" si="39"/>
        <v/>
      </c>
      <c r="L114" s="93" t="str">
        <f t="shared" si="39"/>
        <v/>
      </c>
      <c r="M114" s="91" t="str">
        <f t="shared" si="39"/>
        <v/>
      </c>
      <c r="N114" s="91" t="str">
        <f t="shared" si="39"/>
        <v/>
      </c>
      <c r="O114" s="91" t="str">
        <f t="shared" si="39"/>
        <v/>
      </c>
      <c r="P114" s="91" t="str">
        <f t="shared" si="39"/>
        <v/>
      </c>
      <c r="Q114" s="92" t="str">
        <f t="shared" si="39"/>
        <v/>
      </c>
      <c r="R114" s="93" t="str">
        <f t="shared" si="39"/>
        <v/>
      </c>
      <c r="S114" s="91" t="str">
        <f t="shared" si="39"/>
        <v/>
      </c>
      <c r="T114" s="91" t="str">
        <f t="shared" si="39"/>
        <v/>
      </c>
      <c r="U114" s="91" t="str">
        <f t="shared" si="38"/>
        <v/>
      </c>
      <c r="V114" s="91" t="str">
        <f t="shared" si="38"/>
        <v/>
      </c>
      <c r="W114" s="91" t="str">
        <f t="shared" si="38"/>
        <v/>
      </c>
      <c r="X114" s="91" t="str">
        <f t="shared" si="38"/>
        <v/>
      </c>
      <c r="Y114" s="91" t="str">
        <f t="shared" si="38"/>
        <v/>
      </c>
      <c r="Z114" s="91" t="str">
        <f t="shared" si="38"/>
        <v/>
      </c>
      <c r="AA114" s="91" t="str">
        <f t="shared" si="38"/>
        <v/>
      </c>
      <c r="AB114" s="91" t="str">
        <f t="shared" si="38"/>
        <v/>
      </c>
      <c r="AC114" s="91" t="str">
        <f t="shared" si="38"/>
        <v/>
      </c>
      <c r="AD114" s="91" t="str">
        <f t="shared" si="38"/>
        <v/>
      </c>
      <c r="AE114" s="91" t="str">
        <f t="shared" si="38"/>
        <v/>
      </c>
      <c r="AF114" s="91" t="str">
        <f t="shared" si="38"/>
        <v/>
      </c>
      <c r="AG114" s="91" t="str">
        <f t="shared" si="38"/>
        <v/>
      </c>
      <c r="AH114" s="91" t="str">
        <f t="shared" si="38"/>
        <v/>
      </c>
      <c r="AI114" s="91" t="str">
        <f t="shared" si="38"/>
        <v/>
      </c>
      <c r="AJ114" s="91" t="str">
        <f t="shared" si="38"/>
        <v/>
      </c>
      <c r="AK114" s="91" t="str">
        <f t="shared" si="37"/>
        <v/>
      </c>
      <c r="AL114" s="91" t="str">
        <f t="shared" si="37"/>
        <v/>
      </c>
      <c r="AM114" s="91" t="str">
        <f t="shared" si="37"/>
        <v/>
      </c>
      <c r="AN114" s="91" t="str">
        <f t="shared" si="37"/>
        <v/>
      </c>
      <c r="AO114" s="91" t="str">
        <f t="shared" si="37"/>
        <v/>
      </c>
      <c r="AP114" s="91" t="str">
        <f t="shared" si="37"/>
        <v/>
      </c>
      <c r="AQ114" s="91" t="str">
        <f t="shared" si="37"/>
        <v/>
      </c>
      <c r="AR114" s="91" t="str">
        <f t="shared" si="37"/>
        <v/>
      </c>
      <c r="AS114" s="91" t="str">
        <f t="shared" si="37"/>
        <v/>
      </c>
      <c r="AT114" s="91" t="str">
        <f t="shared" si="37"/>
        <v/>
      </c>
      <c r="AU114" s="91" t="str">
        <f t="shared" si="37"/>
        <v/>
      </c>
      <c r="AV114" s="91" t="str">
        <f t="shared" si="37"/>
        <v/>
      </c>
      <c r="AW114" s="91" t="str">
        <f t="shared" si="37"/>
        <v/>
      </c>
      <c r="AX114" s="91" t="str">
        <f t="shared" si="37"/>
        <v/>
      </c>
      <c r="AY114" s="91" t="str">
        <f t="shared" si="37"/>
        <v/>
      </c>
      <c r="AZ114" s="91" t="str">
        <f t="shared" si="40"/>
        <v/>
      </c>
      <c r="BA114" s="91" t="str">
        <f t="shared" si="40"/>
        <v/>
      </c>
      <c r="BB114" s="91" t="str">
        <f t="shared" si="40"/>
        <v/>
      </c>
      <c r="BC114" s="91" t="str">
        <f t="shared" si="40"/>
        <v/>
      </c>
      <c r="BD114" s="91" t="str">
        <f t="shared" si="40"/>
        <v/>
      </c>
      <c r="BE114" s="91" t="str">
        <f t="shared" si="40"/>
        <v/>
      </c>
    </row>
    <row r="115" spans="1:57" x14ac:dyDescent="0.3">
      <c r="A115" s="73"/>
      <c r="B115" s="73"/>
      <c r="C115" s="73"/>
      <c r="D115" s="73"/>
      <c r="E115" s="89">
        <f t="shared" si="24"/>
        <v>0</v>
      </c>
      <c r="F115" s="90" t="str">
        <f t="shared" si="39"/>
        <v/>
      </c>
      <c r="G115" s="91" t="str">
        <f t="shared" si="39"/>
        <v/>
      </c>
      <c r="H115" s="91" t="str">
        <f t="shared" si="39"/>
        <v/>
      </c>
      <c r="I115" s="91" t="str">
        <f t="shared" si="39"/>
        <v/>
      </c>
      <c r="J115" s="91" t="str">
        <f t="shared" si="39"/>
        <v/>
      </c>
      <c r="K115" s="92" t="str">
        <f t="shared" si="39"/>
        <v/>
      </c>
      <c r="L115" s="93" t="str">
        <f t="shared" si="39"/>
        <v/>
      </c>
      <c r="M115" s="91" t="str">
        <f t="shared" si="39"/>
        <v/>
      </c>
      <c r="N115" s="91" t="str">
        <f t="shared" si="39"/>
        <v/>
      </c>
      <c r="O115" s="91" t="str">
        <f t="shared" si="39"/>
        <v/>
      </c>
      <c r="P115" s="91" t="str">
        <f t="shared" si="39"/>
        <v/>
      </c>
      <c r="Q115" s="92" t="str">
        <f t="shared" si="39"/>
        <v/>
      </c>
      <c r="R115" s="93" t="str">
        <f t="shared" si="39"/>
        <v/>
      </c>
      <c r="S115" s="91" t="str">
        <f t="shared" si="39"/>
        <v/>
      </c>
      <c r="T115" s="91" t="str">
        <f t="shared" si="39"/>
        <v/>
      </c>
      <c r="U115" s="91" t="str">
        <f t="shared" si="38"/>
        <v/>
      </c>
      <c r="V115" s="91" t="str">
        <f t="shared" si="38"/>
        <v/>
      </c>
      <c r="W115" s="91" t="str">
        <f t="shared" si="38"/>
        <v/>
      </c>
      <c r="X115" s="91" t="str">
        <f t="shared" si="38"/>
        <v/>
      </c>
      <c r="Y115" s="91" t="str">
        <f t="shared" si="38"/>
        <v/>
      </c>
      <c r="Z115" s="91" t="str">
        <f t="shared" si="38"/>
        <v/>
      </c>
      <c r="AA115" s="91" t="str">
        <f t="shared" si="38"/>
        <v/>
      </c>
      <c r="AB115" s="91" t="str">
        <f t="shared" si="38"/>
        <v/>
      </c>
      <c r="AC115" s="91" t="str">
        <f t="shared" si="38"/>
        <v/>
      </c>
      <c r="AD115" s="91" t="str">
        <f t="shared" si="38"/>
        <v/>
      </c>
      <c r="AE115" s="91" t="str">
        <f t="shared" si="38"/>
        <v/>
      </c>
      <c r="AF115" s="91" t="str">
        <f t="shared" si="38"/>
        <v/>
      </c>
      <c r="AG115" s="91" t="str">
        <f t="shared" si="38"/>
        <v/>
      </c>
      <c r="AH115" s="91" t="str">
        <f t="shared" si="38"/>
        <v/>
      </c>
      <c r="AI115" s="91" t="str">
        <f t="shared" si="38"/>
        <v/>
      </c>
      <c r="AJ115" s="91" t="str">
        <f t="shared" si="38"/>
        <v/>
      </c>
      <c r="AK115" s="91" t="str">
        <f t="shared" si="37"/>
        <v/>
      </c>
      <c r="AL115" s="91" t="str">
        <f t="shared" si="37"/>
        <v/>
      </c>
      <c r="AM115" s="91" t="str">
        <f t="shared" si="37"/>
        <v/>
      </c>
      <c r="AN115" s="91" t="str">
        <f t="shared" si="37"/>
        <v/>
      </c>
      <c r="AO115" s="91" t="str">
        <f t="shared" si="37"/>
        <v/>
      </c>
      <c r="AP115" s="91" t="str">
        <f t="shared" si="37"/>
        <v/>
      </c>
      <c r="AQ115" s="91" t="str">
        <f t="shared" si="37"/>
        <v/>
      </c>
      <c r="AR115" s="91" t="str">
        <f t="shared" si="37"/>
        <v/>
      </c>
      <c r="AS115" s="91" t="str">
        <f t="shared" si="37"/>
        <v/>
      </c>
      <c r="AT115" s="91" t="str">
        <f t="shared" si="37"/>
        <v/>
      </c>
      <c r="AU115" s="91" t="str">
        <f t="shared" si="37"/>
        <v/>
      </c>
      <c r="AV115" s="91" t="str">
        <f t="shared" si="37"/>
        <v/>
      </c>
      <c r="AW115" s="91" t="str">
        <f t="shared" si="37"/>
        <v/>
      </c>
      <c r="AX115" s="91" t="str">
        <f t="shared" si="37"/>
        <v/>
      </c>
      <c r="AY115" s="91" t="str">
        <f t="shared" si="37"/>
        <v/>
      </c>
      <c r="AZ115" s="91" t="str">
        <f t="shared" si="40"/>
        <v/>
      </c>
      <c r="BA115" s="91" t="str">
        <f t="shared" si="40"/>
        <v/>
      </c>
      <c r="BB115" s="91" t="str">
        <f t="shared" si="40"/>
        <v/>
      </c>
      <c r="BC115" s="91" t="str">
        <f t="shared" si="40"/>
        <v/>
      </c>
      <c r="BD115" s="91" t="str">
        <f t="shared" si="40"/>
        <v/>
      </c>
      <c r="BE115" s="91" t="str">
        <f t="shared" si="40"/>
        <v/>
      </c>
    </row>
    <row r="116" spans="1:57" x14ac:dyDescent="0.3">
      <c r="A116" s="73"/>
      <c r="B116" s="73"/>
      <c r="C116" s="73"/>
      <c r="D116" s="73"/>
      <c r="E116" s="89">
        <f t="shared" si="24"/>
        <v>0</v>
      </c>
      <c r="F116" s="90" t="str">
        <f t="shared" si="39"/>
        <v/>
      </c>
      <c r="G116" s="91" t="str">
        <f t="shared" si="39"/>
        <v/>
      </c>
      <c r="H116" s="91" t="str">
        <f t="shared" si="39"/>
        <v/>
      </c>
      <c r="I116" s="91" t="str">
        <f t="shared" si="39"/>
        <v/>
      </c>
      <c r="J116" s="91" t="str">
        <f t="shared" si="39"/>
        <v/>
      </c>
      <c r="K116" s="92" t="str">
        <f t="shared" si="39"/>
        <v/>
      </c>
      <c r="L116" s="93" t="str">
        <f t="shared" si="39"/>
        <v/>
      </c>
      <c r="M116" s="91" t="str">
        <f t="shared" si="39"/>
        <v/>
      </c>
      <c r="N116" s="91" t="str">
        <f t="shared" si="39"/>
        <v/>
      </c>
      <c r="O116" s="91" t="str">
        <f t="shared" si="39"/>
        <v/>
      </c>
      <c r="P116" s="91" t="str">
        <f t="shared" si="39"/>
        <v/>
      </c>
      <c r="Q116" s="92" t="str">
        <f t="shared" si="39"/>
        <v/>
      </c>
      <c r="R116" s="93" t="str">
        <f t="shared" si="39"/>
        <v/>
      </c>
      <c r="S116" s="91" t="str">
        <f t="shared" si="39"/>
        <v/>
      </c>
      <c r="T116" s="91" t="str">
        <f t="shared" si="39"/>
        <v/>
      </c>
      <c r="U116" s="91" t="str">
        <f t="shared" si="38"/>
        <v/>
      </c>
      <c r="V116" s="91" t="str">
        <f t="shared" si="38"/>
        <v/>
      </c>
      <c r="W116" s="91" t="str">
        <f t="shared" si="38"/>
        <v/>
      </c>
      <c r="X116" s="91" t="str">
        <f t="shared" si="38"/>
        <v/>
      </c>
      <c r="Y116" s="91" t="str">
        <f t="shared" si="38"/>
        <v/>
      </c>
      <c r="Z116" s="91" t="str">
        <f t="shared" si="38"/>
        <v/>
      </c>
      <c r="AA116" s="91" t="str">
        <f t="shared" si="38"/>
        <v/>
      </c>
      <c r="AB116" s="91" t="str">
        <f t="shared" si="38"/>
        <v/>
      </c>
      <c r="AC116" s="91" t="str">
        <f t="shared" si="38"/>
        <v/>
      </c>
      <c r="AD116" s="91" t="str">
        <f t="shared" si="38"/>
        <v/>
      </c>
      <c r="AE116" s="91" t="str">
        <f t="shared" si="38"/>
        <v/>
      </c>
      <c r="AF116" s="91" t="str">
        <f t="shared" si="38"/>
        <v/>
      </c>
      <c r="AG116" s="91" t="str">
        <f t="shared" si="38"/>
        <v/>
      </c>
      <c r="AH116" s="91" t="str">
        <f t="shared" si="38"/>
        <v/>
      </c>
      <c r="AI116" s="91" t="str">
        <f t="shared" si="38"/>
        <v/>
      </c>
      <c r="AJ116" s="91" t="str">
        <f t="shared" si="38"/>
        <v/>
      </c>
      <c r="AK116" s="91" t="str">
        <f t="shared" si="37"/>
        <v/>
      </c>
      <c r="AL116" s="91" t="str">
        <f t="shared" si="37"/>
        <v/>
      </c>
      <c r="AM116" s="91" t="str">
        <f t="shared" si="37"/>
        <v/>
      </c>
      <c r="AN116" s="91" t="str">
        <f t="shared" si="37"/>
        <v/>
      </c>
      <c r="AO116" s="91" t="str">
        <f t="shared" si="37"/>
        <v/>
      </c>
      <c r="AP116" s="91" t="str">
        <f t="shared" si="37"/>
        <v/>
      </c>
      <c r="AQ116" s="91" t="str">
        <f t="shared" si="37"/>
        <v/>
      </c>
      <c r="AR116" s="91" t="str">
        <f t="shared" si="37"/>
        <v/>
      </c>
      <c r="AS116" s="91" t="str">
        <f t="shared" si="37"/>
        <v/>
      </c>
      <c r="AT116" s="91" t="str">
        <f t="shared" si="37"/>
        <v/>
      </c>
      <c r="AU116" s="91" t="str">
        <f t="shared" si="37"/>
        <v/>
      </c>
      <c r="AV116" s="91" t="str">
        <f t="shared" si="37"/>
        <v/>
      </c>
      <c r="AW116" s="91" t="str">
        <f t="shared" si="37"/>
        <v/>
      </c>
      <c r="AX116" s="91" t="str">
        <f t="shared" si="37"/>
        <v/>
      </c>
      <c r="AY116" s="91" t="str">
        <f t="shared" si="37"/>
        <v/>
      </c>
      <c r="AZ116" s="91" t="str">
        <f t="shared" si="40"/>
        <v/>
      </c>
      <c r="BA116" s="91" t="str">
        <f t="shared" si="40"/>
        <v/>
      </c>
      <c r="BB116" s="91" t="str">
        <f t="shared" si="40"/>
        <v/>
      </c>
      <c r="BC116" s="91" t="str">
        <f t="shared" si="40"/>
        <v/>
      </c>
      <c r="BD116" s="91" t="str">
        <f t="shared" si="40"/>
        <v/>
      </c>
      <c r="BE116" s="91" t="str">
        <f t="shared" si="40"/>
        <v/>
      </c>
    </row>
    <row r="117" spans="1:57" x14ac:dyDescent="0.3">
      <c r="A117" s="73"/>
      <c r="B117" s="73"/>
      <c r="C117" s="73"/>
      <c r="D117" s="73"/>
      <c r="E117" s="89">
        <f t="shared" si="24"/>
        <v>0</v>
      </c>
      <c r="F117" s="90" t="str">
        <f t="shared" si="39"/>
        <v/>
      </c>
      <c r="G117" s="91" t="str">
        <f t="shared" si="39"/>
        <v/>
      </c>
      <c r="H117" s="91" t="str">
        <f t="shared" si="39"/>
        <v/>
      </c>
      <c r="I117" s="91" t="str">
        <f t="shared" si="39"/>
        <v/>
      </c>
      <c r="J117" s="91" t="str">
        <f t="shared" si="39"/>
        <v/>
      </c>
      <c r="K117" s="92" t="str">
        <f t="shared" si="39"/>
        <v/>
      </c>
      <c r="L117" s="93" t="str">
        <f>IF($B117=L$5,$D117,"")</f>
        <v/>
      </c>
      <c r="M117" s="91" t="str">
        <f t="shared" si="39"/>
        <v/>
      </c>
      <c r="N117" s="91" t="str">
        <f t="shared" si="39"/>
        <v/>
      </c>
      <c r="O117" s="91" t="str">
        <f t="shared" si="39"/>
        <v/>
      </c>
      <c r="P117" s="91" t="str">
        <f t="shared" si="39"/>
        <v/>
      </c>
      <c r="Q117" s="92" t="str">
        <f t="shared" si="39"/>
        <v/>
      </c>
      <c r="R117" s="93" t="str">
        <f t="shared" si="39"/>
        <v/>
      </c>
      <c r="S117" s="91" t="str">
        <f t="shared" si="39"/>
        <v/>
      </c>
      <c r="T117" s="91" t="str">
        <f t="shared" si="39"/>
        <v/>
      </c>
      <c r="U117" s="91" t="str">
        <f t="shared" si="38"/>
        <v/>
      </c>
      <c r="V117" s="91" t="str">
        <f t="shared" si="38"/>
        <v/>
      </c>
      <c r="W117" s="91" t="str">
        <f t="shared" si="38"/>
        <v/>
      </c>
      <c r="X117" s="91" t="str">
        <f t="shared" si="38"/>
        <v/>
      </c>
      <c r="Y117" s="91" t="str">
        <f t="shared" si="38"/>
        <v/>
      </c>
      <c r="Z117" s="91" t="str">
        <f t="shared" si="38"/>
        <v/>
      </c>
      <c r="AA117" s="91" t="str">
        <f t="shared" si="38"/>
        <v/>
      </c>
      <c r="AB117" s="91" t="str">
        <f t="shared" si="38"/>
        <v/>
      </c>
      <c r="AC117" s="91" t="str">
        <f t="shared" si="38"/>
        <v/>
      </c>
      <c r="AD117" s="91" t="str">
        <f t="shared" si="38"/>
        <v/>
      </c>
      <c r="AE117" s="91" t="str">
        <f t="shared" si="38"/>
        <v/>
      </c>
      <c r="AF117" s="91" t="str">
        <f t="shared" si="38"/>
        <v/>
      </c>
      <c r="AG117" s="91" t="str">
        <f t="shared" si="38"/>
        <v/>
      </c>
      <c r="AH117" s="91" t="str">
        <f t="shared" si="38"/>
        <v/>
      </c>
      <c r="AI117" s="91" t="str">
        <f t="shared" si="38"/>
        <v/>
      </c>
      <c r="AJ117" s="91" t="str">
        <f t="shared" si="38"/>
        <v/>
      </c>
      <c r="AK117" s="91" t="str">
        <f t="shared" si="37"/>
        <v/>
      </c>
      <c r="AL117" s="91" t="str">
        <f t="shared" si="37"/>
        <v/>
      </c>
      <c r="AM117" s="91" t="str">
        <f t="shared" si="37"/>
        <v/>
      </c>
      <c r="AN117" s="91" t="str">
        <f t="shared" si="37"/>
        <v/>
      </c>
      <c r="AO117" s="91" t="str">
        <f t="shared" si="37"/>
        <v/>
      </c>
      <c r="AP117" s="91" t="str">
        <f t="shared" si="37"/>
        <v/>
      </c>
      <c r="AQ117" s="91" t="str">
        <f t="shared" si="37"/>
        <v/>
      </c>
      <c r="AR117" s="91" t="str">
        <f t="shared" si="37"/>
        <v/>
      </c>
      <c r="AS117" s="91" t="str">
        <f t="shared" si="37"/>
        <v/>
      </c>
      <c r="AT117" s="91" t="str">
        <f t="shared" si="37"/>
        <v/>
      </c>
      <c r="AU117" s="91" t="str">
        <f t="shared" si="37"/>
        <v/>
      </c>
      <c r="AV117" s="91" t="str">
        <f t="shared" si="37"/>
        <v/>
      </c>
      <c r="AW117" s="91" t="str">
        <f t="shared" si="37"/>
        <v/>
      </c>
      <c r="AX117" s="91" t="str">
        <f t="shared" si="37"/>
        <v/>
      </c>
      <c r="AY117" s="91" t="str">
        <f t="shared" si="37"/>
        <v/>
      </c>
      <c r="AZ117" s="91" t="str">
        <f t="shared" si="40"/>
        <v/>
      </c>
      <c r="BA117" s="91" t="str">
        <f t="shared" si="40"/>
        <v/>
      </c>
      <c r="BB117" s="91" t="str">
        <f t="shared" si="40"/>
        <v/>
      </c>
      <c r="BC117" s="91" t="str">
        <f t="shared" si="40"/>
        <v/>
      </c>
      <c r="BD117" s="91" t="str">
        <f t="shared" si="40"/>
        <v/>
      </c>
      <c r="BE117" s="91" t="str">
        <f t="shared" si="40"/>
        <v/>
      </c>
    </row>
    <row r="118" spans="1:57" x14ac:dyDescent="0.3">
      <c r="A118" s="73"/>
      <c r="B118" s="73"/>
      <c r="C118" s="73"/>
      <c r="D118" s="73"/>
      <c r="E118" s="89">
        <f t="shared" si="24"/>
        <v>0</v>
      </c>
      <c r="F118" s="90" t="str">
        <f t="shared" si="39"/>
        <v/>
      </c>
      <c r="G118" s="91" t="str">
        <f t="shared" si="39"/>
        <v/>
      </c>
      <c r="H118" s="91" t="str">
        <f t="shared" si="39"/>
        <v/>
      </c>
      <c r="I118" s="91" t="str">
        <f t="shared" si="39"/>
        <v/>
      </c>
      <c r="J118" s="91" t="str">
        <f t="shared" si="39"/>
        <v/>
      </c>
      <c r="K118" s="92" t="str">
        <f t="shared" si="39"/>
        <v/>
      </c>
      <c r="L118" s="93" t="str">
        <f t="shared" si="39"/>
        <v/>
      </c>
      <c r="M118" s="91" t="str">
        <f t="shared" si="39"/>
        <v/>
      </c>
      <c r="N118" s="91" t="str">
        <f t="shared" si="39"/>
        <v/>
      </c>
      <c r="O118" s="91" t="str">
        <f t="shared" si="39"/>
        <v/>
      </c>
      <c r="P118" s="91" t="str">
        <f t="shared" si="39"/>
        <v/>
      </c>
      <c r="Q118" s="92" t="str">
        <f t="shared" si="39"/>
        <v/>
      </c>
      <c r="R118" s="93" t="str">
        <f t="shared" si="39"/>
        <v/>
      </c>
      <c r="S118" s="91" t="str">
        <f t="shared" si="39"/>
        <v/>
      </c>
      <c r="T118" s="91" t="str">
        <f t="shared" si="39"/>
        <v/>
      </c>
      <c r="U118" s="91" t="str">
        <f t="shared" si="38"/>
        <v/>
      </c>
      <c r="V118" s="91" t="str">
        <f t="shared" si="38"/>
        <v/>
      </c>
      <c r="W118" s="91" t="str">
        <f t="shared" si="38"/>
        <v/>
      </c>
      <c r="X118" s="91" t="str">
        <f t="shared" si="38"/>
        <v/>
      </c>
      <c r="Y118" s="91" t="str">
        <f t="shared" si="38"/>
        <v/>
      </c>
      <c r="Z118" s="91" t="str">
        <f t="shared" si="38"/>
        <v/>
      </c>
      <c r="AA118" s="91" t="str">
        <f t="shared" si="38"/>
        <v/>
      </c>
      <c r="AB118" s="91" t="str">
        <f t="shared" si="38"/>
        <v/>
      </c>
      <c r="AC118" s="91" t="str">
        <f t="shared" si="38"/>
        <v/>
      </c>
      <c r="AD118" s="91" t="str">
        <f t="shared" si="38"/>
        <v/>
      </c>
      <c r="AE118" s="91" t="str">
        <f t="shared" si="38"/>
        <v/>
      </c>
      <c r="AF118" s="91" t="str">
        <f t="shared" si="38"/>
        <v/>
      </c>
      <c r="AG118" s="91" t="str">
        <f t="shared" si="38"/>
        <v/>
      </c>
      <c r="AH118" s="91" t="str">
        <f t="shared" si="38"/>
        <v/>
      </c>
      <c r="AI118" s="91" t="str">
        <f t="shared" si="38"/>
        <v/>
      </c>
      <c r="AJ118" s="91" t="str">
        <f t="shared" si="38"/>
        <v/>
      </c>
      <c r="AK118" s="91" t="str">
        <f t="shared" si="37"/>
        <v/>
      </c>
      <c r="AL118" s="91" t="str">
        <f t="shared" si="37"/>
        <v/>
      </c>
      <c r="AM118" s="91" t="str">
        <f t="shared" si="37"/>
        <v/>
      </c>
      <c r="AN118" s="91" t="str">
        <f t="shared" si="37"/>
        <v/>
      </c>
      <c r="AO118" s="91" t="str">
        <f t="shared" si="37"/>
        <v/>
      </c>
      <c r="AP118" s="91" t="str">
        <f t="shared" si="37"/>
        <v/>
      </c>
      <c r="AQ118" s="91" t="str">
        <f t="shared" si="37"/>
        <v/>
      </c>
      <c r="AR118" s="91" t="str">
        <f t="shared" si="37"/>
        <v/>
      </c>
      <c r="AS118" s="91" t="str">
        <f t="shared" si="37"/>
        <v/>
      </c>
      <c r="AT118" s="91" t="str">
        <f t="shared" si="37"/>
        <v/>
      </c>
      <c r="AU118" s="91" t="str">
        <f t="shared" si="37"/>
        <v/>
      </c>
      <c r="AV118" s="91" t="str">
        <f t="shared" si="37"/>
        <v/>
      </c>
      <c r="AW118" s="91" t="str">
        <f t="shared" si="37"/>
        <v/>
      </c>
      <c r="AX118" s="91" t="str">
        <f t="shared" si="37"/>
        <v/>
      </c>
      <c r="AY118" s="91" t="str">
        <f t="shared" si="37"/>
        <v/>
      </c>
      <c r="AZ118" s="91" t="str">
        <f t="shared" si="40"/>
        <v/>
      </c>
      <c r="BA118" s="91" t="str">
        <f t="shared" si="40"/>
        <v/>
      </c>
      <c r="BB118" s="91" t="str">
        <f t="shared" si="40"/>
        <v/>
      </c>
      <c r="BC118" s="91" t="str">
        <f t="shared" si="40"/>
        <v/>
      </c>
      <c r="BD118" s="91" t="str">
        <f t="shared" si="40"/>
        <v/>
      </c>
      <c r="BE118" s="91" t="str">
        <f t="shared" si="40"/>
        <v/>
      </c>
    </row>
    <row r="119" spans="1:57" x14ac:dyDescent="0.3">
      <c r="A119" s="73"/>
      <c r="B119" s="73"/>
      <c r="C119" s="73"/>
      <c r="D119" s="73"/>
      <c r="E119" s="89">
        <f t="shared" si="24"/>
        <v>0</v>
      </c>
      <c r="F119" s="90" t="str">
        <f t="shared" si="39"/>
        <v/>
      </c>
      <c r="G119" s="91" t="str">
        <f t="shared" si="39"/>
        <v/>
      </c>
      <c r="H119" s="91" t="str">
        <f t="shared" si="39"/>
        <v/>
      </c>
      <c r="I119" s="91" t="str">
        <f t="shared" si="39"/>
        <v/>
      </c>
      <c r="J119" s="91" t="str">
        <f t="shared" si="39"/>
        <v/>
      </c>
      <c r="K119" s="92" t="str">
        <f t="shared" si="39"/>
        <v/>
      </c>
      <c r="L119" s="93" t="str">
        <f t="shared" si="39"/>
        <v/>
      </c>
      <c r="M119" s="91" t="str">
        <f t="shared" si="39"/>
        <v/>
      </c>
      <c r="N119" s="91" t="str">
        <f t="shared" si="39"/>
        <v/>
      </c>
      <c r="O119" s="91" t="str">
        <f t="shared" si="39"/>
        <v/>
      </c>
      <c r="P119" s="91" t="str">
        <f t="shared" si="39"/>
        <v/>
      </c>
      <c r="Q119" s="92" t="str">
        <f t="shared" si="39"/>
        <v/>
      </c>
      <c r="R119" s="93" t="str">
        <f t="shared" si="39"/>
        <v/>
      </c>
      <c r="S119" s="91" t="str">
        <f t="shared" si="39"/>
        <v/>
      </c>
      <c r="T119" s="91" t="str">
        <f t="shared" si="39"/>
        <v/>
      </c>
      <c r="U119" s="91" t="str">
        <f t="shared" si="39"/>
        <v/>
      </c>
      <c r="V119" s="91" t="str">
        <f t="shared" si="38"/>
        <v/>
      </c>
      <c r="W119" s="91" t="str">
        <f t="shared" si="38"/>
        <v/>
      </c>
      <c r="X119" s="91" t="str">
        <f t="shared" si="38"/>
        <v/>
      </c>
      <c r="Y119" s="91" t="str">
        <f t="shared" si="38"/>
        <v/>
      </c>
      <c r="Z119" s="91" t="str">
        <f t="shared" si="38"/>
        <v/>
      </c>
      <c r="AA119" s="91" t="str">
        <f t="shared" si="38"/>
        <v/>
      </c>
      <c r="AB119" s="91" t="str">
        <f t="shared" si="38"/>
        <v/>
      </c>
      <c r="AC119" s="91" t="str">
        <f t="shared" si="38"/>
        <v/>
      </c>
      <c r="AD119" s="91" t="str">
        <f t="shared" si="38"/>
        <v/>
      </c>
      <c r="AE119" s="91" t="str">
        <f t="shared" si="38"/>
        <v/>
      </c>
      <c r="AF119" s="91" t="str">
        <f t="shared" si="38"/>
        <v/>
      </c>
      <c r="AG119" s="91" t="str">
        <f t="shared" si="38"/>
        <v/>
      </c>
      <c r="AH119" s="91" t="str">
        <f t="shared" si="38"/>
        <v/>
      </c>
      <c r="AI119" s="91" t="str">
        <f t="shared" si="38"/>
        <v/>
      </c>
      <c r="AJ119" s="91" t="str">
        <f t="shared" si="38"/>
        <v/>
      </c>
      <c r="AK119" s="91" t="str">
        <f t="shared" ref="AK119:AY122" si="41">IF($B119=AK$5,$D119,"")</f>
        <v/>
      </c>
      <c r="AL119" s="91" t="str">
        <f t="shared" si="41"/>
        <v/>
      </c>
      <c r="AM119" s="91" t="str">
        <f t="shared" si="41"/>
        <v/>
      </c>
      <c r="AN119" s="91" t="str">
        <f t="shared" si="41"/>
        <v/>
      </c>
      <c r="AO119" s="91" t="str">
        <f t="shared" si="41"/>
        <v/>
      </c>
      <c r="AP119" s="91" t="str">
        <f t="shared" si="41"/>
        <v/>
      </c>
      <c r="AQ119" s="91" t="str">
        <f t="shared" si="41"/>
        <v/>
      </c>
      <c r="AR119" s="91" t="str">
        <f t="shared" si="41"/>
        <v/>
      </c>
      <c r="AS119" s="91" t="str">
        <f t="shared" si="41"/>
        <v/>
      </c>
      <c r="AT119" s="91" t="str">
        <f t="shared" si="41"/>
        <v/>
      </c>
      <c r="AU119" s="91" t="str">
        <f t="shared" si="41"/>
        <v/>
      </c>
      <c r="AV119" s="91" t="str">
        <f t="shared" si="41"/>
        <v/>
      </c>
      <c r="AW119" s="91" t="str">
        <f t="shared" si="41"/>
        <v/>
      </c>
      <c r="AX119" s="91" t="str">
        <f t="shared" si="41"/>
        <v/>
      </c>
      <c r="AY119" s="91" t="str">
        <f t="shared" si="41"/>
        <v/>
      </c>
      <c r="AZ119" s="91" t="str">
        <f t="shared" si="40"/>
        <v/>
      </c>
      <c r="BA119" s="91" t="str">
        <f t="shared" si="40"/>
        <v/>
      </c>
      <c r="BB119" s="91" t="str">
        <f t="shared" si="40"/>
        <v/>
      </c>
      <c r="BC119" s="91" t="str">
        <f t="shared" si="40"/>
        <v/>
      </c>
      <c r="BD119" s="91" t="str">
        <f t="shared" si="40"/>
        <v/>
      </c>
      <c r="BE119" s="91" t="str">
        <f t="shared" si="40"/>
        <v/>
      </c>
    </row>
    <row r="120" spans="1:57" x14ac:dyDescent="0.3">
      <c r="A120" s="73"/>
      <c r="B120" s="73"/>
      <c r="C120" s="73"/>
      <c r="D120" s="73"/>
      <c r="E120" s="89">
        <f t="shared" si="24"/>
        <v>0</v>
      </c>
      <c r="F120" s="90" t="str">
        <f t="shared" si="39"/>
        <v/>
      </c>
      <c r="G120" s="91" t="str">
        <f t="shared" si="39"/>
        <v/>
      </c>
      <c r="H120" s="91" t="str">
        <f t="shared" si="39"/>
        <v/>
      </c>
      <c r="I120" s="91" t="str">
        <f t="shared" si="39"/>
        <v/>
      </c>
      <c r="J120" s="91" t="str">
        <f t="shared" si="39"/>
        <v/>
      </c>
      <c r="K120" s="92" t="str">
        <f t="shared" si="39"/>
        <v/>
      </c>
      <c r="L120" s="93" t="str">
        <f t="shared" si="39"/>
        <v/>
      </c>
      <c r="M120" s="91" t="str">
        <f t="shared" si="39"/>
        <v/>
      </c>
      <c r="N120" s="91" t="str">
        <f t="shared" si="39"/>
        <v/>
      </c>
      <c r="O120" s="91" t="str">
        <f t="shared" si="39"/>
        <v/>
      </c>
      <c r="P120" s="91" t="str">
        <f t="shared" si="39"/>
        <v/>
      </c>
      <c r="Q120" s="92" t="str">
        <f t="shared" si="39"/>
        <v/>
      </c>
      <c r="R120" s="93" t="str">
        <f t="shared" si="39"/>
        <v/>
      </c>
      <c r="S120" s="91" t="str">
        <f t="shared" si="39"/>
        <v/>
      </c>
      <c r="T120" s="91" t="str">
        <f t="shared" si="39"/>
        <v/>
      </c>
      <c r="U120" s="91" t="str">
        <f t="shared" si="39"/>
        <v/>
      </c>
      <c r="V120" s="91" t="str">
        <f t="shared" ref="V120:AK122" si="42">IF($B120=V$5,$D120,"")</f>
        <v/>
      </c>
      <c r="W120" s="91" t="str">
        <f t="shared" si="42"/>
        <v/>
      </c>
      <c r="X120" s="91" t="str">
        <f t="shared" si="42"/>
        <v/>
      </c>
      <c r="Y120" s="91" t="str">
        <f t="shared" si="42"/>
        <v/>
      </c>
      <c r="Z120" s="91" t="str">
        <f t="shared" si="42"/>
        <v/>
      </c>
      <c r="AA120" s="91" t="str">
        <f t="shared" si="42"/>
        <v/>
      </c>
      <c r="AB120" s="91" t="str">
        <f t="shared" si="42"/>
        <v/>
      </c>
      <c r="AC120" s="91" t="str">
        <f t="shared" si="42"/>
        <v/>
      </c>
      <c r="AD120" s="91" t="str">
        <f t="shared" si="42"/>
        <v/>
      </c>
      <c r="AE120" s="91" t="str">
        <f t="shared" si="42"/>
        <v/>
      </c>
      <c r="AF120" s="91" t="str">
        <f t="shared" si="42"/>
        <v/>
      </c>
      <c r="AG120" s="91" t="str">
        <f t="shared" si="42"/>
        <v/>
      </c>
      <c r="AH120" s="91" t="str">
        <f t="shared" si="42"/>
        <v/>
      </c>
      <c r="AI120" s="91" t="str">
        <f t="shared" si="42"/>
        <v/>
      </c>
      <c r="AJ120" s="91" t="str">
        <f t="shared" si="42"/>
        <v/>
      </c>
      <c r="AK120" s="91" t="str">
        <f t="shared" si="42"/>
        <v/>
      </c>
      <c r="AL120" s="91" t="str">
        <f t="shared" si="41"/>
        <v/>
      </c>
      <c r="AM120" s="91" t="str">
        <f t="shared" si="41"/>
        <v/>
      </c>
      <c r="AN120" s="91" t="str">
        <f t="shared" si="41"/>
        <v/>
      </c>
      <c r="AO120" s="91" t="str">
        <f t="shared" si="41"/>
        <v/>
      </c>
      <c r="AP120" s="91" t="str">
        <f t="shared" si="41"/>
        <v/>
      </c>
      <c r="AQ120" s="91" t="str">
        <f t="shared" si="41"/>
        <v/>
      </c>
      <c r="AR120" s="91" t="str">
        <f t="shared" si="41"/>
        <v/>
      </c>
      <c r="AS120" s="91" t="str">
        <f t="shared" si="41"/>
        <v/>
      </c>
      <c r="AT120" s="91" t="str">
        <f t="shared" si="41"/>
        <v/>
      </c>
      <c r="AU120" s="91" t="str">
        <f t="shared" si="41"/>
        <v/>
      </c>
      <c r="AV120" s="91" t="str">
        <f t="shared" si="41"/>
        <v/>
      </c>
      <c r="AW120" s="91" t="str">
        <f t="shared" si="41"/>
        <v/>
      </c>
      <c r="AX120" s="91" t="str">
        <f t="shared" si="41"/>
        <v/>
      </c>
      <c r="AY120" s="91" t="str">
        <f t="shared" si="41"/>
        <v/>
      </c>
      <c r="AZ120" s="91" t="str">
        <f t="shared" si="40"/>
        <v/>
      </c>
      <c r="BA120" s="91" t="str">
        <f t="shared" si="40"/>
        <v/>
      </c>
      <c r="BB120" s="91" t="str">
        <f t="shared" si="40"/>
        <v/>
      </c>
      <c r="BC120" s="91" t="str">
        <f t="shared" si="40"/>
        <v/>
      </c>
      <c r="BD120" s="91" t="str">
        <f t="shared" si="40"/>
        <v/>
      </c>
      <c r="BE120" s="91" t="str">
        <f t="shared" si="40"/>
        <v/>
      </c>
    </row>
    <row r="121" spans="1:57" x14ac:dyDescent="0.3">
      <c r="A121" s="73"/>
      <c r="B121" s="73"/>
      <c r="C121" s="73"/>
      <c r="D121" s="73"/>
      <c r="E121" s="89">
        <f t="shared" si="24"/>
        <v>0</v>
      </c>
      <c r="F121" s="90" t="str">
        <f t="shared" ref="F121:U123" si="43">IF($B121=F$5,$D121,"")</f>
        <v/>
      </c>
      <c r="G121" s="91" t="str">
        <f t="shared" si="43"/>
        <v/>
      </c>
      <c r="H121" s="91" t="str">
        <f t="shared" si="43"/>
        <v/>
      </c>
      <c r="I121" s="91" t="str">
        <f t="shared" si="43"/>
        <v/>
      </c>
      <c r="J121" s="91" t="str">
        <f t="shared" si="43"/>
        <v/>
      </c>
      <c r="K121" s="92" t="str">
        <f t="shared" si="43"/>
        <v/>
      </c>
      <c r="L121" s="93" t="str">
        <f t="shared" si="43"/>
        <v/>
      </c>
      <c r="M121" s="91" t="str">
        <f t="shared" si="43"/>
        <v/>
      </c>
      <c r="N121" s="91" t="str">
        <f t="shared" si="43"/>
        <v/>
      </c>
      <c r="O121" s="91" t="str">
        <f t="shared" si="43"/>
        <v/>
      </c>
      <c r="P121" s="91" t="str">
        <f t="shared" si="43"/>
        <v/>
      </c>
      <c r="Q121" s="92" t="str">
        <f t="shared" si="43"/>
        <v/>
      </c>
      <c r="R121" s="93" t="str">
        <f t="shared" si="43"/>
        <v/>
      </c>
      <c r="S121" s="91" t="str">
        <f t="shared" si="43"/>
        <v/>
      </c>
      <c r="T121" s="91" t="str">
        <f t="shared" si="43"/>
        <v/>
      </c>
      <c r="U121" s="91" t="str">
        <f t="shared" si="43"/>
        <v/>
      </c>
      <c r="V121" s="91" t="str">
        <f t="shared" si="42"/>
        <v/>
      </c>
      <c r="W121" s="91" t="str">
        <f t="shared" si="42"/>
        <v/>
      </c>
      <c r="X121" s="91" t="str">
        <f t="shared" si="42"/>
        <v/>
      </c>
      <c r="Y121" s="91" t="str">
        <f t="shared" si="42"/>
        <v/>
      </c>
      <c r="Z121" s="91" t="str">
        <f t="shared" si="42"/>
        <v/>
      </c>
      <c r="AA121" s="91" t="str">
        <f t="shared" si="42"/>
        <v/>
      </c>
      <c r="AB121" s="91" t="str">
        <f t="shared" si="42"/>
        <v/>
      </c>
      <c r="AC121" s="91" t="str">
        <f t="shared" si="42"/>
        <v/>
      </c>
      <c r="AD121" s="91" t="str">
        <f t="shared" si="42"/>
        <v/>
      </c>
      <c r="AE121" s="91" t="str">
        <f t="shared" si="42"/>
        <v/>
      </c>
      <c r="AF121" s="91" t="str">
        <f t="shared" si="42"/>
        <v/>
      </c>
      <c r="AG121" s="91" t="str">
        <f t="shared" si="42"/>
        <v/>
      </c>
      <c r="AH121" s="91" t="str">
        <f t="shared" si="42"/>
        <v/>
      </c>
      <c r="AI121" s="91" t="str">
        <f t="shared" si="42"/>
        <v/>
      </c>
      <c r="AJ121" s="91" t="str">
        <f t="shared" si="42"/>
        <v/>
      </c>
      <c r="AK121" s="91" t="str">
        <f t="shared" si="42"/>
        <v/>
      </c>
      <c r="AL121" s="91" t="str">
        <f t="shared" si="41"/>
        <v/>
      </c>
      <c r="AM121" s="91" t="str">
        <f t="shared" si="41"/>
        <v/>
      </c>
      <c r="AN121" s="91" t="str">
        <f t="shared" si="41"/>
        <v/>
      </c>
      <c r="AO121" s="91" t="str">
        <f t="shared" si="41"/>
        <v/>
      </c>
      <c r="AP121" s="91" t="str">
        <f t="shared" si="41"/>
        <v/>
      </c>
      <c r="AQ121" s="91" t="str">
        <f t="shared" si="41"/>
        <v/>
      </c>
      <c r="AR121" s="91" t="str">
        <f t="shared" si="41"/>
        <v/>
      </c>
      <c r="AS121" s="91" t="str">
        <f t="shared" si="41"/>
        <v/>
      </c>
      <c r="AT121" s="91" t="str">
        <f t="shared" si="41"/>
        <v/>
      </c>
      <c r="AU121" s="91" t="str">
        <f t="shared" si="41"/>
        <v/>
      </c>
      <c r="AV121" s="91" t="str">
        <f t="shared" si="41"/>
        <v/>
      </c>
      <c r="AW121" s="91" t="str">
        <f t="shared" si="41"/>
        <v/>
      </c>
      <c r="AX121" s="91" t="str">
        <f t="shared" si="41"/>
        <v/>
      </c>
      <c r="AY121" s="91" t="str">
        <f t="shared" si="41"/>
        <v/>
      </c>
      <c r="AZ121" s="91" t="str">
        <f t="shared" si="40"/>
        <v/>
      </c>
      <c r="BA121" s="91" t="str">
        <f t="shared" si="40"/>
        <v/>
      </c>
      <c r="BB121" s="91" t="str">
        <f t="shared" si="40"/>
        <v/>
      </c>
      <c r="BC121" s="91" t="str">
        <f t="shared" si="40"/>
        <v/>
      </c>
      <c r="BD121" s="91" t="str">
        <f t="shared" si="40"/>
        <v/>
      </c>
      <c r="BE121" s="91" t="str">
        <f t="shared" si="40"/>
        <v/>
      </c>
    </row>
    <row r="122" spans="1:57" x14ac:dyDescent="0.3">
      <c r="A122" s="73"/>
      <c r="B122" s="73"/>
      <c r="C122" s="73"/>
      <c r="D122" s="73"/>
      <c r="E122" s="89">
        <f t="shared" si="24"/>
        <v>0</v>
      </c>
      <c r="F122" s="90" t="str">
        <f t="shared" si="43"/>
        <v/>
      </c>
      <c r="G122" s="91" t="str">
        <f t="shared" si="43"/>
        <v/>
      </c>
      <c r="H122" s="91" t="str">
        <f t="shared" si="43"/>
        <v/>
      </c>
      <c r="I122" s="91" t="str">
        <f t="shared" si="43"/>
        <v/>
      </c>
      <c r="J122" s="91" t="str">
        <f t="shared" si="43"/>
        <v/>
      </c>
      <c r="K122" s="92" t="str">
        <f t="shared" si="43"/>
        <v/>
      </c>
      <c r="L122" s="93" t="str">
        <f t="shared" si="43"/>
        <v/>
      </c>
      <c r="M122" s="91" t="str">
        <f t="shared" si="43"/>
        <v/>
      </c>
      <c r="N122" s="91" t="str">
        <f t="shared" si="43"/>
        <v/>
      </c>
      <c r="O122" s="91" t="str">
        <f t="shared" si="43"/>
        <v/>
      </c>
      <c r="P122" s="91" t="str">
        <f t="shared" si="43"/>
        <v/>
      </c>
      <c r="Q122" s="92" t="str">
        <f t="shared" si="43"/>
        <v/>
      </c>
      <c r="R122" s="93" t="str">
        <f t="shared" si="43"/>
        <v/>
      </c>
      <c r="S122" s="91" t="str">
        <f t="shared" si="43"/>
        <v/>
      </c>
      <c r="T122" s="91" t="str">
        <f t="shared" si="43"/>
        <v/>
      </c>
      <c r="U122" s="91" t="str">
        <f t="shared" si="43"/>
        <v/>
      </c>
      <c r="V122" s="91" t="str">
        <f t="shared" si="42"/>
        <v/>
      </c>
      <c r="W122" s="91" t="str">
        <f t="shared" si="42"/>
        <v/>
      </c>
      <c r="X122" s="91" t="str">
        <f t="shared" si="42"/>
        <v/>
      </c>
      <c r="Y122" s="91" t="str">
        <f t="shared" si="42"/>
        <v/>
      </c>
      <c r="Z122" s="91" t="str">
        <f t="shared" si="42"/>
        <v/>
      </c>
      <c r="AA122" s="91" t="str">
        <f t="shared" si="42"/>
        <v/>
      </c>
      <c r="AB122" s="91" t="str">
        <f t="shared" si="42"/>
        <v/>
      </c>
      <c r="AC122" s="91" t="str">
        <f t="shared" si="42"/>
        <v/>
      </c>
      <c r="AD122" s="91" t="str">
        <f t="shared" si="42"/>
        <v/>
      </c>
      <c r="AE122" s="91" t="str">
        <f t="shared" si="42"/>
        <v/>
      </c>
      <c r="AF122" s="91" t="str">
        <f t="shared" si="42"/>
        <v/>
      </c>
      <c r="AG122" s="91" t="str">
        <f t="shared" si="42"/>
        <v/>
      </c>
      <c r="AH122" s="91" t="str">
        <f t="shared" si="42"/>
        <v/>
      </c>
      <c r="AI122" s="91" t="str">
        <f t="shared" si="42"/>
        <v/>
      </c>
      <c r="AJ122" s="91" t="str">
        <f t="shared" si="42"/>
        <v/>
      </c>
      <c r="AK122" s="91" t="str">
        <f t="shared" si="42"/>
        <v/>
      </c>
      <c r="AL122" s="91" t="str">
        <f t="shared" si="41"/>
        <v/>
      </c>
      <c r="AM122" s="91" t="str">
        <f t="shared" si="41"/>
        <v/>
      </c>
      <c r="AN122" s="91" t="str">
        <f t="shared" si="41"/>
        <v/>
      </c>
      <c r="AO122" s="91" t="str">
        <f t="shared" si="41"/>
        <v/>
      </c>
      <c r="AP122" s="91" t="str">
        <f t="shared" si="41"/>
        <v/>
      </c>
      <c r="AQ122" s="91" t="str">
        <f t="shared" si="41"/>
        <v/>
      </c>
      <c r="AR122" s="91" t="str">
        <f t="shared" si="41"/>
        <v/>
      </c>
      <c r="AS122" s="91" t="str">
        <f t="shared" si="41"/>
        <v/>
      </c>
      <c r="AT122" s="91" t="str">
        <f t="shared" si="41"/>
        <v/>
      </c>
      <c r="AU122" s="91" t="str">
        <f t="shared" si="41"/>
        <v/>
      </c>
      <c r="AV122" s="91" t="str">
        <f t="shared" si="41"/>
        <v/>
      </c>
      <c r="AW122" s="91" t="str">
        <f t="shared" si="41"/>
        <v/>
      </c>
      <c r="AX122" s="91" t="str">
        <f t="shared" si="41"/>
        <v/>
      </c>
      <c r="AY122" s="91" t="str">
        <f t="shared" si="41"/>
        <v/>
      </c>
      <c r="AZ122" s="91" t="str">
        <f t="shared" si="40"/>
        <v/>
      </c>
      <c r="BA122" s="91" t="str">
        <f t="shared" si="40"/>
        <v/>
      </c>
      <c r="BB122" s="91" t="str">
        <f t="shared" si="40"/>
        <v/>
      </c>
      <c r="BC122" s="91" t="str">
        <f t="shared" si="40"/>
        <v/>
      </c>
      <c r="BD122" s="91" t="str">
        <f t="shared" si="40"/>
        <v/>
      </c>
      <c r="BE122" s="91" t="str">
        <f t="shared" si="40"/>
        <v/>
      </c>
    </row>
    <row r="123" spans="1:57" ht="15" thickBot="1" x14ac:dyDescent="0.35">
      <c r="A123" s="73"/>
      <c r="B123" s="73"/>
      <c r="C123" s="94"/>
      <c r="D123" s="94"/>
      <c r="E123" s="95">
        <f t="shared" si="24"/>
        <v>0</v>
      </c>
      <c r="F123" s="90" t="str">
        <f t="shared" si="43"/>
        <v/>
      </c>
      <c r="G123" s="94"/>
      <c r="H123" s="94"/>
      <c r="I123" s="94"/>
      <c r="J123" s="94"/>
      <c r="K123" s="96"/>
      <c r="L123" s="97"/>
      <c r="M123" s="94"/>
      <c r="N123" s="94"/>
      <c r="O123" s="94"/>
      <c r="P123" s="94"/>
      <c r="Q123" s="96"/>
      <c r="R123" s="97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</row>
    <row r="124" spans="1:57" ht="15" thickBot="1" x14ac:dyDescent="0.35">
      <c r="A124" s="73"/>
      <c r="B124" s="73"/>
      <c r="C124" s="98" t="s">
        <v>36</v>
      </c>
      <c r="D124" s="99">
        <f>SUM(D6:D123)</f>
        <v>133537.19</v>
      </c>
      <c r="E124" s="100">
        <f>SUM(E6:E123)</f>
        <v>133537.19</v>
      </c>
      <c r="F124" s="101">
        <f>SUM(F6:F123)</f>
        <v>59529.11</v>
      </c>
      <c r="G124" s="99">
        <f t="shared" ref="G124:BE124" si="44">SUM(G6:G123)</f>
        <v>306.60000000000002</v>
      </c>
      <c r="H124" s="99">
        <f t="shared" si="44"/>
        <v>0</v>
      </c>
      <c r="I124" s="99">
        <f t="shared" si="44"/>
        <v>0</v>
      </c>
      <c r="J124" s="99">
        <f t="shared" si="44"/>
        <v>0</v>
      </c>
      <c r="K124" s="102">
        <f t="shared" si="44"/>
        <v>597.32000000000005</v>
      </c>
      <c r="L124" s="103">
        <f t="shared" si="44"/>
        <v>32704.35</v>
      </c>
      <c r="M124" s="99">
        <f t="shared" si="44"/>
        <v>9149.42</v>
      </c>
      <c r="N124" s="99">
        <f t="shared" si="44"/>
        <v>0</v>
      </c>
      <c r="O124" s="99">
        <f t="shared" si="44"/>
        <v>0</v>
      </c>
      <c r="P124" s="99">
        <f t="shared" si="44"/>
        <v>1501.6999999999998</v>
      </c>
      <c r="Q124" s="102">
        <f t="shared" si="44"/>
        <v>0</v>
      </c>
      <c r="R124" s="103">
        <f t="shared" si="44"/>
        <v>0</v>
      </c>
      <c r="S124" s="99">
        <f t="shared" si="44"/>
        <v>107</v>
      </c>
      <c r="T124" s="99">
        <f t="shared" si="44"/>
        <v>263</v>
      </c>
      <c r="U124" s="99">
        <f t="shared" si="44"/>
        <v>0</v>
      </c>
      <c r="V124" s="99">
        <f t="shared" si="44"/>
        <v>283.44</v>
      </c>
      <c r="W124" s="99">
        <f t="shared" si="44"/>
        <v>0</v>
      </c>
      <c r="X124" s="99">
        <f t="shared" si="44"/>
        <v>0</v>
      </c>
      <c r="Y124" s="99">
        <f t="shared" si="44"/>
        <v>0</v>
      </c>
      <c r="Z124" s="99">
        <f t="shared" si="44"/>
        <v>0</v>
      </c>
      <c r="AA124" s="99">
        <f t="shared" si="44"/>
        <v>0</v>
      </c>
      <c r="AB124" s="99">
        <f t="shared" si="44"/>
        <v>14</v>
      </c>
      <c r="AC124" s="99">
        <f t="shared" si="44"/>
        <v>0</v>
      </c>
      <c r="AD124" s="99">
        <f t="shared" si="44"/>
        <v>53.1</v>
      </c>
      <c r="AE124" s="99">
        <f t="shared" si="44"/>
        <v>0</v>
      </c>
      <c r="AF124" s="99">
        <f t="shared" si="44"/>
        <v>294.89999999999998</v>
      </c>
      <c r="AG124" s="99">
        <f t="shared" si="44"/>
        <v>0</v>
      </c>
      <c r="AH124" s="99">
        <f t="shared" si="44"/>
        <v>0</v>
      </c>
      <c r="AI124" s="99">
        <f t="shared" si="44"/>
        <v>18.46</v>
      </c>
      <c r="AJ124" s="99">
        <f t="shared" si="44"/>
        <v>0</v>
      </c>
      <c r="AK124" s="99">
        <f t="shared" si="44"/>
        <v>0</v>
      </c>
      <c r="AL124" s="99">
        <f t="shared" si="44"/>
        <v>14267.02</v>
      </c>
      <c r="AM124" s="99">
        <f t="shared" si="44"/>
        <v>2845.39</v>
      </c>
      <c r="AN124" s="99">
        <f t="shared" si="44"/>
        <v>1120.77</v>
      </c>
      <c r="AO124" s="99">
        <f t="shared" si="44"/>
        <v>1472.56</v>
      </c>
      <c r="AP124" s="99">
        <f t="shared" si="44"/>
        <v>381.56</v>
      </c>
      <c r="AQ124" s="99">
        <f t="shared" si="44"/>
        <v>205.87</v>
      </c>
      <c r="AR124" s="99">
        <f t="shared" si="44"/>
        <v>0</v>
      </c>
      <c r="AS124" s="99">
        <f t="shared" si="44"/>
        <v>258.60000000000002</v>
      </c>
      <c r="AT124" s="99">
        <f t="shared" si="44"/>
        <v>2140</v>
      </c>
      <c r="AU124" s="99">
        <f t="shared" si="44"/>
        <v>890.69999999999993</v>
      </c>
      <c r="AV124" s="99">
        <f t="shared" si="44"/>
        <v>0</v>
      </c>
      <c r="AW124" s="99">
        <f t="shared" si="44"/>
        <v>0</v>
      </c>
      <c r="AX124" s="99">
        <f t="shared" si="44"/>
        <v>0</v>
      </c>
      <c r="AY124" s="99">
        <f t="shared" si="44"/>
        <v>0</v>
      </c>
      <c r="AZ124" s="99">
        <f t="shared" si="44"/>
        <v>0</v>
      </c>
      <c r="BA124" s="99">
        <f t="shared" si="44"/>
        <v>5132.32</v>
      </c>
      <c r="BB124" s="99">
        <f t="shared" si="44"/>
        <v>0</v>
      </c>
      <c r="BC124" s="99">
        <f t="shared" si="44"/>
        <v>0</v>
      </c>
      <c r="BD124" s="99">
        <f t="shared" si="44"/>
        <v>0</v>
      </c>
      <c r="BE124" s="99">
        <f t="shared" si="44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opLeftCell="A64" zoomScale="80" zoomScaleNormal="80" workbookViewId="0">
      <selection activeCell="B85" sqref="B85"/>
    </sheetView>
  </sheetViews>
  <sheetFormatPr defaultRowHeight="14.4" x14ac:dyDescent="0.3"/>
  <cols>
    <col min="2" max="2" width="11.5546875" customWidth="1"/>
    <col min="3" max="3" width="26.6640625" customWidth="1"/>
    <col min="4" max="4" width="10.33203125" customWidth="1"/>
    <col min="5" max="5" width="10.8867187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TOTAL!H5</f>
        <v>42522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42522</v>
      </c>
      <c r="B7" s="62">
        <v>3023</v>
      </c>
      <c r="C7" s="69" t="s">
        <v>79</v>
      </c>
      <c r="D7" s="70">
        <f>1326.52-225.04</f>
        <v>1101.48</v>
      </c>
      <c r="E7" s="89">
        <f t="shared" ref="E7:E48" si="1">SUM(F7:BE7)</f>
        <v>1101.48</v>
      </c>
      <c r="F7" s="90" t="str">
        <f>IF($B7=F$5,$D7,"")</f>
        <v/>
      </c>
      <c r="G7" s="91" t="str">
        <f t="shared" ref="G7:V23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>
        <f t="shared" si="3"/>
        <v>1101.48</v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42522</v>
      </c>
      <c r="B8" s="71">
        <v>3026</v>
      </c>
      <c r="C8" s="69" t="s">
        <v>26</v>
      </c>
      <c r="D8" s="70">
        <v>225.04</v>
      </c>
      <c r="E8" s="89">
        <f t="shared" si="1"/>
        <v>225.04</v>
      </c>
      <c r="F8" s="90" t="str">
        <f t="shared" ref="F8:U24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>
        <f t="shared" si="3"/>
        <v>225.04</v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42522</v>
      </c>
      <c r="B9" s="62">
        <v>3012</v>
      </c>
      <c r="C9" s="69" t="s">
        <v>100</v>
      </c>
      <c r="D9" s="70">
        <v>66.84</v>
      </c>
      <c r="E9" s="89">
        <f t="shared" si="1"/>
        <v>66.84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>
        <f t="shared" si="3"/>
        <v>66.84</v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42522</v>
      </c>
      <c r="B10" s="71">
        <v>3010</v>
      </c>
      <c r="C10" s="69" t="s">
        <v>111</v>
      </c>
      <c r="D10" s="70">
        <v>320</v>
      </c>
      <c r="E10" s="89">
        <f t="shared" si="1"/>
        <v>320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>
        <f t="shared" si="3"/>
        <v>320</v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42522</v>
      </c>
      <c r="B11" s="71">
        <v>3028</v>
      </c>
      <c r="C11" s="69" t="s">
        <v>101</v>
      </c>
      <c r="D11" s="70">
        <v>462.56</v>
      </c>
      <c r="E11" s="89">
        <f t="shared" si="1"/>
        <v>462.56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>
        <f t="shared" si="3"/>
        <v>462.56</v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42522</v>
      </c>
      <c r="B12" s="62">
        <v>3009</v>
      </c>
      <c r="C12" s="69" t="s">
        <v>135</v>
      </c>
      <c r="D12" s="70">
        <v>595.04999999999995</v>
      </c>
      <c r="E12" s="89">
        <f t="shared" si="1"/>
        <v>595.04999999999995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>
        <f t="shared" si="3"/>
        <v>595.04999999999995</v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42522</v>
      </c>
      <c r="B13" s="62">
        <v>3010</v>
      </c>
      <c r="C13" s="69" t="s">
        <v>136</v>
      </c>
      <c r="D13" s="70">
        <v>104</v>
      </c>
      <c r="E13" s="89">
        <f t="shared" si="1"/>
        <v>104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>
        <f t="shared" si="3"/>
        <v>104</v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42522</v>
      </c>
      <c r="B14" s="62">
        <v>3012</v>
      </c>
      <c r="C14" s="69" t="s">
        <v>100</v>
      </c>
      <c r="D14" s="70">
        <v>57.6</v>
      </c>
      <c r="E14" s="89">
        <f t="shared" si="1"/>
        <v>57.6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>
        <f t="shared" si="3"/>
        <v>57.6</v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30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4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42522</v>
      </c>
      <c r="B15" s="62">
        <v>3004</v>
      </c>
      <c r="C15" s="69" t="s">
        <v>137</v>
      </c>
      <c r="D15" s="70">
        <v>260.19</v>
      </c>
      <c r="E15" s="89">
        <f t="shared" si="1"/>
        <v>260.19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>
        <f t="shared" si="2"/>
        <v>260.19</v>
      </c>
      <c r="V15" s="91" t="str">
        <f t="shared" si="2"/>
        <v/>
      </c>
      <c r="W15" s="91" t="str">
        <f t="shared" ref="W15:AJ23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42523</v>
      </c>
      <c r="B16" s="62">
        <v>4000</v>
      </c>
      <c r="C16" s="69" t="s">
        <v>113</v>
      </c>
      <c r="D16" s="70">
        <v>143.66</v>
      </c>
      <c r="E16" s="89">
        <f t="shared" si="1"/>
        <v>143.66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>
        <f t="shared" si="6"/>
        <v>143.66</v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80">
        <v>42523</v>
      </c>
      <c r="B17" s="81">
        <v>1006</v>
      </c>
      <c r="C17" s="76" t="s">
        <v>59</v>
      </c>
      <c r="D17" s="82">
        <v>34.5</v>
      </c>
      <c r="E17" s="89">
        <f t="shared" si="1"/>
        <v>34.5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>
        <f t="shared" si="4"/>
        <v>34.5</v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42524</v>
      </c>
      <c r="B18" s="62">
        <v>1001</v>
      </c>
      <c r="C18" s="69" t="s">
        <v>5</v>
      </c>
      <c r="D18" s="70">
        <v>3114.28</v>
      </c>
      <c r="E18" s="89">
        <f t="shared" si="1"/>
        <v>3114.28</v>
      </c>
      <c r="F18" s="90">
        <f t="shared" si="4"/>
        <v>3114.28</v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42524</v>
      </c>
      <c r="B19" s="62">
        <v>3005</v>
      </c>
      <c r="C19" s="69" t="s">
        <v>82</v>
      </c>
      <c r="D19" s="70">
        <v>96.51</v>
      </c>
      <c r="E19" s="89">
        <f t="shared" si="1"/>
        <v>96.51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>
        <f t="shared" si="2"/>
        <v>96.51</v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42527</v>
      </c>
      <c r="B20" s="62">
        <v>4000</v>
      </c>
      <c r="C20" s="69" t="s">
        <v>131</v>
      </c>
      <c r="D20" s="70">
        <v>2000</v>
      </c>
      <c r="E20" s="89">
        <f t="shared" si="1"/>
        <v>2000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>
        <f t="shared" si="6"/>
        <v>2000</v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42527</v>
      </c>
      <c r="B21" s="62">
        <v>3029</v>
      </c>
      <c r="C21" s="69" t="s">
        <v>131</v>
      </c>
      <c r="D21" s="70">
        <v>1000</v>
      </c>
      <c r="E21" s="89">
        <f t="shared" si="1"/>
        <v>1000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>
        <f t="shared" si="5"/>
        <v>1000</v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42528</v>
      </c>
      <c r="B22" s="62">
        <v>3010</v>
      </c>
      <c r="C22" s="69" t="s">
        <v>104</v>
      </c>
      <c r="D22" s="70">
        <v>159.78</v>
      </c>
      <c r="E22" s="89">
        <f t="shared" si="1"/>
        <v>159.78</v>
      </c>
      <c r="F22" s="90" t="str">
        <f t="shared" si="4"/>
        <v/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>
        <f t="shared" si="7"/>
        <v>159.78</v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42528</v>
      </c>
      <c r="B23" s="62">
        <v>1001</v>
      </c>
      <c r="C23" s="69" t="s">
        <v>5</v>
      </c>
      <c r="D23" s="70">
        <v>857.42</v>
      </c>
      <c r="E23" s="89">
        <f t="shared" si="1"/>
        <v>857.42</v>
      </c>
      <c r="F23" s="90">
        <f t="shared" si="4"/>
        <v>857.42</v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2"/>
        <v/>
      </c>
      <c r="V23" s="91" t="str">
        <f t="shared" si="2"/>
        <v/>
      </c>
      <c r="W23" s="91" t="str">
        <f t="shared" si="7"/>
        <v/>
      </c>
      <c r="X23" s="91" t="str">
        <f t="shared" si="7"/>
        <v/>
      </c>
      <c r="Y23" s="91" t="str">
        <f t="shared" si="7"/>
        <v/>
      </c>
      <c r="Z23" s="91" t="str">
        <f t="shared" si="7"/>
        <v/>
      </c>
      <c r="AA23" s="91" t="str">
        <f t="shared" si="7"/>
        <v/>
      </c>
      <c r="AB23" s="91" t="str">
        <f t="shared" si="7"/>
        <v/>
      </c>
      <c r="AC23" s="91" t="str">
        <f t="shared" si="7"/>
        <v/>
      </c>
      <c r="AD23" s="91" t="str">
        <f t="shared" si="7"/>
        <v/>
      </c>
      <c r="AE23" s="91" t="str">
        <f t="shared" si="7"/>
        <v/>
      </c>
      <c r="AF23" s="91" t="str">
        <f t="shared" si="7"/>
        <v/>
      </c>
      <c r="AG23" s="91" t="str">
        <f t="shared" si="7"/>
        <v/>
      </c>
      <c r="AH23" s="91" t="str">
        <f t="shared" si="7"/>
        <v/>
      </c>
      <c r="AI23" s="91" t="str">
        <f t="shared" si="7"/>
        <v/>
      </c>
      <c r="AJ23" s="91" t="str">
        <f t="shared" si="7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42528</v>
      </c>
      <c r="B24" s="62">
        <v>4000</v>
      </c>
      <c r="C24" s="69" t="s">
        <v>131</v>
      </c>
      <c r="D24" s="70">
        <v>3000</v>
      </c>
      <c r="E24" s="89">
        <f t="shared" ref="E24:E44" si="8">SUM(F24:BE24)</f>
        <v>3000</v>
      </c>
      <c r="F24" s="90" t="str">
        <f t="shared" si="4"/>
        <v/>
      </c>
      <c r="G24" s="91" t="str">
        <f t="shared" si="4"/>
        <v/>
      </c>
      <c r="H24" s="91" t="str">
        <f t="shared" si="4"/>
        <v/>
      </c>
      <c r="I24" s="91" t="str">
        <f t="shared" si="4"/>
        <v/>
      </c>
      <c r="J24" s="91" t="str">
        <f t="shared" si="4"/>
        <v/>
      </c>
      <c r="K24" s="92" t="str">
        <f t="shared" si="4"/>
        <v/>
      </c>
      <c r="L24" s="93" t="str">
        <f t="shared" si="4"/>
        <v/>
      </c>
      <c r="M24" s="91" t="str">
        <f t="shared" si="4"/>
        <v/>
      </c>
      <c r="N24" s="91" t="str">
        <f t="shared" si="4"/>
        <v/>
      </c>
      <c r="O24" s="91" t="str">
        <f t="shared" si="4"/>
        <v/>
      </c>
      <c r="P24" s="91" t="str">
        <f t="shared" si="4"/>
        <v/>
      </c>
      <c r="Q24" s="92" t="str">
        <f t="shared" si="4"/>
        <v/>
      </c>
      <c r="R24" s="93" t="str">
        <f t="shared" si="4"/>
        <v/>
      </c>
      <c r="S24" s="91" t="str">
        <f t="shared" si="4"/>
        <v/>
      </c>
      <c r="T24" s="91" t="str">
        <f t="shared" si="4"/>
        <v/>
      </c>
      <c r="U24" s="91" t="str">
        <f t="shared" si="4"/>
        <v/>
      </c>
      <c r="V24" s="91" t="str">
        <f t="shared" ref="V24:AK39" si="9">IF($B24=V$5,$D24,"")</f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>
        <f t="shared" si="6"/>
        <v>3000</v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80">
        <v>42528</v>
      </c>
      <c r="B25" s="81">
        <v>1006</v>
      </c>
      <c r="C25" s="104" t="s">
        <v>59</v>
      </c>
      <c r="D25" s="82">
        <v>206</v>
      </c>
      <c r="E25" s="89">
        <f t="shared" si="8"/>
        <v>206</v>
      </c>
      <c r="F25" s="90" t="str">
        <f t="shared" ref="F25:U40" si="10">IF($B25=F$5,$D25,"")</f>
        <v/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>
        <f t="shared" si="10"/>
        <v>206</v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42528</v>
      </c>
      <c r="B26" s="62">
        <v>1001</v>
      </c>
      <c r="C26" s="69" t="s">
        <v>59</v>
      </c>
      <c r="D26" s="70">
        <v>179</v>
      </c>
      <c r="E26" s="89">
        <f t="shared" si="8"/>
        <v>179</v>
      </c>
      <c r="F26" s="90">
        <f t="shared" si="10"/>
        <v>179</v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42529</v>
      </c>
      <c r="B27" s="62">
        <v>3007</v>
      </c>
      <c r="C27" s="69" t="s">
        <v>119</v>
      </c>
      <c r="D27" s="70">
        <v>30.93</v>
      </c>
      <c r="E27" s="89">
        <f t="shared" si="8"/>
        <v>30.93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>
        <f t="shared" si="9"/>
        <v>30.93</v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42529</v>
      </c>
      <c r="B28" s="62">
        <v>3003</v>
      </c>
      <c r="C28" s="69" t="s">
        <v>138</v>
      </c>
      <c r="D28" s="70">
        <v>263</v>
      </c>
      <c r="E28" s="89">
        <f t="shared" si="8"/>
        <v>263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>
        <f t="shared" si="10"/>
        <v>263</v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5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80">
        <v>42529</v>
      </c>
      <c r="B29" s="81">
        <v>1006</v>
      </c>
      <c r="C29" s="76" t="s">
        <v>59</v>
      </c>
      <c r="D29" s="82">
        <v>67</v>
      </c>
      <c r="E29" s="89">
        <f t="shared" si="8"/>
        <v>67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>
        <f t="shared" si="10"/>
        <v>67</v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80">
        <v>42529</v>
      </c>
      <c r="B30" s="81">
        <v>1006</v>
      </c>
      <c r="C30" s="76" t="s">
        <v>59</v>
      </c>
      <c r="D30" s="82">
        <v>33</v>
      </c>
      <c r="E30" s="89">
        <f t="shared" si="8"/>
        <v>33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>
        <f t="shared" si="10"/>
        <v>33</v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si="5"/>
        <v/>
      </c>
      <c r="AM30" s="91" t="str">
        <f t="shared" si="5"/>
        <v/>
      </c>
      <c r="AN30" s="91" t="str">
        <f t="shared" si="5"/>
        <v/>
      </c>
      <c r="AO30" s="91" t="str">
        <f t="shared" si="5"/>
        <v/>
      </c>
      <c r="AP30" s="91" t="str">
        <f t="shared" si="5"/>
        <v/>
      </c>
      <c r="AQ30" s="91" t="str">
        <f t="shared" si="5"/>
        <v/>
      </c>
      <c r="AR30" s="91" t="str">
        <f t="shared" si="5"/>
        <v/>
      </c>
      <c r="AS30" s="91" t="str">
        <f t="shared" si="5"/>
        <v/>
      </c>
      <c r="AT30" s="91" t="str">
        <f t="shared" si="5"/>
        <v/>
      </c>
      <c r="AU30" s="91" t="str">
        <f t="shared" si="5"/>
        <v/>
      </c>
      <c r="AV30" s="91" t="str">
        <f t="shared" si="5"/>
        <v/>
      </c>
      <c r="AW30" s="91" t="str">
        <f t="shared" si="5"/>
        <v/>
      </c>
      <c r="AX30" s="91" t="str">
        <f t="shared" si="5"/>
        <v/>
      </c>
      <c r="AY30" s="91" t="str">
        <f t="shared" si="6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5">
        <v>42530</v>
      </c>
      <c r="B31" s="61">
        <v>3004</v>
      </c>
      <c r="C31" s="110" t="s">
        <v>139</v>
      </c>
      <c r="D31" s="66">
        <v>1599.57</v>
      </c>
      <c r="E31" s="89">
        <f t="shared" si="8"/>
        <v>1599.57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>
        <f t="shared" si="10"/>
        <v>1599.57</v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ref="AL31:AY39" si="11">IF($B31=AL$5,$D31,"")</f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42530</v>
      </c>
      <c r="B32" s="62">
        <v>3017</v>
      </c>
      <c r="C32" s="69" t="s">
        <v>140</v>
      </c>
      <c r="D32" s="70">
        <v>900</v>
      </c>
      <c r="E32" s="89">
        <f t="shared" si="8"/>
        <v>900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>
        <f t="shared" si="9"/>
        <v>900</v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42530</v>
      </c>
      <c r="B33" s="62">
        <v>3009</v>
      </c>
      <c r="C33" s="69" t="s">
        <v>141</v>
      </c>
      <c r="D33" s="70">
        <v>235.2</v>
      </c>
      <c r="E33" s="89">
        <f t="shared" si="8"/>
        <v>235.2</v>
      </c>
      <c r="F33" s="90" t="str">
        <f t="shared" si="10"/>
        <v/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>
        <f t="shared" si="9"/>
        <v>235.2</v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42530</v>
      </c>
      <c r="B34" s="62">
        <v>3006</v>
      </c>
      <c r="C34" s="69" t="s">
        <v>142</v>
      </c>
      <c r="D34" s="70">
        <v>1096.03</v>
      </c>
      <c r="E34" s="89">
        <f t="shared" si="8"/>
        <v>1096.03</v>
      </c>
      <c r="F34" s="90" t="str">
        <f t="shared" si="10"/>
        <v/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>
        <f t="shared" si="9"/>
        <v>1096.03</v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42530</v>
      </c>
      <c r="B35" s="62">
        <v>3011</v>
      </c>
      <c r="C35" s="69" t="s">
        <v>134</v>
      </c>
      <c r="D35" s="70">
        <v>17</v>
      </c>
      <c r="E35" s="89">
        <f t="shared" si="8"/>
        <v>17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>
        <f t="shared" si="9"/>
        <v>17</v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42530</v>
      </c>
      <c r="B36" s="62">
        <v>3009</v>
      </c>
      <c r="C36" s="63" t="s">
        <v>143</v>
      </c>
      <c r="D36" s="70">
        <v>1920</v>
      </c>
      <c r="E36" s="89">
        <f t="shared" si="8"/>
        <v>1920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>
        <f t="shared" si="9"/>
        <v>1920</v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42530</v>
      </c>
      <c r="B37" s="62">
        <v>3018</v>
      </c>
      <c r="C37" s="63" t="s">
        <v>106</v>
      </c>
      <c r="D37" s="70">
        <v>1.29</v>
      </c>
      <c r="E37" s="89">
        <f t="shared" si="8"/>
        <v>1.29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>
        <f t="shared" si="9"/>
        <v>1.29</v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42531</v>
      </c>
      <c r="B38" s="62">
        <v>3030</v>
      </c>
      <c r="C38" s="63" t="s">
        <v>107</v>
      </c>
      <c r="D38" s="70">
        <v>921.27</v>
      </c>
      <c r="E38" s="89">
        <f t="shared" si="8"/>
        <v>921.27</v>
      </c>
      <c r="F38" s="90" t="str">
        <f t="shared" si="10"/>
        <v/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 t="str">
        <f t="shared" si="9"/>
        <v/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>
        <f t="shared" si="11"/>
        <v>921.27</v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42534</v>
      </c>
      <c r="B39" s="62">
        <v>4000</v>
      </c>
      <c r="C39" s="63" t="s">
        <v>144</v>
      </c>
      <c r="D39" s="70">
        <v>100</v>
      </c>
      <c r="E39" s="89">
        <f t="shared" si="8"/>
        <v>100</v>
      </c>
      <c r="F39" s="90" t="str">
        <f t="shared" si="10"/>
        <v/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si="10"/>
        <v/>
      </c>
      <c r="V39" s="91" t="str">
        <f t="shared" si="9"/>
        <v/>
      </c>
      <c r="W39" s="91" t="str">
        <f t="shared" si="9"/>
        <v/>
      </c>
      <c r="X39" s="91" t="str">
        <f t="shared" si="9"/>
        <v/>
      </c>
      <c r="Y39" s="91" t="str">
        <f t="shared" si="9"/>
        <v/>
      </c>
      <c r="Z39" s="91" t="str">
        <f t="shared" si="9"/>
        <v/>
      </c>
      <c r="AA39" s="91" t="str">
        <f t="shared" si="9"/>
        <v/>
      </c>
      <c r="AB39" s="91" t="str">
        <f t="shared" si="9"/>
        <v/>
      </c>
      <c r="AC39" s="91" t="str">
        <f t="shared" si="9"/>
        <v/>
      </c>
      <c r="AD39" s="91" t="str">
        <f t="shared" si="9"/>
        <v/>
      </c>
      <c r="AE39" s="91" t="str">
        <f t="shared" si="9"/>
        <v/>
      </c>
      <c r="AF39" s="91" t="str">
        <f t="shared" si="9"/>
        <v/>
      </c>
      <c r="AG39" s="91" t="str">
        <f t="shared" si="9"/>
        <v/>
      </c>
      <c r="AH39" s="91" t="str">
        <f t="shared" si="9"/>
        <v/>
      </c>
      <c r="AI39" s="91" t="str">
        <f t="shared" si="9"/>
        <v/>
      </c>
      <c r="AJ39" s="91" t="str">
        <f t="shared" si="9"/>
        <v/>
      </c>
      <c r="AK39" s="91" t="str">
        <f t="shared" si="9"/>
        <v/>
      </c>
      <c r="AL39" s="91" t="str">
        <f t="shared" si="11"/>
        <v/>
      </c>
      <c r="AM39" s="91" t="str">
        <f t="shared" si="11"/>
        <v/>
      </c>
      <c r="AN39" s="91" t="str">
        <f t="shared" si="11"/>
        <v/>
      </c>
      <c r="AO39" s="91" t="str">
        <f t="shared" si="11"/>
        <v/>
      </c>
      <c r="AP39" s="91" t="str">
        <f t="shared" si="11"/>
        <v/>
      </c>
      <c r="AQ39" s="91" t="str">
        <f t="shared" si="11"/>
        <v/>
      </c>
      <c r="AR39" s="91" t="str">
        <f t="shared" si="11"/>
        <v/>
      </c>
      <c r="AS39" s="91" t="str">
        <f t="shared" si="11"/>
        <v/>
      </c>
      <c r="AT39" s="91" t="str">
        <f t="shared" si="11"/>
        <v/>
      </c>
      <c r="AU39" s="91" t="str">
        <f t="shared" si="11"/>
        <v/>
      </c>
      <c r="AV39" s="91" t="str">
        <f t="shared" si="11"/>
        <v/>
      </c>
      <c r="AW39" s="91" t="str">
        <f t="shared" si="11"/>
        <v/>
      </c>
      <c r="AX39" s="91" t="str">
        <f t="shared" si="11"/>
        <v/>
      </c>
      <c r="AY39" s="91" t="str">
        <f t="shared" si="11"/>
        <v/>
      </c>
      <c r="AZ39" s="91" t="str">
        <f t="shared" si="6"/>
        <v/>
      </c>
      <c r="BA39" s="91">
        <f t="shared" si="6"/>
        <v>100</v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42534</v>
      </c>
      <c r="B40" s="62">
        <v>1005</v>
      </c>
      <c r="C40" s="63" t="s">
        <v>131</v>
      </c>
      <c r="D40" s="70">
        <v>1000</v>
      </c>
      <c r="E40" s="89">
        <f t="shared" si="8"/>
        <v>1000</v>
      </c>
      <c r="F40" s="90" t="str">
        <f t="shared" si="10"/>
        <v/>
      </c>
      <c r="G40" s="91" t="str">
        <f t="shared" si="10"/>
        <v/>
      </c>
      <c r="H40" s="91" t="str">
        <f t="shared" si="10"/>
        <v/>
      </c>
      <c r="I40" s="91" t="str">
        <f t="shared" si="10"/>
        <v/>
      </c>
      <c r="J40" s="91">
        <f t="shared" si="10"/>
        <v>1000</v>
      </c>
      <c r="K40" s="92" t="str">
        <f t="shared" si="10"/>
        <v/>
      </c>
      <c r="L40" s="93" t="str">
        <f t="shared" si="10"/>
        <v/>
      </c>
      <c r="M40" s="91" t="str">
        <f t="shared" si="10"/>
        <v/>
      </c>
      <c r="N40" s="91" t="str">
        <f t="shared" si="10"/>
        <v/>
      </c>
      <c r="O40" s="91" t="str">
        <f t="shared" si="10"/>
        <v/>
      </c>
      <c r="P40" s="91" t="str">
        <f t="shared" si="10"/>
        <v/>
      </c>
      <c r="Q40" s="92" t="str">
        <f t="shared" si="10"/>
        <v/>
      </c>
      <c r="R40" s="93" t="str">
        <f t="shared" si="10"/>
        <v/>
      </c>
      <c r="S40" s="91" t="str">
        <f t="shared" si="10"/>
        <v/>
      </c>
      <c r="T40" s="91" t="str">
        <f t="shared" si="10"/>
        <v/>
      </c>
      <c r="U40" s="91" t="str">
        <f t="shared" ref="U40:AJ55" si="12">IF($B40=U$5,$D40,"")</f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ref="AK40:AZ56" si="13">IF($B40=AK$5,$D40,"")</f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42534</v>
      </c>
      <c r="B41" s="62">
        <v>3030</v>
      </c>
      <c r="C41" s="63" t="s">
        <v>92</v>
      </c>
      <c r="D41" s="70">
        <v>80</v>
      </c>
      <c r="E41" s="89">
        <f t="shared" si="8"/>
        <v>80</v>
      </c>
      <c r="F41" s="90" t="str">
        <f t="shared" ref="F41:U56" si="14">IF($B41=F$5,$D41,"")</f>
        <v/>
      </c>
      <c r="G41" s="91" t="str">
        <f t="shared" si="14"/>
        <v/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>
        <f t="shared" si="13"/>
        <v>80</v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42534</v>
      </c>
      <c r="B42" s="62">
        <v>1001</v>
      </c>
      <c r="C42" s="63" t="s">
        <v>5</v>
      </c>
      <c r="D42" s="70">
        <v>2952</v>
      </c>
      <c r="E42" s="89">
        <f t="shared" si="8"/>
        <v>2952</v>
      </c>
      <c r="F42" s="90">
        <f t="shared" si="14"/>
        <v>2952</v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80">
        <v>42534</v>
      </c>
      <c r="B43" s="81">
        <v>1006</v>
      </c>
      <c r="C43" s="104" t="s">
        <v>59</v>
      </c>
      <c r="D43" s="82">
        <v>209</v>
      </c>
      <c r="E43" s="89">
        <f t="shared" si="8"/>
        <v>209</v>
      </c>
      <c r="F43" s="90" t="str">
        <f t="shared" si="14"/>
        <v/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>
        <f t="shared" si="14"/>
        <v>209</v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42534</v>
      </c>
      <c r="B44" s="62">
        <v>1002</v>
      </c>
      <c r="C44" s="63" t="s">
        <v>59</v>
      </c>
      <c r="D44" s="70">
        <v>98</v>
      </c>
      <c r="E44" s="89">
        <f t="shared" si="8"/>
        <v>98</v>
      </c>
      <c r="F44" s="90" t="str">
        <f t="shared" si="14"/>
        <v/>
      </c>
      <c r="G44" s="91">
        <f t="shared" si="14"/>
        <v>98</v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6"/>
        <v/>
      </c>
      <c r="BA44" s="91" t="str">
        <f t="shared" si="6"/>
        <v/>
      </c>
      <c r="BB44" s="91" t="str">
        <f t="shared" si="6"/>
        <v/>
      </c>
      <c r="BC44" s="91" t="str">
        <f t="shared" si="6"/>
        <v/>
      </c>
      <c r="BD44" s="91" t="str">
        <f t="shared" si="6"/>
        <v/>
      </c>
      <c r="BE44" s="91" t="str">
        <f t="shared" si="6"/>
        <v/>
      </c>
    </row>
    <row r="45" spans="1:57" x14ac:dyDescent="0.3">
      <c r="A45" s="68">
        <v>42535</v>
      </c>
      <c r="B45" s="62">
        <v>1001</v>
      </c>
      <c r="C45" s="69" t="s">
        <v>5</v>
      </c>
      <c r="D45" s="70">
        <v>2023.12</v>
      </c>
      <c r="E45" s="89">
        <f t="shared" si="1"/>
        <v>2023.12</v>
      </c>
      <c r="F45" s="90">
        <f t="shared" si="14"/>
        <v>2023.12</v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ref="BA45:BE60" si="15">IF($B45=BA$5,$D45,"")</f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42535</v>
      </c>
      <c r="B46" s="62">
        <v>3015</v>
      </c>
      <c r="C46" s="69" t="s">
        <v>91</v>
      </c>
      <c r="D46" s="70">
        <v>45.27</v>
      </c>
      <c r="E46" s="89">
        <f t="shared" si="1"/>
        <v>45.27</v>
      </c>
      <c r="F46" s="90" t="str">
        <f t="shared" si="14"/>
        <v/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>
        <f t="shared" si="12"/>
        <v>45.27</v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42535</v>
      </c>
      <c r="B47" s="62">
        <v>1002</v>
      </c>
      <c r="C47" s="69" t="s">
        <v>59</v>
      </c>
      <c r="D47" s="70">
        <v>42.5</v>
      </c>
      <c r="E47" s="89">
        <f t="shared" si="1"/>
        <v>42.5</v>
      </c>
      <c r="F47" s="90" t="str">
        <f t="shared" si="14"/>
        <v/>
      </c>
      <c r="G47" s="91">
        <f t="shared" si="14"/>
        <v>42.5</v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 t="str">
        <f t="shared" si="12"/>
        <v/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42535</v>
      </c>
      <c r="B48" s="62">
        <v>3018</v>
      </c>
      <c r="C48" s="69" t="s">
        <v>106</v>
      </c>
      <c r="D48" s="70">
        <v>27.98</v>
      </c>
      <c r="E48" s="89">
        <f t="shared" si="1"/>
        <v>27.98</v>
      </c>
      <c r="F48" s="90" t="str">
        <f t="shared" si="14"/>
        <v/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>
        <f t="shared" si="12"/>
        <v>27.98</v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 t="str">
        <f t="shared" si="13"/>
        <v/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42536</v>
      </c>
      <c r="B49" s="62">
        <v>1001</v>
      </c>
      <c r="C49" s="69" t="s">
        <v>5</v>
      </c>
      <c r="D49" s="70">
        <v>2315.15</v>
      </c>
      <c r="E49" s="89">
        <f t="shared" ref="E49:E95" si="16">SUM(F49:BE49)</f>
        <v>2315.15</v>
      </c>
      <c r="F49" s="90">
        <f t="shared" si="14"/>
        <v>2315.15</v>
      </c>
      <c r="G49" s="91" t="str">
        <f t="shared" si="14"/>
        <v/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 t="str">
        <f t="shared" si="12"/>
        <v/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42536</v>
      </c>
      <c r="B50" s="62">
        <v>1001</v>
      </c>
      <c r="C50" s="69" t="s">
        <v>5</v>
      </c>
      <c r="D50" s="70">
        <v>3742.14</v>
      </c>
      <c r="E50" s="89">
        <f t="shared" si="16"/>
        <v>3742.14</v>
      </c>
      <c r="F50" s="90">
        <f t="shared" si="14"/>
        <v>3742.14</v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42536</v>
      </c>
      <c r="B51" s="62">
        <v>3022</v>
      </c>
      <c r="C51" s="69" t="s">
        <v>80</v>
      </c>
      <c r="D51" s="70">
        <f>3226.71-416.65</f>
        <v>2810.06</v>
      </c>
      <c r="E51" s="89">
        <f t="shared" si="16"/>
        <v>2810.06</v>
      </c>
      <c r="F51" s="90" t="str">
        <f t="shared" si="14"/>
        <v/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>
        <f t="shared" si="13"/>
        <v>2810.06</v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42536</v>
      </c>
      <c r="B52" s="62">
        <v>3025</v>
      </c>
      <c r="C52" s="69" t="s">
        <v>25</v>
      </c>
      <c r="D52" s="70">
        <v>416.65</v>
      </c>
      <c r="E52" s="89">
        <f t="shared" si="16"/>
        <v>416.65</v>
      </c>
      <c r="F52" s="90" t="str">
        <f t="shared" si="14"/>
        <v/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 t="str">
        <f t="shared" si="12"/>
        <v/>
      </c>
      <c r="AA52" s="91" t="str">
        <f t="shared" si="12"/>
        <v/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>
        <f t="shared" si="13"/>
        <v>416.65</v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42536</v>
      </c>
      <c r="B53" s="62">
        <v>1002</v>
      </c>
      <c r="C53" s="63" t="s">
        <v>59</v>
      </c>
      <c r="D53" s="70">
        <v>31.93</v>
      </c>
      <c r="E53" s="89">
        <f t="shared" si="16"/>
        <v>31.93</v>
      </c>
      <c r="F53" s="90" t="str">
        <f t="shared" si="14"/>
        <v/>
      </c>
      <c r="G53" s="91">
        <f t="shared" si="14"/>
        <v>31.93</v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 t="str">
        <f t="shared" si="14"/>
        <v/>
      </c>
      <c r="M53" s="91" t="str">
        <f t="shared" si="14"/>
        <v/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 t="str">
        <f t="shared" si="14"/>
        <v/>
      </c>
      <c r="T53" s="91" t="str">
        <f t="shared" si="14"/>
        <v/>
      </c>
      <c r="U53" s="91" t="str">
        <f t="shared" si="12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 t="str">
        <f t="shared" si="15"/>
        <v/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42536</v>
      </c>
      <c r="B54" s="62">
        <v>1002</v>
      </c>
      <c r="C54" s="63" t="s">
        <v>59</v>
      </c>
      <c r="D54" s="70">
        <v>65.42</v>
      </c>
      <c r="E54" s="89">
        <f t="shared" si="16"/>
        <v>65.42</v>
      </c>
      <c r="F54" s="90" t="str">
        <f t="shared" si="14"/>
        <v/>
      </c>
      <c r="G54" s="91">
        <f t="shared" si="14"/>
        <v>65.42</v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 t="str">
        <f t="shared" si="14"/>
        <v/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2"/>
        <v/>
      </c>
      <c r="V54" s="91" t="str">
        <f t="shared" si="12"/>
        <v/>
      </c>
      <c r="W54" s="91" t="str">
        <f t="shared" si="12"/>
        <v/>
      </c>
      <c r="X54" s="91" t="str">
        <f t="shared" si="12"/>
        <v/>
      </c>
      <c r="Y54" s="91" t="str">
        <f t="shared" si="12"/>
        <v/>
      </c>
      <c r="Z54" s="91" t="str">
        <f t="shared" si="12"/>
        <v/>
      </c>
      <c r="AA54" s="91" t="str">
        <f t="shared" si="12"/>
        <v/>
      </c>
      <c r="AB54" s="91" t="str">
        <f t="shared" si="12"/>
        <v/>
      </c>
      <c r="AC54" s="91" t="str">
        <f t="shared" si="12"/>
        <v/>
      </c>
      <c r="AD54" s="91" t="str">
        <f t="shared" si="12"/>
        <v/>
      </c>
      <c r="AE54" s="91" t="str">
        <f t="shared" si="12"/>
        <v/>
      </c>
      <c r="AF54" s="91" t="str">
        <f t="shared" si="12"/>
        <v/>
      </c>
      <c r="AG54" s="91" t="str">
        <f t="shared" si="12"/>
        <v/>
      </c>
      <c r="AH54" s="91" t="str">
        <f t="shared" si="12"/>
        <v/>
      </c>
      <c r="AI54" s="91" t="str">
        <f t="shared" si="12"/>
        <v/>
      </c>
      <c r="AJ54" s="91" t="str">
        <f t="shared" si="12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si="13"/>
        <v/>
      </c>
      <c r="AP54" s="91" t="str">
        <f t="shared" si="13"/>
        <v/>
      </c>
      <c r="AQ54" s="91" t="str">
        <f t="shared" si="13"/>
        <v/>
      </c>
      <c r="AR54" s="91" t="str">
        <f t="shared" si="13"/>
        <v/>
      </c>
      <c r="AS54" s="91" t="str">
        <f t="shared" si="13"/>
        <v/>
      </c>
      <c r="AT54" s="91" t="str">
        <f t="shared" si="13"/>
        <v/>
      </c>
      <c r="AU54" s="91" t="str">
        <f t="shared" si="13"/>
        <v/>
      </c>
      <c r="AV54" s="91" t="str">
        <f t="shared" si="13"/>
        <v/>
      </c>
      <c r="AW54" s="91" t="str">
        <f t="shared" si="13"/>
        <v/>
      </c>
      <c r="AX54" s="91" t="str">
        <f t="shared" si="13"/>
        <v/>
      </c>
      <c r="AY54" s="91" t="str">
        <f t="shared" si="13"/>
        <v/>
      </c>
      <c r="AZ54" s="91" t="str">
        <f t="shared" si="13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42536</v>
      </c>
      <c r="B55" s="62">
        <v>1002</v>
      </c>
      <c r="C55" s="63" t="s">
        <v>59</v>
      </c>
      <c r="D55" s="70">
        <v>58</v>
      </c>
      <c r="E55" s="89">
        <f t="shared" si="16"/>
        <v>58</v>
      </c>
      <c r="F55" s="90" t="str">
        <f t="shared" si="14"/>
        <v/>
      </c>
      <c r="G55" s="91">
        <f t="shared" si="14"/>
        <v>58</v>
      </c>
      <c r="H55" s="91" t="str">
        <f t="shared" si="14"/>
        <v/>
      </c>
      <c r="I55" s="91" t="str">
        <f t="shared" si="14"/>
        <v/>
      </c>
      <c r="J55" s="91" t="str">
        <f t="shared" si="14"/>
        <v/>
      </c>
      <c r="K55" s="92" t="str">
        <f t="shared" si="14"/>
        <v/>
      </c>
      <c r="L55" s="93" t="str">
        <f t="shared" si="14"/>
        <v/>
      </c>
      <c r="M55" s="91" t="str">
        <f t="shared" si="14"/>
        <v/>
      </c>
      <c r="N55" s="91" t="str">
        <f t="shared" si="14"/>
        <v/>
      </c>
      <c r="O55" s="91" t="str">
        <f t="shared" si="14"/>
        <v/>
      </c>
      <c r="P55" s="91" t="str">
        <f t="shared" si="14"/>
        <v/>
      </c>
      <c r="Q55" s="92" t="str">
        <f t="shared" si="14"/>
        <v/>
      </c>
      <c r="R55" s="93" t="str">
        <f t="shared" si="14"/>
        <v/>
      </c>
      <c r="S55" s="91" t="str">
        <f t="shared" si="14"/>
        <v/>
      </c>
      <c r="T55" s="91" t="str">
        <f t="shared" si="14"/>
        <v/>
      </c>
      <c r="U55" s="91" t="str">
        <f t="shared" si="14"/>
        <v/>
      </c>
      <c r="V55" s="91" t="str">
        <f t="shared" si="12"/>
        <v/>
      </c>
      <c r="W55" s="91" t="str">
        <f t="shared" si="12"/>
        <v/>
      </c>
      <c r="X55" s="91" t="str">
        <f t="shared" si="12"/>
        <v/>
      </c>
      <c r="Y55" s="91" t="str">
        <f t="shared" si="12"/>
        <v/>
      </c>
      <c r="Z55" s="91" t="str">
        <f t="shared" si="12"/>
        <v/>
      </c>
      <c r="AA55" s="91" t="str">
        <f t="shared" si="12"/>
        <v/>
      </c>
      <c r="AB55" s="91" t="str">
        <f t="shared" si="12"/>
        <v/>
      </c>
      <c r="AC55" s="91" t="str">
        <f t="shared" si="12"/>
        <v/>
      </c>
      <c r="AD55" s="91" t="str">
        <f t="shared" si="12"/>
        <v/>
      </c>
      <c r="AE55" s="91" t="str">
        <f t="shared" si="12"/>
        <v/>
      </c>
      <c r="AF55" s="91" t="str">
        <f t="shared" si="12"/>
        <v/>
      </c>
      <c r="AG55" s="91" t="str">
        <f t="shared" si="12"/>
        <v/>
      </c>
      <c r="AH55" s="91" t="str">
        <f t="shared" si="12"/>
        <v/>
      </c>
      <c r="AI55" s="91" t="str">
        <f t="shared" si="12"/>
        <v/>
      </c>
      <c r="AJ55" s="91" t="str">
        <f t="shared" si="12"/>
        <v/>
      </c>
      <c r="AK55" s="91" t="str">
        <f t="shared" si="13"/>
        <v/>
      </c>
      <c r="AL55" s="91" t="str">
        <f t="shared" si="13"/>
        <v/>
      </c>
      <c r="AM55" s="91" t="str">
        <f t="shared" si="13"/>
        <v/>
      </c>
      <c r="AN55" s="91" t="str">
        <f t="shared" si="13"/>
        <v/>
      </c>
      <c r="AO55" s="91" t="str">
        <f t="shared" si="13"/>
        <v/>
      </c>
      <c r="AP55" s="91" t="str">
        <f t="shared" si="13"/>
        <v/>
      </c>
      <c r="AQ55" s="91" t="str">
        <f t="shared" si="13"/>
        <v/>
      </c>
      <c r="AR55" s="91" t="str">
        <f t="shared" si="13"/>
        <v/>
      </c>
      <c r="AS55" s="91" t="str">
        <f t="shared" si="13"/>
        <v/>
      </c>
      <c r="AT55" s="91" t="str">
        <f t="shared" si="13"/>
        <v/>
      </c>
      <c r="AU55" s="91" t="str">
        <f t="shared" si="13"/>
        <v/>
      </c>
      <c r="AV55" s="91" t="str">
        <f t="shared" si="13"/>
        <v/>
      </c>
      <c r="AW55" s="91" t="str">
        <f t="shared" si="13"/>
        <v/>
      </c>
      <c r="AX55" s="91" t="str">
        <f t="shared" si="13"/>
        <v/>
      </c>
      <c r="AY55" s="91" t="str">
        <f t="shared" si="13"/>
        <v/>
      </c>
      <c r="AZ55" s="91" t="str">
        <f t="shared" si="13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42536</v>
      </c>
      <c r="B56" s="62">
        <v>1002</v>
      </c>
      <c r="C56" s="63" t="s">
        <v>59</v>
      </c>
      <c r="D56" s="70">
        <v>61.6</v>
      </c>
      <c r="E56" s="89">
        <f t="shared" si="16"/>
        <v>61.6</v>
      </c>
      <c r="F56" s="90" t="str">
        <f t="shared" si="14"/>
        <v/>
      </c>
      <c r="G56" s="91">
        <f t="shared" si="14"/>
        <v>61.6</v>
      </c>
      <c r="H56" s="91" t="str">
        <f t="shared" si="14"/>
        <v/>
      </c>
      <c r="I56" s="91" t="str">
        <f t="shared" si="14"/>
        <v/>
      </c>
      <c r="J56" s="91" t="str">
        <f t="shared" si="14"/>
        <v/>
      </c>
      <c r="K56" s="92" t="str">
        <f t="shared" si="14"/>
        <v/>
      </c>
      <c r="L56" s="93" t="str">
        <f t="shared" si="14"/>
        <v/>
      </c>
      <c r="M56" s="91" t="str">
        <f t="shared" si="14"/>
        <v/>
      </c>
      <c r="N56" s="91" t="str">
        <f t="shared" si="14"/>
        <v/>
      </c>
      <c r="O56" s="91" t="str">
        <f t="shared" si="14"/>
        <v/>
      </c>
      <c r="P56" s="91" t="str">
        <f t="shared" si="14"/>
        <v/>
      </c>
      <c r="Q56" s="92" t="str">
        <f t="shared" si="14"/>
        <v/>
      </c>
      <c r="R56" s="93" t="str">
        <f t="shared" si="14"/>
        <v/>
      </c>
      <c r="S56" s="91" t="str">
        <f t="shared" si="14"/>
        <v/>
      </c>
      <c r="T56" s="91" t="str">
        <f t="shared" si="14"/>
        <v/>
      </c>
      <c r="U56" s="91" t="str">
        <f t="shared" si="14"/>
        <v/>
      </c>
      <c r="V56" s="91" t="str">
        <f t="shared" ref="V56:AK71" si="17">IF($B56=V$5,$D56,"")</f>
        <v/>
      </c>
      <c r="W56" s="91" t="str">
        <f t="shared" si="17"/>
        <v/>
      </c>
      <c r="X56" s="91" t="str">
        <f t="shared" si="17"/>
        <v/>
      </c>
      <c r="Y56" s="91" t="str">
        <f t="shared" si="17"/>
        <v/>
      </c>
      <c r="Z56" s="91" t="str">
        <f t="shared" si="17"/>
        <v/>
      </c>
      <c r="AA56" s="91" t="str">
        <f t="shared" si="17"/>
        <v/>
      </c>
      <c r="AB56" s="91" t="str">
        <f t="shared" si="17"/>
        <v/>
      </c>
      <c r="AC56" s="91" t="str">
        <f t="shared" si="17"/>
        <v/>
      </c>
      <c r="AD56" s="91" t="str">
        <f t="shared" si="17"/>
        <v/>
      </c>
      <c r="AE56" s="91" t="str">
        <f t="shared" si="17"/>
        <v/>
      </c>
      <c r="AF56" s="91" t="str">
        <f t="shared" si="17"/>
        <v/>
      </c>
      <c r="AG56" s="91" t="str">
        <f t="shared" si="17"/>
        <v/>
      </c>
      <c r="AH56" s="91" t="str">
        <f t="shared" si="17"/>
        <v/>
      </c>
      <c r="AI56" s="91" t="str">
        <f t="shared" si="17"/>
        <v/>
      </c>
      <c r="AJ56" s="91" t="str">
        <f t="shared" si="17"/>
        <v/>
      </c>
      <c r="AK56" s="91" t="str">
        <f t="shared" si="13"/>
        <v/>
      </c>
      <c r="AL56" s="91" t="str">
        <f t="shared" si="13"/>
        <v/>
      </c>
      <c r="AM56" s="91" t="str">
        <f t="shared" si="13"/>
        <v/>
      </c>
      <c r="AN56" s="91" t="str">
        <f t="shared" si="13"/>
        <v/>
      </c>
      <c r="AO56" s="91" t="str">
        <f t="shared" ref="AO56:AZ56" si="18">IF($B56=AO$5,$D56,"")</f>
        <v/>
      </c>
      <c r="AP56" s="91" t="str">
        <f t="shared" si="18"/>
        <v/>
      </c>
      <c r="AQ56" s="91" t="str">
        <f t="shared" si="18"/>
        <v/>
      </c>
      <c r="AR56" s="91" t="str">
        <f t="shared" si="18"/>
        <v/>
      </c>
      <c r="AS56" s="91" t="str">
        <f t="shared" si="18"/>
        <v/>
      </c>
      <c r="AT56" s="91" t="str">
        <f t="shared" si="18"/>
        <v/>
      </c>
      <c r="AU56" s="91" t="str">
        <f t="shared" si="18"/>
        <v/>
      </c>
      <c r="AV56" s="91" t="str">
        <f t="shared" si="18"/>
        <v/>
      </c>
      <c r="AW56" s="91" t="str">
        <f t="shared" si="18"/>
        <v/>
      </c>
      <c r="AX56" s="91" t="str">
        <f t="shared" si="18"/>
        <v/>
      </c>
      <c r="AY56" s="91" t="str">
        <f t="shared" si="18"/>
        <v/>
      </c>
      <c r="AZ56" s="91" t="str">
        <f t="shared" si="18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42538</v>
      </c>
      <c r="B57" s="62">
        <v>3009</v>
      </c>
      <c r="C57" s="69" t="s">
        <v>108</v>
      </c>
      <c r="D57" s="70">
        <v>219</v>
      </c>
      <c r="E57" s="89">
        <f t="shared" si="16"/>
        <v>219</v>
      </c>
      <c r="F57" s="90" t="str">
        <f t="shared" ref="F57:U72" si="19">IF($B57=F$5,$D57,"")</f>
        <v/>
      </c>
      <c r="G57" s="91" t="str">
        <f t="shared" si="19"/>
        <v/>
      </c>
      <c r="H57" s="91" t="str">
        <f t="shared" si="19"/>
        <v/>
      </c>
      <c r="I57" s="91" t="str">
        <f t="shared" si="19"/>
        <v/>
      </c>
      <c r="J57" s="91" t="str">
        <f t="shared" si="19"/>
        <v/>
      </c>
      <c r="K57" s="92" t="str">
        <f t="shared" si="19"/>
        <v/>
      </c>
      <c r="L57" s="93" t="str">
        <f t="shared" si="19"/>
        <v/>
      </c>
      <c r="M57" s="91" t="str">
        <f t="shared" si="19"/>
        <v/>
      </c>
      <c r="N57" s="91" t="str">
        <f t="shared" si="19"/>
        <v/>
      </c>
      <c r="O57" s="91" t="str">
        <f t="shared" si="19"/>
        <v/>
      </c>
      <c r="P57" s="91" t="str">
        <f t="shared" si="19"/>
        <v/>
      </c>
      <c r="Q57" s="92" t="str">
        <f t="shared" si="19"/>
        <v/>
      </c>
      <c r="R57" s="93" t="str">
        <f t="shared" si="19"/>
        <v/>
      </c>
      <c r="S57" s="91" t="str">
        <f t="shared" si="19"/>
        <v/>
      </c>
      <c r="T57" s="91" t="str">
        <f t="shared" si="19"/>
        <v/>
      </c>
      <c r="U57" s="91" t="str">
        <f t="shared" si="19"/>
        <v/>
      </c>
      <c r="V57" s="91" t="str">
        <f t="shared" si="17"/>
        <v/>
      </c>
      <c r="W57" s="91" t="str">
        <f t="shared" si="17"/>
        <v/>
      </c>
      <c r="X57" s="91" t="str">
        <f t="shared" si="17"/>
        <v/>
      </c>
      <c r="Y57" s="91" t="str">
        <f t="shared" si="17"/>
        <v/>
      </c>
      <c r="Z57" s="91">
        <f t="shared" si="17"/>
        <v>219</v>
      </c>
      <c r="AA57" s="91" t="str">
        <f t="shared" si="17"/>
        <v/>
      </c>
      <c r="AB57" s="91" t="str">
        <f t="shared" si="17"/>
        <v/>
      </c>
      <c r="AC57" s="91" t="str">
        <f t="shared" si="17"/>
        <v/>
      </c>
      <c r="AD57" s="91" t="str">
        <f t="shared" si="17"/>
        <v/>
      </c>
      <c r="AE57" s="91" t="str">
        <f t="shared" si="17"/>
        <v/>
      </c>
      <c r="AF57" s="91" t="str">
        <f t="shared" si="17"/>
        <v/>
      </c>
      <c r="AG57" s="91" t="str">
        <f t="shared" si="17"/>
        <v/>
      </c>
      <c r="AH57" s="91" t="str">
        <f t="shared" si="17"/>
        <v/>
      </c>
      <c r="AI57" s="91" t="str">
        <f t="shared" si="17"/>
        <v/>
      </c>
      <c r="AJ57" s="91" t="str">
        <f t="shared" si="17"/>
        <v/>
      </c>
      <c r="AK57" s="91" t="str">
        <f t="shared" si="17"/>
        <v/>
      </c>
      <c r="AL57" s="91" t="str">
        <f t="shared" ref="AL57:BA71" si="20">IF($B57=AL$5,$D57,"")</f>
        <v/>
      </c>
      <c r="AM57" s="91" t="str">
        <f t="shared" si="20"/>
        <v/>
      </c>
      <c r="AN57" s="91" t="str">
        <f t="shared" si="20"/>
        <v/>
      </c>
      <c r="AO57" s="91" t="str">
        <f t="shared" si="20"/>
        <v/>
      </c>
      <c r="AP57" s="91" t="str">
        <f t="shared" si="20"/>
        <v/>
      </c>
      <c r="AQ57" s="91" t="str">
        <f t="shared" si="20"/>
        <v/>
      </c>
      <c r="AR57" s="91" t="str">
        <f t="shared" si="20"/>
        <v/>
      </c>
      <c r="AS57" s="91" t="str">
        <f t="shared" si="20"/>
        <v/>
      </c>
      <c r="AT57" s="91" t="str">
        <f t="shared" si="20"/>
        <v/>
      </c>
      <c r="AU57" s="91" t="str">
        <f t="shared" si="20"/>
        <v/>
      </c>
      <c r="AV57" s="91" t="str">
        <f t="shared" si="20"/>
        <v/>
      </c>
      <c r="AW57" s="91" t="str">
        <f t="shared" si="20"/>
        <v/>
      </c>
      <c r="AX57" s="91" t="str">
        <f t="shared" si="20"/>
        <v/>
      </c>
      <c r="AY57" s="91" t="str">
        <f t="shared" si="20"/>
        <v/>
      </c>
      <c r="AZ57" s="91" t="str">
        <f t="shared" si="20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42538</v>
      </c>
      <c r="B58" s="62">
        <v>2002</v>
      </c>
      <c r="C58" s="69" t="s">
        <v>8</v>
      </c>
      <c r="D58" s="70">
        <v>11050.19</v>
      </c>
      <c r="E58" s="89">
        <f t="shared" si="16"/>
        <v>11050.19</v>
      </c>
      <c r="F58" s="90" t="str">
        <f t="shared" si="19"/>
        <v/>
      </c>
      <c r="G58" s="91" t="str">
        <f t="shared" si="19"/>
        <v/>
      </c>
      <c r="H58" s="91" t="str">
        <f t="shared" si="19"/>
        <v/>
      </c>
      <c r="I58" s="91" t="str">
        <f t="shared" si="19"/>
        <v/>
      </c>
      <c r="J58" s="91" t="str">
        <f t="shared" si="19"/>
        <v/>
      </c>
      <c r="K58" s="92" t="str">
        <f t="shared" si="19"/>
        <v/>
      </c>
      <c r="L58" s="93" t="str">
        <f t="shared" si="19"/>
        <v/>
      </c>
      <c r="M58" s="91">
        <f t="shared" si="19"/>
        <v>11050.19</v>
      </c>
      <c r="N58" s="91" t="str">
        <f t="shared" si="19"/>
        <v/>
      </c>
      <c r="O58" s="91" t="str">
        <f t="shared" si="19"/>
        <v/>
      </c>
      <c r="P58" s="91" t="str">
        <f t="shared" si="19"/>
        <v/>
      </c>
      <c r="Q58" s="92" t="str">
        <f t="shared" si="19"/>
        <v/>
      </c>
      <c r="R58" s="93" t="str">
        <f t="shared" si="19"/>
        <v/>
      </c>
      <c r="S58" s="91" t="str">
        <f t="shared" si="19"/>
        <v/>
      </c>
      <c r="T58" s="91" t="str">
        <f t="shared" si="19"/>
        <v/>
      </c>
      <c r="U58" s="91" t="str">
        <f t="shared" si="19"/>
        <v/>
      </c>
      <c r="V58" s="91" t="str">
        <f t="shared" si="17"/>
        <v/>
      </c>
      <c r="W58" s="91" t="str">
        <f t="shared" si="17"/>
        <v/>
      </c>
      <c r="X58" s="91" t="str">
        <f t="shared" si="17"/>
        <v/>
      </c>
      <c r="Y58" s="91" t="str">
        <f t="shared" si="17"/>
        <v/>
      </c>
      <c r="Z58" s="91" t="str">
        <f t="shared" si="17"/>
        <v/>
      </c>
      <c r="AA58" s="91" t="str">
        <f t="shared" si="17"/>
        <v/>
      </c>
      <c r="AB58" s="91" t="str">
        <f t="shared" si="17"/>
        <v/>
      </c>
      <c r="AC58" s="91" t="str">
        <f t="shared" si="17"/>
        <v/>
      </c>
      <c r="AD58" s="91" t="str">
        <f t="shared" si="17"/>
        <v/>
      </c>
      <c r="AE58" s="91" t="str">
        <f t="shared" si="17"/>
        <v/>
      </c>
      <c r="AF58" s="91" t="str">
        <f t="shared" si="17"/>
        <v/>
      </c>
      <c r="AG58" s="91" t="str">
        <f t="shared" si="17"/>
        <v/>
      </c>
      <c r="AH58" s="91" t="str">
        <f t="shared" si="17"/>
        <v/>
      </c>
      <c r="AI58" s="91" t="str">
        <f t="shared" si="17"/>
        <v/>
      </c>
      <c r="AJ58" s="91" t="str">
        <f t="shared" si="17"/>
        <v/>
      </c>
      <c r="AK58" s="91" t="str">
        <f t="shared" si="17"/>
        <v/>
      </c>
      <c r="AL58" s="91" t="str">
        <f t="shared" si="20"/>
        <v/>
      </c>
      <c r="AM58" s="91" t="str">
        <f t="shared" si="20"/>
        <v/>
      </c>
      <c r="AN58" s="91" t="str">
        <f t="shared" si="20"/>
        <v/>
      </c>
      <c r="AO58" s="91" t="str">
        <f t="shared" si="20"/>
        <v/>
      </c>
      <c r="AP58" s="91" t="str">
        <f t="shared" si="20"/>
        <v/>
      </c>
      <c r="AQ58" s="91" t="str">
        <f t="shared" si="20"/>
        <v/>
      </c>
      <c r="AR58" s="91" t="str">
        <f t="shared" si="20"/>
        <v/>
      </c>
      <c r="AS58" s="91" t="str">
        <f t="shared" si="20"/>
        <v/>
      </c>
      <c r="AT58" s="91" t="str">
        <f t="shared" si="20"/>
        <v/>
      </c>
      <c r="AU58" s="91" t="str">
        <f t="shared" si="20"/>
        <v/>
      </c>
      <c r="AV58" s="91" t="str">
        <f t="shared" si="20"/>
        <v/>
      </c>
      <c r="AW58" s="91" t="str">
        <f t="shared" si="20"/>
        <v/>
      </c>
      <c r="AX58" s="91" t="str">
        <f t="shared" si="20"/>
        <v/>
      </c>
      <c r="AY58" s="91" t="str">
        <f t="shared" si="20"/>
        <v/>
      </c>
      <c r="AZ58" s="91" t="str">
        <f t="shared" si="20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>
        <v>42538</v>
      </c>
      <c r="B59" s="62">
        <v>1002</v>
      </c>
      <c r="C59" s="63" t="s">
        <v>59</v>
      </c>
      <c r="D59" s="70">
        <v>54.5</v>
      </c>
      <c r="E59" s="89">
        <f t="shared" si="16"/>
        <v>54.5</v>
      </c>
      <c r="F59" s="90" t="str">
        <f t="shared" si="19"/>
        <v/>
      </c>
      <c r="G59" s="91">
        <f t="shared" si="19"/>
        <v>54.5</v>
      </c>
      <c r="H59" s="91" t="str">
        <f t="shared" si="19"/>
        <v/>
      </c>
      <c r="I59" s="91" t="str">
        <f t="shared" si="19"/>
        <v/>
      </c>
      <c r="J59" s="91" t="str">
        <f t="shared" si="19"/>
        <v/>
      </c>
      <c r="K59" s="92" t="str">
        <f t="shared" si="19"/>
        <v/>
      </c>
      <c r="L59" s="93" t="str">
        <f t="shared" si="19"/>
        <v/>
      </c>
      <c r="M59" s="91" t="str">
        <f t="shared" si="19"/>
        <v/>
      </c>
      <c r="N59" s="91" t="str">
        <f t="shared" si="19"/>
        <v/>
      </c>
      <c r="O59" s="91" t="str">
        <f t="shared" si="19"/>
        <v/>
      </c>
      <c r="P59" s="91" t="str">
        <f t="shared" si="19"/>
        <v/>
      </c>
      <c r="Q59" s="92" t="str">
        <f t="shared" si="19"/>
        <v/>
      </c>
      <c r="R59" s="93" t="str">
        <f t="shared" si="19"/>
        <v/>
      </c>
      <c r="S59" s="91" t="str">
        <f t="shared" si="19"/>
        <v/>
      </c>
      <c r="T59" s="91" t="str">
        <f t="shared" si="19"/>
        <v/>
      </c>
      <c r="U59" s="91" t="str">
        <f t="shared" si="19"/>
        <v/>
      </c>
      <c r="V59" s="91" t="str">
        <f t="shared" si="17"/>
        <v/>
      </c>
      <c r="W59" s="91" t="str">
        <f t="shared" si="17"/>
        <v/>
      </c>
      <c r="X59" s="91" t="str">
        <f t="shared" si="17"/>
        <v/>
      </c>
      <c r="Y59" s="91" t="str">
        <f t="shared" si="17"/>
        <v/>
      </c>
      <c r="Z59" s="91" t="str">
        <f t="shared" si="17"/>
        <v/>
      </c>
      <c r="AA59" s="91" t="str">
        <f t="shared" si="17"/>
        <v/>
      </c>
      <c r="AB59" s="91" t="str">
        <f t="shared" si="17"/>
        <v/>
      </c>
      <c r="AC59" s="91" t="str">
        <f t="shared" si="17"/>
        <v/>
      </c>
      <c r="AD59" s="91" t="str">
        <f t="shared" si="17"/>
        <v/>
      </c>
      <c r="AE59" s="91" t="str">
        <f t="shared" si="17"/>
        <v/>
      </c>
      <c r="AF59" s="91" t="str">
        <f t="shared" si="17"/>
        <v/>
      </c>
      <c r="AG59" s="91" t="str">
        <f t="shared" si="17"/>
        <v/>
      </c>
      <c r="AH59" s="91" t="str">
        <f t="shared" si="17"/>
        <v/>
      </c>
      <c r="AI59" s="91" t="str">
        <f t="shared" si="17"/>
        <v/>
      </c>
      <c r="AJ59" s="91" t="str">
        <f t="shared" si="17"/>
        <v/>
      </c>
      <c r="AK59" s="91" t="str">
        <f t="shared" si="17"/>
        <v/>
      </c>
      <c r="AL59" s="91" t="str">
        <f t="shared" si="20"/>
        <v/>
      </c>
      <c r="AM59" s="91" t="str">
        <f t="shared" si="20"/>
        <v/>
      </c>
      <c r="AN59" s="91" t="str">
        <f t="shared" si="20"/>
        <v/>
      </c>
      <c r="AO59" s="91" t="str">
        <f t="shared" si="20"/>
        <v/>
      </c>
      <c r="AP59" s="91" t="str">
        <f t="shared" si="20"/>
        <v/>
      </c>
      <c r="AQ59" s="91" t="str">
        <f t="shared" si="20"/>
        <v/>
      </c>
      <c r="AR59" s="91" t="str">
        <f t="shared" si="20"/>
        <v/>
      </c>
      <c r="AS59" s="91" t="str">
        <f t="shared" si="20"/>
        <v/>
      </c>
      <c r="AT59" s="91" t="str">
        <f t="shared" si="20"/>
        <v/>
      </c>
      <c r="AU59" s="91" t="str">
        <f t="shared" si="20"/>
        <v/>
      </c>
      <c r="AV59" s="91" t="str">
        <f t="shared" si="20"/>
        <v/>
      </c>
      <c r="AW59" s="91" t="str">
        <f t="shared" si="20"/>
        <v/>
      </c>
      <c r="AX59" s="91" t="str">
        <f t="shared" si="20"/>
        <v/>
      </c>
      <c r="AY59" s="91" t="str">
        <f t="shared" si="20"/>
        <v/>
      </c>
      <c r="AZ59" s="91" t="str">
        <f t="shared" si="20"/>
        <v/>
      </c>
      <c r="BA59" s="91" t="str">
        <f t="shared" si="15"/>
        <v/>
      </c>
      <c r="BB59" s="91" t="str">
        <f t="shared" si="15"/>
        <v/>
      </c>
      <c r="BC59" s="91" t="str">
        <f t="shared" si="15"/>
        <v/>
      </c>
      <c r="BD59" s="91" t="str">
        <f t="shared" si="15"/>
        <v/>
      </c>
      <c r="BE59" s="91" t="str">
        <f t="shared" si="15"/>
        <v/>
      </c>
    </row>
    <row r="60" spans="1:57" x14ac:dyDescent="0.3">
      <c r="A60" s="68">
        <v>42538</v>
      </c>
      <c r="B60" s="62">
        <v>1001</v>
      </c>
      <c r="C60" s="63" t="s">
        <v>5</v>
      </c>
      <c r="D60" s="70">
        <v>2734.29</v>
      </c>
      <c r="E60" s="89">
        <f t="shared" si="16"/>
        <v>2734.29</v>
      </c>
      <c r="F60" s="90">
        <f t="shared" si="19"/>
        <v>2734.29</v>
      </c>
      <c r="G60" s="91" t="str">
        <f t="shared" si="19"/>
        <v/>
      </c>
      <c r="H60" s="91" t="str">
        <f t="shared" si="19"/>
        <v/>
      </c>
      <c r="I60" s="91" t="str">
        <f t="shared" si="19"/>
        <v/>
      </c>
      <c r="J60" s="91" t="str">
        <f t="shared" si="19"/>
        <v/>
      </c>
      <c r="K60" s="92" t="str">
        <f t="shared" si="19"/>
        <v/>
      </c>
      <c r="L60" s="93" t="str">
        <f t="shared" si="19"/>
        <v/>
      </c>
      <c r="M60" s="91" t="str">
        <f t="shared" si="19"/>
        <v/>
      </c>
      <c r="N60" s="91" t="str">
        <f t="shared" si="19"/>
        <v/>
      </c>
      <c r="O60" s="91" t="str">
        <f t="shared" si="19"/>
        <v/>
      </c>
      <c r="P60" s="91" t="str">
        <f t="shared" si="19"/>
        <v/>
      </c>
      <c r="Q60" s="92" t="str">
        <f t="shared" si="19"/>
        <v/>
      </c>
      <c r="R60" s="93" t="str">
        <f t="shared" si="19"/>
        <v/>
      </c>
      <c r="S60" s="91" t="str">
        <f t="shared" si="19"/>
        <v/>
      </c>
      <c r="T60" s="91" t="str">
        <f t="shared" si="19"/>
        <v/>
      </c>
      <c r="U60" s="91" t="str">
        <f t="shared" si="19"/>
        <v/>
      </c>
      <c r="V60" s="91" t="str">
        <f t="shared" si="17"/>
        <v/>
      </c>
      <c r="W60" s="91" t="str">
        <f t="shared" si="17"/>
        <v/>
      </c>
      <c r="X60" s="91" t="str">
        <f t="shared" si="17"/>
        <v/>
      </c>
      <c r="Y60" s="91" t="str">
        <f t="shared" si="17"/>
        <v/>
      </c>
      <c r="Z60" s="91" t="str">
        <f t="shared" si="17"/>
        <v/>
      </c>
      <c r="AA60" s="91" t="str">
        <f t="shared" si="17"/>
        <v/>
      </c>
      <c r="AB60" s="91" t="str">
        <f t="shared" si="17"/>
        <v/>
      </c>
      <c r="AC60" s="91" t="str">
        <f t="shared" si="17"/>
        <v/>
      </c>
      <c r="AD60" s="91" t="str">
        <f t="shared" si="17"/>
        <v/>
      </c>
      <c r="AE60" s="91" t="str">
        <f t="shared" si="17"/>
        <v/>
      </c>
      <c r="AF60" s="91" t="str">
        <f t="shared" si="17"/>
        <v/>
      </c>
      <c r="AG60" s="91" t="str">
        <f t="shared" si="17"/>
        <v/>
      </c>
      <c r="AH60" s="91" t="str">
        <f t="shared" si="17"/>
        <v/>
      </c>
      <c r="AI60" s="91" t="str">
        <f t="shared" si="17"/>
        <v/>
      </c>
      <c r="AJ60" s="91" t="str">
        <f t="shared" si="17"/>
        <v/>
      </c>
      <c r="AK60" s="91" t="str">
        <f t="shared" si="17"/>
        <v/>
      </c>
      <c r="AL60" s="91" t="str">
        <f t="shared" si="20"/>
        <v/>
      </c>
      <c r="AM60" s="91" t="str">
        <f t="shared" si="20"/>
        <v/>
      </c>
      <c r="AN60" s="91" t="str">
        <f t="shared" si="20"/>
        <v/>
      </c>
      <c r="AO60" s="91" t="str">
        <f t="shared" si="20"/>
        <v/>
      </c>
      <c r="AP60" s="91" t="str">
        <f t="shared" si="20"/>
        <v/>
      </c>
      <c r="AQ60" s="91" t="str">
        <f t="shared" si="20"/>
        <v/>
      </c>
      <c r="AR60" s="91" t="str">
        <f t="shared" si="20"/>
        <v/>
      </c>
      <c r="AS60" s="91" t="str">
        <f t="shared" si="20"/>
        <v/>
      </c>
      <c r="AT60" s="91" t="str">
        <f t="shared" si="20"/>
        <v/>
      </c>
      <c r="AU60" s="91" t="str">
        <f t="shared" si="20"/>
        <v/>
      </c>
      <c r="AV60" s="91" t="str">
        <f t="shared" si="20"/>
        <v/>
      </c>
      <c r="AW60" s="91" t="str">
        <f t="shared" si="20"/>
        <v/>
      </c>
      <c r="AX60" s="91" t="str">
        <f t="shared" si="20"/>
        <v/>
      </c>
      <c r="AY60" s="91" t="str">
        <f t="shared" si="20"/>
        <v/>
      </c>
      <c r="AZ60" s="91" t="str">
        <f t="shared" si="20"/>
        <v/>
      </c>
      <c r="BA60" s="91" t="str">
        <f t="shared" si="15"/>
        <v/>
      </c>
      <c r="BB60" s="91" t="str">
        <f t="shared" si="15"/>
        <v/>
      </c>
      <c r="BC60" s="91" t="str">
        <f t="shared" si="15"/>
        <v/>
      </c>
      <c r="BD60" s="91" t="str">
        <f t="shared" si="15"/>
        <v/>
      </c>
      <c r="BE60" s="91" t="str">
        <f t="shared" si="15"/>
        <v/>
      </c>
    </row>
    <row r="61" spans="1:57" x14ac:dyDescent="0.3">
      <c r="A61" s="68">
        <v>42541</v>
      </c>
      <c r="B61" s="62">
        <v>3009</v>
      </c>
      <c r="C61" s="63" t="s">
        <v>135</v>
      </c>
      <c r="D61" s="70">
        <v>272.41000000000003</v>
      </c>
      <c r="E61" s="89">
        <f t="shared" si="16"/>
        <v>272.41000000000003</v>
      </c>
      <c r="F61" s="90" t="str">
        <f t="shared" si="19"/>
        <v/>
      </c>
      <c r="G61" s="91" t="str">
        <f t="shared" si="19"/>
        <v/>
      </c>
      <c r="H61" s="91" t="str">
        <f t="shared" si="19"/>
        <v/>
      </c>
      <c r="I61" s="91" t="str">
        <f t="shared" si="19"/>
        <v/>
      </c>
      <c r="J61" s="91" t="str">
        <f t="shared" si="19"/>
        <v/>
      </c>
      <c r="K61" s="92" t="str">
        <f t="shared" si="19"/>
        <v/>
      </c>
      <c r="L61" s="93" t="str">
        <f t="shared" si="19"/>
        <v/>
      </c>
      <c r="M61" s="91" t="str">
        <f t="shared" si="19"/>
        <v/>
      </c>
      <c r="N61" s="91" t="str">
        <f t="shared" si="19"/>
        <v/>
      </c>
      <c r="O61" s="91" t="str">
        <f t="shared" si="19"/>
        <v/>
      </c>
      <c r="P61" s="91" t="str">
        <f t="shared" si="19"/>
        <v/>
      </c>
      <c r="Q61" s="92" t="str">
        <f t="shared" si="19"/>
        <v/>
      </c>
      <c r="R61" s="93" t="str">
        <f t="shared" si="19"/>
        <v/>
      </c>
      <c r="S61" s="91" t="str">
        <f t="shared" si="19"/>
        <v/>
      </c>
      <c r="T61" s="91" t="str">
        <f t="shared" si="19"/>
        <v/>
      </c>
      <c r="U61" s="91" t="str">
        <f t="shared" si="19"/>
        <v/>
      </c>
      <c r="V61" s="91" t="str">
        <f t="shared" si="17"/>
        <v/>
      </c>
      <c r="W61" s="91" t="str">
        <f t="shared" si="17"/>
        <v/>
      </c>
      <c r="X61" s="91" t="str">
        <f t="shared" si="17"/>
        <v/>
      </c>
      <c r="Y61" s="91" t="str">
        <f t="shared" si="17"/>
        <v/>
      </c>
      <c r="Z61" s="91">
        <f t="shared" si="17"/>
        <v>272.41000000000003</v>
      </c>
      <c r="AA61" s="91" t="str">
        <f t="shared" si="17"/>
        <v/>
      </c>
      <c r="AB61" s="91" t="str">
        <f t="shared" si="17"/>
        <v/>
      </c>
      <c r="AC61" s="91" t="str">
        <f t="shared" si="17"/>
        <v/>
      </c>
      <c r="AD61" s="91" t="str">
        <f t="shared" si="17"/>
        <v/>
      </c>
      <c r="AE61" s="91" t="str">
        <f t="shared" si="17"/>
        <v/>
      </c>
      <c r="AF61" s="91" t="str">
        <f t="shared" si="17"/>
        <v/>
      </c>
      <c r="AG61" s="91" t="str">
        <f t="shared" si="17"/>
        <v/>
      </c>
      <c r="AH61" s="91" t="str">
        <f t="shared" si="17"/>
        <v/>
      </c>
      <c r="AI61" s="91" t="str">
        <f t="shared" si="17"/>
        <v/>
      </c>
      <c r="AJ61" s="91" t="str">
        <f t="shared" si="17"/>
        <v/>
      </c>
      <c r="AK61" s="91" t="str">
        <f t="shared" si="17"/>
        <v/>
      </c>
      <c r="AL61" s="91" t="str">
        <f t="shared" si="20"/>
        <v/>
      </c>
      <c r="AM61" s="91" t="str">
        <f t="shared" si="20"/>
        <v/>
      </c>
      <c r="AN61" s="91" t="str">
        <f t="shared" si="20"/>
        <v/>
      </c>
      <c r="AO61" s="91" t="str">
        <f t="shared" si="20"/>
        <v/>
      </c>
      <c r="AP61" s="91" t="str">
        <f t="shared" si="20"/>
        <v/>
      </c>
      <c r="AQ61" s="91" t="str">
        <f t="shared" si="20"/>
        <v/>
      </c>
      <c r="AR61" s="91" t="str">
        <f t="shared" si="20"/>
        <v/>
      </c>
      <c r="AS61" s="91" t="str">
        <f t="shared" si="20"/>
        <v/>
      </c>
      <c r="AT61" s="91" t="str">
        <f t="shared" si="20"/>
        <v/>
      </c>
      <c r="AU61" s="91" t="str">
        <f t="shared" si="20"/>
        <v/>
      </c>
      <c r="AV61" s="91" t="str">
        <f t="shared" si="20"/>
        <v/>
      </c>
      <c r="AW61" s="91" t="str">
        <f t="shared" si="20"/>
        <v/>
      </c>
      <c r="AX61" s="91" t="str">
        <f t="shared" si="20"/>
        <v/>
      </c>
      <c r="AY61" s="91" t="str">
        <f t="shared" si="20"/>
        <v/>
      </c>
      <c r="AZ61" s="91" t="str">
        <f t="shared" si="20"/>
        <v/>
      </c>
      <c r="BA61" s="91" t="str">
        <f t="shared" si="20"/>
        <v/>
      </c>
      <c r="BB61" s="91" t="str">
        <f t="shared" ref="BA61:BE76" si="21">IF($B61=BB$5,$D61,"")</f>
        <v/>
      </c>
      <c r="BC61" s="91" t="str">
        <f t="shared" si="21"/>
        <v/>
      </c>
      <c r="BD61" s="91" t="str">
        <f t="shared" si="21"/>
        <v/>
      </c>
      <c r="BE61" s="91" t="str">
        <f t="shared" si="21"/>
        <v/>
      </c>
    </row>
    <row r="62" spans="1:57" x14ac:dyDescent="0.3">
      <c r="A62" s="68">
        <v>42541</v>
      </c>
      <c r="B62" s="62">
        <v>2005</v>
      </c>
      <c r="C62" s="63" t="s">
        <v>130</v>
      </c>
      <c r="D62" s="70">
        <v>375.87</v>
      </c>
      <c r="E62" s="89">
        <f t="shared" si="16"/>
        <v>375.87</v>
      </c>
      <c r="F62" s="90" t="str">
        <f t="shared" si="19"/>
        <v/>
      </c>
      <c r="G62" s="91" t="str">
        <f t="shared" si="19"/>
        <v/>
      </c>
      <c r="H62" s="91" t="str">
        <f t="shared" si="19"/>
        <v/>
      </c>
      <c r="I62" s="91" t="str">
        <f t="shared" si="19"/>
        <v/>
      </c>
      <c r="J62" s="91" t="str">
        <f t="shared" si="19"/>
        <v/>
      </c>
      <c r="K62" s="92" t="str">
        <f t="shared" si="19"/>
        <v/>
      </c>
      <c r="L62" s="93" t="str">
        <f t="shared" si="19"/>
        <v/>
      </c>
      <c r="M62" s="91" t="str">
        <f t="shared" si="19"/>
        <v/>
      </c>
      <c r="N62" s="91" t="str">
        <f t="shared" si="19"/>
        <v/>
      </c>
      <c r="O62" s="91" t="str">
        <f t="shared" si="19"/>
        <v/>
      </c>
      <c r="P62" s="91">
        <f t="shared" si="19"/>
        <v>375.87</v>
      </c>
      <c r="Q62" s="92" t="str">
        <f t="shared" si="19"/>
        <v/>
      </c>
      <c r="R62" s="93" t="str">
        <f t="shared" si="19"/>
        <v/>
      </c>
      <c r="S62" s="91" t="str">
        <f t="shared" si="19"/>
        <v/>
      </c>
      <c r="T62" s="91" t="str">
        <f t="shared" si="19"/>
        <v/>
      </c>
      <c r="U62" s="91" t="str">
        <f t="shared" si="19"/>
        <v/>
      </c>
      <c r="V62" s="91" t="str">
        <f t="shared" si="17"/>
        <v/>
      </c>
      <c r="W62" s="91" t="str">
        <f t="shared" si="17"/>
        <v/>
      </c>
      <c r="X62" s="91" t="str">
        <f t="shared" si="17"/>
        <v/>
      </c>
      <c r="Y62" s="91" t="str">
        <f t="shared" si="17"/>
        <v/>
      </c>
      <c r="Z62" s="91" t="str">
        <f t="shared" si="17"/>
        <v/>
      </c>
      <c r="AA62" s="91" t="str">
        <f t="shared" si="17"/>
        <v/>
      </c>
      <c r="AB62" s="91" t="str">
        <f t="shared" si="17"/>
        <v/>
      </c>
      <c r="AC62" s="91" t="str">
        <f t="shared" si="17"/>
        <v/>
      </c>
      <c r="AD62" s="91" t="str">
        <f t="shared" si="17"/>
        <v/>
      </c>
      <c r="AE62" s="91" t="str">
        <f t="shared" si="17"/>
        <v/>
      </c>
      <c r="AF62" s="91" t="str">
        <f t="shared" si="17"/>
        <v/>
      </c>
      <c r="AG62" s="91" t="str">
        <f t="shared" si="17"/>
        <v/>
      </c>
      <c r="AH62" s="91" t="str">
        <f t="shared" si="17"/>
        <v/>
      </c>
      <c r="AI62" s="91" t="str">
        <f t="shared" si="17"/>
        <v/>
      </c>
      <c r="AJ62" s="91" t="str">
        <f t="shared" si="17"/>
        <v/>
      </c>
      <c r="AK62" s="91" t="str">
        <f t="shared" si="17"/>
        <v/>
      </c>
      <c r="AL62" s="91" t="str">
        <f t="shared" si="20"/>
        <v/>
      </c>
      <c r="AM62" s="91" t="str">
        <f t="shared" si="20"/>
        <v/>
      </c>
      <c r="AN62" s="91" t="str">
        <f t="shared" si="20"/>
        <v/>
      </c>
      <c r="AO62" s="91" t="str">
        <f t="shared" si="20"/>
        <v/>
      </c>
      <c r="AP62" s="91" t="str">
        <f t="shared" si="20"/>
        <v/>
      </c>
      <c r="AQ62" s="91" t="str">
        <f t="shared" si="20"/>
        <v/>
      </c>
      <c r="AR62" s="91" t="str">
        <f t="shared" si="20"/>
        <v/>
      </c>
      <c r="AS62" s="91" t="str">
        <f t="shared" si="20"/>
        <v/>
      </c>
      <c r="AT62" s="91" t="str">
        <f t="shared" si="20"/>
        <v/>
      </c>
      <c r="AU62" s="91" t="str">
        <f t="shared" si="20"/>
        <v/>
      </c>
      <c r="AV62" s="91" t="str">
        <f t="shared" si="20"/>
        <v/>
      </c>
      <c r="AW62" s="91" t="str">
        <f t="shared" si="20"/>
        <v/>
      </c>
      <c r="AX62" s="91" t="str">
        <f t="shared" si="20"/>
        <v/>
      </c>
      <c r="AY62" s="91" t="str">
        <f t="shared" si="20"/>
        <v/>
      </c>
      <c r="AZ62" s="91" t="str">
        <f t="shared" si="20"/>
        <v/>
      </c>
      <c r="BA62" s="91" t="str">
        <f t="shared" si="21"/>
        <v/>
      </c>
      <c r="BB62" s="91" t="str">
        <f t="shared" si="21"/>
        <v/>
      </c>
      <c r="BC62" s="91" t="str">
        <f t="shared" si="21"/>
        <v/>
      </c>
      <c r="BD62" s="91" t="str">
        <f t="shared" si="21"/>
        <v/>
      </c>
      <c r="BE62" s="91" t="str">
        <f t="shared" si="21"/>
        <v/>
      </c>
    </row>
    <row r="63" spans="1:57" x14ac:dyDescent="0.3">
      <c r="A63" s="68">
        <v>42542</v>
      </c>
      <c r="B63" s="62">
        <v>1001</v>
      </c>
      <c r="C63" s="63" t="s">
        <v>5</v>
      </c>
      <c r="D63" s="70">
        <v>3365.12</v>
      </c>
      <c r="E63" s="89">
        <f t="shared" si="16"/>
        <v>3365.12</v>
      </c>
      <c r="F63" s="90">
        <f t="shared" si="19"/>
        <v>3365.12</v>
      </c>
      <c r="G63" s="91" t="str">
        <f t="shared" si="19"/>
        <v/>
      </c>
      <c r="H63" s="91" t="str">
        <f t="shared" si="19"/>
        <v/>
      </c>
      <c r="I63" s="91" t="str">
        <f t="shared" si="19"/>
        <v/>
      </c>
      <c r="J63" s="91" t="str">
        <f t="shared" si="19"/>
        <v/>
      </c>
      <c r="K63" s="92" t="str">
        <f t="shared" si="19"/>
        <v/>
      </c>
      <c r="L63" s="93" t="str">
        <f t="shared" si="19"/>
        <v/>
      </c>
      <c r="M63" s="91" t="str">
        <f t="shared" si="19"/>
        <v/>
      </c>
      <c r="N63" s="91" t="str">
        <f t="shared" si="19"/>
        <v/>
      </c>
      <c r="O63" s="91" t="str">
        <f t="shared" si="19"/>
        <v/>
      </c>
      <c r="P63" s="91" t="str">
        <f t="shared" si="19"/>
        <v/>
      </c>
      <c r="Q63" s="92" t="str">
        <f t="shared" si="19"/>
        <v/>
      </c>
      <c r="R63" s="93" t="str">
        <f t="shared" si="19"/>
        <v/>
      </c>
      <c r="S63" s="91" t="str">
        <f t="shared" si="19"/>
        <v/>
      </c>
      <c r="T63" s="91" t="str">
        <f t="shared" si="19"/>
        <v/>
      </c>
      <c r="U63" s="91" t="str">
        <f t="shared" si="19"/>
        <v/>
      </c>
      <c r="V63" s="91" t="str">
        <f t="shared" si="17"/>
        <v/>
      </c>
      <c r="W63" s="91" t="str">
        <f t="shared" si="17"/>
        <v/>
      </c>
      <c r="X63" s="91" t="str">
        <f t="shared" si="17"/>
        <v/>
      </c>
      <c r="Y63" s="91" t="str">
        <f t="shared" si="17"/>
        <v/>
      </c>
      <c r="Z63" s="91" t="str">
        <f t="shared" si="17"/>
        <v/>
      </c>
      <c r="AA63" s="91" t="str">
        <f t="shared" si="17"/>
        <v/>
      </c>
      <c r="AB63" s="91" t="str">
        <f t="shared" si="17"/>
        <v/>
      </c>
      <c r="AC63" s="91" t="str">
        <f t="shared" si="17"/>
        <v/>
      </c>
      <c r="AD63" s="91" t="str">
        <f t="shared" si="17"/>
        <v/>
      </c>
      <c r="AE63" s="91" t="str">
        <f t="shared" si="17"/>
        <v/>
      </c>
      <c r="AF63" s="91" t="str">
        <f t="shared" si="17"/>
        <v/>
      </c>
      <c r="AG63" s="91" t="str">
        <f t="shared" si="17"/>
        <v/>
      </c>
      <c r="AH63" s="91" t="str">
        <f t="shared" si="17"/>
        <v/>
      </c>
      <c r="AI63" s="91" t="str">
        <f t="shared" si="17"/>
        <v/>
      </c>
      <c r="AJ63" s="91" t="str">
        <f t="shared" si="17"/>
        <v/>
      </c>
      <c r="AK63" s="91" t="str">
        <f t="shared" si="17"/>
        <v/>
      </c>
      <c r="AL63" s="91" t="str">
        <f t="shared" si="20"/>
        <v/>
      </c>
      <c r="AM63" s="91" t="str">
        <f t="shared" si="20"/>
        <v/>
      </c>
      <c r="AN63" s="91" t="str">
        <f t="shared" si="20"/>
        <v/>
      </c>
      <c r="AO63" s="91" t="str">
        <f t="shared" si="20"/>
        <v/>
      </c>
      <c r="AP63" s="91" t="str">
        <f t="shared" si="20"/>
        <v/>
      </c>
      <c r="AQ63" s="91" t="str">
        <f t="shared" si="20"/>
        <v/>
      </c>
      <c r="AR63" s="91" t="str">
        <f t="shared" si="20"/>
        <v/>
      </c>
      <c r="AS63" s="91" t="str">
        <f t="shared" si="20"/>
        <v/>
      </c>
      <c r="AT63" s="91" t="str">
        <f t="shared" si="20"/>
        <v/>
      </c>
      <c r="AU63" s="91" t="str">
        <f t="shared" si="20"/>
        <v/>
      </c>
      <c r="AV63" s="91" t="str">
        <f t="shared" si="20"/>
        <v/>
      </c>
      <c r="AW63" s="91" t="str">
        <f t="shared" si="20"/>
        <v/>
      </c>
      <c r="AX63" s="91" t="str">
        <f t="shared" si="20"/>
        <v/>
      </c>
      <c r="AY63" s="91" t="str">
        <f t="shared" si="20"/>
        <v/>
      </c>
      <c r="AZ63" s="91" t="str">
        <f t="shared" si="20"/>
        <v/>
      </c>
      <c r="BA63" s="91" t="str">
        <f t="shared" si="21"/>
        <v/>
      </c>
      <c r="BB63" s="91" t="str">
        <f t="shared" si="21"/>
        <v/>
      </c>
      <c r="BC63" s="91" t="str">
        <f t="shared" si="21"/>
        <v/>
      </c>
      <c r="BD63" s="91" t="str">
        <f t="shared" si="21"/>
        <v/>
      </c>
      <c r="BE63" s="91" t="str">
        <f t="shared" si="21"/>
        <v/>
      </c>
    </row>
    <row r="64" spans="1:57" x14ac:dyDescent="0.3">
      <c r="A64" s="68">
        <v>42542</v>
      </c>
      <c r="B64" s="62">
        <v>3005</v>
      </c>
      <c r="C64" s="63" t="s">
        <v>94</v>
      </c>
      <c r="D64" s="70">
        <v>191.27</v>
      </c>
      <c r="E64" s="89">
        <f t="shared" si="16"/>
        <v>191.27</v>
      </c>
      <c r="F64" s="90" t="str">
        <f t="shared" si="19"/>
        <v/>
      </c>
      <c r="G64" s="91" t="str">
        <f t="shared" si="19"/>
        <v/>
      </c>
      <c r="H64" s="91" t="str">
        <f t="shared" si="19"/>
        <v/>
      </c>
      <c r="I64" s="91" t="str">
        <f t="shared" si="19"/>
        <v/>
      </c>
      <c r="J64" s="91" t="str">
        <f t="shared" si="19"/>
        <v/>
      </c>
      <c r="K64" s="92" t="str">
        <f t="shared" si="19"/>
        <v/>
      </c>
      <c r="L64" s="93" t="str">
        <f t="shared" si="19"/>
        <v/>
      </c>
      <c r="M64" s="91" t="str">
        <f t="shared" si="19"/>
        <v/>
      </c>
      <c r="N64" s="91" t="str">
        <f t="shared" si="19"/>
        <v/>
      </c>
      <c r="O64" s="91" t="str">
        <f t="shared" si="19"/>
        <v/>
      </c>
      <c r="P64" s="91" t="str">
        <f t="shared" si="19"/>
        <v/>
      </c>
      <c r="Q64" s="92" t="str">
        <f t="shared" si="19"/>
        <v/>
      </c>
      <c r="R64" s="93" t="str">
        <f t="shared" si="19"/>
        <v/>
      </c>
      <c r="S64" s="91" t="str">
        <f t="shared" si="19"/>
        <v/>
      </c>
      <c r="T64" s="91" t="str">
        <f t="shared" si="19"/>
        <v/>
      </c>
      <c r="U64" s="91" t="str">
        <f t="shared" si="19"/>
        <v/>
      </c>
      <c r="V64" s="91">
        <f t="shared" si="17"/>
        <v>191.27</v>
      </c>
      <c r="W64" s="91" t="str">
        <f t="shared" si="17"/>
        <v/>
      </c>
      <c r="X64" s="91" t="str">
        <f t="shared" si="17"/>
        <v/>
      </c>
      <c r="Y64" s="91" t="str">
        <f t="shared" si="17"/>
        <v/>
      </c>
      <c r="Z64" s="91" t="str">
        <f t="shared" si="17"/>
        <v/>
      </c>
      <c r="AA64" s="91" t="str">
        <f t="shared" si="17"/>
        <v/>
      </c>
      <c r="AB64" s="91" t="str">
        <f t="shared" si="17"/>
        <v/>
      </c>
      <c r="AC64" s="91" t="str">
        <f t="shared" si="17"/>
        <v/>
      </c>
      <c r="AD64" s="91" t="str">
        <f t="shared" si="17"/>
        <v/>
      </c>
      <c r="AE64" s="91" t="str">
        <f t="shared" si="17"/>
        <v/>
      </c>
      <c r="AF64" s="91" t="str">
        <f t="shared" si="17"/>
        <v/>
      </c>
      <c r="AG64" s="91" t="str">
        <f t="shared" si="17"/>
        <v/>
      </c>
      <c r="AH64" s="91" t="str">
        <f t="shared" si="17"/>
        <v/>
      </c>
      <c r="AI64" s="91" t="str">
        <f t="shared" si="17"/>
        <v/>
      </c>
      <c r="AJ64" s="91" t="str">
        <f t="shared" si="17"/>
        <v/>
      </c>
      <c r="AK64" s="91" t="str">
        <f t="shared" si="17"/>
        <v/>
      </c>
      <c r="AL64" s="91" t="str">
        <f t="shared" si="20"/>
        <v/>
      </c>
      <c r="AM64" s="91" t="str">
        <f t="shared" si="20"/>
        <v/>
      </c>
      <c r="AN64" s="91" t="str">
        <f t="shared" si="20"/>
        <v/>
      </c>
      <c r="AO64" s="91" t="str">
        <f t="shared" si="20"/>
        <v/>
      </c>
      <c r="AP64" s="91" t="str">
        <f t="shared" si="20"/>
        <v/>
      </c>
      <c r="AQ64" s="91" t="str">
        <f t="shared" si="20"/>
        <v/>
      </c>
      <c r="AR64" s="91" t="str">
        <f t="shared" si="20"/>
        <v/>
      </c>
      <c r="AS64" s="91" t="str">
        <f t="shared" si="20"/>
        <v/>
      </c>
      <c r="AT64" s="91" t="str">
        <f t="shared" si="20"/>
        <v/>
      </c>
      <c r="AU64" s="91" t="str">
        <f t="shared" si="20"/>
        <v/>
      </c>
      <c r="AV64" s="91" t="str">
        <f t="shared" si="20"/>
        <v/>
      </c>
      <c r="AW64" s="91" t="str">
        <f t="shared" si="20"/>
        <v/>
      </c>
      <c r="AX64" s="91" t="str">
        <f t="shared" si="20"/>
        <v/>
      </c>
      <c r="AY64" s="91" t="str">
        <f t="shared" si="20"/>
        <v/>
      </c>
      <c r="AZ64" s="91" t="str">
        <f t="shared" si="20"/>
        <v/>
      </c>
      <c r="BA64" s="91" t="str">
        <f t="shared" si="21"/>
        <v/>
      </c>
      <c r="BB64" s="91" t="str">
        <f t="shared" si="21"/>
        <v/>
      </c>
      <c r="BC64" s="91" t="str">
        <f t="shared" si="21"/>
        <v/>
      </c>
      <c r="BD64" s="91" t="str">
        <f t="shared" si="21"/>
        <v/>
      </c>
      <c r="BE64" s="91" t="str">
        <f t="shared" si="21"/>
        <v/>
      </c>
    </row>
    <row r="65" spans="1:57" x14ac:dyDescent="0.3">
      <c r="A65" s="68">
        <v>42542</v>
      </c>
      <c r="B65" s="62">
        <v>3028</v>
      </c>
      <c r="C65" s="63" t="s">
        <v>101</v>
      </c>
      <c r="D65" s="70">
        <v>505.82</v>
      </c>
      <c r="E65" s="89">
        <f t="shared" si="16"/>
        <v>505.82</v>
      </c>
      <c r="F65" s="90" t="str">
        <f t="shared" si="19"/>
        <v/>
      </c>
      <c r="G65" s="91" t="str">
        <f t="shared" si="19"/>
        <v/>
      </c>
      <c r="H65" s="91" t="str">
        <f t="shared" si="19"/>
        <v/>
      </c>
      <c r="I65" s="91" t="str">
        <f t="shared" si="19"/>
        <v/>
      </c>
      <c r="J65" s="91" t="str">
        <f t="shared" si="19"/>
        <v/>
      </c>
      <c r="K65" s="92" t="str">
        <f t="shared" si="19"/>
        <v/>
      </c>
      <c r="L65" s="93" t="str">
        <f t="shared" si="19"/>
        <v/>
      </c>
      <c r="M65" s="91" t="str">
        <f t="shared" si="19"/>
        <v/>
      </c>
      <c r="N65" s="91" t="str">
        <f t="shared" si="19"/>
        <v/>
      </c>
      <c r="O65" s="91" t="str">
        <f t="shared" si="19"/>
        <v/>
      </c>
      <c r="P65" s="91" t="str">
        <f t="shared" si="19"/>
        <v/>
      </c>
      <c r="Q65" s="92" t="str">
        <f t="shared" si="19"/>
        <v/>
      </c>
      <c r="R65" s="93" t="str">
        <f t="shared" si="19"/>
        <v/>
      </c>
      <c r="S65" s="91" t="str">
        <f t="shared" si="19"/>
        <v/>
      </c>
      <c r="T65" s="91" t="str">
        <f t="shared" si="19"/>
        <v/>
      </c>
      <c r="U65" s="91" t="str">
        <f t="shared" si="19"/>
        <v/>
      </c>
      <c r="V65" s="91" t="str">
        <f t="shared" si="17"/>
        <v/>
      </c>
      <c r="W65" s="91" t="str">
        <f t="shared" si="17"/>
        <v/>
      </c>
      <c r="X65" s="91" t="str">
        <f t="shared" si="17"/>
        <v/>
      </c>
      <c r="Y65" s="91" t="str">
        <f t="shared" si="17"/>
        <v/>
      </c>
      <c r="Z65" s="91" t="str">
        <f t="shared" si="17"/>
        <v/>
      </c>
      <c r="AA65" s="91" t="str">
        <f t="shared" si="17"/>
        <v/>
      </c>
      <c r="AB65" s="91" t="str">
        <f t="shared" si="17"/>
        <v/>
      </c>
      <c r="AC65" s="91" t="str">
        <f t="shared" si="17"/>
        <v/>
      </c>
      <c r="AD65" s="91" t="str">
        <f t="shared" si="17"/>
        <v/>
      </c>
      <c r="AE65" s="91" t="str">
        <f t="shared" si="17"/>
        <v/>
      </c>
      <c r="AF65" s="91" t="str">
        <f t="shared" si="17"/>
        <v/>
      </c>
      <c r="AG65" s="91" t="str">
        <f t="shared" si="17"/>
        <v/>
      </c>
      <c r="AH65" s="91" t="str">
        <f t="shared" si="17"/>
        <v/>
      </c>
      <c r="AI65" s="91" t="str">
        <f t="shared" si="17"/>
        <v/>
      </c>
      <c r="AJ65" s="91" t="str">
        <f t="shared" si="17"/>
        <v/>
      </c>
      <c r="AK65" s="91" t="str">
        <f t="shared" si="17"/>
        <v/>
      </c>
      <c r="AL65" s="91" t="str">
        <f t="shared" si="20"/>
        <v/>
      </c>
      <c r="AM65" s="91" t="str">
        <f t="shared" si="20"/>
        <v/>
      </c>
      <c r="AN65" s="91" t="str">
        <f t="shared" si="20"/>
        <v/>
      </c>
      <c r="AO65" s="91" t="str">
        <f t="shared" si="20"/>
        <v/>
      </c>
      <c r="AP65" s="91" t="str">
        <f t="shared" si="20"/>
        <v/>
      </c>
      <c r="AQ65" s="91" t="str">
        <f t="shared" si="20"/>
        <v/>
      </c>
      <c r="AR65" s="91" t="str">
        <f t="shared" si="20"/>
        <v/>
      </c>
      <c r="AS65" s="91">
        <f t="shared" si="20"/>
        <v>505.82</v>
      </c>
      <c r="AT65" s="91" t="str">
        <f t="shared" si="20"/>
        <v/>
      </c>
      <c r="AU65" s="91" t="str">
        <f t="shared" si="20"/>
        <v/>
      </c>
      <c r="AV65" s="91" t="str">
        <f t="shared" si="20"/>
        <v/>
      </c>
      <c r="AW65" s="91" t="str">
        <f t="shared" si="20"/>
        <v/>
      </c>
      <c r="AX65" s="91" t="str">
        <f t="shared" si="20"/>
        <v/>
      </c>
      <c r="AY65" s="91" t="str">
        <f t="shared" si="20"/>
        <v/>
      </c>
      <c r="AZ65" s="91" t="str">
        <f t="shared" si="20"/>
        <v/>
      </c>
      <c r="BA65" s="91" t="str">
        <f t="shared" si="21"/>
        <v/>
      </c>
      <c r="BB65" s="91" t="str">
        <f t="shared" si="21"/>
        <v/>
      </c>
      <c r="BC65" s="91" t="str">
        <f t="shared" si="21"/>
        <v/>
      </c>
      <c r="BD65" s="91" t="str">
        <f t="shared" si="21"/>
        <v/>
      </c>
      <c r="BE65" s="91" t="str">
        <f t="shared" si="21"/>
        <v/>
      </c>
    </row>
    <row r="66" spans="1:57" x14ac:dyDescent="0.3">
      <c r="A66" s="68">
        <v>42542</v>
      </c>
      <c r="B66" s="62">
        <v>3001</v>
      </c>
      <c r="C66" s="69">
        <v>3663</v>
      </c>
      <c r="D66" s="70">
        <v>465.44</v>
      </c>
      <c r="E66" s="89">
        <f t="shared" si="16"/>
        <v>465.44</v>
      </c>
      <c r="F66" s="90" t="str">
        <f t="shared" si="19"/>
        <v/>
      </c>
      <c r="G66" s="91" t="str">
        <f t="shared" si="19"/>
        <v/>
      </c>
      <c r="H66" s="91" t="str">
        <f t="shared" si="19"/>
        <v/>
      </c>
      <c r="I66" s="91" t="str">
        <f t="shared" si="19"/>
        <v/>
      </c>
      <c r="J66" s="91" t="str">
        <f t="shared" si="19"/>
        <v/>
      </c>
      <c r="K66" s="92" t="str">
        <f t="shared" si="19"/>
        <v/>
      </c>
      <c r="L66" s="93" t="str">
        <f t="shared" si="19"/>
        <v/>
      </c>
      <c r="M66" s="91" t="str">
        <f t="shared" si="19"/>
        <v/>
      </c>
      <c r="N66" s="91" t="str">
        <f t="shared" si="19"/>
        <v/>
      </c>
      <c r="O66" s="91" t="str">
        <f t="shared" si="19"/>
        <v/>
      </c>
      <c r="P66" s="91" t="str">
        <f t="shared" si="19"/>
        <v/>
      </c>
      <c r="Q66" s="92" t="str">
        <f t="shared" si="19"/>
        <v/>
      </c>
      <c r="R66" s="93">
        <f t="shared" si="19"/>
        <v>465.44</v>
      </c>
      <c r="S66" s="91" t="str">
        <f t="shared" si="19"/>
        <v/>
      </c>
      <c r="T66" s="91" t="str">
        <f t="shared" si="19"/>
        <v/>
      </c>
      <c r="U66" s="91" t="str">
        <f t="shared" si="19"/>
        <v/>
      </c>
      <c r="V66" s="91" t="str">
        <f t="shared" si="17"/>
        <v/>
      </c>
      <c r="W66" s="91" t="str">
        <f t="shared" si="17"/>
        <v/>
      </c>
      <c r="X66" s="91" t="str">
        <f t="shared" si="17"/>
        <v/>
      </c>
      <c r="Y66" s="91" t="str">
        <f t="shared" si="17"/>
        <v/>
      </c>
      <c r="Z66" s="91" t="str">
        <f t="shared" si="17"/>
        <v/>
      </c>
      <c r="AA66" s="91" t="str">
        <f t="shared" si="17"/>
        <v/>
      </c>
      <c r="AB66" s="91" t="str">
        <f t="shared" si="17"/>
        <v/>
      </c>
      <c r="AC66" s="91" t="str">
        <f t="shared" si="17"/>
        <v/>
      </c>
      <c r="AD66" s="91" t="str">
        <f t="shared" si="17"/>
        <v/>
      </c>
      <c r="AE66" s="91" t="str">
        <f t="shared" si="17"/>
        <v/>
      </c>
      <c r="AF66" s="91" t="str">
        <f t="shared" si="17"/>
        <v/>
      </c>
      <c r="AG66" s="91" t="str">
        <f t="shared" si="17"/>
        <v/>
      </c>
      <c r="AH66" s="91" t="str">
        <f t="shared" si="17"/>
        <v/>
      </c>
      <c r="AI66" s="91" t="str">
        <f t="shared" si="17"/>
        <v/>
      </c>
      <c r="AJ66" s="91" t="str">
        <f t="shared" si="17"/>
        <v/>
      </c>
      <c r="AK66" s="91" t="str">
        <f t="shared" si="17"/>
        <v/>
      </c>
      <c r="AL66" s="91" t="str">
        <f t="shared" si="20"/>
        <v/>
      </c>
      <c r="AM66" s="91" t="str">
        <f t="shared" si="20"/>
        <v/>
      </c>
      <c r="AN66" s="91" t="str">
        <f t="shared" si="20"/>
        <v/>
      </c>
      <c r="AO66" s="91" t="str">
        <f t="shared" si="20"/>
        <v/>
      </c>
      <c r="AP66" s="91" t="str">
        <f t="shared" si="20"/>
        <v/>
      </c>
      <c r="AQ66" s="91" t="str">
        <f t="shared" si="20"/>
        <v/>
      </c>
      <c r="AR66" s="91" t="str">
        <f t="shared" si="20"/>
        <v/>
      </c>
      <c r="AS66" s="91" t="str">
        <f t="shared" si="20"/>
        <v/>
      </c>
      <c r="AT66" s="91" t="str">
        <f t="shared" si="20"/>
        <v/>
      </c>
      <c r="AU66" s="91" t="str">
        <f t="shared" si="20"/>
        <v/>
      </c>
      <c r="AV66" s="91" t="str">
        <f t="shared" si="20"/>
        <v/>
      </c>
      <c r="AW66" s="91" t="str">
        <f t="shared" si="20"/>
        <v/>
      </c>
      <c r="AX66" s="91" t="str">
        <f t="shared" si="20"/>
        <v/>
      </c>
      <c r="AY66" s="91" t="str">
        <f t="shared" si="20"/>
        <v/>
      </c>
      <c r="AZ66" s="91" t="str">
        <f t="shared" si="20"/>
        <v/>
      </c>
      <c r="BA66" s="91" t="str">
        <f t="shared" si="21"/>
        <v/>
      </c>
      <c r="BB66" s="91" t="str">
        <f t="shared" si="21"/>
        <v/>
      </c>
      <c r="BC66" s="91" t="str">
        <f t="shared" si="21"/>
        <v/>
      </c>
      <c r="BD66" s="91" t="str">
        <f t="shared" si="21"/>
        <v/>
      </c>
      <c r="BE66" s="91" t="str">
        <f t="shared" si="21"/>
        <v/>
      </c>
    </row>
    <row r="67" spans="1:57" x14ac:dyDescent="0.3">
      <c r="A67" s="68">
        <v>42543</v>
      </c>
      <c r="B67" s="62">
        <v>1001</v>
      </c>
      <c r="C67" s="63" t="s">
        <v>5</v>
      </c>
      <c r="D67" s="70">
        <v>8208.57</v>
      </c>
      <c r="E67" s="89">
        <f t="shared" si="16"/>
        <v>8208.57</v>
      </c>
      <c r="F67" s="90">
        <f t="shared" si="19"/>
        <v>8208.57</v>
      </c>
      <c r="G67" s="91" t="str">
        <f t="shared" si="19"/>
        <v/>
      </c>
      <c r="H67" s="91" t="str">
        <f t="shared" si="19"/>
        <v/>
      </c>
      <c r="I67" s="91" t="str">
        <f t="shared" si="19"/>
        <v/>
      </c>
      <c r="J67" s="91" t="str">
        <f t="shared" si="19"/>
        <v/>
      </c>
      <c r="K67" s="92" t="str">
        <f t="shared" si="19"/>
        <v/>
      </c>
      <c r="L67" s="93" t="str">
        <f t="shared" si="19"/>
        <v/>
      </c>
      <c r="M67" s="91" t="str">
        <f t="shared" si="19"/>
        <v/>
      </c>
      <c r="N67" s="91" t="str">
        <f t="shared" si="19"/>
        <v/>
      </c>
      <c r="O67" s="91" t="str">
        <f t="shared" si="19"/>
        <v/>
      </c>
      <c r="P67" s="91" t="str">
        <f t="shared" si="19"/>
        <v/>
      </c>
      <c r="Q67" s="92" t="str">
        <f t="shared" si="19"/>
        <v/>
      </c>
      <c r="R67" s="93" t="str">
        <f t="shared" si="19"/>
        <v/>
      </c>
      <c r="S67" s="91" t="str">
        <f t="shared" si="19"/>
        <v/>
      </c>
      <c r="T67" s="91" t="str">
        <f t="shared" si="19"/>
        <v/>
      </c>
      <c r="U67" s="91" t="str">
        <f t="shared" si="19"/>
        <v/>
      </c>
      <c r="V67" s="91" t="str">
        <f t="shared" si="17"/>
        <v/>
      </c>
      <c r="W67" s="91" t="str">
        <f t="shared" si="17"/>
        <v/>
      </c>
      <c r="X67" s="91" t="str">
        <f t="shared" si="17"/>
        <v/>
      </c>
      <c r="Y67" s="91" t="str">
        <f t="shared" si="17"/>
        <v/>
      </c>
      <c r="Z67" s="91" t="str">
        <f t="shared" si="17"/>
        <v/>
      </c>
      <c r="AA67" s="91" t="str">
        <f t="shared" si="17"/>
        <v/>
      </c>
      <c r="AB67" s="91" t="str">
        <f t="shared" si="17"/>
        <v/>
      </c>
      <c r="AC67" s="91" t="str">
        <f t="shared" si="17"/>
        <v/>
      </c>
      <c r="AD67" s="91" t="str">
        <f t="shared" si="17"/>
        <v/>
      </c>
      <c r="AE67" s="91" t="str">
        <f t="shared" si="17"/>
        <v/>
      </c>
      <c r="AF67" s="91" t="str">
        <f t="shared" si="17"/>
        <v/>
      </c>
      <c r="AG67" s="91" t="str">
        <f t="shared" si="17"/>
        <v/>
      </c>
      <c r="AH67" s="91" t="str">
        <f t="shared" si="17"/>
        <v/>
      </c>
      <c r="AI67" s="91" t="str">
        <f t="shared" si="17"/>
        <v/>
      </c>
      <c r="AJ67" s="91" t="str">
        <f t="shared" si="17"/>
        <v/>
      </c>
      <c r="AK67" s="91" t="str">
        <f t="shared" si="17"/>
        <v/>
      </c>
      <c r="AL67" s="91" t="str">
        <f t="shared" si="20"/>
        <v/>
      </c>
      <c r="AM67" s="91" t="str">
        <f t="shared" si="20"/>
        <v/>
      </c>
      <c r="AN67" s="91" t="str">
        <f t="shared" si="20"/>
        <v/>
      </c>
      <c r="AO67" s="91" t="str">
        <f t="shared" si="20"/>
        <v/>
      </c>
      <c r="AP67" s="91" t="str">
        <f t="shared" si="20"/>
        <v/>
      </c>
      <c r="AQ67" s="91" t="str">
        <f t="shared" si="20"/>
        <v/>
      </c>
      <c r="AR67" s="91" t="str">
        <f t="shared" si="20"/>
        <v/>
      </c>
      <c r="AS67" s="91" t="str">
        <f t="shared" si="20"/>
        <v/>
      </c>
      <c r="AT67" s="91" t="str">
        <f t="shared" si="20"/>
        <v/>
      </c>
      <c r="AU67" s="91" t="str">
        <f t="shared" si="20"/>
        <v/>
      </c>
      <c r="AV67" s="91" t="str">
        <f t="shared" si="20"/>
        <v/>
      </c>
      <c r="AW67" s="91" t="str">
        <f t="shared" si="20"/>
        <v/>
      </c>
      <c r="AX67" s="91" t="str">
        <f t="shared" si="20"/>
        <v/>
      </c>
      <c r="AY67" s="91" t="str">
        <f t="shared" si="20"/>
        <v/>
      </c>
      <c r="AZ67" s="91" t="str">
        <f t="shared" si="20"/>
        <v/>
      </c>
      <c r="BA67" s="91" t="str">
        <f t="shared" si="21"/>
        <v/>
      </c>
      <c r="BB67" s="91" t="str">
        <f t="shared" si="21"/>
        <v/>
      </c>
      <c r="BC67" s="91" t="str">
        <f t="shared" si="21"/>
        <v/>
      </c>
      <c r="BD67" s="91" t="str">
        <f t="shared" si="21"/>
        <v/>
      </c>
      <c r="BE67" s="91" t="str">
        <f t="shared" si="21"/>
        <v/>
      </c>
    </row>
    <row r="68" spans="1:57" x14ac:dyDescent="0.3">
      <c r="A68" s="68">
        <v>42543</v>
      </c>
      <c r="B68" s="62">
        <v>3005</v>
      </c>
      <c r="C68" s="63" t="s">
        <v>110</v>
      </c>
      <c r="D68" s="70">
        <v>55.07</v>
      </c>
      <c r="E68" s="89">
        <f t="shared" si="16"/>
        <v>55.07</v>
      </c>
      <c r="F68" s="90" t="str">
        <f t="shared" si="19"/>
        <v/>
      </c>
      <c r="G68" s="91" t="str">
        <f t="shared" si="19"/>
        <v/>
      </c>
      <c r="H68" s="91" t="str">
        <f t="shared" si="19"/>
        <v/>
      </c>
      <c r="I68" s="91" t="str">
        <f t="shared" si="19"/>
        <v/>
      </c>
      <c r="J68" s="91" t="str">
        <f t="shared" si="19"/>
        <v/>
      </c>
      <c r="K68" s="92" t="str">
        <f t="shared" si="19"/>
        <v/>
      </c>
      <c r="L68" s="93" t="str">
        <f t="shared" si="19"/>
        <v/>
      </c>
      <c r="M68" s="91" t="str">
        <f t="shared" si="19"/>
        <v/>
      </c>
      <c r="N68" s="91" t="str">
        <f t="shared" si="19"/>
        <v/>
      </c>
      <c r="O68" s="91" t="str">
        <f t="shared" si="19"/>
        <v/>
      </c>
      <c r="P68" s="91" t="str">
        <f t="shared" si="19"/>
        <v/>
      </c>
      <c r="Q68" s="92" t="str">
        <f t="shared" si="19"/>
        <v/>
      </c>
      <c r="R68" s="93" t="str">
        <f t="shared" si="19"/>
        <v/>
      </c>
      <c r="S68" s="91" t="str">
        <f t="shared" si="19"/>
        <v/>
      </c>
      <c r="T68" s="91" t="str">
        <f t="shared" si="19"/>
        <v/>
      </c>
      <c r="U68" s="91" t="str">
        <f t="shared" si="19"/>
        <v/>
      </c>
      <c r="V68" s="91">
        <f t="shared" si="17"/>
        <v>55.07</v>
      </c>
      <c r="W68" s="91" t="str">
        <f t="shared" si="17"/>
        <v/>
      </c>
      <c r="X68" s="91" t="str">
        <f t="shared" si="17"/>
        <v/>
      </c>
      <c r="Y68" s="91" t="str">
        <f t="shared" si="17"/>
        <v/>
      </c>
      <c r="Z68" s="91" t="str">
        <f t="shared" si="17"/>
        <v/>
      </c>
      <c r="AA68" s="91" t="str">
        <f t="shared" si="17"/>
        <v/>
      </c>
      <c r="AB68" s="91" t="str">
        <f t="shared" si="17"/>
        <v/>
      </c>
      <c r="AC68" s="91" t="str">
        <f t="shared" si="17"/>
        <v/>
      </c>
      <c r="AD68" s="91" t="str">
        <f t="shared" si="17"/>
        <v/>
      </c>
      <c r="AE68" s="91" t="str">
        <f t="shared" si="17"/>
        <v/>
      </c>
      <c r="AF68" s="91" t="str">
        <f t="shared" si="17"/>
        <v/>
      </c>
      <c r="AG68" s="91" t="str">
        <f t="shared" si="17"/>
        <v/>
      </c>
      <c r="AH68" s="91" t="str">
        <f t="shared" si="17"/>
        <v/>
      </c>
      <c r="AI68" s="91" t="str">
        <f t="shared" si="17"/>
        <v/>
      </c>
      <c r="AJ68" s="91" t="str">
        <f t="shared" si="17"/>
        <v/>
      </c>
      <c r="AK68" s="91" t="str">
        <f t="shared" si="17"/>
        <v/>
      </c>
      <c r="AL68" s="91" t="str">
        <f t="shared" si="20"/>
        <v/>
      </c>
      <c r="AM68" s="91" t="str">
        <f t="shared" si="20"/>
        <v/>
      </c>
      <c r="AN68" s="91" t="str">
        <f t="shared" si="20"/>
        <v/>
      </c>
      <c r="AO68" s="91" t="str">
        <f t="shared" si="20"/>
        <v/>
      </c>
      <c r="AP68" s="91" t="str">
        <f t="shared" si="20"/>
        <v/>
      </c>
      <c r="AQ68" s="91" t="str">
        <f t="shared" si="20"/>
        <v/>
      </c>
      <c r="AR68" s="91" t="str">
        <f t="shared" si="20"/>
        <v/>
      </c>
      <c r="AS68" s="91" t="str">
        <f t="shared" si="20"/>
        <v/>
      </c>
      <c r="AT68" s="91" t="str">
        <f t="shared" si="20"/>
        <v/>
      </c>
      <c r="AU68" s="91" t="str">
        <f t="shared" si="20"/>
        <v/>
      </c>
      <c r="AV68" s="91" t="str">
        <f t="shared" si="20"/>
        <v/>
      </c>
      <c r="AW68" s="91" t="str">
        <f t="shared" si="20"/>
        <v/>
      </c>
      <c r="AX68" s="91" t="str">
        <f t="shared" si="20"/>
        <v/>
      </c>
      <c r="AY68" s="91" t="str">
        <f t="shared" si="20"/>
        <v/>
      </c>
      <c r="AZ68" s="91" t="str">
        <f t="shared" si="20"/>
        <v/>
      </c>
      <c r="BA68" s="91" t="str">
        <f t="shared" si="21"/>
        <v/>
      </c>
      <c r="BB68" s="91" t="str">
        <f t="shared" si="21"/>
        <v/>
      </c>
      <c r="BC68" s="91" t="str">
        <f t="shared" si="21"/>
        <v/>
      </c>
      <c r="BD68" s="91" t="str">
        <f t="shared" si="21"/>
        <v/>
      </c>
      <c r="BE68" s="91" t="str">
        <f t="shared" si="21"/>
        <v/>
      </c>
    </row>
    <row r="69" spans="1:57" x14ac:dyDescent="0.3">
      <c r="A69" s="68">
        <v>42543</v>
      </c>
      <c r="B69" s="62">
        <v>3004</v>
      </c>
      <c r="C69" s="63" t="s">
        <v>115</v>
      </c>
      <c r="D69" s="70">
        <v>2056.11</v>
      </c>
      <c r="E69" s="89">
        <f t="shared" si="16"/>
        <v>2056.11</v>
      </c>
      <c r="F69" s="90" t="str">
        <f t="shared" si="19"/>
        <v/>
      </c>
      <c r="G69" s="91" t="str">
        <f t="shared" si="19"/>
        <v/>
      </c>
      <c r="H69" s="91" t="str">
        <f t="shared" si="19"/>
        <v/>
      </c>
      <c r="I69" s="91" t="str">
        <f t="shared" si="19"/>
        <v/>
      </c>
      <c r="J69" s="91" t="str">
        <f t="shared" si="19"/>
        <v/>
      </c>
      <c r="K69" s="92" t="str">
        <f t="shared" si="19"/>
        <v/>
      </c>
      <c r="L69" s="93" t="str">
        <f t="shared" si="19"/>
        <v/>
      </c>
      <c r="M69" s="91" t="str">
        <f t="shared" si="19"/>
        <v/>
      </c>
      <c r="N69" s="91" t="str">
        <f t="shared" si="19"/>
        <v/>
      </c>
      <c r="O69" s="91" t="str">
        <f t="shared" si="19"/>
        <v/>
      </c>
      <c r="P69" s="91" t="str">
        <f t="shared" si="19"/>
        <v/>
      </c>
      <c r="Q69" s="92" t="str">
        <f t="shared" si="19"/>
        <v/>
      </c>
      <c r="R69" s="93" t="str">
        <f t="shared" si="19"/>
        <v/>
      </c>
      <c r="S69" s="91" t="str">
        <f t="shared" si="19"/>
        <v/>
      </c>
      <c r="T69" s="91" t="str">
        <f t="shared" si="19"/>
        <v/>
      </c>
      <c r="U69" s="91">
        <f t="shared" si="19"/>
        <v>2056.11</v>
      </c>
      <c r="V69" s="91" t="str">
        <f t="shared" si="17"/>
        <v/>
      </c>
      <c r="W69" s="91" t="str">
        <f t="shared" si="17"/>
        <v/>
      </c>
      <c r="X69" s="91" t="str">
        <f t="shared" si="17"/>
        <v/>
      </c>
      <c r="Y69" s="91" t="str">
        <f t="shared" si="17"/>
        <v/>
      </c>
      <c r="Z69" s="91" t="str">
        <f t="shared" si="17"/>
        <v/>
      </c>
      <c r="AA69" s="91" t="str">
        <f t="shared" si="17"/>
        <v/>
      </c>
      <c r="AB69" s="91" t="str">
        <f t="shared" si="17"/>
        <v/>
      </c>
      <c r="AC69" s="91" t="str">
        <f t="shared" si="17"/>
        <v/>
      </c>
      <c r="AD69" s="91" t="str">
        <f t="shared" si="17"/>
        <v/>
      </c>
      <c r="AE69" s="91" t="str">
        <f t="shared" si="17"/>
        <v/>
      </c>
      <c r="AF69" s="91" t="str">
        <f t="shared" si="17"/>
        <v/>
      </c>
      <c r="AG69" s="91" t="str">
        <f t="shared" si="17"/>
        <v/>
      </c>
      <c r="AH69" s="91" t="str">
        <f t="shared" si="17"/>
        <v/>
      </c>
      <c r="AI69" s="91" t="str">
        <f t="shared" si="17"/>
        <v/>
      </c>
      <c r="AJ69" s="91" t="str">
        <f t="shared" si="17"/>
        <v/>
      </c>
      <c r="AK69" s="91" t="str">
        <f t="shared" si="17"/>
        <v/>
      </c>
      <c r="AL69" s="91" t="str">
        <f t="shared" si="20"/>
        <v/>
      </c>
      <c r="AM69" s="91" t="str">
        <f t="shared" si="20"/>
        <v/>
      </c>
      <c r="AN69" s="91" t="str">
        <f t="shared" si="20"/>
        <v/>
      </c>
      <c r="AO69" s="91" t="str">
        <f t="shared" si="20"/>
        <v/>
      </c>
      <c r="AP69" s="91" t="str">
        <f t="shared" si="20"/>
        <v/>
      </c>
      <c r="AQ69" s="91" t="str">
        <f t="shared" si="20"/>
        <v/>
      </c>
      <c r="AR69" s="91" t="str">
        <f t="shared" si="20"/>
        <v/>
      </c>
      <c r="AS69" s="91" t="str">
        <f t="shared" si="20"/>
        <v/>
      </c>
      <c r="AT69" s="91" t="str">
        <f t="shared" si="20"/>
        <v/>
      </c>
      <c r="AU69" s="91" t="str">
        <f t="shared" si="20"/>
        <v/>
      </c>
      <c r="AV69" s="91" t="str">
        <f t="shared" si="20"/>
        <v/>
      </c>
      <c r="AW69" s="91" t="str">
        <f t="shared" si="20"/>
        <v/>
      </c>
      <c r="AX69" s="91" t="str">
        <f t="shared" si="20"/>
        <v/>
      </c>
      <c r="AY69" s="91" t="str">
        <f t="shared" si="20"/>
        <v/>
      </c>
      <c r="AZ69" s="91" t="str">
        <f t="shared" si="20"/>
        <v/>
      </c>
      <c r="BA69" s="91" t="str">
        <f t="shared" si="21"/>
        <v/>
      </c>
      <c r="BB69" s="91" t="str">
        <f t="shared" si="21"/>
        <v/>
      </c>
      <c r="BC69" s="91" t="str">
        <f t="shared" si="21"/>
        <v/>
      </c>
      <c r="BD69" s="91" t="str">
        <f t="shared" si="21"/>
        <v/>
      </c>
      <c r="BE69" s="91" t="str">
        <f t="shared" si="21"/>
        <v/>
      </c>
    </row>
    <row r="70" spans="1:57" x14ac:dyDescent="0.3">
      <c r="A70" s="68">
        <v>42544</v>
      </c>
      <c r="B70" s="62">
        <v>1001</v>
      </c>
      <c r="C70" s="69" t="s">
        <v>5</v>
      </c>
      <c r="D70" s="70">
        <v>2952</v>
      </c>
      <c r="E70" s="89">
        <f t="shared" si="16"/>
        <v>2952</v>
      </c>
      <c r="F70" s="90">
        <f t="shared" si="19"/>
        <v>2952</v>
      </c>
      <c r="G70" s="91" t="str">
        <f t="shared" si="19"/>
        <v/>
      </c>
      <c r="H70" s="91" t="str">
        <f t="shared" si="19"/>
        <v/>
      </c>
      <c r="I70" s="91" t="str">
        <f t="shared" si="19"/>
        <v/>
      </c>
      <c r="J70" s="91" t="str">
        <f t="shared" si="19"/>
        <v/>
      </c>
      <c r="K70" s="92" t="str">
        <f t="shared" si="19"/>
        <v/>
      </c>
      <c r="L70" s="93" t="str">
        <f t="shared" si="19"/>
        <v/>
      </c>
      <c r="M70" s="91" t="str">
        <f t="shared" si="19"/>
        <v/>
      </c>
      <c r="N70" s="91" t="str">
        <f t="shared" si="19"/>
        <v/>
      </c>
      <c r="O70" s="91" t="str">
        <f t="shared" si="19"/>
        <v/>
      </c>
      <c r="P70" s="91" t="str">
        <f t="shared" si="19"/>
        <v/>
      </c>
      <c r="Q70" s="92" t="str">
        <f t="shared" si="19"/>
        <v/>
      </c>
      <c r="R70" s="93" t="str">
        <f t="shared" si="19"/>
        <v/>
      </c>
      <c r="S70" s="91" t="str">
        <f t="shared" si="19"/>
        <v/>
      </c>
      <c r="T70" s="91" t="str">
        <f t="shared" si="19"/>
        <v/>
      </c>
      <c r="U70" s="91" t="str">
        <f t="shared" si="19"/>
        <v/>
      </c>
      <c r="V70" s="91" t="str">
        <f t="shared" si="17"/>
        <v/>
      </c>
      <c r="W70" s="91" t="str">
        <f t="shared" si="17"/>
        <v/>
      </c>
      <c r="X70" s="91" t="str">
        <f t="shared" si="17"/>
        <v/>
      </c>
      <c r="Y70" s="91" t="str">
        <f t="shared" si="17"/>
        <v/>
      </c>
      <c r="Z70" s="91" t="str">
        <f t="shared" si="17"/>
        <v/>
      </c>
      <c r="AA70" s="91" t="str">
        <f t="shared" si="17"/>
        <v/>
      </c>
      <c r="AB70" s="91" t="str">
        <f t="shared" si="17"/>
        <v/>
      </c>
      <c r="AC70" s="91" t="str">
        <f t="shared" si="17"/>
        <v/>
      </c>
      <c r="AD70" s="91" t="str">
        <f t="shared" si="17"/>
        <v/>
      </c>
      <c r="AE70" s="91" t="str">
        <f t="shared" si="17"/>
        <v/>
      </c>
      <c r="AF70" s="91" t="str">
        <f t="shared" si="17"/>
        <v/>
      </c>
      <c r="AG70" s="91" t="str">
        <f t="shared" si="17"/>
        <v/>
      </c>
      <c r="AH70" s="91" t="str">
        <f t="shared" si="17"/>
        <v/>
      </c>
      <c r="AI70" s="91" t="str">
        <f t="shared" si="17"/>
        <v/>
      </c>
      <c r="AJ70" s="91" t="str">
        <f t="shared" si="17"/>
        <v/>
      </c>
      <c r="AK70" s="91" t="str">
        <f t="shared" si="17"/>
        <v/>
      </c>
      <c r="AL70" s="91" t="str">
        <f t="shared" si="20"/>
        <v/>
      </c>
      <c r="AM70" s="91" t="str">
        <f t="shared" si="20"/>
        <v/>
      </c>
      <c r="AN70" s="91" t="str">
        <f t="shared" si="20"/>
        <v/>
      </c>
      <c r="AO70" s="91" t="str">
        <f t="shared" si="20"/>
        <v/>
      </c>
      <c r="AP70" s="91" t="str">
        <f t="shared" si="20"/>
        <v/>
      </c>
      <c r="AQ70" s="91" t="str">
        <f t="shared" si="20"/>
        <v/>
      </c>
      <c r="AR70" s="91" t="str">
        <f t="shared" si="20"/>
        <v/>
      </c>
      <c r="AS70" s="91" t="str">
        <f t="shared" si="20"/>
        <v/>
      </c>
      <c r="AT70" s="91" t="str">
        <f t="shared" si="20"/>
        <v/>
      </c>
      <c r="AU70" s="91" t="str">
        <f t="shared" si="20"/>
        <v/>
      </c>
      <c r="AV70" s="91" t="str">
        <f t="shared" si="20"/>
        <v/>
      </c>
      <c r="AW70" s="91" t="str">
        <f t="shared" si="20"/>
        <v/>
      </c>
      <c r="AX70" s="91" t="str">
        <f t="shared" si="20"/>
        <v/>
      </c>
      <c r="AY70" s="91" t="str">
        <f t="shared" si="20"/>
        <v/>
      </c>
      <c r="AZ70" s="91" t="str">
        <f t="shared" si="20"/>
        <v/>
      </c>
      <c r="BA70" s="91" t="str">
        <f t="shared" si="21"/>
        <v/>
      </c>
      <c r="BB70" s="91" t="str">
        <f t="shared" si="21"/>
        <v/>
      </c>
      <c r="BC70" s="91" t="str">
        <f t="shared" si="21"/>
        <v/>
      </c>
      <c r="BD70" s="91" t="str">
        <f t="shared" si="21"/>
        <v/>
      </c>
      <c r="BE70" s="91" t="str">
        <f t="shared" si="21"/>
        <v/>
      </c>
    </row>
    <row r="71" spans="1:57" x14ac:dyDescent="0.3">
      <c r="A71" s="68">
        <v>42544</v>
      </c>
      <c r="B71" s="62">
        <v>3002</v>
      </c>
      <c r="C71" s="63" t="s">
        <v>128</v>
      </c>
      <c r="D71" s="70">
        <v>107</v>
      </c>
      <c r="E71" s="89">
        <f t="shared" si="16"/>
        <v>107</v>
      </c>
      <c r="F71" s="90" t="str">
        <f t="shared" si="19"/>
        <v/>
      </c>
      <c r="G71" s="91" t="str">
        <f t="shared" si="19"/>
        <v/>
      </c>
      <c r="H71" s="91" t="str">
        <f t="shared" si="19"/>
        <v/>
      </c>
      <c r="I71" s="91" t="str">
        <f t="shared" si="19"/>
        <v/>
      </c>
      <c r="J71" s="91" t="str">
        <f t="shared" si="19"/>
        <v/>
      </c>
      <c r="K71" s="92" t="str">
        <f t="shared" si="19"/>
        <v/>
      </c>
      <c r="L71" s="93" t="str">
        <f t="shared" si="19"/>
        <v/>
      </c>
      <c r="M71" s="91" t="str">
        <f t="shared" si="19"/>
        <v/>
      </c>
      <c r="N71" s="91" t="str">
        <f t="shared" si="19"/>
        <v/>
      </c>
      <c r="O71" s="91" t="str">
        <f t="shared" si="19"/>
        <v/>
      </c>
      <c r="P71" s="91" t="str">
        <f t="shared" si="19"/>
        <v/>
      </c>
      <c r="Q71" s="92" t="str">
        <f t="shared" si="19"/>
        <v/>
      </c>
      <c r="R71" s="93" t="str">
        <f t="shared" si="19"/>
        <v/>
      </c>
      <c r="S71" s="91">
        <f t="shared" si="19"/>
        <v>107</v>
      </c>
      <c r="T71" s="91" t="str">
        <f t="shared" si="19"/>
        <v/>
      </c>
      <c r="U71" s="91" t="str">
        <f t="shared" si="19"/>
        <v/>
      </c>
      <c r="V71" s="91" t="str">
        <f t="shared" si="17"/>
        <v/>
      </c>
      <c r="W71" s="91" t="str">
        <f t="shared" si="17"/>
        <v/>
      </c>
      <c r="X71" s="91" t="str">
        <f t="shared" si="17"/>
        <v/>
      </c>
      <c r="Y71" s="91" t="str">
        <f t="shared" si="17"/>
        <v/>
      </c>
      <c r="Z71" s="91" t="str">
        <f t="shared" si="17"/>
        <v/>
      </c>
      <c r="AA71" s="91" t="str">
        <f t="shared" si="17"/>
        <v/>
      </c>
      <c r="AB71" s="91" t="str">
        <f t="shared" si="17"/>
        <v/>
      </c>
      <c r="AC71" s="91" t="str">
        <f t="shared" si="17"/>
        <v/>
      </c>
      <c r="AD71" s="91" t="str">
        <f t="shared" si="17"/>
        <v/>
      </c>
      <c r="AE71" s="91" t="str">
        <f t="shared" si="17"/>
        <v/>
      </c>
      <c r="AF71" s="91" t="str">
        <f t="shared" si="17"/>
        <v/>
      </c>
      <c r="AG71" s="91" t="str">
        <f t="shared" si="17"/>
        <v/>
      </c>
      <c r="AH71" s="91" t="str">
        <f t="shared" si="17"/>
        <v/>
      </c>
      <c r="AI71" s="91" t="str">
        <f t="shared" si="17"/>
        <v/>
      </c>
      <c r="AJ71" s="91" t="str">
        <f t="shared" si="17"/>
        <v/>
      </c>
      <c r="AK71" s="91" t="str">
        <f t="shared" si="17"/>
        <v/>
      </c>
      <c r="AL71" s="91" t="str">
        <f t="shared" si="20"/>
        <v/>
      </c>
      <c r="AM71" s="91" t="str">
        <f t="shared" si="20"/>
        <v/>
      </c>
      <c r="AN71" s="91" t="str">
        <f t="shared" si="20"/>
        <v/>
      </c>
      <c r="AO71" s="91" t="str">
        <f t="shared" si="20"/>
        <v/>
      </c>
      <c r="AP71" s="91" t="str">
        <f t="shared" si="20"/>
        <v/>
      </c>
      <c r="AQ71" s="91" t="str">
        <f t="shared" si="20"/>
        <v/>
      </c>
      <c r="AR71" s="91" t="str">
        <f t="shared" si="20"/>
        <v/>
      </c>
      <c r="AS71" s="91" t="str">
        <f t="shared" si="20"/>
        <v/>
      </c>
      <c r="AT71" s="91" t="str">
        <f t="shared" si="20"/>
        <v/>
      </c>
      <c r="AU71" s="91" t="str">
        <f t="shared" si="20"/>
        <v/>
      </c>
      <c r="AV71" s="91" t="str">
        <f t="shared" si="20"/>
        <v/>
      </c>
      <c r="AW71" s="91" t="str">
        <f t="shared" si="20"/>
        <v/>
      </c>
      <c r="AX71" s="91" t="str">
        <f t="shared" si="20"/>
        <v/>
      </c>
      <c r="AY71" s="91" t="str">
        <f t="shared" si="20"/>
        <v/>
      </c>
      <c r="AZ71" s="91" t="str">
        <f t="shared" si="20"/>
        <v/>
      </c>
      <c r="BA71" s="91" t="str">
        <f t="shared" si="21"/>
        <v/>
      </c>
      <c r="BB71" s="91" t="str">
        <f t="shared" si="21"/>
        <v/>
      </c>
      <c r="BC71" s="91" t="str">
        <f t="shared" si="21"/>
        <v/>
      </c>
      <c r="BD71" s="91" t="str">
        <f t="shared" si="21"/>
        <v/>
      </c>
      <c r="BE71" s="91" t="str">
        <f t="shared" si="21"/>
        <v/>
      </c>
    </row>
    <row r="72" spans="1:57" x14ac:dyDescent="0.3">
      <c r="A72" s="80">
        <v>42545</v>
      </c>
      <c r="B72" s="81">
        <v>1006</v>
      </c>
      <c r="C72" s="104" t="s">
        <v>5</v>
      </c>
      <c r="D72" s="82">
        <v>9552</v>
      </c>
      <c r="E72" s="89">
        <f t="shared" si="16"/>
        <v>9552</v>
      </c>
      <c r="F72" s="90" t="str">
        <f t="shared" si="19"/>
        <v/>
      </c>
      <c r="G72" s="91" t="str">
        <f t="shared" si="19"/>
        <v/>
      </c>
      <c r="H72" s="91" t="str">
        <f t="shared" si="19"/>
        <v/>
      </c>
      <c r="I72" s="91" t="str">
        <f t="shared" si="19"/>
        <v/>
      </c>
      <c r="J72" s="91" t="str">
        <f t="shared" si="19"/>
        <v/>
      </c>
      <c r="K72" s="92">
        <f t="shared" si="19"/>
        <v>9552</v>
      </c>
      <c r="L72" s="93" t="str">
        <f t="shared" si="19"/>
        <v/>
      </c>
      <c r="M72" s="91" t="str">
        <f t="shared" si="19"/>
        <v/>
      </c>
      <c r="N72" s="91" t="str">
        <f t="shared" si="19"/>
        <v/>
      </c>
      <c r="O72" s="91" t="str">
        <f t="shared" si="19"/>
        <v/>
      </c>
      <c r="P72" s="91" t="str">
        <f t="shared" si="19"/>
        <v/>
      </c>
      <c r="Q72" s="92" t="str">
        <f t="shared" si="19"/>
        <v/>
      </c>
      <c r="R72" s="93" t="str">
        <f t="shared" si="19"/>
        <v/>
      </c>
      <c r="S72" s="91" t="str">
        <f t="shared" si="19"/>
        <v/>
      </c>
      <c r="T72" s="91" t="str">
        <f t="shared" si="19"/>
        <v/>
      </c>
      <c r="U72" s="91" t="str">
        <f t="shared" ref="U72:AJ87" si="22">IF($B72=U$5,$D72,"")</f>
        <v/>
      </c>
      <c r="V72" s="91" t="str">
        <f t="shared" si="22"/>
        <v/>
      </c>
      <c r="W72" s="91" t="str">
        <f t="shared" si="22"/>
        <v/>
      </c>
      <c r="X72" s="91" t="str">
        <f t="shared" si="22"/>
        <v/>
      </c>
      <c r="Y72" s="91" t="str">
        <f t="shared" si="22"/>
        <v/>
      </c>
      <c r="Z72" s="91" t="str">
        <f t="shared" si="22"/>
        <v/>
      </c>
      <c r="AA72" s="91" t="str">
        <f t="shared" si="22"/>
        <v/>
      </c>
      <c r="AB72" s="91" t="str">
        <f t="shared" si="22"/>
        <v/>
      </c>
      <c r="AC72" s="91" t="str">
        <f t="shared" si="22"/>
        <v/>
      </c>
      <c r="AD72" s="91" t="str">
        <f t="shared" si="22"/>
        <v/>
      </c>
      <c r="AE72" s="91" t="str">
        <f t="shared" si="22"/>
        <v/>
      </c>
      <c r="AF72" s="91" t="str">
        <f t="shared" si="22"/>
        <v/>
      </c>
      <c r="AG72" s="91" t="str">
        <f t="shared" si="22"/>
        <v/>
      </c>
      <c r="AH72" s="91" t="str">
        <f t="shared" si="22"/>
        <v/>
      </c>
      <c r="AI72" s="91" t="str">
        <f t="shared" si="22"/>
        <v/>
      </c>
      <c r="AJ72" s="91" t="str">
        <f t="shared" si="22"/>
        <v/>
      </c>
      <c r="AK72" s="91" t="str">
        <f t="shared" ref="AK72:AZ87" si="23">IF($B72=AK$5,$D72,"")</f>
        <v/>
      </c>
      <c r="AL72" s="91" t="str">
        <f t="shared" si="23"/>
        <v/>
      </c>
      <c r="AM72" s="91" t="str">
        <f t="shared" si="23"/>
        <v/>
      </c>
      <c r="AN72" s="91" t="str">
        <f t="shared" si="23"/>
        <v/>
      </c>
      <c r="AO72" s="91" t="str">
        <f t="shared" si="23"/>
        <v/>
      </c>
      <c r="AP72" s="91" t="str">
        <f t="shared" si="23"/>
        <v/>
      </c>
      <c r="AQ72" s="91" t="str">
        <f t="shared" si="23"/>
        <v/>
      </c>
      <c r="AR72" s="91" t="str">
        <f t="shared" si="23"/>
        <v/>
      </c>
      <c r="AS72" s="91" t="str">
        <f t="shared" si="23"/>
        <v/>
      </c>
      <c r="AT72" s="91" t="str">
        <f t="shared" si="23"/>
        <v/>
      </c>
      <c r="AU72" s="91" t="str">
        <f t="shared" si="23"/>
        <v/>
      </c>
      <c r="AV72" s="91" t="str">
        <f t="shared" si="23"/>
        <v/>
      </c>
      <c r="AW72" s="91" t="str">
        <f t="shared" si="23"/>
        <v/>
      </c>
      <c r="AX72" s="91" t="str">
        <f t="shared" si="23"/>
        <v/>
      </c>
      <c r="AY72" s="91" t="str">
        <f t="shared" si="23"/>
        <v/>
      </c>
      <c r="AZ72" s="91" t="str">
        <f t="shared" si="23"/>
        <v/>
      </c>
      <c r="BA72" s="91" t="str">
        <f t="shared" si="21"/>
        <v/>
      </c>
      <c r="BB72" s="91" t="str">
        <f t="shared" si="21"/>
        <v/>
      </c>
      <c r="BC72" s="91" t="str">
        <f t="shared" si="21"/>
        <v/>
      </c>
      <c r="BD72" s="91" t="str">
        <f t="shared" si="21"/>
        <v/>
      </c>
      <c r="BE72" s="91" t="str">
        <f t="shared" si="21"/>
        <v/>
      </c>
    </row>
    <row r="73" spans="1:57" x14ac:dyDescent="0.3">
      <c r="A73" s="68">
        <v>42545</v>
      </c>
      <c r="B73" s="62">
        <v>1001</v>
      </c>
      <c r="C73" s="63" t="s">
        <v>5</v>
      </c>
      <c r="D73" s="70">
        <v>7568</v>
      </c>
      <c r="E73" s="89">
        <f t="shared" si="16"/>
        <v>7568</v>
      </c>
      <c r="F73" s="90">
        <f t="shared" ref="F73:U88" si="24">IF($B73=F$5,$D73,"")</f>
        <v>7568</v>
      </c>
      <c r="G73" s="91" t="str">
        <f t="shared" si="24"/>
        <v/>
      </c>
      <c r="H73" s="91" t="str">
        <f t="shared" si="24"/>
        <v/>
      </c>
      <c r="I73" s="91" t="str">
        <f t="shared" si="24"/>
        <v/>
      </c>
      <c r="J73" s="91" t="str">
        <f t="shared" si="24"/>
        <v/>
      </c>
      <c r="K73" s="92" t="str">
        <f t="shared" si="24"/>
        <v/>
      </c>
      <c r="L73" s="93" t="str">
        <f t="shared" si="24"/>
        <v/>
      </c>
      <c r="M73" s="91" t="str">
        <f t="shared" si="24"/>
        <v/>
      </c>
      <c r="N73" s="91" t="str">
        <f t="shared" si="24"/>
        <v/>
      </c>
      <c r="O73" s="91" t="str">
        <f t="shared" si="24"/>
        <v/>
      </c>
      <c r="P73" s="91" t="str">
        <f t="shared" si="24"/>
        <v/>
      </c>
      <c r="Q73" s="92" t="str">
        <f t="shared" si="24"/>
        <v/>
      </c>
      <c r="R73" s="93" t="str">
        <f t="shared" si="24"/>
        <v/>
      </c>
      <c r="S73" s="91" t="str">
        <f t="shared" si="24"/>
        <v/>
      </c>
      <c r="T73" s="91" t="str">
        <f t="shared" si="24"/>
        <v/>
      </c>
      <c r="U73" s="91" t="str">
        <f t="shared" si="22"/>
        <v/>
      </c>
      <c r="V73" s="91" t="str">
        <f t="shared" si="22"/>
        <v/>
      </c>
      <c r="W73" s="91" t="str">
        <f t="shared" si="22"/>
        <v/>
      </c>
      <c r="X73" s="91" t="str">
        <f t="shared" si="22"/>
        <v/>
      </c>
      <c r="Y73" s="91" t="str">
        <f t="shared" si="22"/>
        <v/>
      </c>
      <c r="Z73" s="91" t="str">
        <f t="shared" si="22"/>
        <v/>
      </c>
      <c r="AA73" s="91" t="str">
        <f t="shared" si="22"/>
        <v/>
      </c>
      <c r="AB73" s="91" t="str">
        <f t="shared" si="22"/>
        <v/>
      </c>
      <c r="AC73" s="91" t="str">
        <f t="shared" si="22"/>
        <v/>
      </c>
      <c r="AD73" s="91" t="str">
        <f t="shared" si="22"/>
        <v/>
      </c>
      <c r="AE73" s="91" t="str">
        <f t="shared" si="22"/>
        <v/>
      </c>
      <c r="AF73" s="91" t="str">
        <f t="shared" si="22"/>
        <v/>
      </c>
      <c r="AG73" s="91" t="str">
        <f t="shared" si="22"/>
        <v/>
      </c>
      <c r="AH73" s="91" t="str">
        <f t="shared" si="22"/>
        <v/>
      </c>
      <c r="AI73" s="91" t="str">
        <f t="shared" si="22"/>
        <v/>
      </c>
      <c r="AJ73" s="91" t="str">
        <f t="shared" si="22"/>
        <v/>
      </c>
      <c r="AK73" s="91" t="str">
        <f t="shared" si="23"/>
        <v/>
      </c>
      <c r="AL73" s="91" t="str">
        <f t="shared" si="23"/>
        <v/>
      </c>
      <c r="AM73" s="91" t="str">
        <f t="shared" si="23"/>
        <v/>
      </c>
      <c r="AN73" s="91" t="str">
        <f t="shared" si="23"/>
        <v/>
      </c>
      <c r="AO73" s="91" t="str">
        <f t="shared" si="23"/>
        <v/>
      </c>
      <c r="AP73" s="91" t="str">
        <f t="shared" si="23"/>
        <v/>
      </c>
      <c r="AQ73" s="91" t="str">
        <f t="shared" si="23"/>
        <v/>
      </c>
      <c r="AR73" s="91" t="str">
        <f t="shared" si="23"/>
        <v/>
      </c>
      <c r="AS73" s="91" t="str">
        <f t="shared" si="23"/>
        <v/>
      </c>
      <c r="AT73" s="91" t="str">
        <f t="shared" si="23"/>
        <v/>
      </c>
      <c r="AU73" s="91" t="str">
        <f t="shared" si="23"/>
        <v/>
      </c>
      <c r="AV73" s="91" t="str">
        <f t="shared" si="23"/>
        <v/>
      </c>
      <c r="AW73" s="91" t="str">
        <f t="shared" si="23"/>
        <v/>
      </c>
      <c r="AX73" s="91" t="str">
        <f t="shared" si="23"/>
        <v/>
      </c>
      <c r="AY73" s="91" t="str">
        <f t="shared" si="23"/>
        <v/>
      </c>
      <c r="AZ73" s="91" t="str">
        <f t="shared" si="23"/>
        <v/>
      </c>
      <c r="BA73" s="91" t="str">
        <f t="shared" si="21"/>
        <v/>
      </c>
      <c r="BB73" s="91" t="str">
        <f t="shared" si="21"/>
        <v/>
      </c>
      <c r="BC73" s="91" t="str">
        <f t="shared" si="21"/>
        <v/>
      </c>
      <c r="BD73" s="91" t="str">
        <f t="shared" si="21"/>
        <v/>
      </c>
      <c r="BE73" s="91" t="str">
        <f t="shared" si="21"/>
        <v/>
      </c>
    </row>
    <row r="74" spans="1:57" x14ac:dyDescent="0.3">
      <c r="A74" s="68">
        <v>42913</v>
      </c>
      <c r="B74" s="62">
        <v>1002</v>
      </c>
      <c r="C74" s="63" t="s">
        <v>59</v>
      </c>
      <c r="D74" s="70">
        <v>50</v>
      </c>
      <c r="E74" s="89">
        <f t="shared" si="16"/>
        <v>50</v>
      </c>
      <c r="F74" s="90" t="str">
        <f t="shared" si="24"/>
        <v/>
      </c>
      <c r="G74" s="91">
        <f t="shared" si="24"/>
        <v>50</v>
      </c>
      <c r="H74" s="91" t="str">
        <f t="shared" si="24"/>
        <v/>
      </c>
      <c r="I74" s="91" t="str">
        <f t="shared" si="24"/>
        <v/>
      </c>
      <c r="J74" s="91" t="str">
        <f t="shared" si="24"/>
        <v/>
      </c>
      <c r="K74" s="92" t="str">
        <f t="shared" si="24"/>
        <v/>
      </c>
      <c r="L74" s="93" t="str">
        <f t="shared" si="24"/>
        <v/>
      </c>
      <c r="M74" s="91" t="str">
        <f t="shared" si="24"/>
        <v/>
      </c>
      <c r="N74" s="91" t="str">
        <f t="shared" si="24"/>
        <v/>
      </c>
      <c r="O74" s="91" t="str">
        <f t="shared" si="24"/>
        <v/>
      </c>
      <c r="P74" s="91" t="str">
        <f t="shared" si="24"/>
        <v/>
      </c>
      <c r="Q74" s="92" t="str">
        <f t="shared" si="24"/>
        <v/>
      </c>
      <c r="R74" s="93" t="str">
        <f t="shared" si="24"/>
        <v/>
      </c>
      <c r="S74" s="91" t="str">
        <f t="shared" si="24"/>
        <v/>
      </c>
      <c r="T74" s="91" t="str">
        <f t="shared" si="24"/>
        <v/>
      </c>
      <c r="U74" s="91" t="str">
        <f t="shared" si="22"/>
        <v/>
      </c>
      <c r="V74" s="91" t="str">
        <f t="shared" si="22"/>
        <v/>
      </c>
      <c r="W74" s="91" t="str">
        <f t="shared" si="22"/>
        <v/>
      </c>
      <c r="X74" s="91" t="str">
        <f t="shared" si="22"/>
        <v/>
      </c>
      <c r="Y74" s="91" t="str">
        <f t="shared" si="22"/>
        <v/>
      </c>
      <c r="Z74" s="91" t="str">
        <f t="shared" si="22"/>
        <v/>
      </c>
      <c r="AA74" s="91" t="str">
        <f t="shared" si="22"/>
        <v/>
      </c>
      <c r="AB74" s="91" t="str">
        <f t="shared" si="22"/>
        <v/>
      </c>
      <c r="AC74" s="91" t="str">
        <f t="shared" si="22"/>
        <v/>
      </c>
      <c r="AD74" s="91" t="str">
        <f t="shared" si="22"/>
        <v/>
      </c>
      <c r="AE74" s="91" t="str">
        <f t="shared" si="22"/>
        <v/>
      </c>
      <c r="AF74" s="91" t="str">
        <f t="shared" si="22"/>
        <v/>
      </c>
      <c r="AG74" s="91" t="str">
        <f t="shared" si="22"/>
        <v/>
      </c>
      <c r="AH74" s="91" t="str">
        <f t="shared" si="22"/>
        <v/>
      </c>
      <c r="AI74" s="91" t="str">
        <f t="shared" si="22"/>
        <v/>
      </c>
      <c r="AJ74" s="91" t="str">
        <f t="shared" si="22"/>
        <v/>
      </c>
      <c r="AK74" s="91" t="str">
        <f t="shared" si="23"/>
        <v/>
      </c>
      <c r="AL74" s="91" t="str">
        <f t="shared" si="23"/>
        <v/>
      </c>
      <c r="AM74" s="91" t="str">
        <f t="shared" si="23"/>
        <v/>
      </c>
      <c r="AN74" s="91" t="str">
        <f t="shared" si="23"/>
        <v/>
      </c>
      <c r="AO74" s="91" t="str">
        <f t="shared" si="23"/>
        <v/>
      </c>
      <c r="AP74" s="91" t="str">
        <f t="shared" si="23"/>
        <v/>
      </c>
      <c r="AQ74" s="91" t="str">
        <f t="shared" si="23"/>
        <v/>
      </c>
      <c r="AR74" s="91" t="str">
        <f t="shared" si="23"/>
        <v/>
      </c>
      <c r="AS74" s="91" t="str">
        <f t="shared" si="23"/>
        <v/>
      </c>
      <c r="AT74" s="91" t="str">
        <f t="shared" si="23"/>
        <v/>
      </c>
      <c r="AU74" s="91" t="str">
        <f t="shared" si="23"/>
        <v/>
      </c>
      <c r="AV74" s="91" t="str">
        <f t="shared" si="23"/>
        <v/>
      </c>
      <c r="AW74" s="91" t="str">
        <f t="shared" si="23"/>
        <v/>
      </c>
      <c r="AX74" s="91" t="str">
        <f t="shared" si="23"/>
        <v/>
      </c>
      <c r="AY74" s="91" t="str">
        <f t="shared" si="23"/>
        <v/>
      </c>
      <c r="AZ74" s="91" t="str">
        <f t="shared" si="23"/>
        <v/>
      </c>
      <c r="BA74" s="91" t="str">
        <f t="shared" si="21"/>
        <v/>
      </c>
      <c r="BB74" s="91" t="str">
        <f t="shared" si="21"/>
        <v/>
      </c>
      <c r="BC74" s="91" t="str">
        <f t="shared" si="21"/>
        <v/>
      </c>
      <c r="BD74" s="91" t="str">
        <f t="shared" si="21"/>
        <v/>
      </c>
      <c r="BE74" s="91" t="str">
        <f t="shared" si="21"/>
        <v/>
      </c>
    </row>
    <row r="75" spans="1:57" x14ac:dyDescent="0.3">
      <c r="A75" s="68">
        <v>42913</v>
      </c>
      <c r="B75" s="62">
        <v>1002</v>
      </c>
      <c r="C75" s="63" t="s">
        <v>59</v>
      </c>
      <c r="D75" s="70">
        <v>35</v>
      </c>
      <c r="E75" s="89">
        <f t="shared" si="16"/>
        <v>35</v>
      </c>
      <c r="F75" s="90" t="str">
        <f t="shared" si="24"/>
        <v/>
      </c>
      <c r="G75" s="91">
        <f t="shared" si="24"/>
        <v>35</v>
      </c>
      <c r="H75" s="91" t="str">
        <f t="shared" si="24"/>
        <v/>
      </c>
      <c r="I75" s="91" t="str">
        <f t="shared" si="24"/>
        <v/>
      </c>
      <c r="J75" s="91" t="str">
        <f t="shared" si="24"/>
        <v/>
      </c>
      <c r="K75" s="92" t="str">
        <f t="shared" si="24"/>
        <v/>
      </c>
      <c r="L75" s="93" t="str">
        <f t="shared" si="24"/>
        <v/>
      </c>
      <c r="M75" s="91" t="str">
        <f t="shared" si="24"/>
        <v/>
      </c>
      <c r="N75" s="91" t="str">
        <f t="shared" si="24"/>
        <v/>
      </c>
      <c r="O75" s="91" t="str">
        <f t="shared" si="24"/>
        <v/>
      </c>
      <c r="P75" s="91" t="str">
        <f t="shared" si="24"/>
        <v/>
      </c>
      <c r="Q75" s="92" t="str">
        <f t="shared" si="24"/>
        <v/>
      </c>
      <c r="R75" s="93" t="str">
        <f t="shared" si="24"/>
        <v/>
      </c>
      <c r="S75" s="91" t="str">
        <f t="shared" si="24"/>
        <v/>
      </c>
      <c r="T75" s="91" t="str">
        <f t="shared" si="24"/>
        <v/>
      </c>
      <c r="U75" s="91" t="str">
        <f t="shared" si="22"/>
        <v/>
      </c>
      <c r="V75" s="91" t="str">
        <f t="shared" si="22"/>
        <v/>
      </c>
      <c r="W75" s="91" t="str">
        <f t="shared" si="22"/>
        <v/>
      </c>
      <c r="X75" s="91" t="str">
        <f t="shared" si="22"/>
        <v/>
      </c>
      <c r="Y75" s="91" t="str">
        <f t="shared" si="22"/>
        <v/>
      </c>
      <c r="Z75" s="91" t="str">
        <f t="shared" si="22"/>
        <v/>
      </c>
      <c r="AA75" s="91" t="str">
        <f t="shared" si="22"/>
        <v/>
      </c>
      <c r="AB75" s="91" t="str">
        <f t="shared" si="22"/>
        <v/>
      </c>
      <c r="AC75" s="91" t="str">
        <f t="shared" si="22"/>
        <v/>
      </c>
      <c r="AD75" s="91" t="str">
        <f t="shared" si="22"/>
        <v/>
      </c>
      <c r="AE75" s="91" t="str">
        <f t="shared" si="22"/>
        <v/>
      </c>
      <c r="AF75" s="91" t="str">
        <f t="shared" si="22"/>
        <v/>
      </c>
      <c r="AG75" s="91" t="str">
        <f t="shared" si="22"/>
        <v/>
      </c>
      <c r="AH75" s="91" t="str">
        <f t="shared" si="22"/>
        <v/>
      </c>
      <c r="AI75" s="91" t="str">
        <f t="shared" si="22"/>
        <v/>
      </c>
      <c r="AJ75" s="91" t="str">
        <f t="shared" si="22"/>
        <v/>
      </c>
      <c r="AK75" s="91" t="str">
        <f t="shared" si="23"/>
        <v/>
      </c>
      <c r="AL75" s="91" t="str">
        <f t="shared" si="23"/>
        <v/>
      </c>
      <c r="AM75" s="91" t="str">
        <f t="shared" si="23"/>
        <v/>
      </c>
      <c r="AN75" s="91" t="str">
        <f t="shared" si="23"/>
        <v/>
      </c>
      <c r="AO75" s="91" t="str">
        <f t="shared" si="23"/>
        <v/>
      </c>
      <c r="AP75" s="91" t="str">
        <f t="shared" si="23"/>
        <v/>
      </c>
      <c r="AQ75" s="91" t="str">
        <f t="shared" si="23"/>
        <v/>
      </c>
      <c r="AR75" s="91" t="str">
        <f t="shared" si="23"/>
        <v/>
      </c>
      <c r="AS75" s="91" t="str">
        <f t="shared" si="23"/>
        <v/>
      </c>
      <c r="AT75" s="91" t="str">
        <f t="shared" si="23"/>
        <v/>
      </c>
      <c r="AU75" s="91" t="str">
        <f t="shared" si="23"/>
        <v/>
      </c>
      <c r="AV75" s="91" t="str">
        <f t="shared" si="23"/>
        <v/>
      </c>
      <c r="AW75" s="91" t="str">
        <f t="shared" si="23"/>
        <v/>
      </c>
      <c r="AX75" s="91" t="str">
        <f t="shared" si="23"/>
        <v/>
      </c>
      <c r="AY75" s="91" t="str">
        <f t="shared" si="23"/>
        <v/>
      </c>
      <c r="AZ75" s="91" t="str">
        <f t="shared" si="23"/>
        <v/>
      </c>
      <c r="BA75" s="91" t="str">
        <f t="shared" si="21"/>
        <v/>
      </c>
      <c r="BB75" s="91" t="str">
        <f t="shared" si="21"/>
        <v/>
      </c>
      <c r="BC75" s="91" t="str">
        <f t="shared" si="21"/>
        <v/>
      </c>
      <c r="BD75" s="91" t="str">
        <f t="shared" si="21"/>
        <v/>
      </c>
      <c r="BE75" s="91" t="str">
        <f t="shared" si="21"/>
        <v/>
      </c>
    </row>
    <row r="76" spans="1:57" x14ac:dyDescent="0.3">
      <c r="A76" s="68">
        <v>42913</v>
      </c>
      <c r="B76" s="62">
        <v>3015</v>
      </c>
      <c r="C76" s="63" t="s">
        <v>96</v>
      </c>
      <c r="D76" s="70">
        <v>249.6</v>
      </c>
      <c r="E76" s="89">
        <f t="shared" si="16"/>
        <v>249.6</v>
      </c>
      <c r="F76" s="90" t="str">
        <f t="shared" si="24"/>
        <v/>
      </c>
      <c r="G76" s="91" t="str">
        <f t="shared" si="24"/>
        <v/>
      </c>
      <c r="H76" s="91" t="str">
        <f t="shared" si="24"/>
        <v/>
      </c>
      <c r="I76" s="91" t="str">
        <f t="shared" si="24"/>
        <v/>
      </c>
      <c r="J76" s="91" t="str">
        <f t="shared" si="24"/>
        <v/>
      </c>
      <c r="K76" s="92" t="str">
        <f t="shared" si="24"/>
        <v/>
      </c>
      <c r="L76" s="93" t="str">
        <f t="shared" si="24"/>
        <v/>
      </c>
      <c r="M76" s="91" t="str">
        <f t="shared" si="24"/>
        <v/>
      </c>
      <c r="N76" s="91" t="str">
        <f t="shared" si="24"/>
        <v/>
      </c>
      <c r="O76" s="91" t="str">
        <f t="shared" si="24"/>
        <v/>
      </c>
      <c r="P76" s="91" t="str">
        <f t="shared" si="24"/>
        <v/>
      </c>
      <c r="Q76" s="92" t="str">
        <f t="shared" si="24"/>
        <v/>
      </c>
      <c r="R76" s="93" t="str">
        <f t="shared" si="24"/>
        <v/>
      </c>
      <c r="S76" s="91" t="str">
        <f t="shared" si="24"/>
        <v/>
      </c>
      <c r="T76" s="91" t="str">
        <f t="shared" si="24"/>
        <v/>
      </c>
      <c r="U76" s="91" t="str">
        <f t="shared" si="22"/>
        <v/>
      </c>
      <c r="V76" s="91" t="str">
        <f t="shared" si="22"/>
        <v/>
      </c>
      <c r="W76" s="91" t="str">
        <f t="shared" si="22"/>
        <v/>
      </c>
      <c r="X76" s="91" t="str">
        <f t="shared" si="22"/>
        <v/>
      </c>
      <c r="Y76" s="91" t="str">
        <f t="shared" si="22"/>
        <v/>
      </c>
      <c r="Z76" s="91" t="str">
        <f t="shared" si="22"/>
        <v/>
      </c>
      <c r="AA76" s="91" t="str">
        <f t="shared" si="22"/>
        <v/>
      </c>
      <c r="AB76" s="91" t="str">
        <f t="shared" si="22"/>
        <v/>
      </c>
      <c r="AC76" s="91" t="str">
        <f t="shared" si="22"/>
        <v/>
      </c>
      <c r="AD76" s="91" t="str">
        <f t="shared" si="22"/>
        <v/>
      </c>
      <c r="AE76" s="91" t="str">
        <f t="shared" si="22"/>
        <v/>
      </c>
      <c r="AF76" s="91">
        <f t="shared" si="22"/>
        <v>249.6</v>
      </c>
      <c r="AG76" s="91" t="str">
        <f t="shared" si="22"/>
        <v/>
      </c>
      <c r="AH76" s="91" t="str">
        <f t="shared" si="22"/>
        <v/>
      </c>
      <c r="AI76" s="91" t="str">
        <f t="shared" si="22"/>
        <v/>
      </c>
      <c r="AJ76" s="91" t="str">
        <f t="shared" si="22"/>
        <v/>
      </c>
      <c r="AK76" s="91" t="str">
        <f t="shared" si="23"/>
        <v/>
      </c>
      <c r="AL76" s="91" t="str">
        <f t="shared" si="23"/>
        <v/>
      </c>
      <c r="AM76" s="91" t="str">
        <f t="shared" si="23"/>
        <v/>
      </c>
      <c r="AN76" s="91" t="str">
        <f t="shared" si="23"/>
        <v/>
      </c>
      <c r="AO76" s="91" t="str">
        <f t="shared" si="23"/>
        <v/>
      </c>
      <c r="AP76" s="91" t="str">
        <f t="shared" si="23"/>
        <v/>
      </c>
      <c r="AQ76" s="91" t="str">
        <f t="shared" si="23"/>
        <v/>
      </c>
      <c r="AR76" s="91" t="str">
        <f t="shared" si="23"/>
        <v/>
      </c>
      <c r="AS76" s="91" t="str">
        <f t="shared" si="23"/>
        <v/>
      </c>
      <c r="AT76" s="91" t="str">
        <f t="shared" si="23"/>
        <v/>
      </c>
      <c r="AU76" s="91" t="str">
        <f t="shared" si="23"/>
        <v/>
      </c>
      <c r="AV76" s="91" t="str">
        <f t="shared" si="23"/>
        <v/>
      </c>
      <c r="AW76" s="91" t="str">
        <f t="shared" si="23"/>
        <v/>
      </c>
      <c r="AX76" s="91" t="str">
        <f t="shared" si="23"/>
        <v/>
      </c>
      <c r="AY76" s="91" t="str">
        <f t="shared" si="23"/>
        <v/>
      </c>
      <c r="AZ76" s="91" t="str">
        <f t="shared" si="23"/>
        <v/>
      </c>
      <c r="BA76" s="91" t="str">
        <f t="shared" si="21"/>
        <v/>
      </c>
      <c r="BB76" s="91" t="str">
        <f t="shared" si="21"/>
        <v/>
      </c>
      <c r="BC76" s="91" t="str">
        <f t="shared" si="21"/>
        <v/>
      </c>
      <c r="BD76" s="91" t="str">
        <f t="shared" si="21"/>
        <v/>
      </c>
      <c r="BE76" s="91" t="str">
        <f t="shared" si="21"/>
        <v/>
      </c>
    </row>
    <row r="77" spans="1:57" x14ac:dyDescent="0.3">
      <c r="A77" s="68">
        <v>42914</v>
      </c>
      <c r="B77" s="62">
        <v>1001</v>
      </c>
      <c r="C77" s="63" t="s">
        <v>5</v>
      </c>
      <c r="D77" s="70">
        <v>5991.43</v>
      </c>
      <c r="E77" s="89">
        <f t="shared" si="16"/>
        <v>5991.43</v>
      </c>
      <c r="F77" s="90">
        <f t="shared" si="24"/>
        <v>5991.43</v>
      </c>
      <c r="G77" s="91" t="str">
        <f t="shared" si="24"/>
        <v/>
      </c>
      <c r="H77" s="91" t="str">
        <f t="shared" si="24"/>
        <v/>
      </c>
      <c r="I77" s="91" t="str">
        <f t="shared" si="24"/>
        <v/>
      </c>
      <c r="J77" s="91" t="str">
        <f t="shared" si="24"/>
        <v/>
      </c>
      <c r="K77" s="92" t="str">
        <f t="shared" si="24"/>
        <v/>
      </c>
      <c r="L77" s="93" t="str">
        <f t="shared" si="24"/>
        <v/>
      </c>
      <c r="M77" s="91" t="str">
        <f t="shared" si="24"/>
        <v/>
      </c>
      <c r="N77" s="91" t="str">
        <f t="shared" si="24"/>
        <v/>
      </c>
      <c r="O77" s="91" t="str">
        <f t="shared" si="24"/>
        <v/>
      </c>
      <c r="P77" s="91" t="str">
        <f t="shared" si="24"/>
        <v/>
      </c>
      <c r="Q77" s="92" t="str">
        <f t="shared" si="24"/>
        <v/>
      </c>
      <c r="R77" s="93" t="str">
        <f t="shared" si="24"/>
        <v/>
      </c>
      <c r="S77" s="91" t="str">
        <f t="shared" si="24"/>
        <v/>
      </c>
      <c r="T77" s="91" t="str">
        <f t="shared" si="24"/>
        <v/>
      </c>
      <c r="U77" s="91" t="str">
        <f t="shared" si="22"/>
        <v/>
      </c>
      <c r="V77" s="91" t="str">
        <f t="shared" si="22"/>
        <v/>
      </c>
      <c r="W77" s="91" t="str">
        <f t="shared" si="22"/>
        <v/>
      </c>
      <c r="X77" s="91" t="str">
        <f t="shared" si="22"/>
        <v/>
      </c>
      <c r="Y77" s="91" t="str">
        <f t="shared" si="22"/>
        <v/>
      </c>
      <c r="Z77" s="91" t="str">
        <f t="shared" si="22"/>
        <v/>
      </c>
      <c r="AA77" s="91" t="str">
        <f t="shared" si="22"/>
        <v/>
      </c>
      <c r="AB77" s="91" t="str">
        <f t="shared" si="22"/>
        <v/>
      </c>
      <c r="AC77" s="91" t="str">
        <f t="shared" si="22"/>
        <v/>
      </c>
      <c r="AD77" s="91" t="str">
        <f t="shared" si="22"/>
        <v/>
      </c>
      <c r="AE77" s="91" t="str">
        <f t="shared" si="22"/>
        <v/>
      </c>
      <c r="AF77" s="91" t="str">
        <f t="shared" si="22"/>
        <v/>
      </c>
      <c r="AG77" s="91" t="str">
        <f t="shared" si="22"/>
        <v/>
      </c>
      <c r="AH77" s="91" t="str">
        <f t="shared" si="22"/>
        <v/>
      </c>
      <c r="AI77" s="91" t="str">
        <f t="shared" si="22"/>
        <v/>
      </c>
      <c r="AJ77" s="91" t="str">
        <f t="shared" si="22"/>
        <v/>
      </c>
      <c r="AK77" s="91" t="str">
        <f t="shared" si="23"/>
        <v/>
      </c>
      <c r="AL77" s="91" t="str">
        <f t="shared" si="23"/>
        <v/>
      </c>
      <c r="AM77" s="91" t="str">
        <f t="shared" si="23"/>
        <v/>
      </c>
      <c r="AN77" s="91" t="str">
        <f t="shared" si="23"/>
        <v/>
      </c>
      <c r="AO77" s="91" t="str">
        <f t="shared" si="23"/>
        <v/>
      </c>
      <c r="AP77" s="91" t="str">
        <f t="shared" si="23"/>
        <v/>
      </c>
      <c r="AQ77" s="91" t="str">
        <f t="shared" si="23"/>
        <v/>
      </c>
      <c r="AR77" s="91" t="str">
        <f t="shared" si="23"/>
        <v/>
      </c>
      <c r="AS77" s="91" t="str">
        <f t="shared" si="23"/>
        <v/>
      </c>
      <c r="AT77" s="91" t="str">
        <f t="shared" si="23"/>
        <v/>
      </c>
      <c r="AU77" s="91" t="str">
        <f t="shared" si="23"/>
        <v/>
      </c>
      <c r="AV77" s="91" t="str">
        <f t="shared" si="23"/>
        <v/>
      </c>
      <c r="AW77" s="91" t="str">
        <f t="shared" si="23"/>
        <v/>
      </c>
      <c r="AX77" s="91" t="str">
        <f t="shared" si="23"/>
        <v/>
      </c>
      <c r="AY77" s="91" t="str">
        <f t="shared" si="23"/>
        <v/>
      </c>
      <c r="AZ77" s="91" t="str">
        <f t="shared" si="23"/>
        <v/>
      </c>
      <c r="BA77" s="91" t="str">
        <f t="shared" ref="BA77:BE92" si="25">IF($B77=BA$5,$D77,"")</f>
        <v/>
      </c>
      <c r="BB77" s="91" t="str">
        <f t="shared" si="25"/>
        <v/>
      </c>
      <c r="BC77" s="91" t="str">
        <f t="shared" si="25"/>
        <v/>
      </c>
      <c r="BD77" s="91" t="str">
        <f t="shared" si="25"/>
        <v/>
      </c>
      <c r="BE77" s="91" t="str">
        <f t="shared" si="25"/>
        <v/>
      </c>
    </row>
    <row r="78" spans="1:57" x14ac:dyDescent="0.3">
      <c r="A78" s="68">
        <v>42914</v>
      </c>
      <c r="B78" s="62">
        <v>3013</v>
      </c>
      <c r="C78" s="69" t="s">
        <v>145</v>
      </c>
      <c r="D78" s="70">
        <v>18</v>
      </c>
      <c r="E78" s="89">
        <f t="shared" si="16"/>
        <v>18</v>
      </c>
      <c r="F78" s="90" t="str">
        <f t="shared" si="24"/>
        <v/>
      </c>
      <c r="G78" s="91" t="str">
        <f t="shared" si="24"/>
        <v/>
      </c>
      <c r="H78" s="91" t="str">
        <f t="shared" si="24"/>
        <v/>
      </c>
      <c r="I78" s="91" t="str">
        <f t="shared" si="24"/>
        <v/>
      </c>
      <c r="J78" s="91" t="str">
        <f t="shared" si="24"/>
        <v/>
      </c>
      <c r="K78" s="92" t="str">
        <f t="shared" si="24"/>
        <v/>
      </c>
      <c r="L78" s="93" t="str">
        <f t="shared" si="24"/>
        <v/>
      </c>
      <c r="M78" s="91" t="str">
        <f t="shared" si="24"/>
        <v/>
      </c>
      <c r="N78" s="91" t="str">
        <f t="shared" si="24"/>
        <v/>
      </c>
      <c r="O78" s="91" t="str">
        <f t="shared" si="24"/>
        <v/>
      </c>
      <c r="P78" s="91" t="str">
        <f t="shared" si="24"/>
        <v/>
      </c>
      <c r="Q78" s="92" t="str">
        <f t="shared" si="24"/>
        <v/>
      </c>
      <c r="R78" s="93" t="str">
        <f t="shared" si="24"/>
        <v/>
      </c>
      <c r="S78" s="91" t="str">
        <f t="shared" si="24"/>
        <v/>
      </c>
      <c r="T78" s="91" t="str">
        <f t="shared" si="24"/>
        <v/>
      </c>
      <c r="U78" s="91" t="str">
        <f t="shared" si="22"/>
        <v/>
      </c>
      <c r="V78" s="91" t="str">
        <f t="shared" si="22"/>
        <v/>
      </c>
      <c r="W78" s="91" t="str">
        <f t="shared" si="22"/>
        <v/>
      </c>
      <c r="X78" s="91" t="str">
        <f t="shared" si="22"/>
        <v/>
      </c>
      <c r="Y78" s="91" t="str">
        <f t="shared" si="22"/>
        <v/>
      </c>
      <c r="Z78" s="91" t="str">
        <f t="shared" si="22"/>
        <v/>
      </c>
      <c r="AA78" s="91" t="str">
        <f t="shared" si="22"/>
        <v/>
      </c>
      <c r="AB78" s="91" t="str">
        <f t="shared" si="22"/>
        <v/>
      </c>
      <c r="AC78" s="91" t="str">
        <f t="shared" si="22"/>
        <v/>
      </c>
      <c r="AD78" s="91">
        <f t="shared" si="22"/>
        <v>18</v>
      </c>
      <c r="AE78" s="91" t="str">
        <f t="shared" si="22"/>
        <v/>
      </c>
      <c r="AF78" s="91" t="str">
        <f t="shared" si="22"/>
        <v/>
      </c>
      <c r="AG78" s="91" t="str">
        <f t="shared" si="22"/>
        <v/>
      </c>
      <c r="AH78" s="91" t="str">
        <f t="shared" si="22"/>
        <v/>
      </c>
      <c r="AI78" s="91" t="str">
        <f t="shared" si="22"/>
        <v/>
      </c>
      <c r="AJ78" s="91" t="str">
        <f t="shared" si="22"/>
        <v/>
      </c>
      <c r="AK78" s="91" t="str">
        <f t="shared" si="23"/>
        <v/>
      </c>
      <c r="AL78" s="91" t="str">
        <f t="shared" si="23"/>
        <v/>
      </c>
      <c r="AM78" s="91" t="str">
        <f t="shared" si="23"/>
        <v/>
      </c>
      <c r="AN78" s="91" t="str">
        <f t="shared" si="23"/>
        <v/>
      </c>
      <c r="AO78" s="91" t="str">
        <f t="shared" si="23"/>
        <v/>
      </c>
      <c r="AP78" s="91" t="str">
        <f t="shared" si="23"/>
        <v/>
      </c>
      <c r="AQ78" s="91" t="str">
        <f t="shared" si="23"/>
        <v/>
      </c>
      <c r="AR78" s="91" t="str">
        <f t="shared" si="23"/>
        <v/>
      </c>
      <c r="AS78" s="91" t="str">
        <f t="shared" si="23"/>
        <v/>
      </c>
      <c r="AT78" s="91" t="str">
        <f t="shared" si="23"/>
        <v/>
      </c>
      <c r="AU78" s="91" t="str">
        <f t="shared" si="23"/>
        <v/>
      </c>
      <c r="AV78" s="91" t="str">
        <f t="shared" si="23"/>
        <v/>
      </c>
      <c r="AW78" s="91" t="str">
        <f t="shared" si="23"/>
        <v/>
      </c>
      <c r="AX78" s="91" t="str">
        <f t="shared" si="23"/>
        <v/>
      </c>
      <c r="AY78" s="91" t="str">
        <f t="shared" si="23"/>
        <v/>
      </c>
      <c r="AZ78" s="91" t="str">
        <f t="shared" si="23"/>
        <v/>
      </c>
      <c r="BA78" s="91" t="str">
        <f t="shared" si="25"/>
        <v/>
      </c>
      <c r="BB78" s="91" t="str">
        <f t="shared" si="25"/>
        <v/>
      </c>
      <c r="BC78" s="91" t="str">
        <f t="shared" si="25"/>
        <v/>
      </c>
      <c r="BD78" s="91" t="str">
        <f t="shared" si="25"/>
        <v/>
      </c>
      <c r="BE78" s="91" t="str">
        <f t="shared" si="25"/>
        <v/>
      </c>
    </row>
    <row r="79" spans="1:57" x14ac:dyDescent="0.3">
      <c r="A79" s="68">
        <v>42914</v>
      </c>
      <c r="B79" s="62">
        <v>2001</v>
      </c>
      <c r="C79" s="69" t="s">
        <v>7</v>
      </c>
      <c r="D79" s="70">
        <f>35001.29-27270.6</f>
        <v>7730.6900000000023</v>
      </c>
      <c r="E79" s="89">
        <f t="shared" si="16"/>
        <v>7730.6900000000023</v>
      </c>
      <c r="F79" s="90" t="str">
        <f t="shared" si="24"/>
        <v/>
      </c>
      <c r="G79" s="91" t="str">
        <f t="shared" si="24"/>
        <v/>
      </c>
      <c r="H79" s="91" t="str">
        <f t="shared" si="24"/>
        <v/>
      </c>
      <c r="I79" s="91" t="str">
        <f t="shared" si="24"/>
        <v/>
      </c>
      <c r="J79" s="91" t="str">
        <f t="shared" si="24"/>
        <v/>
      </c>
      <c r="K79" s="92" t="str">
        <f t="shared" si="24"/>
        <v/>
      </c>
      <c r="L79" s="93">
        <f t="shared" si="24"/>
        <v>7730.6900000000023</v>
      </c>
      <c r="M79" s="91" t="str">
        <f t="shared" si="24"/>
        <v/>
      </c>
      <c r="N79" s="91" t="str">
        <f t="shared" si="24"/>
        <v/>
      </c>
      <c r="O79" s="91" t="str">
        <f t="shared" si="24"/>
        <v/>
      </c>
      <c r="P79" s="91" t="str">
        <f t="shared" si="24"/>
        <v/>
      </c>
      <c r="Q79" s="92" t="str">
        <f t="shared" si="24"/>
        <v/>
      </c>
      <c r="R79" s="93" t="str">
        <f t="shared" si="24"/>
        <v/>
      </c>
      <c r="S79" s="91" t="str">
        <f t="shared" si="24"/>
        <v/>
      </c>
      <c r="T79" s="91" t="str">
        <f t="shared" si="24"/>
        <v/>
      </c>
      <c r="U79" s="91" t="str">
        <f t="shared" si="22"/>
        <v/>
      </c>
      <c r="V79" s="91" t="str">
        <f t="shared" si="22"/>
        <v/>
      </c>
      <c r="W79" s="91" t="str">
        <f t="shared" si="22"/>
        <v/>
      </c>
      <c r="X79" s="91" t="str">
        <f t="shared" si="22"/>
        <v/>
      </c>
      <c r="Y79" s="91" t="str">
        <f t="shared" si="22"/>
        <v/>
      </c>
      <c r="Z79" s="91" t="str">
        <f t="shared" si="22"/>
        <v/>
      </c>
      <c r="AA79" s="91" t="str">
        <f t="shared" si="22"/>
        <v/>
      </c>
      <c r="AB79" s="91" t="str">
        <f t="shared" si="22"/>
        <v/>
      </c>
      <c r="AC79" s="91" t="str">
        <f t="shared" si="22"/>
        <v/>
      </c>
      <c r="AD79" s="91" t="str">
        <f t="shared" si="22"/>
        <v/>
      </c>
      <c r="AE79" s="91" t="str">
        <f t="shared" si="22"/>
        <v/>
      </c>
      <c r="AF79" s="91" t="str">
        <f t="shared" si="22"/>
        <v/>
      </c>
      <c r="AG79" s="91" t="str">
        <f t="shared" si="22"/>
        <v/>
      </c>
      <c r="AH79" s="91" t="str">
        <f t="shared" si="22"/>
        <v/>
      </c>
      <c r="AI79" s="91" t="str">
        <f t="shared" si="22"/>
        <v/>
      </c>
      <c r="AJ79" s="91" t="str">
        <f t="shared" si="22"/>
        <v/>
      </c>
      <c r="AK79" s="91" t="str">
        <f t="shared" si="23"/>
        <v/>
      </c>
      <c r="AL79" s="91" t="str">
        <f t="shared" si="23"/>
        <v/>
      </c>
      <c r="AM79" s="91" t="str">
        <f t="shared" si="23"/>
        <v/>
      </c>
      <c r="AN79" s="91" t="str">
        <f t="shared" si="23"/>
        <v/>
      </c>
      <c r="AO79" s="91" t="str">
        <f t="shared" si="23"/>
        <v/>
      </c>
      <c r="AP79" s="91" t="str">
        <f t="shared" si="23"/>
        <v/>
      </c>
      <c r="AQ79" s="91" t="str">
        <f t="shared" si="23"/>
        <v/>
      </c>
      <c r="AR79" s="91" t="str">
        <f t="shared" si="23"/>
        <v/>
      </c>
      <c r="AS79" s="91" t="str">
        <f t="shared" si="23"/>
        <v/>
      </c>
      <c r="AT79" s="91" t="str">
        <f t="shared" si="23"/>
        <v/>
      </c>
      <c r="AU79" s="91" t="str">
        <f t="shared" si="23"/>
        <v/>
      </c>
      <c r="AV79" s="91" t="str">
        <f t="shared" si="23"/>
        <v/>
      </c>
      <c r="AW79" s="91" t="str">
        <f t="shared" si="23"/>
        <v/>
      </c>
      <c r="AX79" s="91" t="str">
        <f t="shared" si="23"/>
        <v/>
      </c>
      <c r="AY79" s="91" t="str">
        <f t="shared" si="23"/>
        <v/>
      </c>
      <c r="AZ79" s="91" t="str">
        <f t="shared" si="23"/>
        <v/>
      </c>
      <c r="BA79" s="91" t="str">
        <f t="shared" si="25"/>
        <v/>
      </c>
      <c r="BB79" s="91" t="str">
        <f t="shared" si="25"/>
        <v/>
      </c>
      <c r="BC79" s="91" t="str">
        <f t="shared" si="25"/>
        <v/>
      </c>
      <c r="BD79" s="91" t="str">
        <f t="shared" si="25"/>
        <v/>
      </c>
      <c r="BE79" s="91" t="str">
        <f t="shared" si="25"/>
        <v/>
      </c>
    </row>
    <row r="80" spans="1:57" x14ac:dyDescent="0.3">
      <c r="A80" s="68">
        <v>42914</v>
      </c>
      <c r="B80" s="62">
        <v>2001</v>
      </c>
      <c r="C80" s="69" t="s">
        <v>7</v>
      </c>
      <c r="D80" s="70">
        <v>6737.47</v>
      </c>
      <c r="E80" s="89">
        <f t="shared" si="16"/>
        <v>6737.47</v>
      </c>
      <c r="F80" s="90" t="str">
        <f t="shared" si="24"/>
        <v/>
      </c>
      <c r="G80" s="91" t="str">
        <f t="shared" si="24"/>
        <v/>
      </c>
      <c r="H80" s="91" t="str">
        <f t="shared" si="24"/>
        <v/>
      </c>
      <c r="I80" s="91" t="str">
        <f t="shared" si="24"/>
        <v/>
      </c>
      <c r="J80" s="91" t="str">
        <f t="shared" si="24"/>
        <v/>
      </c>
      <c r="K80" s="92" t="str">
        <f t="shared" si="24"/>
        <v/>
      </c>
      <c r="L80" s="93">
        <f t="shared" si="24"/>
        <v>6737.47</v>
      </c>
      <c r="M80" s="91" t="str">
        <f t="shared" si="24"/>
        <v/>
      </c>
      <c r="N80" s="91" t="str">
        <f t="shared" si="24"/>
        <v/>
      </c>
      <c r="O80" s="91" t="str">
        <f t="shared" si="24"/>
        <v/>
      </c>
      <c r="P80" s="91" t="str">
        <f t="shared" si="24"/>
        <v/>
      </c>
      <c r="Q80" s="92" t="str">
        <f t="shared" si="24"/>
        <v/>
      </c>
      <c r="R80" s="93" t="str">
        <f t="shared" si="24"/>
        <v/>
      </c>
      <c r="S80" s="91" t="str">
        <f t="shared" si="24"/>
        <v/>
      </c>
      <c r="T80" s="91" t="str">
        <f t="shared" si="24"/>
        <v/>
      </c>
      <c r="U80" s="91" t="str">
        <f t="shared" si="22"/>
        <v/>
      </c>
      <c r="V80" s="91" t="str">
        <f t="shared" si="22"/>
        <v/>
      </c>
      <c r="W80" s="91" t="str">
        <f t="shared" si="22"/>
        <v/>
      </c>
      <c r="X80" s="91" t="str">
        <f t="shared" si="22"/>
        <v/>
      </c>
      <c r="Y80" s="91" t="str">
        <f t="shared" si="22"/>
        <v/>
      </c>
      <c r="Z80" s="91" t="str">
        <f t="shared" si="22"/>
        <v/>
      </c>
      <c r="AA80" s="91" t="str">
        <f t="shared" si="22"/>
        <v/>
      </c>
      <c r="AB80" s="91" t="str">
        <f t="shared" si="22"/>
        <v/>
      </c>
      <c r="AC80" s="91" t="str">
        <f t="shared" si="22"/>
        <v/>
      </c>
      <c r="AD80" s="91" t="str">
        <f t="shared" si="22"/>
        <v/>
      </c>
      <c r="AE80" s="91" t="str">
        <f t="shared" si="22"/>
        <v/>
      </c>
      <c r="AF80" s="91" t="str">
        <f t="shared" si="22"/>
        <v/>
      </c>
      <c r="AG80" s="91" t="str">
        <f t="shared" si="22"/>
        <v/>
      </c>
      <c r="AH80" s="91" t="str">
        <f t="shared" si="22"/>
        <v/>
      </c>
      <c r="AI80" s="91" t="str">
        <f t="shared" si="22"/>
        <v/>
      </c>
      <c r="AJ80" s="91" t="str">
        <f t="shared" si="22"/>
        <v/>
      </c>
      <c r="AK80" s="91" t="str">
        <f t="shared" si="23"/>
        <v/>
      </c>
      <c r="AL80" s="91" t="str">
        <f t="shared" si="23"/>
        <v/>
      </c>
      <c r="AM80" s="91" t="str">
        <f t="shared" si="23"/>
        <v/>
      </c>
      <c r="AN80" s="91" t="str">
        <f t="shared" si="23"/>
        <v/>
      </c>
      <c r="AO80" s="91" t="str">
        <f t="shared" si="23"/>
        <v/>
      </c>
      <c r="AP80" s="91" t="str">
        <f t="shared" si="23"/>
        <v/>
      </c>
      <c r="AQ80" s="91" t="str">
        <f t="shared" si="23"/>
        <v/>
      </c>
      <c r="AR80" s="91" t="str">
        <f t="shared" si="23"/>
        <v/>
      </c>
      <c r="AS80" s="91" t="str">
        <f t="shared" si="23"/>
        <v/>
      </c>
      <c r="AT80" s="91" t="str">
        <f t="shared" si="23"/>
        <v/>
      </c>
      <c r="AU80" s="91" t="str">
        <f t="shared" si="23"/>
        <v/>
      </c>
      <c r="AV80" s="91" t="str">
        <f t="shared" si="23"/>
        <v/>
      </c>
      <c r="AW80" s="91" t="str">
        <f t="shared" si="23"/>
        <v/>
      </c>
      <c r="AX80" s="91" t="str">
        <f t="shared" si="23"/>
        <v/>
      </c>
      <c r="AY80" s="91" t="str">
        <f t="shared" si="23"/>
        <v/>
      </c>
      <c r="AZ80" s="91" t="str">
        <f t="shared" si="23"/>
        <v/>
      </c>
      <c r="BA80" s="91" t="str">
        <f t="shared" si="25"/>
        <v/>
      </c>
      <c r="BB80" s="91" t="str">
        <f t="shared" si="25"/>
        <v/>
      </c>
      <c r="BC80" s="91" t="str">
        <f t="shared" si="25"/>
        <v/>
      </c>
      <c r="BD80" s="91" t="str">
        <f t="shared" si="25"/>
        <v/>
      </c>
      <c r="BE80" s="91" t="str">
        <f t="shared" si="25"/>
        <v/>
      </c>
    </row>
    <row r="81" spans="1:57" x14ac:dyDescent="0.3">
      <c r="A81" s="68">
        <v>42914</v>
      </c>
      <c r="B81" s="62">
        <v>2001</v>
      </c>
      <c r="C81" s="69" t="s">
        <v>7</v>
      </c>
      <c r="D81" s="70">
        <f>20533.13-13774.36</f>
        <v>6758.77</v>
      </c>
      <c r="E81" s="89">
        <f t="shared" si="16"/>
        <v>6758.77</v>
      </c>
      <c r="F81" s="90" t="str">
        <f t="shared" si="24"/>
        <v/>
      </c>
      <c r="G81" s="91" t="str">
        <f t="shared" si="24"/>
        <v/>
      </c>
      <c r="H81" s="91" t="str">
        <f t="shared" si="24"/>
        <v/>
      </c>
      <c r="I81" s="91" t="str">
        <f t="shared" si="24"/>
        <v/>
      </c>
      <c r="J81" s="91" t="str">
        <f t="shared" si="24"/>
        <v/>
      </c>
      <c r="K81" s="92" t="str">
        <f t="shared" si="24"/>
        <v/>
      </c>
      <c r="L81" s="93">
        <f t="shared" si="24"/>
        <v>6758.77</v>
      </c>
      <c r="M81" s="91" t="str">
        <f t="shared" si="24"/>
        <v/>
      </c>
      <c r="N81" s="91" t="str">
        <f t="shared" si="24"/>
        <v/>
      </c>
      <c r="O81" s="91" t="str">
        <f t="shared" si="24"/>
        <v/>
      </c>
      <c r="P81" s="91" t="str">
        <f t="shared" si="24"/>
        <v/>
      </c>
      <c r="Q81" s="92" t="str">
        <f t="shared" si="24"/>
        <v/>
      </c>
      <c r="R81" s="93" t="str">
        <f t="shared" si="24"/>
        <v/>
      </c>
      <c r="S81" s="91" t="str">
        <f t="shared" si="24"/>
        <v/>
      </c>
      <c r="T81" s="91" t="str">
        <f t="shared" si="24"/>
        <v/>
      </c>
      <c r="U81" s="91" t="str">
        <f t="shared" si="22"/>
        <v/>
      </c>
      <c r="V81" s="91" t="str">
        <f t="shared" si="22"/>
        <v/>
      </c>
      <c r="W81" s="91" t="str">
        <f t="shared" si="22"/>
        <v/>
      </c>
      <c r="X81" s="91" t="str">
        <f t="shared" si="22"/>
        <v/>
      </c>
      <c r="Y81" s="91" t="str">
        <f t="shared" si="22"/>
        <v/>
      </c>
      <c r="Z81" s="91" t="str">
        <f t="shared" si="22"/>
        <v/>
      </c>
      <c r="AA81" s="91" t="str">
        <f t="shared" si="22"/>
        <v/>
      </c>
      <c r="AB81" s="91" t="str">
        <f t="shared" si="22"/>
        <v/>
      </c>
      <c r="AC81" s="91" t="str">
        <f t="shared" si="22"/>
        <v/>
      </c>
      <c r="AD81" s="91" t="str">
        <f t="shared" si="22"/>
        <v/>
      </c>
      <c r="AE81" s="91" t="str">
        <f t="shared" si="22"/>
        <v/>
      </c>
      <c r="AF81" s="91" t="str">
        <f t="shared" si="22"/>
        <v/>
      </c>
      <c r="AG81" s="91" t="str">
        <f t="shared" si="22"/>
        <v/>
      </c>
      <c r="AH81" s="91" t="str">
        <f t="shared" si="22"/>
        <v/>
      </c>
      <c r="AI81" s="91" t="str">
        <f t="shared" si="22"/>
        <v/>
      </c>
      <c r="AJ81" s="91" t="str">
        <f t="shared" si="22"/>
        <v/>
      </c>
      <c r="AK81" s="91" t="str">
        <f t="shared" si="23"/>
        <v/>
      </c>
      <c r="AL81" s="91" t="str">
        <f t="shared" si="23"/>
        <v/>
      </c>
      <c r="AM81" s="91" t="str">
        <f t="shared" si="23"/>
        <v/>
      </c>
      <c r="AN81" s="91" t="str">
        <f t="shared" si="23"/>
        <v/>
      </c>
      <c r="AO81" s="91" t="str">
        <f t="shared" si="23"/>
        <v/>
      </c>
      <c r="AP81" s="91" t="str">
        <f t="shared" si="23"/>
        <v/>
      </c>
      <c r="AQ81" s="91" t="str">
        <f t="shared" si="23"/>
        <v/>
      </c>
      <c r="AR81" s="91" t="str">
        <f t="shared" si="23"/>
        <v/>
      </c>
      <c r="AS81" s="91" t="str">
        <f t="shared" si="23"/>
        <v/>
      </c>
      <c r="AT81" s="91" t="str">
        <f t="shared" si="23"/>
        <v/>
      </c>
      <c r="AU81" s="91" t="str">
        <f t="shared" si="23"/>
        <v/>
      </c>
      <c r="AV81" s="91" t="str">
        <f t="shared" si="23"/>
        <v/>
      </c>
      <c r="AW81" s="91" t="str">
        <f t="shared" si="23"/>
        <v/>
      </c>
      <c r="AX81" s="91" t="str">
        <f t="shared" si="23"/>
        <v/>
      </c>
      <c r="AY81" s="91" t="str">
        <f t="shared" si="23"/>
        <v/>
      </c>
      <c r="AZ81" s="91" t="str">
        <f t="shared" si="23"/>
        <v/>
      </c>
      <c r="BA81" s="91" t="str">
        <f t="shared" si="25"/>
        <v/>
      </c>
      <c r="BB81" s="91" t="str">
        <f t="shared" si="25"/>
        <v/>
      </c>
      <c r="BC81" s="91" t="str">
        <f t="shared" si="25"/>
        <v/>
      </c>
      <c r="BD81" s="91" t="str">
        <f t="shared" si="25"/>
        <v/>
      </c>
      <c r="BE81" s="91" t="str">
        <f t="shared" si="25"/>
        <v/>
      </c>
    </row>
    <row r="82" spans="1:57" x14ac:dyDescent="0.3">
      <c r="A82" s="68">
        <v>42914</v>
      </c>
      <c r="B82" s="62">
        <v>2001</v>
      </c>
      <c r="C82" s="69" t="s">
        <v>7</v>
      </c>
      <c r="D82" s="70">
        <f>13774.36-8891.44</f>
        <v>4882.92</v>
      </c>
      <c r="E82" s="89">
        <f t="shared" si="16"/>
        <v>4882.92</v>
      </c>
      <c r="F82" s="90" t="str">
        <f t="shared" si="24"/>
        <v/>
      </c>
      <c r="G82" s="91" t="str">
        <f t="shared" si="24"/>
        <v/>
      </c>
      <c r="H82" s="91" t="str">
        <f t="shared" si="24"/>
        <v/>
      </c>
      <c r="I82" s="91" t="str">
        <f t="shared" si="24"/>
        <v/>
      </c>
      <c r="J82" s="91" t="str">
        <f t="shared" si="24"/>
        <v/>
      </c>
      <c r="K82" s="92" t="str">
        <f t="shared" si="24"/>
        <v/>
      </c>
      <c r="L82" s="93">
        <f t="shared" si="24"/>
        <v>4882.92</v>
      </c>
      <c r="M82" s="91" t="str">
        <f t="shared" si="24"/>
        <v/>
      </c>
      <c r="N82" s="91" t="str">
        <f t="shared" si="24"/>
        <v/>
      </c>
      <c r="O82" s="91" t="str">
        <f t="shared" si="24"/>
        <v/>
      </c>
      <c r="P82" s="91" t="str">
        <f t="shared" si="24"/>
        <v/>
      </c>
      <c r="Q82" s="92" t="str">
        <f t="shared" si="24"/>
        <v/>
      </c>
      <c r="R82" s="93" t="str">
        <f t="shared" si="24"/>
        <v/>
      </c>
      <c r="S82" s="91" t="str">
        <f t="shared" si="24"/>
        <v/>
      </c>
      <c r="T82" s="91" t="str">
        <f t="shared" si="24"/>
        <v/>
      </c>
      <c r="U82" s="91" t="str">
        <f t="shared" si="22"/>
        <v/>
      </c>
      <c r="V82" s="91" t="str">
        <f t="shared" si="22"/>
        <v/>
      </c>
      <c r="W82" s="91" t="str">
        <f t="shared" si="22"/>
        <v/>
      </c>
      <c r="X82" s="91" t="str">
        <f t="shared" si="22"/>
        <v/>
      </c>
      <c r="Y82" s="91" t="str">
        <f t="shared" si="22"/>
        <v/>
      </c>
      <c r="Z82" s="91" t="str">
        <f t="shared" si="22"/>
        <v/>
      </c>
      <c r="AA82" s="91" t="str">
        <f t="shared" si="22"/>
        <v/>
      </c>
      <c r="AB82" s="91" t="str">
        <f t="shared" si="22"/>
        <v/>
      </c>
      <c r="AC82" s="91" t="str">
        <f t="shared" si="22"/>
        <v/>
      </c>
      <c r="AD82" s="91" t="str">
        <f t="shared" si="22"/>
        <v/>
      </c>
      <c r="AE82" s="91" t="str">
        <f t="shared" si="22"/>
        <v/>
      </c>
      <c r="AF82" s="91" t="str">
        <f t="shared" si="22"/>
        <v/>
      </c>
      <c r="AG82" s="91" t="str">
        <f t="shared" si="22"/>
        <v/>
      </c>
      <c r="AH82" s="91" t="str">
        <f t="shared" si="22"/>
        <v/>
      </c>
      <c r="AI82" s="91" t="str">
        <f t="shared" si="22"/>
        <v/>
      </c>
      <c r="AJ82" s="91" t="str">
        <f t="shared" si="22"/>
        <v/>
      </c>
      <c r="AK82" s="91" t="str">
        <f t="shared" si="23"/>
        <v/>
      </c>
      <c r="AL82" s="91" t="str">
        <f t="shared" si="23"/>
        <v/>
      </c>
      <c r="AM82" s="91" t="str">
        <f t="shared" si="23"/>
        <v/>
      </c>
      <c r="AN82" s="91" t="str">
        <f t="shared" si="23"/>
        <v/>
      </c>
      <c r="AO82" s="91" t="str">
        <f t="shared" si="23"/>
        <v/>
      </c>
      <c r="AP82" s="91" t="str">
        <f t="shared" si="23"/>
        <v/>
      </c>
      <c r="AQ82" s="91" t="str">
        <f t="shared" si="23"/>
        <v/>
      </c>
      <c r="AR82" s="91" t="str">
        <f t="shared" si="23"/>
        <v/>
      </c>
      <c r="AS82" s="91" t="str">
        <f t="shared" si="23"/>
        <v/>
      </c>
      <c r="AT82" s="91" t="str">
        <f t="shared" si="23"/>
        <v/>
      </c>
      <c r="AU82" s="91" t="str">
        <f t="shared" si="23"/>
        <v/>
      </c>
      <c r="AV82" s="91" t="str">
        <f t="shared" si="23"/>
        <v/>
      </c>
      <c r="AW82" s="91" t="str">
        <f t="shared" si="23"/>
        <v/>
      </c>
      <c r="AX82" s="91" t="str">
        <f t="shared" si="23"/>
        <v/>
      </c>
      <c r="AY82" s="91" t="str">
        <f t="shared" si="23"/>
        <v/>
      </c>
      <c r="AZ82" s="91" t="str">
        <f t="shared" si="23"/>
        <v/>
      </c>
      <c r="BA82" s="91" t="str">
        <f t="shared" si="25"/>
        <v/>
      </c>
      <c r="BB82" s="91" t="str">
        <f t="shared" si="25"/>
        <v/>
      </c>
      <c r="BC82" s="91" t="str">
        <f t="shared" si="25"/>
        <v/>
      </c>
      <c r="BD82" s="91" t="str">
        <f t="shared" si="25"/>
        <v/>
      </c>
      <c r="BE82" s="91" t="str">
        <f t="shared" si="25"/>
        <v/>
      </c>
    </row>
    <row r="83" spans="1:57" x14ac:dyDescent="0.3">
      <c r="A83" s="68">
        <v>42914</v>
      </c>
      <c r="B83" s="62">
        <v>2001</v>
      </c>
      <c r="C83" s="69" t="s">
        <v>7</v>
      </c>
      <c r="D83" s="70">
        <v>4024.22</v>
      </c>
      <c r="E83" s="89">
        <f t="shared" si="16"/>
        <v>4024.22</v>
      </c>
      <c r="F83" s="90" t="str">
        <f t="shared" si="24"/>
        <v/>
      </c>
      <c r="G83" s="91" t="str">
        <f t="shared" si="24"/>
        <v/>
      </c>
      <c r="H83" s="91" t="str">
        <f t="shared" si="24"/>
        <v/>
      </c>
      <c r="I83" s="91" t="str">
        <f t="shared" si="24"/>
        <v/>
      </c>
      <c r="J83" s="91" t="str">
        <f t="shared" si="24"/>
        <v/>
      </c>
      <c r="K83" s="92" t="str">
        <f t="shared" si="24"/>
        <v/>
      </c>
      <c r="L83" s="93">
        <f t="shared" si="24"/>
        <v>4024.22</v>
      </c>
      <c r="M83" s="91" t="str">
        <f t="shared" si="24"/>
        <v/>
      </c>
      <c r="N83" s="91" t="str">
        <f t="shared" si="24"/>
        <v/>
      </c>
      <c r="O83" s="91" t="str">
        <f t="shared" si="24"/>
        <v/>
      </c>
      <c r="P83" s="91" t="str">
        <f t="shared" si="24"/>
        <v/>
      </c>
      <c r="Q83" s="92" t="str">
        <f t="shared" si="24"/>
        <v/>
      </c>
      <c r="R83" s="93" t="str">
        <f t="shared" si="24"/>
        <v/>
      </c>
      <c r="S83" s="91" t="str">
        <f t="shared" si="24"/>
        <v/>
      </c>
      <c r="T83" s="91" t="str">
        <f t="shared" si="24"/>
        <v/>
      </c>
      <c r="U83" s="91" t="str">
        <f t="shared" si="22"/>
        <v/>
      </c>
      <c r="V83" s="91" t="str">
        <f t="shared" si="22"/>
        <v/>
      </c>
      <c r="W83" s="91" t="str">
        <f t="shared" si="22"/>
        <v/>
      </c>
      <c r="X83" s="91" t="str">
        <f t="shared" si="22"/>
        <v/>
      </c>
      <c r="Y83" s="91" t="str">
        <f t="shared" si="22"/>
        <v/>
      </c>
      <c r="Z83" s="91" t="str">
        <f t="shared" si="22"/>
        <v/>
      </c>
      <c r="AA83" s="91" t="str">
        <f t="shared" si="22"/>
        <v/>
      </c>
      <c r="AB83" s="91" t="str">
        <f t="shared" si="22"/>
        <v/>
      </c>
      <c r="AC83" s="91" t="str">
        <f t="shared" si="22"/>
        <v/>
      </c>
      <c r="AD83" s="91" t="str">
        <f t="shared" si="22"/>
        <v/>
      </c>
      <c r="AE83" s="91" t="str">
        <f t="shared" si="22"/>
        <v/>
      </c>
      <c r="AF83" s="91" t="str">
        <f t="shared" si="22"/>
        <v/>
      </c>
      <c r="AG83" s="91" t="str">
        <f t="shared" si="22"/>
        <v/>
      </c>
      <c r="AH83" s="91" t="str">
        <f t="shared" si="22"/>
        <v/>
      </c>
      <c r="AI83" s="91" t="str">
        <f t="shared" si="22"/>
        <v/>
      </c>
      <c r="AJ83" s="91" t="str">
        <f t="shared" si="22"/>
        <v/>
      </c>
      <c r="AK83" s="91" t="str">
        <f t="shared" si="23"/>
        <v/>
      </c>
      <c r="AL83" s="91" t="str">
        <f t="shared" si="23"/>
        <v/>
      </c>
      <c r="AM83" s="91" t="str">
        <f t="shared" si="23"/>
        <v/>
      </c>
      <c r="AN83" s="91" t="str">
        <f t="shared" si="23"/>
        <v/>
      </c>
      <c r="AO83" s="91" t="str">
        <f t="shared" si="23"/>
        <v/>
      </c>
      <c r="AP83" s="91" t="str">
        <f t="shared" si="23"/>
        <v/>
      </c>
      <c r="AQ83" s="91" t="str">
        <f t="shared" si="23"/>
        <v/>
      </c>
      <c r="AR83" s="91" t="str">
        <f t="shared" si="23"/>
        <v/>
      </c>
      <c r="AS83" s="91" t="str">
        <f t="shared" si="23"/>
        <v/>
      </c>
      <c r="AT83" s="91" t="str">
        <f t="shared" si="23"/>
        <v/>
      </c>
      <c r="AU83" s="91" t="str">
        <f t="shared" si="23"/>
        <v/>
      </c>
      <c r="AV83" s="91" t="str">
        <f t="shared" si="23"/>
        <v/>
      </c>
      <c r="AW83" s="91" t="str">
        <f t="shared" si="23"/>
        <v/>
      </c>
      <c r="AX83" s="91" t="str">
        <f t="shared" si="23"/>
        <v/>
      </c>
      <c r="AY83" s="91" t="str">
        <f t="shared" si="23"/>
        <v/>
      </c>
      <c r="AZ83" s="91" t="str">
        <f t="shared" si="23"/>
        <v/>
      </c>
      <c r="BA83" s="91" t="str">
        <f t="shared" si="25"/>
        <v/>
      </c>
      <c r="BB83" s="91" t="str">
        <f t="shared" si="25"/>
        <v/>
      </c>
      <c r="BC83" s="91" t="str">
        <f t="shared" si="25"/>
        <v/>
      </c>
      <c r="BD83" s="91" t="str">
        <f t="shared" si="25"/>
        <v/>
      </c>
      <c r="BE83" s="91" t="str">
        <f t="shared" si="25"/>
        <v/>
      </c>
    </row>
    <row r="84" spans="1:57" x14ac:dyDescent="0.3">
      <c r="A84" s="68">
        <v>42914</v>
      </c>
      <c r="B84" s="62">
        <v>4000</v>
      </c>
      <c r="C84" s="69" t="s">
        <v>131</v>
      </c>
      <c r="D84" s="70">
        <v>100</v>
      </c>
      <c r="E84" s="89">
        <f t="shared" si="16"/>
        <v>100</v>
      </c>
      <c r="F84" s="90" t="str">
        <f t="shared" si="24"/>
        <v/>
      </c>
      <c r="G84" s="91" t="str">
        <f t="shared" si="24"/>
        <v/>
      </c>
      <c r="H84" s="91" t="str">
        <f t="shared" si="24"/>
        <v/>
      </c>
      <c r="I84" s="91" t="str">
        <f t="shared" si="24"/>
        <v/>
      </c>
      <c r="J84" s="91" t="str">
        <f t="shared" si="24"/>
        <v/>
      </c>
      <c r="K84" s="92" t="str">
        <f t="shared" si="24"/>
        <v/>
      </c>
      <c r="L84" s="93" t="str">
        <f t="shared" si="24"/>
        <v/>
      </c>
      <c r="M84" s="91" t="str">
        <f t="shared" si="24"/>
        <v/>
      </c>
      <c r="N84" s="91" t="str">
        <f t="shared" si="24"/>
        <v/>
      </c>
      <c r="O84" s="91" t="str">
        <f t="shared" si="24"/>
        <v/>
      </c>
      <c r="P84" s="91" t="str">
        <f t="shared" si="24"/>
        <v/>
      </c>
      <c r="Q84" s="92" t="str">
        <f t="shared" si="24"/>
        <v/>
      </c>
      <c r="R84" s="93" t="str">
        <f t="shared" si="24"/>
        <v/>
      </c>
      <c r="S84" s="91" t="str">
        <f t="shared" si="24"/>
        <v/>
      </c>
      <c r="T84" s="91" t="str">
        <f t="shared" si="24"/>
        <v/>
      </c>
      <c r="U84" s="91" t="str">
        <f t="shared" si="22"/>
        <v/>
      </c>
      <c r="V84" s="91" t="str">
        <f t="shared" si="22"/>
        <v/>
      </c>
      <c r="W84" s="91" t="str">
        <f t="shared" si="22"/>
        <v/>
      </c>
      <c r="X84" s="91" t="str">
        <f t="shared" si="22"/>
        <v/>
      </c>
      <c r="Y84" s="91" t="str">
        <f t="shared" si="22"/>
        <v/>
      </c>
      <c r="Z84" s="91" t="str">
        <f t="shared" si="22"/>
        <v/>
      </c>
      <c r="AA84" s="91" t="str">
        <f t="shared" si="22"/>
        <v/>
      </c>
      <c r="AB84" s="91" t="str">
        <f t="shared" si="22"/>
        <v/>
      </c>
      <c r="AC84" s="91" t="str">
        <f t="shared" si="22"/>
        <v/>
      </c>
      <c r="AD84" s="91" t="str">
        <f t="shared" si="22"/>
        <v/>
      </c>
      <c r="AE84" s="91" t="str">
        <f t="shared" si="22"/>
        <v/>
      </c>
      <c r="AF84" s="91" t="str">
        <f t="shared" si="22"/>
        <v/>
      </c>
      <c r="AG84" s="91" t="str">
        <f t="shared" si="22"/>
        <v/>
      </c>
      <c r="AH84" s="91" t="str">
        <f t="shared" si="22"/>
        <v/>
      </c>
      <c r="AI84" s="91" t="str">
        <f t="shared" si="22"/>
        <v/>
      </c>
      <c r="AJ84" s="91" t="str">
        <f t="shared" si="22"/>
        <v/>
      </c>
      <c r="AK84" s="91" t="str">
        <f t="shared" si="23"/>
        <v/>
      </c>
      <c r="AL84" s="91" t="str">
        <f t="shared" si="23"/>
        <v/>
      </c>
      <c r="AM84" s="91" t="str">
        <f t="shared" si="23"/>
        <v/>
      </c>
      <c r="AN84" s="91" t="str">
        <f t="shared" si="23"/>
        <v/>
      </c>
      <c r="AO84" s="91" t="str">
        <f t="shared" si="23"/>
        <v/>
      </c>
      <c r="AP84" s="91" t="str">
        <f t="shared" si="23"/>
        <v/>
      </c>
      <c r="AQ84" s="91" t="str">
        <f t="shared" si="23"/>
        <v/>
      </c>
      <c r="AR84" s="91" t="str">
        <f t="shared" si="23"/>
        <v/>
      </c>
      <c r="AS84" s="91" t="str">
        <f t="shared" si="23"/>
        <v/>
      </c>
      <c r="AT84" s="91" t="str">
        <f t="shared" si="23"/>
        <v/>
      </c>
      <c r="AU84" s="91" t="str">
        <f t="shared" si="23"/>
        <v/>
      </c>
      <c r="AV84" s="91" t="str">
        <f t="shared" si="23"/>
        <v/>
      </c>
      <c r="AW84" s="91" t="str">
        <f t="shared" si="23"/>
        <v/>
      </c>
      <c r="AX84" s="91" t="str">
        <f t="shared" si="23"/>
        <v/>
      </c>
      <c r="AY84" s="91" t="str">
        <f t="shared" si="23"/>
        <v/>
      </c>
      <c r="AZ84" s="91" t="str">
        <f t="shared" si="23"/>
        <v/>
      </c>
      <c r="BA84" s="91">
        <f t="shared" si="25"/>
        <v>100</v>
      </c>
      <c r="BB84" s="91" t="str">
        <f t="shared" si="25"/>
        <v/>
      </c>
      <c r="BC84" s="91" t="str">
        <f t="shared" si="25"/>
        <v/>
      </c>
      <c r="BD84" s="91" t="str">
        <f t="shared" si="25"/>
        <v/>
      </c>
      <c r="BE84" s="91" t="str">
        <f t="shared" si="25"/>
        <v/>
      </c>
    </row>
    <row r="85" spans="1:57" x14ac:dyDescent="0.3">
      <c r="A85" s="68">
        <v>42914</v>
      </c>
      <c r="B85" s="62">
        <v>4000</v>
      </c>
      <c r="C85" s="69" t="s">
        <v>131</v>
      </c>
      <c r="D85" s="70">
        <v>1101.1400000000001</v>
      </c>
      <c r="E85" s="89">
        <f t="shared" si="16"/>
        <v>1101.1400000000001</v>
      </c>
      <c r="F85" s="90" t="str">
        <f t="shared" si="24"/>
        <v/>
      </c>
      <c r="G85" s="91" t="str">
        <f t="shared" si="24"/>
        <v/>
      </c>
      <c r="H85" s="91" t="str">
        <f t="shared" si="24"/>
        <v/>
      </c>
      <c r="I85" s="91" t="str">
        <f t="shared" si="24"/>
        <v/>
      </c>
      <c r="J85" s="91" t="str">
        <f t="shared" si="24"/>
        <v/>
      </c>
      <c r="K85" s="92" t="str">
        <f t="shared" si="24"/>
        <v/>
      </c>
      <c r="L85" s="93" t="str">
        <f t="shared" si="24"/>
        <v/>
      </c>
      <c r="M85" s="91" t="str">
        <f t="shared" si="24"/>
        <v/>
      </c>
      <c r="N85" s="91" t="str">
        <f t="shared" si="24"/>
        <v/>
      </c>
      <c r="O85" s="91" t="str">
        <f t="shared" si="24"/>
        <v/>
      </c>
      <c r="P85" s="91" t="str">
        <f t="shared" si="24"/>
        <v/>
      </c>
      <c r="Q85" s="92" t="str">
        <f t="shared" si="24"/>
        <v/>
      </c>
      <c r="R85" s="93" t="str">
        <f t="shared" si="24"/>
        <v/>
      </c>
      <c r="S85" s="91" t="str">
        <f t="shared" si="24"/>
        <v/>
      </c>
      <c r="T85" s="91" t="str">
        <f t="shared" si="24"/>
        <v/>
      </c>
      <c r="U85" s="91" t="str">
        <f t="shared" si="22"/>
        <v/>
      </c>
      <c r="V85" s="91" t="str">
        <f t="shared" si="22"/>
        <v/>
      </c>
      <c r="W85" s="91" t="str">
        <f t="shared" si="22"/>
        <v/>
      </c>
      <c r="X85" s="91" t="str">
        <f t="shared" si="22"/>
        <v/>
      </c>
      <c r="Y85" s="91" t="str">
        <f t="shared" si="22"/>
        <v/>
      </c>
      <c r="Z85" s="91" t="str">
        <f t="shared" si="22"/>
        <v/>
      </c>
      <c r="AA85" s="91" t="str">
        <f t="shared" si="22"/>
        <v/>
      </c>
      <c r="AB85" s="91" t="str">
        <f t="shared" si="22"/>
        <v/>
      </c>
      <c r="AC85" s="91" t="str">
        <f t="shared" si="22"/>
        <v/>
      </c>
      <c r="AD85" s="91" t="str">
        <f t="shared" si="22"/>
        <v/>
      </c>
      <c r="AE85" s="91" t="str">
        <f t="shared" si="22"/>
        <v/>
      </c>
      <c r="AF85" s="91" t="str">
        <f t="shared" si="22"/>
        <v/>
      </c>
      <c r="AG85" s="91" t="str">
        <f t="shared" si="22"/>
        <v/>
      </c>
      <c r="AH85" s="91" t="str">
        <f t="shared" si="22"/>
        <v/>
      </c>
      <c r="AI85" s="91" t="str">
        <f t="shared" si="22"/>
        <v/>
      </c>
      <c r="AJ85" s="91" t="str">
        <f t="shared" si="22"/>
        <v/>
      </c>
      <c r="AK85" s="91" t="str">
        <f t="shared" si="23"/>
        <v/>
      </c>
      <c r="AL85" s="91" t="str">
        <f t="shared" si="23"/>
        <v/>
      </c>
      <c r="AM85" s="91" t="str">
        <f t="shared" si="23"/>
        <v/>
      </c>
      <c r="AN85" s="91" t="str">
        <f t="shared" si="23"/>
        <v/>
      </c>
      <c r="AO85" s="91" t="str">
        <f t="shared" si="23"/>
        <v/>
      </c>
      <c r="AP85" s="91" t="str">
        <f t="shared" si="23"/>
        <v/>
      </c>
      <c r="AQ85" s="91" t="str">
        <f t="shared" si="23"/>
        <v/>
      </c>
      <c r="AR85" s="91" t="str">
        <f t="shared" si="23"/>
        <v/>
      </c>
      <c r="AS85" s="91" t="str">
        <f t="shared" si="23"/>
        <v/>
      </c>
      <c r="AT85" s="91" t="str">
        <f t="shared" si="23"/>
        <v/>
      </c>
      <c r="AU85" s="91" t="str">
        <f t="shared" si="23"/>
        <v/>
      </c>
      <c r="AV85" s="91" t="str">
        <f t="shared" si="23"/>
        <v/>
      </c>
      <c r="AW85" s="91" t="str">
        <f t="shared" si="23"/>
        <v/>
      </c>
      <c r="AX85" s="91" t="str">
        <f t="shared" si="23"/>
        <v/>
      </c>
      <c r="AY85" s="91" t="str">
        <f t="shared" si="23"/>
        <v/>
      </c>
      <c r="AZ85" s="91" t="str">
        <f t="shared" si="23"/>
        <v/>
      </c>
      <c r="BA85" s="91">
        <f t="shared" si="25"/>
        <v>1101.1400000000001</v>
      </c>
      <c r="BB85" s="91" t="str">
        <f t="shared" si="25"/>
        <v/>
      </c>
      <c r="BC85" s="91" t="str">
        <f t="shared" si="25"/>
        <v/>
      </c>
      <c r="BD85" s="91" t="str">
        <f t="shared" si="25"/>
        <v/>
      </c>
      <c r="BE85" s="91" t="str">
        <f t="shared" si="25"/>
        <v/>
      </c>
    </row>
    <row r="86" spans="1:57" x14ac:dyDescent="0.3">
      <c r="A86" s="68">
        <v>42915</v>
      </c>
      <c r="B86" s="62">
        <v>1001</v>
      </c>
      <c r="C86" s="69" t="s">
        <v>5</v>
      </c>
      <c r="D86" s="70">
        <v>33427.79</v>
      </c>
      <c r="E86" s="89">
        <f t="shared" si="16"/>
        <v>33427.79</v>
      </c>
      <c r="F86" s="90">
        <f t="shared" si="24"/>
        <v>33427.79</v>
      </c>
      <c r="G86" s="91" t="str">
        <f t="shared" si="24"/>
        <v/>
      </c>
      <c r="H86" s="91" t="str">
        <f t="shared" si="24"/>
        <v/>
      </c>
      <c r="I86" s="91" t="str">
        <f t="shared" si="24"/>
        <v/>
      </c>
      <c r="J86" s="91" t="str">
        <f t="shared" si="24"/>
        <v/>
      </c>
      <c r="K86" s="92" t="str">
        <f t="shared" si="24"/>
        <v/>
      </c>
      <c r="L86" s="93" t="str">
        <f t="shared" si="24"/>
        <v/>
      </c>
      <c r="M86" s="91" t="str">
        <f t="shared" si="24"/>
        <v/>
      </c>
      <c r="N86" s="91" t="str">
        <f t="shared" si="24"/>
        <v/>
      </c>
      <c r="O86" s="91" t="str">
        <f t="shared" si="24"/>
        <v/>
      </c>
      <c r="P86" s="91" t="str">
        <f t="shared" si="24"/>
        <v/>
      </c>
      <c r="Q86" s="92" t="str">
        <f t="shared" si="24"/>
        <v/>
      </c>
      <c r="R86" s="93" t="str">
        <f t="shared" si="24"/>
        <v/>
      </c>
      <c r="S86" s="91" t="str">
        <f t="shared" si="24"/>
        <v/>
      </c>
      <c r="T86" s="91" t="str">
        <f t="shared" si="24"/>
        <v/>
      </c>
      <c r="U86" s="91" t="str">
        <f t="shared" si="22"/>
        <v/>
      </c>
      <c r="V86" s="91" t="str">
        <f t="shared" si="22"/>
        <v/>
      </c>
      <c r="W86" s="91" t="str">
        <f t="shared" si="22"/>
        <v/>
      </c>
      <c r="X86" s="91" t="str">
        <f t="shared" si="22"/>
        <v/>
      </c>
      <c r="Y86" s="91" t="str">
        <f t="shared" si="22"/>
        <v/>
      </c>
      <c r="Z86" s="91" t="str">
        <f t="shared" si="22"/>
        <v/>
      </c>
      <c r="AA86" s="91" t="str">
        <f t="shared" si="22"/>
        <v/>
      </c>
      <c r="AB86" s="91" t="str">
        <f t="shared" si="22"/>
        <v/>
      </c>
      <c r="AC86" s="91" t="str">
        <f t="shared" si="22"/>
        <v/>
      </c>
      <c r="AD86" s="91" t="str">
        <f t="shared" si="22"/>
        <v/>
      </c>
      <c r="AE86" s="91" t="str">
        <f t="shared" si="22"/>
        <v/>
      </c>
      <c r="AF86" s="91" t="str">
        <f t="shared" si="22"/>
        <v/>
      </c>
      <c r="AG86" s="91" t="str">
        <f t="shared" si="22"/>
        <v/>
      </c>
      <c r="AH86" s="91" t="str">
        <f t="shared" si="22"/>
        <v/>
      </c>
      <c r="AI86" s="91" t="str">
        <f t="shared" si="22"/>
        <v/>
      </c>
      <c r="AJ86" s="91" t="str">
        <f t="shared" si="22"/>
        <v/>
      </c>
      <c r="AK86" s="91" t="str">
        <f t="shared" si="23"/>
        <v/>
      </c>
      <c r="AL86" s="91" t="str">
        <f t="shared" si="23"/>
        <v/>
      </c>
      <c r="AM86" s="91" t="str">
        <f t="shared" si="23"/>
        <v/>
      </c>
      <c r="AN86" s="91" t="str">
        <f t="shared" si="23"/>
        <v/>
      </c>
      <c r="AO86" s="91" t="str">
        <f t="shared" si="23"/>
        <v/>
      </c>
      <c r="AP86" s="91" t="str">
        <f t="shared" si="23"/>
        <v/>
      </c>
      <c r="AQ86" s="91" t="str">
        <f t="shared" si="23"/>
        <v/>
      </c>
      <c r="AR86" s="91" t="str">
        <f t="shared" si="23"/>
        <v/>
      </c>
      <c r="AS86" s="91" t="str">
        <f t="shared" si="23"/>
        <v/>
      </c>
      <c r="AT86" s="91" t="str">
        <f t="shared" si="23"/>
        <v/>
      </c>
      <c r="AU86" s="91" t="str">
        <f t="shared" si="23"/>
        <v/>
      </c>
      <c r="AV86" s="91" t="str">
        <f t="shared" si="23"/>
        <v/>
      </c>
      <c r="AW86" s="91" t="str">
        <f t="shared" si="23"/>
        <v/>
      </c>
      <c r="AX86" s="91" t="str">
        <f t="shared" si="23"/>
        <v/>
      </c>
      <c r="AY86" s="91" t="str">
        <f t="shared" si="23"/>
        <v/>
      </c>
      <c r="AZ86" s="91" t="str">
        <f t="shared" si="23"/>
        <v/>
      </c>
      <c r="BA86" s="91" t="str">
        <f t="shared" si="25"/>
        <v/>
      </c>
      <c r="BB86" s="91" t="str">
        <f t="shared" si="25"/>
        <v/>
      </c>
      <c r="BC86" s="91" t="str">
        <f t="shared" si="25"/>
        <v/>
      </c>
      <c r="BD86" s="91" t="str">
        <f t="shared" si="25"/>
        <v/>
      </c>
      <c r="BE86" s="91" t="str">
        <f t="shared" si="25"/>
        <v/>
      </c>
    </row>
    <row r="87" spans="1:57" x14ac:dyDescent="0.3">
      <c r="A87" s="68">
        <v>42915</v>
      </c>
      <c r="B87" s="62">
        <v>3009</v>
      </c>
      <c r="C87" s="69" t="s">
        <v>141</v>
      </c>
      <c r="D87" s="70">
        <v>5848.2</v>
      </c>
      <c r="E87" s="89">
        <f t="shared" si="16"/>
        <v>5848.2</v>
      </c>
      <c r="F87" s="90" t="str">
        <f t="shared" si="24"/>
        <v/>
      </c>
      <c r="G87" s="91" t="str">
        <f t="shared" si="24"/>
        <v/>
      </c>
      <c r="H87" s="91" t="str">
        <f t="shared" si="24"/>
        <v/>
      </c>
      <c r="I87" s="91" t="str">
        <f t="shared" si="24"/>
        <v/>
      </c>
      <c r="J87" s="91" t="str">
        <f t="shared" si="24"/>
        <v/>
      </c>
      <c r="K87" s="92" t="str">
        <f t="shared" si="24"/>
        <v/>
      </c>
      <c r="L87" s="93" t="str">
        <f t="shared" si="24"/>
        <v/>
      </c>
      <c r="M87" s="91" t="str">
        <f t="shared" si="24"/>
        <v/>
      </c>
      <c r="N87" s="91" t="str">
        <f t="shared" si="24"/>
        <v/>
      </c>
      <c r="O87" s="91" t="str">
        <f t="shared" si="24"/>
        <v/>
      </c>
      <c r="P87" s="91" t="str">
        <f t="shared" si="24"/>
        <v/>
      </c>
      <c r="Q87" s="92" t="str">
        <f t="shared" si="24"/>
        <v/>
      </c>
      <c r="R87" s="93" t="str">
        <f t="shared" si="24"/>
        <v/>
      </c>
      <c r="S87" s="91" t="str">
        <f t="shared" si="24"/>
        <v/>
      </c>
      <c r="T87" s="91" t="str">
        <f t="shared" si="24"/>
        <v/>
      </c>
      <c r="U87" s="91" t="str">
        <f t="shared" si="24"/>
        <v/>
      </c>
      <c r="V87" s="91" t="str">
        <f t="shared" si="22"/>
        <v/>
      </c>
      <c r="W87" s="91" t="str">
        <f t="shared" si="22"/>
        <v/>
      </c>
      <c r="X87" s="91" t="str">
        <f t="shared" si="22"/>
        <v/>
      </c>
      <c r="Y87" s="91" t="str">
        <f t="shared" si="22"/>
        <v/>
      </c>
      <c r="Z87" s="91">
        <f t="shared" si="22"/>
        <v>5848.2</v>
      </c>
      <c r="AA87" s="91" t="str">
        <f t="shared" si="22"/>
        <v/>
      </c>
      <c r="AB87" s="91" t="str">
        <f t="shared" si="22"/>
        <v/>
      </c>
      <c r="AC87" s="91" t="str">
        <f t="shared" si="22"/>
        <v/>
      </c>
      <c r="AD87" s="91" t="str">
        <f t="shared" si="22"/>
        <v/>
      </c>
      <c r="AE87" s="91" t="str">
        <f t="shared" si="22"/>
        <v/>
      </c>
      <c r="AF87" s="91" t="str">
        <f t="shared" si="22"/>
        <v/>
      </c>
      <c r="AG87" s="91" t="str">
        <f t="shared" si="22"/>
        <v/>
      </c>
      <c r="AH87" s="91" t="str">
        <f t="shared" si="22"/>
        <v/>
      </c>
      <c r="AI87" s="91" t="str">
        <f t="shared" si="22"/>
        <v/>
      </c>
      <c r="AJ87" s="91" t="str">
        <f t="shared" si="22"/>
        <v/>
      </c>
      <c r="AK87" s="91" t="str">
        <f t="shared" si="23"/>
        <v/>
      </c>
      <c r="AL87" s="91" t="str">
        <f t="shared" si="23"/>
        <v/>
      </c>
      <c r="AM87" s="91" t="str">
        <f t="shared" si="23"/>
        <v/>
      </c>
      <c r="AN87" s="91" t="str">
        <f t="shared" si="23"/>
        <v/>
      </c>
      <c r="AO87" s="91" t="str">
        <f t="shared" si="23"/>
        <v/>
      </c>
      <c r="AP87" s="91" t="str">
        <f t="shared" si="23"/>
        <v/>
      </c>
      <c r="AQ87" s="91" t="str">
        <f t="shared" si="23"/>
        <v/>
      </c>
      <c r="AR87" s="91" t="str">
        <f t="shared" si="23"/>
        <v/>
      </c>
      <c r="AS87" s="91" t="str">
        <f t="shared" si="23"/>
        <v/>
      </c>
      <c r="AT87" s="91" t="str">
        <f t="shared" si="23"/>
        <v/>
      </c>
      <c r="AU87" s="91" t="str">
        <f t="shared" si="23"/>
        <v/>
      </c>
      <c r="AV87" s="91" t="str">
        <f t="shared" si="23"/>
        <v/>
      </c>
      <c r="AW87" s="91" t="str">
        <f t="shared" si="23"/>
        <v/>
      </c>
      <c r="AX87" s="91" t="str">
        <f t="shared" si="23"/>
        <v/>
      </c>
      <c r="AY87" s="91" t="str">
        <f t="shared" si="23"/>
        <v/>
      </c>
      <c r="AZ87" s="91" t="str">
        <f t="shared" ref="AZ87" si="26">IF($B87=AZ$5,$D87,"")</f>
        <v/>
      </c>
      <c r="BA87" s="91" t="str">
        <f t="shared" si="25"/>
        <v/>
      </c>
      <c r="BB87" s="91" t="str">
        <f t="shared" si="25"/>
        <v/>
      </c>
      <c r="BC87" s="91" t="str">
        <f t="shared" si="25"/>
        <v/>
      </c>
      <c r="BD87" s="91" t="str">
        <f t="shared" si="25"/>
        <v/>
      </c>
      <c r="BE87" s="91" t="str">
        <f t="shared" si="25"/>
        <v/>
      </c>
    </row>
    <row r="88" spans="1:57" x14ac:dyDescent="0.3">
      <c r="A88" s="68">
        <v>42915</v>
      </c>
      <c r="B88" s="62">
        <v>1004</v>
      </c>
      <c r="C88" s="69" t="s">
        <v>112</v>
      </c>
      <c r="D88" s="70">
        <v>10000</v>
      </c>
      <c r="E88" s="89">
        <f t="shared" si="16"/>
        <v>10000</v>
      </c>
      <c r="F88" s="90" t="str">
        <f t="shared" si="24"/>
        <v/>
      </c>
      <c r="G88" s="91" t="str">
        <f t="shared" si="24"/>
        <v/>
      </c>
      <c r="H88" s="91" t="str">
        <f t="shared" si="24"/>
        <v/>
      </c>
      <c r="I88" s="91">
        <f t="shared" si="24"/>
        <v>10000</v>
      </c>
      <c r="J88" s="91" t="str">
        <f t="shared" si="24"/>
        <v/>
      </c>
      <c r="K88" s="92" t="str">
        <f t="shared" si="24"/>
        <v/>
      </c>
      <c r="L88" s="93" t="str">
        <f t="shared" si="24"/>
        <v/>
      </c>
      <c r="M88" s="91" t="str">
        <f t="shared" si="24"/>
        <v/>
      </c>
      <c r="N88" s="91" t="str">
        <f t="shared" si="24"/>
        <v/>
      </c>
      <c r="O88" s="91" t="str">
        <f t="shared" si="24"/>
        <v/>
      </c>
      <c r="P88" s="91" t="str">
        <f t="shared" si="24"/>
        <v/>
      </c>
      <c r="Q88" s="92" t="str">
        <f t="shared" si="24"/>
        <v/>
      </c>
      <c r="R88" s="93" t="str">
        <f t="shared" si="24"/>
        <v/>
      </c>
      <c r="S88" s="91" t="str">
        <f t="shared" si="24"/>
        <v/>
      </c>
      <c r="T88" s="91" t="str">
        <f t="shared" si="24"/>
        <v/>
      </c>
      <c r="U88" s="91" t="str">
        <f t="shared" si="24"/>
        <v/>
      </c>
      <c r="V88" s="91" t="str">
        <f t="shared" ref="V88:AK103" si="27">IF($B88=V$5,$D88,"")</f>
        <v/>
      </c>
      <c r="W88" s="91" t="str">
        <f t="shared" si="27"/>
        <v/>
      </c>
      <c r="X88" s="91" t="str">
        <f t="shared" si="27"/>
        <v/>
      </c>
      <c r="Y88" s="91" t="str">
        <f t="shared" si="27"/>
        <v/>
      </c>
      <c r="Z88" s="91" t="str">
        <f t="shared" si="27"/>
        <v/>
      </c>
      <c r="AA88" s="91" t="str">
        <f t="shared" si="27"/>
        <v/>
      </c>
      <c r="AB88" s="91" t="str">
        <f t="shared" si="27"/>
        <v/>
      </c>
      <c r="AC88" s="91" t="str">
        <f t="shared" si="27"/>
        <v/>
      </c>
      <c r="AD88" s="91" t="str">
        <f t="shared" si="27"/>
        <v/>
      </c>
      <c r="AE88" s="91" t="str">
        <f t="shared" si="27"/>
        <v/>
      </c>
      <c r="AF88" s="91" t="str">
        <f t="shared" si="27"/>
        <v/>
      </c>
      <c r="AG88" s="91" t="str">
        <f t="shared" si="27"/>
        <v/>
      </c>
      <c r="AH88" s="91" t="str">
        <f t="shared" si="27"/>
        <v/>
      </c>
      <c r="AI88" s="91" t="str">
        <f t="shared" si="27"/>
        <v/>
      </c>
      <c r="AJ88" s="91" t="str">
        <f t="shared" si="27"/>
        <v/>
      </c>
      <c r="AK88" s="91" t="str">
        <f t="shared" si="27"/>
        <v/>
      </c>
      <c r="AL88" s="91" t="str">
        <f t="shared" ref="AL88:BA102" si="28">IF($B88=AL$5,$D88,"")</f>
        <v/>
      </c>
      <c r="AM88" s="91" t="str">
        <f t="shared" si="28"/>
        <v/>
      </c>
      <c r="AN88" s="91" t="str">
        <f t="shared" si="28"/>
        <v/>
      </c>
      <c r="AO88" s="91" t="str">
        <f t="shared" si="28"/>
        <v/>
      </c>
      <c r="AP88" s="91" t="str">
        <f t="shared" si="28"/>
        <v/>
      </c>
      <c r="AQ88" s="91" t="str">
        <f t="shared" si="28"/>
        <v/>
      </c>
      <c r="AR88" s="91" t="str">
        <f t="shared" si="28"/>
        <v/>
      </c>
      <c r="AS88" s="91" t="str">
        <f t="shared" si="28"/>
        <v/>
      </c>
      <c r="AT88" s="91" t="str">
        <f t="shared" si="28"/>
        <v/>
      </c>
      <c r="AU88" s="91" t="str">
        <f t="shared" si="28"/>
        <v/>
      </c>
      <c r="AV88" s="91" t="str">
        <f t="shared" si="28"/>
        <v/>
      </c>
      <c r="AW88" s="91" t="str">
        <f t="shared" si="28"/>
        <v/>
      </c>
      <c r="AX88" s="91" t="str">
        <f t="shared" si="28"/>
        <v/>
      </c>
      <c r="AY88" s="91" t="str">
        <f t="shared" si="28"/>
        <v/>
      </c>
      <c r="AZ88" s="91" t="str">
        <f t="shared" si="28"/>
        <v/>
      </c>
      <c r="BA88" s="91" t="str">
        <f t="shared" si="25"/>
        <v/>
      </c>
      <c r="BB88" s="91" t="str">
        <f t="shared" si="25"/>
        <v/>
      </c>
      <c r="BC88" s="91" t="str">
        <f t="shared" si="25"/>
        <v/>
      </c>
      <c r="BD88" s="91" t="str">
        <f t="shared" si="25"/>
        <v/>
      </c>
      <c r="BE88" s="91" t="str">
        <f t="shared" si="25"/>
        <v/>
      </c>
    </row>
    <row r="89" spans="1:57" x14ac:dyDescent="0.3">
      <c r="A89" s="68">
        <v>42551</v>
      </c>
      <c r="B89" s="62">
        <v>3021</v>
      </c>
      <c r="C89" s="69" t="s">
        <v>78</v>
      </c>
      <c r="D89" s="70">
        <f>7869-806.81</f>
        <v>7062.1900000000005</v>
      </c>
      <c r="E89" s="89">
        <f t="shared" si="16"/>
        <v>7062.1900000000005</v>
      </c>
      <c r="F89" s="90" t="str">
        <f t="shared" ref="F89:U104" si="29">IF($B89=F$5,$D89,"")</f>
        <v/>
      </c>
      <c r="G89" s="91" t="str">
        <f t="shared" si="29"/>
        <v/>
      </c>
      <c r="H89" s="91" t="str">
        <f t="shared" si="29"/>
        <v/>
      </c>
      <c r="I89" s="91" t="str">
        <f t="shared" si="29"/>
        <v/>
      </c>
      <c r="J89" s="91" t="str">
        <f t="shared" si="29"/>
        <v/>
      </c>
      <c r="K89" s="92" t="str">
        <f t="shared" si="29"/>
        <v/>
      </c>
      <c r="L89" s="93" t="str">
        <f t="shared" si="29"/>
        <v/>
      </c>
      <c r="M89" s="91" t="str">
        <f t="shared" si="29"/>
        <v/>
      </c>
      <c r="N89" s="91" t="str">
        <f t="shared" si="29"/>
        <v/>
      </c>
      <c r="O89" s="91" t="str">
        <f t="shared" si="29"/>
        <v/>
      </c>
      <c r="P89" s="91" t="str">
        <f t="shared" si="29"/>
        <v/>
      </c>
      <c r="Q89" s="92" t="str">
        <f t="shared" si="29"/>
        <v/>
      </c>
      <c r="R89" s="93" t="str">
        <f t="shared" si="29"/>
        <v/>
      </c>
      <c r="S89" s="91" t="str">
        <f t="shared" si="29"/>
        <v/>
      </c>
      <c r="T89" s="91" t="str">
        <f t="shared" si="29"/>
        <v/>
      </c>
      <c r="U89" s="91" t="str">
        <f t="shared" si="29"/>
        <v/>
      </c>
      <c r="V89" s="91" t="str">
        <f t="shared" si="27"/>
        <v/>
      </c>
      <c r="W89" s="91" t="str">
        <f t="shared" si="27"/>
        <v/>
      </c>
      <c r="X89" s="91" t="str">
        <f t="shared" si="27"/>
        <v/>
      </c>
      <c r="Y89" s="91" t="str">
        <f t="shared" si="27"/>
        <v/>
      </c>
      <c r="Z89" s="91" t="str">
        <f t="shared" si="27"/>
        <v/>
      </c>
      <c r="AA89" s="91" t="str">
        <f t="shared" si="27"/>
        <v/>
      </c>
      <c r="AB89" s="91" t="str">
        <f t="shared" si="27"/>
        <v/>
      </c>
      <c r="AC89" s="91" t="str">
        <f t="shared" si="27"/>
        <v/>
      </c>
      <c r="AD89" s="91" t="str">
        <f t="shared" si="27"/>
        <v/>
      </c>
      <c r="AE89" s="91" t="str">
        <f t="shared" si="27"/>
        <v/>
      </c>
      <c r="AF89" s="91" t="str">
        <f t="shared" si="27"/>
        <v/>
      </c>
      <c r="AG89" s="91" t="str">
        <f t="shared" si="27"/>
        <v/>
      </c>
      <c r="AH89" s="91" t="str">
        <f t="shared" si="27"/>
        <v/>
      </c>
      <c r="AI89" s="91" t="str">
        <f t="shared" si="27"/>
        <v/>
      </c>
      <c r="AJ89" s="91" t="str">
        <f t="shared" si="27"/>
        <v/>
      </c>
      <c r="AK89" s="91" t="str">
        <f t="shared" si="27"/>
        <v/>
      </c>
      <c r="AL89" s="91">
        <f t="shared" si="28"/>
        <v>7062.1900000000005</v>
      </c>
      <c r="AM89" s="91" t="str">
        <f t="shared" si="28"/>
        <v/>
      </c>
      <c r="AN89" s="91" t="str">
        <f t="shared" si="28"/>
        <v/>
      </c>
      <c r="AO89" s="91" t="str">
        <f t="shared" si="28"/>
        <v/>
      </c>
      <c r="AP89" s="91" t="str">
        <f t="shared" si="28"/>
        <v/>
      </c>
      <c r="AQ89" s="91" t="str">
        <f t="shared" si="28"/>
        <v/>
      </c>
      <c r="AR89" s="91" t="str">
        <f t="shared" si="28"/>
        <v/>
      </c>
      <c r="AS89" s="91" t="str">
        <f t="shared" si="28"/>
        <v/>
      </c>
      <c r="AT89" s="91" t="str">
        <f t="shared" si="28"/>
        <v/>
      </c>
      <c r="AU89" s="91" t="str">
        <f t="shared" si="28"/>
        <v/>
      </c>
      <c r="AV89" s="91" t="str">
        <f t="shared" si="28"/>
        <v/>
      </c>
      <c r="AW89" s="91" t="str">
        <f t="shared" si="28"/>
        <v/>
      </c>
      <c r="AX89" s="91" t="str">
        <f t="shared" si="28"/>
        <v/>
      </c>
      <c r="AY89" s="91" t="str">
        <f t="shared" si="28"/>
        <v/>
      </c>
      <c r="AZ89" s="91" t="str">
        <f t="shared" si="28"/>
        <v/>
      </c>
      <c r="BA89" s="91" t="str">
        <f t="shared" si="25"/>
        <v/>
      </c>
      <c r="BB89" s="91" t="str">
        <f t="shared" si="25"/>
        <v/>
      </c>
      <c r="BC89" s="91" t="str">
        <f t="shared" si="25"/>
        <v/>
      </c>
      <c r="BD89" s="91" t="str">
        <f t="shared" si="25"/>
        <v/>
      </c>
      <c r="BE89" s="91" t="str">
        <f t="shared" si="25"/>
        <v/>
      </c>
    </row>
    <row r="90" spans="1:57" x14ac:dyDescent="0.3">
      <c r="A90" s="68">
        <v>42551</v>
      </c>
      <c r="B90" s="62">
        <v>3024</v>
      </c>
      <c r="C90" s="69" t="s">
        <v>24</v>
      </c>
      <c r="D90" s="70">
        <v>806.81</v>
      </c>
      <c r="E90" s="89">
        <f t="shared" si="16"/>
        <v>806.81</v>
      </c>
      <c r="F90" s="90" t="str">
        <f t="shared" si="29"/>
        <v/>
      </c>
      <c r="G90" s="91" t="str">
        <f t="shared" si="29"/>
        <v/>
      </c>
      <c r="H90" s="91" t="str">
        <f t="shared" si="29"/>
        <v/>
      </c>
      <c r="I90" s="91" t="str">
        <f t="shared" si="29"/>
        <v/>
      </c>
      <c r="J90" s="91" t="str">
        <f t="shared" si="29"/>
        <v/>
      </c>
      <c r="K90" s="92" t="str">
        <f t="shared" si="29"/>
        <v/>
      </c>
      <c r="L90" s="93" t="str">
        <f t="shared" si="29"/>
        <v/>
      </c>
      <c r="M90" s="91" t="str">
        <f t="shared" si="29"/>
        <v/>
      </c>
      <c r="N90" s="91" t="str">
        <f t="shared" si="29"/>
        <v/>
      </c>
      <c r="O90" s="91" t="str">
        <f t="shared" si="29"/>
        <v/>
      </c>
      <c r="P90" s="91" t="str">
        <f t="shared" si="29"/>
        <v/>
      </c>
      <c r="Q90" s="92" t="str">
        <f t="shared" si="29"/>
        <v/>
      </c>
      <c r="R90" s="93" t="str">
        <f t="shared" si="29"/>
        <v/>
      </c>
      <c r="S90" s="91" t="str">
        <f t="shared" si="29"/>
        <v/>
      </c>
      <c r="T90" s="91" t="str">
        <f t="shared" si="29"/>
        <v/>
      </c>
      <c r="U90" s="91" t="str">
        <f t="shared" si="29"/>
        <v/>
      </c>
      <c r="V90" s="91" t="str">
        <f t="shared" si="27"/>
        <v/>
      </c>
      <c r="W90" s="91" t="str">
        <f t="shared" si="27"/>
        <v/>
      </c>
      <c r="X90" s="91" t="str">
        <f t="shared" si="27"/>
        <v/>
      </c>
      <c r="Y90" s="91" t="str">
        <f t="shared" si="27"/>
        <v/>
      </c>
      <c r="Z90" s="91" t="str">
        <f t="shared" si="27"/>
        <v/>
      </c>
      <c r="AA90" s="91" t="str">
        <f t="shared" si="27"/>
        <v/>
      </c>
      <c r="AB90" s="91" t="str">
        <f t="shared" si="27"/>
        <v/>
      </c>
      <c r="AC90" s="91" t="str">
        <f t="shared" si="27"/>
        <v/>
      </c>
      <c r="AD90" s="91" t="str">
        <f t="shared" si="27"/>
        <v/>
      </c>
      <c r="AE90" s="91" t="str">
        <f t="shared" si="27"/>
        <v/>
      </c>
      <c r="AF90" s="91" t="str">
        <f t="shared" si="27"/>
        <v/>
      </c>
      <c r="AG90" s="91" t="str">
        <f t="shared" si="27"/>
        <v/>
      </c>
      <c r="AH90" s="91" t="str">
        <f t="shared" si="27"/>
        <v/>
      </c>
      <c r="AI90" s="91" t="str">
        <f t="shared" si="27"/>
        <v/>
      </c>
      <c r="AJ90" s="91" t="str">
        <f t="shared" si="27"/>
        <v/>
      </c>
      <c r="AK90" s="91" t="str">
        <f t="shared" si="27"/>
        <v/>
      </c>
      <c r="AL90" s="91" t="str">
        <f t="shared" si="28"/>
        <v/>
      </c>
      <c r="AM90" s="91" t="str">
        <f t="shared" si="28"/>
        <v/>
      </c>
      <c r="AN90" s="91" t="str">
        <f t="shared" si="28"/>
        <v/>
      </c>
      <c r="AO90" s="91">
        <f t="shared" si="28"/>
        <v>806.81</v>
      </c>
      <c r="AP90" s="91" t="str">
        <f t="shared" si="28"/>
        <v/>
      </c>
      <c r="AQ90" s="91" t="str">
        <f t="shared" si="28"/>
        <v/>
      </c>
      <c r="AR90" s="91" t="str">
        <f t="shared" si="28"/>
        <v/>
      </c>
      <c r="AS90" s="91" t="str">
        <f t="shared" si="28"/>
        <v/>
      </c>
      <c r="AT90" s="91" t="str">
        <f t="shared" si="28"/>
        <v/>
      </c>
      <c r="AU90" s="91" t="str">
        <f t="shared" si="28"/>
        <v/>
      </c>
      <c r="AV90" s="91" t="str">
        <f t="shared" si="28"/>
        <v/>
      </c>
      <c r="AW90" s="91" t="str">
        <f t="shared" si="28"/>
        <v/>
      </c>
      <c r="AX90" s="91" t="str">
        <f t="shared" si="28"/>
        <v/>
      </c>
      <c r="AY90" s="91" t="str">
        <f t="shared" si="28"/>
        <v/>
      </c>
      <c r="AZ90" s="91" t="str">
        <f t="shared" si="28"/>
        <v/>
      </c>
      <c r="BA90" s="91" t="str">
        <f t="shared" si="25"/>
        <v/>
      </c>
      <c r="BB90" s="91" t="str">
        <f t="shared" si="25"/>
        <v/>
      </c>
      <c r="BC90" s="91" t="str">
        <f t="shared" si="25"/>
        <v/>
      </c>
      <c r="BD90" s="91" t="str">
        <f t="shared" si="25"/>
        <v/>
      </c>
      <c r="BE90" s="91" t="str">
        <f t="shared" si="25"/>
        <v/>
      </c>
    </row>
    <row r="91" spans="1:57" x14ac:dyDescent="0.3">
      <c r="A91" s="68"/>
      <c r="B91" s="62"/>
      <c r="C91" s="69"/>
      <c r="D91" s="70"/>
      <c r="E91" s="89">
        <f t="shared" si="16"/>
        <v>0</v>
      </c>
      <c r="F91" s="90" t="str">
        <f t="shared" si="29"/>
        <v/>
      </c>
      <c r="G91" s="91" t="str">
        <f t="shared" si="29"/>
        <v/>
      </c>
      <c r="H91" s="91" t="str">
        <f t="shared" si="29"/>
        <v/>
      </c>
      <c r="I91" s="91" t="str">
        <f t="shared" si="29"/>
        <v/>
      </c>
      <c r="J91" s="91" t="str">
        <f t="shared" si="29"/>
        <v/>
      </c>
      <c r="K91" s="92" t="str">
        <f t="shared" si="29"/>
        <v/>
      </c>
      <c r="L91" s="93" t="str">
        <f t="shared" si="29"/>
        <v/>
      </c>
      <c r="M91" s="91" t="str">
        <f t="shared" si="29"/>
        <v/>
      </c>
      <c r="N91" s="91" t="str">
        <f t="shared" si="29"/>
        <v/>
      </c>
      <c r="O91" s="91" t="str">
        <f t="shared" si="29"/>
        <v/>
      </c>
      <c r="P91" s="91" t="str">
        <f t="shared" si="29"/>
        <v/>
      </c>
      <c r="Q91" s="92" t="str">
        <f t="shared" si="29"/>
        <v/>
      </c>
      <c r="R91" s="93" t="str">
        <f t="shared" si="29"/>
        <v/>
      </c>
      <c r="S91" s="91" t="str">
        <f t="shared" si="29"/>
        <v/>
      </c>
      <c r="T91" s="91" t="str">
        <f t="shared" si="29"/>
        <v/>
      </c>
      <c r="U91" s="91" t="str">
        <f t="shared" si="29"/>
        <v/>
      </c>
      <c r="V91" s="91" t="str">
        <f t="shared" si="27"/>
        <v/>
      </c>
      <c r="W91" s="91" t="str">
        <f t="shared" si="27"/>
        <v/>
      </c>
      <c r="X91" s="91" t="str">
        <f t="shared" si="27"/>
        <v/>
      </c>
      <c r="Y91" s="91" t="str">
        <f t="shared" si="27"/>
        <v/>
      </c>
      <c r="Z91" s="91" t="str">
        <f t="shared" si="27"/>
        <v/>
      </c>
      <c r="AA91" s="91" t="str">
        <f t="shared" si="27"/>
        <v/>
      </c>
      <c r="AB91" s="91" t="str">
        <f t="shared" si="27"/>
        <v/>
      </c>
      <c r="AC91" s="91" t="str">
        <f t="shared" si="27"/>
        <v/>
      </c>
      <c r="AD91" s="91" t="str">
        <f t="shared" si="27"/>
        <v/>
      </c>
      <c r="AE91" s="91" t="str">
        <f t="shared" si="27"/>
        <v/>
      </c>
      <c r="AF91" s="91" t="str">
        <f t="shared" si="27"/>
        <v/>
      </c>
      <c r="AG91" s="91" t="str">
        <f t="shared" si="27"/>
        <v/>
      </c>
      <c r="AH91" s="91" t="str">
        <f t="shared" si="27"/>
        <v/>
      </c>
      <c r="AI91" s="91" t="str">
        <f t="shared" si="27"/>
        <v/>
      </c>
      <c r="AJ91" s="91" t="str">
        <f t="shared" si="27"/>
        <v/>
      </c>
      <c r="AK91" s="91" t="str">
        <f t="shared" si="27"/>
        <v/>
      </c>
      <c r="AL91" s="91" t="str">
        <f t="shared" si="28"/>
        <v/>
      </c>
      <c r="AM91" s="91" t="str">
        <f t="shared" si="28"/>
        <v/>
      </c>
      <c r="AN91" s="91" t="str">
        <f t="shared" si="28"/>
        <v/>
      </c>
      <c r="AO91" s="91" t="str">
        <f t="shared" si="28"/>
        <v/>
      </c>
      <c r="AP91" s="91" t="str">
        <f t="shared" si="28"/>
        <v/>
      </c>
      <c r="AQ91" s="91" t="str">
        <f t="shared" si="28"/>
        <v/>
      </c>
      <c r="AR91" s="91" t="str">
        <f t="shared" si="28"/>
        <v/>
      </c>
      <c r="AS91" s="91" t="str">
        <f t="shared" si="28"/>
        <v/>
      </c>
      <c r="AT91" s="91" t="str">
        <f t="shared" si="28"/>
        <v/>
      </c>
      <c r="AU91" s="91" t="str">
        <f t="shared" si="28"/>
        <v/>
      </c>
      <c r="AV91" s="91" t="str">
        <f t="shared" si="28"/>
        <v/>
      </c>
      <c r="AW91" s="91" t="str">
        <f t="shared" si="28"/>
        <v/>
      </c>
      <c r="AX91" s="91" t="str">
        <f t="shared" si="28"/>
        <v/>
      </c>
      <c r="AY91" s="91" t="str">
        <f t="shared" si="28"/>
        <v/>
      </c>
      <c r="AZ91" s="91" t="str">
        <f t="shared" si="28"/>
        <v/>
      </c>
      <c r="BA91" s="91" t="str">
        <f t="shared" si="25"/>
        <v/>
      </c>
      <c r="BB91" s="91" t="str">
        <f t="shared" si="25"/>
        <v/>
      </c>
      <c r="BC91" s="91" t="str">
        <f t="shared" si="25"/>
        <v/>
      </c>
      <c r="BD91" s="91" t="str">
        <f t="shared" si="25"/>
        <v/>
      </c>
      <c r="BE91" s="91" t="str">
        <f t="shared" si="25"/>
        <v/>
      </c>
    </row>
    <row r="92" spans="1:57" x14ac:dyDescent="0.3">
      <c r="A92" s="68"/>
      <c r="B92" s="62"/>
      <c r="C92" s="69"/>
      <c r="D92" s="70"/>
      <c r="E92" s="89">
        <f t="shared" si="16"/>
        <v>0</v>
      </c>
      <c r="F92" s="90" t="str">
        <f t="shared" si="29"/>
        <v/>
      </c>
      <c r="G92" s="91" t="str">
        <f t="shared" si="29"/>
        <v/>
      </c>
      <c r="H92" s="91" t="str">
        <f t="shared" si="29"/>
        <v/>
      </c>
      <c r="I92" s="91" t="str">
        <f t="shared" si="29"/>
        <v/>
      </c>
      <c r="J92" s="91" t="str">
        <f t="shared" si="29"/>
        <v/>
      </c>
      <c r="K92" s="92" t="str">
        <f t="shared" si="29"/>
        <v/>
      </c>
      <c r="L92" s="93" t="str">
        <f t="shared" si="29"/>
        <v/>
      </c>
      <c r="M92" s="91" t="str">
        <f t="shared" si="29"/>
        <v/>
      </c>
      <c r="N92" s="91" t="str">
        <f t="shared" si="29"/>
        <v/>
      </c>
      <c r="O92" s="91" t="str">
        <f t="shared" si="29"/>
        <v/>
      </c>
      <c r="P92" s="91" t="str">
        <f t="shared" si="29"/>
        <v/>
      </c>
      <c r="Q92" s="92" t="str">
        <f t="shared" si="29"/>
        <v/>
      </c>
      <c r="R92" s="93" t="str">
        <f t="shared" si="29"/>
        <v/>
      </c>
      <c r="S92" s="91" t="str">
        <f t="shared" si="29"/>
        <v/>
      </c>
      <c r="T92" s="91" t="str">
        <f t="shared" si="29"/>
        <v/>
      </c>
      <c r="U92" s="91" t="str">
        <f t="shared" si="29"/>
        <v/>
      </c>
      <c r="V92" s="91" t="str">
        <f t="shared" si="27"/>
        <v/>
      </c>
      <c r="W92" s="91" t="str">
        <f t="shared" si="27"/>
        <v/>
      </c>
      <c r="X92" s="91" t="str">
        <f t="shared" si="27"/>
        <v/>
      </c>
      <c r="Y92" s="91" t="str">
        <f t="shared" si="27"/>
        <v/>
      </c>
      <c r="Z92" s="91" t="str">
        <f t="shared" si="27"/>
        <v/>
      </c>
      <c r="AA92" s="91" t="str">
        <f t="shared" si="27"/>
        <v/>
      </c>
      <c r="AB92" s="91" t="str">
        <f t="shared" si="27"/>
        <v/>
      </c>
      <c r="AC92" s="91" t="str">
        <f t="shared" si="27"/>
        <v/>
      </c>
      <c r="AD92" s="91" t="str">
        <f t="shared" si="27"/>
        <v/>
      </c>
      <c r="AE92" s="91" t="str">
        <f t="shared" si="27"/>
        <v/>
      </c>
      <c r="AF92" s="91" t="str">
        <f t="shared" si="27"/>
        <v/>
      </c>
      <c r="AG92" s="91" t="str">
        <f t="shared" si="27"/>
        <v/>
      </c>
      <c r="AH92" s="91" t="str">
        <f t="shared" si="27"/>
        <v/>
      </c>
      <c r="AI92" s="91" t="str">
        <f t="shared" si="27"/>
        <v/>
      </c>
      <c r="AJ92" s="91" t="str">
        <f t="shared" si="27"/>
        <v/>
      </c>
      <c r="AK92" s="91" t="str">
        <f t="shared" si="27"/>
        <v/>
      </c>
      <c r="AL92" s="91" t="str">
        <f t="shared" si="28"/>
        <v/>
      </c>
      <c r="AM92" s="91" t="str">
        <f t="shared" si="28"/>
        <v/>
      </c>
      <c r="AN92" s="91" t="str">
        <f t="shared" si="28"/>
        <v/>
      </c>
      <c r="AO92" s="91" t="str">
        <f t="shared" si="28"/>
        <v/>
      </c>
      <c r="AP92" s="91" t="str">
        <f t="shared" si="28"/>
        <v/>
      </c>
      <c r="AQ92" s="91" t="str">
        <f t="shared" si="28"/>
        <v/>
      </c>
      <c r="AR92" s="91" t="str">
        <f t="shared" si="28"/>
        <v/>
      </c>
      <c r="AS92" s="91" t="str">
        <f t="shared" si="28"/>
        <v/>
      </c>
      <c r="AT92" s="91" t="str">
        <f t="shared" si="28"/>
        <v/>
      </c>
      <c r="AU92" s="91" t="str">
        <f t="shared" si="28"/>
        <v/>
      </c>
      <c r="AV92" s="91" t="str">
        <f t="shared" si="28"/>
        <v/>
      </c>
      <c r="AW92" s="91" t="str">
        <f t="shared" si="28"/>
        <v/>
      </c>
      <c r="AX92" s="91" t="str">
        <f t="shared" si="28"/>
        <v/>
      </c>
      <c r="AY92" s="91" t="str">
        <f t="shared" si="28"/>
        <v/>
      </c>
      <c r="AZ92" s="91" t="str">
        <f t="shared" si="28"/>
        <v/>
      </c>
      <c r="BA92" s="91" t="str">
        <f t="shared" si="25"/>
        <v/>
      </c>
      <c r="BB92" s="91" t="str">
        <f t="shared" si="25"/>
        <v/>
      </c>
      <c r="BC92" s="91" t="str">
        <f t="shared" si="25"/>
        <v/>
      </c>
      <c r="BD92" s="91" t="str">
        <f t="shared" si="25"/>
        <v/>
      </c>
      <c r="BE92" s="91" t="str">
        <f t="shared" si="25"/>
        <v/>
      </c>
    </row>
    <row r="93" spans="1:57" x14ac:dyDescent="0.3">
      <c r="A93" s="68"/>
      <c r="B93" s="62"/>
      <c r="C93" s="69"/>
      <c r="D93" s="70"/>
      <c r="E93" s="89">
        <f t="shared" si="16"/>
        <v>0</v>
      </c>
      <c r="F93" s="90" t="str">
        <f t="shared" si="29"/>
        <v/>
      </c>
      <c r="G93" s="91" t="str">
        <f t="shared" si="29"/>
        <v/>
      </c>
      <c r="H93" s="91" t="str">
        <f t="shared" si="29"/>
        <v/>
      </c>
      <c r="I93" s="91" t="str">
        <f t="shared" si="29"/>
        <v/>
      </c>
      <c r="J93" s="91" t="str">
        <f t="shared" si="29"/>
        <v/>
      </c>
      <c r="K93" s="92" t="str">
        <f t="shared" si="29"/>
        <v/>
      </c>
      <c r="L93" s="93" t="str">
        <f t="shared" si="29"/>
        <v/>
      </c>
      <c r="M93" s="91" t="str">
        <f t="shared" si="29"/>
        <v/>
      </c>
      <c r="N93" s="91" t="str">
        <f t="shared" si="29"/>
        <v/>
      </c>
      <c r="O93" s="91" t="str">
        <f t="shared" si="29"/>
        <v/>
      </c>
      <c r="P93" s="91" t="str">
        <f t="shared" si="29"/>
        <v/>
      </c>
      <c r="Q93" s="92" t="str">
        <f t="shared" si="29"/>
        <v/>
      </c>
      <c r="R93" s="93" t="str">
        <f t="shared" si="29"/>
        <v/>
      </c>
      <c r="S93" s="91" t="str">
        <f t="shared" si="29"/>
        <v/>
      </c>
      <c r="T93" s="91" t="str">
        <f t="shared" si="29"/>
        <v/>
      </c>
      <c r="U93" s="91" t="str">
        <f t="shared" si="29"/>
        <v/>
      </c>
      <c r="V93" s="91" t="str">
        <f t="shared" si="27"/>
        <v/>
      </c>
      <c r="W93" s="91" t="str">
        <f t="shared" si="27"/>
        <v/>
      </c>
      <c r="X93" s="91" t="str">
        <f t="shared" si="27"/>
        <v/>
      </c>
      <c r="Y93" s="91" t="str">
        <f t="shared" si="27"/>
        <v/>
      </c>
      <c r="Z93" s="91" t="str">
        <f t="shared" si="27"/>
        <v/>
      </c>
      <c r="AA93" s="91" t="str">
        <f t="shared" si="27"/>
        <v/>
      </c>
      <c r="AB93" s="91" t="str">
        <f t="shared" si="27"/>
        <v/>
      </c>
      <c r="AC93" s="91" t="str">
        <f t="shared" si="27"/>
        <v/>
      </c>
      <c r="AD93" s="91" t="str">
        <f t="shared" si="27"/>
        <v/>
      </c>
      <c r="AE93" s="91" t="str">
        <f t="shared" si="27"/>
        <v/>
      </c>
      <c r="AF93" s="91" t="str">
        <f t="shared" si="27"/>
        <v/>
      </c>
      <c r="AG93" s="91" t="str">
        <f t="shared" si="27"/>
        <v/>
      </c>
      <c r="AH93" s="91" t="str">
        <f t="shared" si="27"/>
        <v/>
      </c>
      <c r="AI93" s="91" t="str">
        <f t="shared" si="27"/>
        <v/>
      </c>
      <c r="AJ93" s="91" t="str">
        <f t="shared" si="27"/>
        <v/>
      </c>
      <c r="AK93" s="91" t="str">
        <f t="shared" si="27"/>
        <v/>
      </c>
      <c r="AL93" s="91" t="str">
        <f t="shared" si="28"/>
        <v/>
      </c>
      <c r="AM93" s="91" t="str">
        <f t="shared" si="28"/>
        <v/>
      </c>
      <c r="AN93" s="91" t="str">
        <f t="shared" si="28"/>
        <v/>
      </c>
      <c r="AO93" s="91" t="str">
        <f t="shared" si="28"/>
        <v/>
      </c>
      <c r="AP93" s="91" t="str">
        <f t="shared" si="28"/>
        <v/>
      </c>
      <c r="AQ93" s="91" t="str">
        <f t="shared" si="28"/>
        <v/>
      </c>
      <c r="AR93" s="91" t="str">
        <f t="shared" si="28"/>
        <v/>
      </c>
      <c r="AS93" s="91" t="str">
        <f t="shared" si="28"/>
        <v/>
      </c>
      <c r="AT93" s="91" t="str">
        <f t="shared" si="28"/>
        <v/>
      </c>
      <c r="AU93" s="91" t="str">
        <f t="shared" si="28"/>
        <v/>
      </c>
      <c r="AV93" s="91" t="str">
        <f t="shared" si="28"/>
        <v/>
      </c>
      <c r="AW93" s="91" t="str">
        <f t="shared" si="28"/>
        <v/>
      </c>
      <c r="AX93" s="91" t="str">
        <f t="shared" si="28"/>
        <v/>
      </c>
      <c r="AY93" s="91" t="str">
        <f t="shared" si="28"/>
        <v/>
      </c>
      <c r="AZ93" s="91" t="str">
        <f t="shared" si="28"/>
        <v/>
      </c>
      <c r="BA93" s="91" t="str">
        <f t="shared" si="28"/>
        <v/>
      </c>
      <c r="BB93" s="91" t="str">
        <f t="shared" ref="AZ93:BE108" si="30">IF($B93=BB$5,$D93,"")</f>
        <v/>
      </c>
      <c r="BC93" s="91" t="str">
        <f t="shared" si="30"/>
        <v/>
      </c>
      <c r="BD93" s="91" t="str">
        <f t="shared" si="30"/>
        <v/>
      </c>
      <c r="BE93" s="91" t="str">
        <f t="shared" si="30"/>
        <v/>
      </c>
    </row>
    <row r="94" spans="1:57" x14ac:dyDescent="0.3">
      <c r="A94" s="68"/>
      <c r="B94" s="62"/>
      <c r="C94" s="69"/>
      <c r="D94" s="70"/>
      <c r="E94" s="89">
        <f t="shared" si="16"/>
        <v>0</v>
      </c>
      <c r="F94" s="90" t="str">
        <f t="shared" si="29"/>
        <v/>
      </c>
      <c r="G94" s="91" t="str">
        <f t="shared" si="29"/>
        <v/>
      </c>
      <c r="H94" s="91" t="str">
        <f t="shared" si="29"/>
        <v/>
      </c>
      <c r="I94" s="91" t="str">
        <f t="shared" si="29"/>
        <v/>
      </c>
      <c r="J94" s="91" t="str">
        <f t="shared" si="29"/>
        <v/>
      </c>
      <c r="K94" s="92" t="str">
        <f t="shared" si="29"/>
        <v/>
      </c>
      <c r="L94" s="93" t="str">
        <f t="shared" si="29"/>
        <v/>
      </c>
      <c r="M94" s="91" t="str">
        <f t="shared" si="29"/>
        <v/>
      </c>
      <c r="N94" s="91" t="str">
        <f t="shared" si="29"/>
        <v/>
      </c>
      <c r="O94" s="91" t="str">
        <f t="shared" si="29"/>
        <v/>
      </c>
      <c r="P94" s="91" t="str">
        <f t="shared" si="29"/>
        <v/>
      </c>
      <c r="Q94" s="92" t="str">
        <f t="shared" si="29"/>
        <v/>
      </c>
      <c r="R94" s="93" t="str">
        <f t="shared" si="29"/>
        <v/>
      </c>
      <c r="S94" s="91" t="str">
        <f t="shared" si="29"/>
        <v/>
      </c>
      <c r="T94" s="91" t="str">
        <f t="shared" si="29"/>
        <v/>
      </c>
      <c r="U94" s="91" t="str">
        <f t="shared" si="29"/>
        <v/>
      </c>
      <c r="V94" s="91" t="str">
        <f t="shared" si="27"/>
        <v/>
      </c>
      <c r="W94" s="91" t="str">
        <f t="shared" si="27"/>
        <v/>
      </c>
      <c r="X94" s="91" t="str">
        <f t="shared" si="27"/>
        <v/>
      </c>
      <c r="Y94" s="91" t="str">
        <f t="shared" si="27"/>
        <v/>
      </c>
      <c r="Z94" s="91" t="str">
        <f t="shared" si="27"/>
        <v/>
      </c>
      <c r="AA94" s="91" t="str">
        <f t="shared" si="27"/>
        <v/>
      </c>
      <c r="AB94" s="91" t="str">
        <f t="shared" si="27"/>
        <v/>
      </c>
      <c r="AC94" s="91" t="str">
        <f t="shared" si="27"/>
        <v/>
      </c>
      <c r="AD94" s="91" t="str">
        <f t="shared" si="27"/>
        <v/>
      </c>
      <c r="AE94" s="91" t="str">
        <f t="shared" si="27"/>
        <v/>
      </c>
      <c r="AF94" s="91" t="str">
        <f t="shared" si="27"/>
        <v/>
      </c>
      <c r="AG94" s="91" t="str">
        <f t="shared" si="27"/>
        <v/>
      </c>
      <c r="AH94" s="91" t="str">
        <f t="shared" si="27"/>
        <v/>
      </c>
      <c r="AI94" s="91" t="str">
        <f t="shared" si="27"/>
        <v/>
      </c>
      <c r="AJ94" s="91" t="str">
        <f t="shared" si="27"/>
        <v/>
      </c>
      <c r="AK94" s="91" t="str">
        <f t="shared" si="27"/>
        <v/>
      </c>
      <c r="AL94" s="91" t="str">
        <f t="shared" si="28"/>
        <v/>
      </c>
      <c r="AM94" s="91" t="str">
        <f t="shared" si="28"/>
        <v/>
      </c>
      <c r="AN94" s="91" t="str">
        <f t="shared" si="28"/>
        <v/>
      </c>
      <c r="AO94" s="91" t="str">
        <f t="shared" si="28"/>
        <v/>
      </c>
      <c r="AP94" s="91" t="str">
        <f t="shared" si="28"/>
        <v/>
      </c>
      <c r="AQ94" s="91" t="str">
        <f t="shared" si="28"/>
        <v/>
      </c>
      <c r="AR94" s="91" t="str">
        <f t="shared" si="28"/>
        <v/>
      </c>
      <c r="AS94" s="91" t="str">
        <f t="shared" si="28"/>
        <v/>
      </c>
      <c r="AT94" s="91" t="str">
        <f t="shared" si="28"/>
        <v/>
      </c>
      <c r="AU94" s="91" t="str">
        <f t="shared" si="28"/>
        <v/>
      </c>
      <c r="AV94" s="91" t="str">
        <f t="shared" si="28"/>
        <v/>
      </c>
      <c r="AW94" s="91" t="str">
        <f t="shared" si="28"/>
        <v/>
      </c>
      <c r="AX94" s="91" t="str">
        <f t="shared" si="28"/>
        <v/>
      </c>
      <c r="AY94" s="91" t="str">
        <f t="shared" si="28"/>
        <v/>
      </c>
      <c r="AZ94" s="91" t="str">
        <f t="shared" si="30"/>
        <v/>
      </c>
      <c r="BA94" s="91" t="str">
        <f t="shared" si="30"/>
        <v/>
      </c>
      <c r="BB94" s="91" t="str">
        <f t="shared" si="30"/>
        <v/>
      </c>
      <c r="BC94" s="91" t="str">
        <f t="shared" si="30"/>
        <v/>
      </c>
      <c r="BD94" s="91" t="str">
        <f t="shared" si="30"/>
        <v/>
      </c>
      <c r="BE94" s="91" t="str">
        <f t="shared" si="30"/>
        <v/>
      </c>
    </row>
    <row r="95" spans="1:57" x14ac:dyDescent="0.3">
      <c r="A95" s="68"/>
      <c r="B95" s="62"/>
      <c r="C95" s="69"/>
      <c r="D95" s="70"/>
      <c r="E95" s="89">
        <f t="shared" si="16"/>
        <v>0</v>
      </c>
      <c r="F95" s="90" t="str">
        <f t="shared" si="29"/>
        <v/>
      </c>
      <c r="G95" s="91" t="str">
        <f t="shared" si="29"/>
        <v/>
      </c>
      <c r="H95" s="91" t="str">
        <f t="shared" si="29"/>
        <v/>
      </c>
      <c r="I95" s="91" t="str">
        <f t="shared" si="29"/>
        <v/>
      </c>
      <c r="J95" s="91" t="str">
        <f t="shared" si="29"/>
        <v/>
      </c>
      <c r="K95" s="92" t="str">
        <f t="shared" si="29"/>
        <v/>
      </c>
      <c r="L95" s="93" t="str">
        <f t="shared" si="29"/>
        <v/>
      </c>
      <c r="M95" s="91" t="str">
        <f t="shared" si="29"/>
        <v/>
      </c>
      <c r="N95" s="91" t="str">
        <f t="shared" si="29"/>
        <v/>
      </c>
      <c r="O95" s="91" t="str">
        <f t="shared" si="29"/>
        <v/>
      </c>
      <c r="P95" s="91" t="str">
        <f t="shared" si="29"/>
        <v/>
      </c>
      <c r="Q95" s="92" t="str">
        <f t="shared" si="29"/>
        <v/>
      </c>
      <c r="R95" s="93" t="str">
        <f t="shared" si="29"/>
        <v/>
      </c>
      <c r="S95" s="91" t="str">
        <f t="shared" si="29"/>
        <v/>
      </c>
      <c r="T95" s="91" t="str">
        <f t="shared" si="29"/>
        <v/>
      </c>
      <c r="U95" s="91" t="str">
        <f t="shared" si="29"/>
        <v/>
      </c>
      <c r="V95" s="91" t="str">
        <f t="shared" si="27"/>
        <v/>
      </c>
      <c r="W95" s="91" t="str">
        <f t="shared" si="27"/>
        <v/>
      </c>
      <c r="X95" s="91" t="str">
        <f t="shared" si="27"/>
        <v/>
      </c>
      <c r="Y95" s="91" t="str">
        <f t="shared" si="27"/>
        <v/>
      </c>
      <c r="Z95" s="91" t="str">
        <f t="shared" si="27"/>
        <v/>
      </c>
      <c r="AA95" s="91" t="str">
        <f t="shared" si="27"/>
        <v/>
      </c>
      <c r="AB95" s="91" t="str">
        <f t="shared" si="27"/>
        <v/>
      </c>
      <c r="AC95" s="91" t="str">
        <f t="shared" si="27"/>
        <v/>
      </c>
      <c r="AD95" s="91" t="str">
        <f t="shared" si="27"/>
        <v/>
      </c>
      <c r="AE95" s="91" t="str">
        <f t="shared" si="27"/>
        <v/>
      </c>
      <c r="AF95" s="91" t="str">
        <f t="shared" si="27"/>
        <v/>
      </c>
      <c r="AG95" s="91" t="str">
        <f t="shared" si="27"/>
        <v/>
      </c>
      <c r="AH95" s="91" t="str">
        <f t="shared" si="27"/>
        <v/>
      </c>
      <c r="AI95" s="91" t="str">
        <f t="shared" si="27"/>
        <v/>
      </c>
      <c r="AJ95" s="91" t="str">
        <f t="shared" si="27"/>
        <v/>
      </c>
      <c r="AK95" s="91" t="str">
        <f t="shared" si="27"/>
        <v/>
      </c>
      <c r="AL95" s="91" t="str">
        <f t="shared" si="28"/>
        <v/>
      </c>
      <c r="AM95" s="91" t="str">
        <f t="shared" si="28"/>
        <v/>
      </c>
      <c r="AN95" s="91" t="str">
        <f t="shared" si="28"/>
        <v/>
      </c>
      <c r="AO95" s="91" t="str">
        <f t="shared" si="28"/>
        <v/>
      </c>
      <c r="AP95" s="91" t="str">
        <f t="shared" si="28"/>
        <v/>
      </c>
      <c r="AQ95" s="91" t="str">
        <f t="shared" si="28"/>
        <v/>
      </c>
      <c r="AR95" s="91" t="str">
        <f t="shared" si="28"/>
        <v/>
      </c>
      <c r="AS95" s="91" t="str">
        <f t="shared" si="28"/>
        <v/>
      </c>
      <c r="AT95" s="91" t="str">
        <f t="shared" si="28"/>
        <v/>
      </c>
      <c r="AU95" s="91" t="str">
        <f t="shared" si="28"/>
        <v/>
      </c>
      <c r="AV95" s="91" t="str">
        <f t="shared" si="28"/>
        <v/>
      </c>
      <c r="AW95" s="91" t="str">
        <f t="shared" si="28"/>
        <v/>
      </c>
      <c r="AX95" s="91" t="str">
        <f t="shared" si="28"/>
        <v/>
      </c>
      <c r="AY95" s="91" t="str">
        <f t="shared" si="28"/>
        <v/>
      </c>
      <c r="AZ95" s="91" t="str">
        <f t="shared" si="30"/>
        <v/>
      </c>
      <c r="BA95" s="91" t="str">
        <f t="shared" si="30"/>
        <v/>
      </c>
      <c r="BB95" s="91" t="str">
        <f t="shared" si="30"/>
        <v/>
      </c>
      <c r="BC95" s="91" t="str">
        <f t="shared" si="30"/>
        <v/>
      </c>
      <c r="BD95" s="91" t="str">
        <f t="shared" si="30"/>
        <v/>
      </c>
      <c r="BE95" s="91" t="str">
        <f t="shared" si="30"/>
        <v/>
      </c>
    </row>
    <row r="96" spans="1:57" x14ac:dyDescent="0.3">
      <c r="A96" s="73"/>
      <c r="B96" s="73"/>
      <c r="C96" s="73"/>
      <c r="D96" s="73"/>
      <c r="E96" s="89">
        <f t="shared" ref="E96:E123" si="31">SUM(F96:BE96)</f>
        <v>0</v>
      </c>
      <c r="F96" s="90" t="str">
        <f t="shared" si="29"/>
        <v/>
      </c>
      <c r="G96" s="91" t="str">
        <f t="shared" si="29"/>
        <v/>
      </c>
      <c r="H96" s="91" t="str">
        <f t="shared" si="29"/>
        <v/>
      </c>
      <c r="I96" s="91" t="str">
        <f t="shared" si="29"/>
        <v/>
      </c>
      <c r="J96" s="91" t="str">
        <f t="shared" si="29"/>
        <v/>
      </c>
      <c r="K96" s="92" t="str">
        <f t="shared" si="29"/>
        <v/>
      </c>
      <c r="L96" s="93" t="str">
        <f t="shared" si="29"/>
        <v/>
      </c>
      <c r="M96" s="91" t="str">
        <f t="shared" si="29"/>
        <v/>
      </c>
      <c r="N96" s="91" t="str">
        <f t="shared" si="29"/>
        <v/>
      </c>
      <c r="O96" s="91" t="str">
        <f t="shared" si="29"/>
        <v/>
      </c>
      <c r="P96" s="91" t="str">
        <f t="shared" si="29"/>
        <v/>
      </c>
      <c r="Q96" s="92" t="str">
        <f t="shared" si="29"/>
        <v/>
      </c>
      <c r="R96" s="93" t="str">
        <f t="shared" si="29"/>
        <v/>
      </c>
      <c r="S96" s="91" t="str">
        <f t="shared" si="29"/>
        <v/>
      </c>
      <c r="T96" s="91" t="str">
        <f t="shared" si="29"/>
        <v/>
      </c>
      <c r="U96" s="91" t="str">
        <f t="shared" si="29"/>
        <v/>
      </c>
      <c r="V96" s="91" t="str">
        <f t="shared" si="27"/>
        <v/>
      </c>
      <c r="W96" s="91" t="str">
        <f t="shared" si="27"/>
        <v/>
      </c>
      <c r="X96" s="91" t="str">
        <f t="shared" si="27"/>
        <v/>
      </c>
      <c r="Y96" s="91" t="str">
        <f t="shared" si="27"/>
        <v/>
      </c>
      <c r="Z96" s="91" t="str">
        <f t="shared" si="27"/>
        <v/>
      </c>
      <c r="AA96" s="91" t="str">
        <f t="shared" si="27"/>
        <v/>
      </c>
      <c r="AB96" s="91" t="str">
        <f t="shared" si="27"/>
        <v/>
      </c>
      <c r="AC96" s="91" t="str">
        <f t="shared" si="27"/>
        <v/>
      </c>
      <c r="AD96" s="91" t="str">
        <f t="shared" si="27"/>
        <v/>
      </c>
      <c r="AE96" s="91" t="str">
        <f t="shared" si="27"/>
        <v/>
      </c>
      <c r="AF96" s="91" t="str">
        <f t="shared" si="27"/>
        <v/>
      </c>
      <c r="AG96" s="91" t="str">
        <f t="shared" si="27"/>
        <v/>
      </c>
      <c r="AH96" s="91" t="str">
        <f t="shared" si="27"/>
        <v/>
      </c>
      <c r="AI96" s="91" t="str">
        <f t="shared" si="27"/>
        <v/>
      </c>
      <c r="AJ96" s="91" t="str">
        <f t="shared" si="27"/>
        <v/>
      </c>
      <c r="AK96" s="91" t="str">
        <f t="shared" si="27"/>
        <v/>
      </c>
      <c r="AL96" s="91" t="str">
        <f t="shared" si="28"/>
        <v/>
      </c>
      <c r="AM96" s="91" t="str">
        <f t="shared" si="28"/>
        <v/>
      </c>
      <c r="AN96" s="91" t="str">
        <f t="shared" si="28"/>
        <v/>
      </c>
      <c r="AO96" s="91" t="str">
        <f t="shared" si="28"/>
        <v/>
      </c>
      <c r="AP96" s="91" t="str">
        <f t="shared" si="28"/>
        <v/>
      </c>
      <c r="AQ96" s="91" t="str">
        <f t="shared" si="28"/>
        <v/>
      </c>
      <c r="AR96" s="91" t="str">
        <f t="shared" si="28"/>
        <v/>
      </c>
      <c r="AS96" s="91" t="str">
        <f t="shared" si="28"/>
        <v/>
      </c>
      <c r="AT96" s="91" t="str">
        <f t="shared" si="28"/>
        <v/>
      </c>
      <c r="AU96" s="91" t="str">
        <f t="shared" si="28"/>
        <v/>
      </c>
      <c r="AV96" s="91" t="str">
        <f t="shared" si="28"/>
        <v/>
      </c>
      <c r="AW96" s="91" t="str">
        <f t="shared" si="28"/>
        <v/>
      </c>
      <c r="AX96" s="91" t="str">
        <f t="shared" si="28"/>
        <v/>
      </c>
      <c r="AY96" s="91" t="str">
        <f t="shared" si="28"/>
        <v/>
      </c>
      <c r="AZ96" s="91" t="str">
        <f t="shared" si="30"/>
        <v/>
      </c>
      <c r="BA96" s="91" t="str">
        <f t="shared" si="30"/>
        <v/>
      </c>
      <c r="BB96" s="91" t="str">
        <f t="shared" si="30"/>
        <v/>
      </c>
      <c r="BC96" s="91" t="str">
        <f t="shared" si="30"/>
        <v/>
      </c>
      <c r="BD96" s="91" t="str">
        <f t="shared" si="30"/>
        <v/>
      </c>
      <c r="BE96" s="91" t="str">
        <f t="shared" si="30"/>
        <v/>
      </c>
    </row>
    <row r="97" spans="1:57" x14ac:dyDescent="0.3">
      <c r="A97" s="73"/>
      <c r="B97" s="73"/>
      <c r="C97" s="73"/>
      <c r="D97" s="73"/>
      <c r="E97" s="89">
        <f t="shared" si="31"/>
        <v>0</v>
      </c>
      <c r="F97" s="90" t="str">
        <f t="shared" si="29"/>
        <v/>
      </c>
      <c r="G97" s="91" t="str">
        <f t="shared" si="29"/>
        <v/>
      </c>
      <c r="H97" s="91" t="str">
        <f t="shared" si="29"/>
        <v/>
      </c>
      <c r="I97" s="91" t="str">
        <f t="shared" si="29"/>
        <v/>
      </c>
      <c r="J97" s="91" t="str">
        <f t="shared" si="29"/>
        <v/>
      </c>
      <c r="K97" s="92" t="str">
        <f t="shared" si="29"/>
        <v/>
      </c>
      <c r="L97" s="93" t="str">
        <f t="shared" si="29"/>
        <v/>
      </c>
      <c r="M97" s="91" t="str">
        <f t="shared" si="29"/>
        <v/>
      </c>
      <c r="N97" s="91" t="str">
        <f t="shared" si="29"/>
        <v/>
      </c>
      <c r="O97" s="91" t="str">
        <f t="shared" si="29"/>
        <v/>
      </c>
      <c r="P97" s="91" t="str">
        <f t="shared" si="29"/>
        <v/>
      </c>
      <c r="Q97" s="92" t="str">
        <f t="shared" si="29"/>
        <v/>
      </c>
      <c r="R97" s="93" t="str">
        <f t="shared" si="29"/>
        <v/>
      </c>
      <c r="S97" s="91" t="str">
        <f t="shared" si="29"/>
        <v/>
      </c>
      <c r="T97" s="91" t="str">
        <f t="shared" si="29"/>
        <v/>
      </c>
      <c r="U97" s="91" t="str">
        <f t="shared" si="29"/>
        <v/>
      </c>
      <c r="V97" s="91" t="str">
        <f t="shared" si="27"/>
        <v/>
      </c>
      <c r="W97" s="91" t="str">
        <f t="shared" si="27"/>
        <v/>
      </c>
      <c r="X97" s="91" t="str">
        <f t="shared" si="27"/>
        <v/>
      </c>
      <c r="Y97" s="91" t="str">
        <f t="shared" si="27"/>
        <v/>
      </c>
      <c r="Z97" s="91" t="str">
        <f t="shared" si="27"/>
        <v/>
      </c>
      <c r="AA97" s="91" t="str">
        <f t="shared" si="27"/>
        <v/>
      </c>
      <c r="AB97" s="91" t="str">
        <f t="shared" si="27"/>
        <v/>
      </c>
      <c r="AC97" s="91" t="str">
        <f t="shared" si="27"/>
        <v/>
      </c>
      <c r="AD97" s="91" t="str">
        <f t="shared" si="27"/>
        <v/>
      </c>
      <c r="AE97" s="91" t="str">
        <f t="shared" si="27"/>
        <v/>
      </c>
      <c r="AF97" s="91" t="str">
        <f t="shared" si="27"/>
        <v/>
      </c>
      <c r="AG97" s="91" t="str">
        <f t="shared" si="27"/>
        <v/>
      </c>
      <c r="AH97" s="91" t="str">
        <f t="shared" si="27"/>
        <v/>
      </c>
      <c r="AI97" s="91" t="str">
        <f t="shared" si="27"/>
        <v/>
      </c>
      <c r="AJ97" s="91" t="str">
        <f t="shared" si="27"/>
        <v/>
      </c>
      <c r="AK97" s="91" t="str">
        <f t="shared" si="27"/>
        <v/>
      </c>
      <c r="AL97" s="91" t="str">
        <f t="shared" si="28"/>
        <v/>
      </c>
      <c r="AM97" s="91" t="str">
        <f t="shared" si="28"/>
        <v/>
      </c>
      <c r="AN97" s="91" t="str">
        <f t="shared" si="28"/>
        <v/>
      </c>
      <c r="AO97" s="91" t="str">
        <f t="shared" si="28"/>
        <v/>
      </c>
      <c r="AP97" s="91" t="str">
        <f t="shared" si="28"/>
        <v/>
      </c>
      <c r="AQ97" s="91" t="str">
        <f t="shared" si="28"/>
        <v/>
      </c>
      <c r="AR97" s="91" t="str">
        <f t="shared" si="28"/>
        <v/>
      </c>
      <c r="AS97" s="91" t="str">
        <f t="shared" si="28"/>
        <v/>
      </c>
      <c r="AT97" s="91" t="str">
        <f t="shared" si="28"/>
        <v/>
      </c>
      <c r="AU97" s="91" t="str">
        <f t="shared" si="28"/>
        <v/>
      </c>
      <c r="AV97" s="91" t="str">
        <f t="shared" si="28"/>
        <v/>
      </c>
      <c r="AW97" s="91" t="str">
        <f t="shared" si="28"/>
        <v/>
      </c>
      <c r="AX97" s="91" t="str">
        <f t="shared" si="28"/>
        <v/>
      </c>
      <c r="AY97" s="91" t="str">
        <f t="shared" si="28"/>
        <v/>
      </c>
      <c r="AZ97" s="91" t="str">
        <f t="shared" si="30"/>
        <v/>
      </c>
      <c r="BA97" s="91" t="str">
        <f t="shared" si="30"/>
        <v/>
      </c>
      <c r="BB97" s="91" t="str">
        <f t="shared" si="30"/>
        <v/>
      </c>
      <c r="BC97" s="91" t="str">
        <f t="shared" si="30"/>
        <v/>
      </c>
      <c r="BD97" s="91" t="str">
        <f t="shared" si="30"/>
        <v/>
      </c>
      <c r="BE97" s="91" t="str">
        <f t="shared" si="30"/>
        <v/>
      </c>
    </row>
    <row r="98" spans="1:57" x14ac:dyDescent="0.3">
      <c r="A98" s="73"/>
      <c r="B98" s="73"/>
      <c r="C98" s="73"/>
      <c r="D98" s="73"/>
      <c r="E98" s="89">
        <f t="shared" si="31"/>
        <v>0</v>
      </c>
      <c r="F98" s="90" t="str">
        <f t="shared" si="29"/>
        <v/>
      </c>
      <c r="G98" s="91" t="str">
        <f t="shared" si="29"/>
        <v/>
      </c>
      <c r="H98" s="91" t="str">
        <f t="shared" si="29"/>
        <v/>
      </c>
      <c r="I98" s="91" t="str">
        <f t="shared" si="29"/>
        <v/>
      </c>
      <c r="J98" s="91" t="str">
        <f t="shared" si="29"/>
        <v/>
      </c>
      <c r="K98" s="92" t="str">
        <f t="shared" si="29"/>
        <v/>
      </c>
      <c r="L98" s="93" t="str">
        <f t="shared" si="29"/>
        <v/>
      </c>
      <c r="M98" s="91" t="str">
        <f t="shared" si="29"/>
        <v/>
      </c>
      <c r="N98" s="91" t="str">
        <f t="shared" si="29"/>
        <v/>
      </c>
      <c r="O98" s="91" t="str">
        <f t="shared" si="29"/>
        <v/>
      </c>
      <c r="P98" s="91" t="str">
        <f t="shared" si="29"/>
        <v/>
      </c>
      <c r="Q98" s="92" t="str">
        <f t="shared" si="29"/>
        <v/>
      </c>
      <c r="R98" s="93" t="str">
        <f t="shared" si="29"/>
        <v/>
      </c>
      <c r="S98" s="91" t="str">
        <f t="shared" si="29"/>
        <v/>
      </c>
      <c r="T98" s="91" t="str">
        <f t="shared" si="29"/>
        <v/>
      </c>
      <c r="U98" s="91" t="str">
        <f t="shared" si="29"/>
        <v/>
      </c>
      <c r="V98" s="91" t="str">
        <f t="shared" si="27"/>
        <v/>
      </c>
      <c r="W98" s="91" t="str">
        <f t="shared" si="27"/>
        <v/>
      </c>
      <c r="X98" s="91" t="str">
        <f t="shared" si="27"/>
        <v/>
      </c>
      <c r="Y98" s="91" t="str">
        <f t="shared" si="27"/>
        <v/>
      </c>
      <c r="Z98" s="91" t="str">
        <f t="shared" si="27"/>
        <v/>
      </c>
      <c r="AA98" s="91" t="str">
        <f t="shared" si="27"/>
        <v/>
      </c>
      <c r="AB98" s="91" t="str">
        <f t="shared" si="27"/>
        <v/>
      </c>
      <c r="AC98" s="91" t="str">
        <f t="shared" si="27"/>
        <v/>
      </c>
      <c r="AD98" s="91" t="str">
        <f t="shared" si="27"/>
        <v/>
      </c>
      <c r="AE98" s="91" t="str">
        <f t="shared" si="27"/>
        <v/>
      </c>
      <c r="AF98" s="91" t="str">
        <f t="shared" si="27"/>
        <v/>
      </c>
      <c r="AG98" s="91" t="str">
        <f t="shared" si="27"/>
        <v/>
      </c>
      <c r="AH98" s="91" t="str">
        <f t="shared" si="27"/>
        <v/>
      </c>
      <c r="AI98" s="91" t="str">
        <f t="shared" si="27"/>
        <v/>
      </c>
      <c r="AJ98" s="91" t="str">
        <f t="shared" si="27"/>
        <v/>
      </c>
      <c r="AK98" s="91" t="str">
        <f t="shared" si="27"/>
        <v/>
      </c>
      <c r="AL98" s="91" t="str">
        <f t="shared" si="28"/>
        <v/>
      </c>
      <c r="AM98" s="91" t="str">
        <f t="shared" si="28"/>
        <v/>
      </c>
      <c r="AN98" s="91" t="str">
        <f t="shared" si="28"/>
        <v/>
      </c>
      <c r="AO98" s="91" t="str">
        <f t="shared" si="28"/>
        <v/>
      </c>
      <c r="AP98" s="91" t="str">
        <f t="shared" si="28"/>
        <v/>
      </c>
      <c r="AQ98" s="91" t="str">
        <f t="shared" si="28"/>
        <v/>
      </c>
      <c r="AR98" s="91" t="str">
        <f t="shared" si="28"/>
        <v/>
      </c>
      <c r="AS98" s="91" t="str">
        <f t="shared" si="28"/>
        <v/>
      </c>
      <c r="AT98" s="91" t="str">
        <f t="shared" si="28"/>
        <v/>
      </c>
      <c r="AU98" s="91" t="str">
        <f t="shared" si="28"/>
        <v/>
      </c>
      <c r="AV98" s="91" t="str">
        <f t="shared" si="28"/>
        <v/>
      </c>
      <c r="AW98" s="91" t="str">
        <f t="shared" si="28"/>
        <v/>
      </c>
      <c r="AX98" s="91" t="str">
        <f t="shared" si="28"/>
        <v/>
      </c>
      <c r="AY98" s="91" t="str">
        <f t="shared" si="28"/>
        <v/>
      </c>
      <c r="AZ98" s="91" t="str">
        <f t="shared" si="30"/>
        <v/>
      </c>
      <c r="BA98" s="91" t="str">
        <f t="shared" si="30"/>
        <v/>
      </c>
      <c r="BB98" s="91" t="str">
        <f t="shared" si="30"/>
        <v/>
      </c>
      <c r="BC98" s="91" t="str">
        <f t="shared" si="30"/>
        <v/>
      </c>
      <c r="BD98" s="91" t="str">
        <f t="shared" si="30"/>
        <v/>
      </c>
      <c r="BE98" s="91" t="str">
        <f t="shared" si="30"/>
        <v/>
      </c>
    </row>
    <row r="99" spans="1:57" x14ac:dyDescent="0.3">
      <c r="A99" s="73"/>
      <c r="B99" s="73"/>
      <c r="C99" s="73"/>
      <c r="D99" s="73"/>
      <c r="E99" s="89">
        <f t="shared" si="31"/>
        <v>0</v>
      </c>
      <c r="F99" s="90" t="str">
        <f t="shared" si="29"/>
        <v/>
      </c>
      <c r="G99" s="91" t="str">
        <f t="shared" si="29"/>
        <v/>
      </c>
      <c r="H99" s="91" t="str">
        <f t="shared" si="29"/>
        <v/>
      </c>
      <c r="I99" s="91" t="str">
        <f t="shared" si="29"/>
        <v/>
      </c>
      <c r="J99" s="91" t="str">
        <f t="shared" si="29"/>
        <v/>
      </c>
      <c r="K99" s="92" t="str">
        <f t="shared" si="29"/>
        <v/>
      </c>
      <c r="L99" s="93" t="str">
        <f t="shared" si="29"/>
        <v/>
      </c>
      <c r="M99" s="91" t="str">
        <f t="shared" si="29"/>
        <v/>
      </c>
      <c r="N99" s="91" t="str">
        <f t="shared" si="29"/>
        <v/>
      </c>
      <c r="O99" s="91" t="str">
        <f t="shared" si="29"/>
        <v/>
      </c>
      <c r="P99" s="91" t="str">
        <f t="shared" si="29"/>
        <v/>
      </c>
      <c r="Q99" s="92" t="str">
        <f t="shared" si="29"/>
        <v/>
      </c>
      <c r="R99" s="93" t="str">
        <f t="shared" si="29"/>
        <v/>
      </c>
      <c r="S99" s="91" t="str">
        <f t="shared" si="29"/>
        <v/>
      </c>
      <c r="T99" s="91" t="str">
        <f t="shared" si="29"/>
        <v/>
      </c>
      <c r="U99" s="91" t="str">
        <f t="shared" si="29"/>
        <v/>
      </c>
      <c r="V99" s="91" t="str">
        <f t="shared" si="27"/>
        <v/>
      </c>
      <c r="W99" s="91" t="str">
        <f t="shared" si="27"/>
        <v/>
      </c>
      <c r="X99" s="91" t="str">
        <f t="shared" si="27"/>
        <v/>
      </c>
      <c r="Y99" s="91" t="str">
        <f t="shared" si="27"/>
        <v/>
      </c>
      <c r="Z99" s="91" t="str">
        <f t="shared" si="27"/>
        <v/>
      </c>
      <c r="AA99" s="91" t="str">
        <f t="shared" si="27"/>
        <v/>
      </c>
      <c r="AB99" s="91" t="str">
        <f t="shared" si="27"/>
        <v/>
      </c>
      <c r="AC99" s="91" t="str">
        <f t="shared" si="27"/>
        <v/>
      </c>
      <c r="AD99" s="91" t="str">
        <f t="shared" si="27"/>
        <v/>
      </c>
      <c r="AE99" s="91" t="str">
        <f t="shared" si="27"/>
        <v/>
      </c>
      <c r="AF99" s="91" t="str">
        <f t="shared" si="27"/>
        <v/>
      </c>
      <c r="AG99" s="91" t="str">
        <f t="shared" si="27"/>
        <v/>
      </c>
      <c r="AH99" s="91" t="str">
        <f t="shared" si="27"/>
        <v/>
      </c>
      <c r="AI99" s="91" t="str">
        <f t="shared" si="27"/>
        <v/>
      </c>
      <c r="AJ99" s="91" t="str">
        <f t="shared" si="27"/>
        <v/>
      </c>
      <c r="AK99" s="91" t="str">
        <f t="shared" si="27"/>
        <v/>
      </c>
      <c r="AL99" s="91" t="str">
        <f t="shared" si="28"/>
        <v/>
      </c>
      <c r="AM99" s="91" t="str">
        <f t="shared" si="28"/>
        <v/>
      </c>
      <c r="AN99" s="91" t="str">
        <f t="shared" si="28"/>
        <v/>
      </c>
      <c r="AO99" s="91" t="str">
        <f t="shared" si="28"/>
        <v/>
      </c>
      <c r="AP99" s="91" t="str">
        <f t="shared" si="28"/>
        <v/>
      </c>
      <c r="AQ99" s="91" t="str">
        <f t="shared" si="28"/>
        <v/>
      </c>
      <c r="AR99" s="91" t="str">
        <f t="shared" si="28"/>
        <v/>
      </c>
      <c r="AS99" s="91" t="str">
        <f t="shared" si="28"/>
        <v/>
      </c>
      <c r="AT99" s="91" t="str">
        <f t="shared" si="28"/>
        <v/>
      </c>
      <c r="AU99" s="91" t="str">
        <f t="shared" si="28"/>
        <v/>
      </c>
      <c r="AV99" s="91" t="str">
        <f t="shared" si="28"/>
        <v/>
      </c>
      <c r="AW99" s="91" t="str">
        <f t="shared" si="28"/>
        <v/>
      </c>
      <c r="AX99" s="91" t="str">
        <f t="shared" si="28"/>
        <v/>
      </c>
      <c r="AY99" s="91" t="str">
        <f t="shared" si="28"/>
        <v/>
      </c>
      <c r="AZ99" s="91" t="str">
        <f t="shared" si="30"/>
        <v/>
      </c>
      <c r="BA99" s="91" t="str">
        <f t="shared" si="30"/>
        <v/>
      </c>
      <c r="BB99" s="91" t="str">
        <f t="shared" si="30"/>
        <v/>
      </c>
      <c r="BC99" s="91" t="str">
        <f t="shared" si="30"/>
        <v/>
      </c>
      <c r="BD99" s="91" t="str">
        <f t="shared" si="30"/>
        <v/>
      </c>
      <c r="BE99" s="91" t="str">
        <f t="shared" si="30"/>
        <v/>
      </c>
    </row>
    <row r="100" spans="1:57" x14ac:dyDescent="0.3">
      <c r="A100" s="73"/>
      <c r="B100" s="73"/>
      <c r="C100" s="73"/>
      <c r="D100" s="73"/>
      <c r="E100" s="89">
        <f t="shared" si="31"/>
        <v>0</v>
      </c>
      <c r="F100" s="90" t="str">
        <f t="shared" si="29"/>
        <v/>
      </c>
      <c r="G100" s="91" t="str">
        <f t="shared" si="29"/>
        <v/>
      </c>
      <c r="H100" s="91" t="str">
        <f t="shared" si="29"/>
        <v/>
      </c>
      <c r="I100" s="91" t="str">
        <f t="shared" si="29"/>
        <v/>
      </c>
      <c r="J100" s="91" t="str">
        <f t="shared" si="29"/>
        <v/>
      </c>
      <c r="K100" s="92" t="str">
        <f t="shared" si="29"/>
        <v/>
      </c>
      <c r="L100" s="93" t="str">
        <f t="shared" si="29"/>
        <v/>
      </c>
      <c r="M100" s="91" t="str">
        <f t="shared" si="29"/>
        <v/>
      </c>
      <c r="N100" s="91" t="str">
        <f t="shared" si="29"/>
        <v/>
      </c>
      <c r="O100" s="91" t="str">
        <f t="shared" si="29"/>
        <v/>
      </c>
      <c r="P100" s="91" t="str">
        <f t="shared" si="29"/>
        <v/>
      </c>
      <c r="Q100" s="92" t="str">
        <f t="shared" si="29"/>
        <v/>
      </c>
      <c r="R100" s="93" t="str">
        <f t="shared" si="29"/>
        <v/>
      </c>
      <c r="S100" s="91" t="str">
        <f t="shared" si="29"/>
        <v/>
      </c>
      <c r="T100" s="91" t="str">
        <f t="shared" si="29"/>
        <v/>
      </c>
      <c r="U100" s="91" t="str">
        <f t="shared" si="29"/>
        <v/>
      </c>
      <c r="V100" s="91" t="str">
        <f t="shared" si="27"/>
        <v/>
      </c>
      <c r="W100" s="91" t="str">
        <f t="shared" si="27"/>
        <v/>
      </c>
      <c r="X100" s="91" t="str">
        <f t="shared" si="27"/>
        <v/>
      </c>
      <c r="Y100" s="91" t="str">
        <f t="shared" si="27"/>
        <v/>
      </c>
      <c r="Z100" s="91" t="str">
        <f t="shared" si="27"/>
        <v/>
      </c>
      <c r="AA100" s="91" t="str">
        <f t="shared" si="27"/>
        <v/>
      </c>
      <c r="AB100" s="91" t="str">
        <f t="shared" si="27"/>
        <v/>
      </c>
      <c r="AC100" s="91" t="str">
        <f t="shared" si="27"/>
        <v/>
      </c>
      <c r="AD100" s="91" t="str">
        <f t="shared" si="27"/>
        <v/>
      </c>
      <c r="AE100" s="91" t="str">
        <f t="shared" si="27"/>
        <v/>
      </c>
      <c r="AF100" s="91" t="str">
        <f t="shared" si="27"/>
        <v/>
      </c>
      <c r="AG100" s="91" t="str">
        <f t="shared" si="27"/>
        <v/>
      </c>
      <c r="AH100" s="91" t="str">
        <f t="shared" si="27"/>
        <v/>
      </c>
      <c r="AI100" s="91" t="str">
        <f t="shared" si="27"/>
        <v/>
      </c>
      <c r="AJ100" s="91" t="str">
        <f t="shared" si="27"/>
        <v/>
      </c>
      <c r="AK100" s="91" t="str">
        <f t="shared" si="27"/>
        <v/>
      </c>
      <c r="AL100" s="91" t="str">
        <f t="shared" si="28"/>
        <v/>
      </c>
      <c r="AM100" s="91" t="str">
        <f t="shared" si="28"/>
        <v/>
      </c>
      <c r="AN100" s="91" t="str">
        <f t="shared" si="28"/>
        <v/>
      </c>
      <c r="AO100" s="91" t="str">
        <f t="shared" si="28"/>
        <v/>
      </c>
      <c r="AP100" s="91" t="str">
        <f t="shared" si="28"/>
        <v/>
      </c>
      <c r="AQ100" s="91" t="str">
        <f t="shared" si="28"/>
        <v/>
      </c>
      <c r="AR100" s="91" t="str">
        <f t="shared" si="28"/>
        <v/>
      </c>
      <c r="AS100" s="91" t="str">
        <f t="shared" si="28"/>
        <v/>
      </c>
      <c r="AT100" s="91" t="str">
        <f t="shared" si="28"/>
        <v/>
      </c>
      <c r="AU100" s="91" t="str">
        <f t="shared" si="28"/>
        <v/>
      </c>
      <c r="AV100" s="91" t="str">
        <f t="shared" si="28"/>
        <v/>
      </c>
      <c r="AW100" s="91" t="str">
        <f t="shared" si="28"/>
        <v/>
      </c>
      <c r="AX100" s="91" t="str">
        <f t="shared" si="28"/>
        <v/>
      </c>
      <c r="AY100" s="91" t="str">
        <f t="shared" si="28"/>
        <v/>
      </c>
      <c r="AZ100" s="91" t="str">
        <f t="shared" si="30"/>
        <v/>
      </c>
      <c r="BA100" s="91" t="str">
        <f t="shared" si="30"/>
        <v/>
      </c>
      <c r="BB100" s="91" t="str">
        <f t="shared" si="30"/>
        <v/>
      </c>
      <c r="BC100" s="91" t="str">
        <f t="shared" si="30"/>
        <v/>
      </c>
      <c r="BD100" s="91" t="str">
        <f t="shared" si="30"/>
        <v/>
      </c>
      <c r="BE100" s="91" t="str">
        <f t="shared" si="30"/>
        <v/>
      </c>
    </row>
    <row r="101" spans="1:57" x14ac:dyDescent="0.3">
      <c r="A101" s="73"/>
      <c r="B101" s="73"/>
      <c r="C101" s="73"/>
      <c r="D101" s="73"/>
      <c r="E101" s="89">
        <f t="shared" si="31"/>
        <v>0</v>
      </c>
      <c r="F101" s="90" t="str">
        <f t="shared" si="29"/>
        <v/>
      </c>
      <c r="G101" s="91" t="str">
        <f t="shared" si="29"/>
        <v/>
      </c>
      <c r="H101" s="91" t="str">
        <f t="shared" si="29"/>
        <v/>
      </c>
      <c r="I101" s="91" t="str">
        <f t="shared" si="29"/>
        <v/>
      </c>
      <c r="J101" s="91" t="str">
        <f t="shared" si="29"/>
        <v/>
      </c>
      <c r="K101" s="92" t="str">
        <f t="shared" si="29"/>
        <v/>
      </c>
      <c r="L101" s="93" t="str">
        <f t="shared" si="29"/>
        <v/>
      </c>
      <c r="M101" s="91" t="str">
        <f t="shared" si="29"/>
        <v/>
      </c>
      <c r="N101" s="91" t="str">
        <f t="shared" si="29"/>
        <v/>
      </c>
      <c r="O101" s="91" t="str">
        <f t="shared" si="29"/>
        <v/>
      </c>
      <c r="P101" s="91" t="str">
        <f t="shared" si="29"/>
        <v/>
      </c>
      <c r="Q101" s="92" t="str">
        <f t="shared" si="29"/>
        <v/>
      </c>
      <c r="R101" s="93" t="str">
        <f t="shared" si="29"/>
        <v/>
      </c>
      <c r="S101" s="91" t="str">
        <f t="shared" si="29"/>
        <v/>
      </c>
      <c r="T101" s="91" t="str">
        <f t="shared" si="29"/>
        <v/>
      </c>
      <c r="U101" s="91" t="str">
        <f t="shared" si="29"/>
        <v/>
      </c>
      <c r="V101" s="91" t="str">
        <f t="shared" si="27"/>
        <v/>
      </c>
      <c r="W101" s="91" t="str">
        <f t="shared" si="27"/>
        <v/>
      </c>
      <c r="X101" s="91" t="str">
        <f t="shared" si="27"/>
        <v/>
      </c>
      <c r="Y101" s="91" t="str">
        <f t="shared" si="27"/>
        <v/>
      </c>
      <c r="Z101" s="91" t="str">
        <f t="shared" si="27"/>
        <v/>
      </c>
      <c r="AA101" s="91" t="str">
        <f t="shared" si="27"/>
        <v/>
      </c>
      <c r="AB101" s="91" t="str">
        <f t="shared" si="27"/>
        <v/>
      </c>
      <c r="AC101" s="91" t="str">
        <f t="shared" si="27"/>
        <v/>
      </c>
      <c r="AD101" s="91" t="str">
        <f t="shared" si="27"/>
        <v/>
      </c>
      <c r="AE101" s="91" t="str">
        <f t="shared" si="27"/>
        <v/>
      </c>
      <c r="AF101" s="91" t="str">
        <f t="shared" si="27"/>
        <v/>
      </c>
      <c r="AG101" s="91" t="str">
        <f t="shared" si="27"/>
        <v/>
      </c>
      <c r="AH101" s="91" t="str">
        <f t="shared" si="27"/>
        <v/>
      </c>
      <c r="AI101" s="91" t="str">
        <f t="shared" si="27"/>
        <v/>
      </c>
      <c r="AJ101" s="91" t="str">
        <f t="shared" si="27"/>
        <v/>
      </c>
      <c r="AK101" s="91" t="str">
        <f t="shared" si="27"/>
        <v/>
      </c>
      <c r="AL101" s="91" t="str">
        <f t="shared" si="28"/>
        <v/>
      </c>
      <c r="AM101" s="91" t="str">
        <f t="shared" si="28"/>
        <v/>
      </c>
      <c r="AN101" s="91" t="str">
        <f t="shared" si="28"/>
        <v/>
      </c>
      <c r="AO101" s="91" t="str">
        <f t="shared" si="28"/>
        <v/>
      </c>
      <c r="AP101" s="91" t="str">
        <f t="shared" si="28"/>
        <v/>
      </c>
      <c r="AQ101" s="91" t="str">
        <f t="shared" si="28"/>
        <v/>
      </c>
      <c r="AR101" s="91" t="str">
        <f t="shared" si="28"/>
        <v/>
      </c>
      <c r="AS101" s="91" t="str">
        <f t="shared" si="28"/>
        <v/>
      </c>
      <c r="AT101" s="91" t="str">
        <f t="shared" si="28"/>
        <v/>
      </c>
      <c r="AU101" s="91" t="str">
        <f t="shared" si="28"/>
        <v/>
      </c>
      <c r="AV101" s="91" t="str">
        <f t="shared" si="28"/>
        <v/>
      </c>
      <c r="AW101" s="91" t="str">
        <f t="shared" si="28"/>
        <v/>
      </c>
      <c r="AX101" s="91" t="str">
        <f t="shared" si="28"/>
        <v/>
      </c>
      <c r="AY101" s="91" t="str">
        <f t="shared" si="28"/>
        <v/>
      </c>
      <c r="AZ101" s="91" t="str">
        <f t="shared" si="30"/>
        <v/>
      </c>
      <c r="BA101" s="91" t="str">
        <f t="shared" si="30"/>
        <v/>
      </c>
      <c r="BB101" s="91" t="str">
        <f t="shared" si="30"/>
        <v/>
      </c>
      <c r="BC101" s="91" t="str">
        <f t="shared" si="30"/>
        <v/>
      </c>
      <c r="BD101" s="91" t="str">
        <f t="shared" si="30"/>
        <v/>
      </c>
      <c r="BE101" s="91" t="str">
        <f t="shared" si="30"/>
        <v/>
      </c>
    </row>
    <row r="102" spans="1:57" x14ac:dyDescent="0.3">
      <c r="A102" s="73"/>
      <c r="B102" s="73"/>
      <c r="C102" s="73"/>
      <c r="D102" s="73"/>
      <c r="E102" s="89">
        <f t="shared" si="31"/>
        <v>0</v>
      </c>
      <c r="F102" s="90" t="str">
        <f t="shared" si="29"/>
        <v/>
      </c>
      <c r="G102" s="91" t="str">
        <f t="shared" si="29"/>
        <v/>
      </c>
      <c r="H102" s="91" t="str">
        <f t="shared" si="29"/>
        <v/>
      </c>
      <c r="I102" s="91" t="str">
        <f t="shared" si="29"/>
        <v/>
      </c>
      <c r="J102" s="91" t="str">
        <f t="shared" si="29"/>
        <v/>
      </c>
      <c r="K102" s="92" t="str">
        <f t="shared" si="29"/>
        <v/>
      </c>
      <c r="L102" s="93" t="str">
        <f t="shared" si="29"/>
        <v/>
      </c>
      <c r="M102" s="91" t="str">
        <f t="shared" si="29"/>
        <v/>
      </c>
      <c r="N102" s="91" t="str">
        <f t="shared" si="29"/>
        <v/>
      </c>
      <c r="O102" s="91" t="str">
        <f t="shared" si="29"/>
        <v/>
      </c>
      <c r="P102" s="91" t="str">
        <f t="shared" si="29"/>
        <v/>
      </c>
      <c r="Q102" s="92" t="str">
        <f t="shared" si="29"/>
        <v/>
      </c>
      <c r="R102" s="93" t="str">
        <f t="shared" si="29"/>
        <v/>
      </c>
      <c r="S102" s="91" t="str">
        <f t="shared" si="29"/>
        <v/>
      </c>
      <c r="T102" s="91" t="str">
        <f t="shared" si="29"/>
        <v/>
      </c>
      <c r="U102" s="91" t="str">
        <f t="shared" si="29"/>
        <v/>
      </c>
      <c r="V102" s="91" t="str">
        <f t="shared" si="27"/>
        <v/>
      </c>
      <c r="W102" s="91" t="str">
        <f t="shared" si="27"/>
        <v/>
      </c>
      <c r="X102" s="91" t="str">
        <f t="shared" si="27"/>
        <v/>
      </c>
      <c r="Y102" s="91" t="str">
        <f t="shared" si="27"/>
        <v/>
      </c>
      <c r="Z102" s="91" t="str">
        <f t="shared" si="27"/>
        <v/>
      </c>
      <c r="AA102" s="91" t="str">
        <f t="shared" si="27"/>
        <v/>
      </c>
      <c r="AB102" s="91" t="str">
        <f t="shared" si="27"/>
        <v/>
      </c>
      <c r="AC102" s="91" t="str">
        <f t="shared" si="27"/>
        <v/>
      </c>
      <c r="AD102" s="91" t="str">
        <f t="shared" si="27"/>
        <v/>
      </c>
      <c r="AE102" s="91" t="str">
        <f t="shared" si="27"/>
        <v/>
      </c>
      <c r="AF102" s="91" t="str">
        <f t="shared" si="27"/>
        <v/>
      </c>
      <c r="AG102" s="91" t="str">
        <f t="shared" si="27"/>
        <v/>
      </c>
      <c r="AH102" s="91" t="str">
        <f t="shared" si="27"/>
        <v/>
      </c>
      <c r="AI102" s="91" t="str">
        <f t="shared" si="27"/>
        <v/>
      </c>
      <c r="AJ102" s="91" t="str">
        <f t="shared" si="27"/>
        <v/>
      </c>
      <c r="AK102" s="91" t="str">
        <f t="shared" si="27"/>
        <v/>
      </c>
      <c r="AL102" s="91" t="str">
        <f t="shared" si="28"/>
        <v/>
      </c>
      <c r="AM102" s="91" t="str">
        <f t="shared" si="28"/>
        <v/>
      </c>
      <c r="AN102" s="91" t="str">
        <f t="shared" si="28"/>
        <v/>
      </c>
      <c r="AO102" s="91" t="str">
        <f t="shared" si="28"/>
        <v/>
      </c>
      <c r="AP102" s="91" t="str">
        <f t="shared" si="28"/>
        <v/>
      </c>
      <c r="AQ102" s="91" t="str">
        <f t="shared" si="28"/>
        <v/>
      </c>
      <c r="AR102" s="91" t="str">
        <f t="shared" si="28"/>
        <v/>
      </c>
      <c r="AS102" s="91" t="str">
        <f t="shared" si="28"/>
        <v/>
      </c>
      <c r="AT102" s="91" t="str">
        <f t="shared" si="28"/>
        <v/>
      </c>
      <c r="AU102" s="91" t="str">
        <f t="shared" si="28"/>
        <v/>
      </c>
      <c r="AV102" s="91" t="str">
        <f t="shared" si="28"/>
        <v/>
      </c>
      <c r="AW102" s="91" t="str">
        <f t="shared" si="28"/>
        <v/>
      </c>
      <c r="AX102" s="91" t="str">
        <f t="shared" si="28"/>
        <v/>
      </c>
      <c r="AY102" s="91" t="str">
        <f t="shared" si="28"/>
        <v/>
      </c>
      <c r="AZ102" s="91" t="str">
        <f t="shared" si="30"/>
        <v/>
      </c>
      <c r="BA102" s="91" t="str">
        <f t="shared" si="30"/>
        <v/>
      </c>
      <c r="BB102" s="91" t="str">
        <f t="shared" si="30"/>
        <v/>
      </c>
      <c r="BC102" s="91" t="str">
        <f t="shared" si="30"/>
        <v/>
      </c>
      <c r="BD102" s="91" t="str">
        <f t="shared" si="30"/>
        <v/>
      </c>
      <c r="BE102" s="91" t="str">
        <f t="shared" si="30"/>
        <v/>
      </c>
    </row>
    <row r="103" spans="1:57" x14ac:dyDescent="0.3">
      <c r="A103" s="73"/>
      <c r="B103" s="73"/>
      <c r="C103" s="73"/>
      <c r="D103" s="73"/>
      <c r="E103" s="89">
        <f t="shared" si="31"/>
        <v>0</v>
      </c>
      <c r="F103" s="90" t="str">
        <f t="shared" si="29"/>
        <v/>
      </c>
      <c r="G103" s="91" t="str">
        <f t="shared" si="29"/>
        <v/>
      </c>
      <c r="H103" s="91" t="str">
        <f t="shared" si="29"/>
        <v/>
      </c>
      <c r="I103" s="91" t="str">
        <f t="shared" si="29"/>
        <v/>
      </c>
      <c r="J103" s="91" t="str">
        <f t="shared" si="29"/>
        <v/>
      </c>
      <c r="K103" s="92" t="str">
        <f t="shared" si="29"/>
        <v/>
      </c>
      <c r="L103" s="93" t="str">
        <f t="shared" si="29"/>
        <v/>
      </c>
      <c r="M103" s="91" t="str">
        <f t="shared" si="29"/>
        <v/>
      </c>
      <c r="N103" s="91" t="str">
        <f t="shared" si="29"/>
        <v/>
      </c>
      <c r="O103" s="91" t="str">
        <f t="shared" si="29"/>
        <v/>
      </c>
      <c r="P103" s="91" t="str">
        <f t="shared" si="29"/>
        <v/>
      </c>
      <c r="Q103" s="92" t="str">
        <f t="shared" si="29"/>
        <v/>
      </c>
      <c r="R103" s="93" t="str">
        <f t="shared" si="29"/>
        <v/>
      </c>
      <c r="S103" s="91" t="str">
        <f t="shared" si="29"/>
        <v/>
      </c>
      <c r="T103" s="91" t="str">
        <f t="shared" si="29"/>
        <v/>
      </c>
      <c r="U103" s="91" t="str">
        <f t="shared" si="29"/>
        <v/>
      </c>
      <c r="V103" s="91" t="str">
        <f t="shared" si="27"/>
        <v/>
      </c>
      <c r="W103" s="91" t="str">
        <f t="shared" si="27"/>
        <v/>
      </c>
      <c r="X103" s="91" t="str">
        <f t="shared" si="27"/>
        <v/>
      </c>
      <c r="Y103" s="91" t="str">
        <f t="shared" si="27"/>
        <v/>
      </c>
      <c r="Z103" s="91" t="str">
        <f t="shared" si="27"/>
        <v/>
      </c>
      <c r="AA103" s="91" t="str">
        <f t="shared" si="27"/>
        <v/>
      </c>
      <c r="AB103" s="91" t="str">
        <f t="shared" si="27"/>
        <v/>
      </c>
      <c r="AC103" s="91" t="str">
        <f t="shared" si="27"/>
        <v/>
      </c>
      <c r="AD103" s="91" t="str">
        <f t="shared" si="27"/>
        <v/>
      </c>
      <c r="AE103" s="91" t="str">
        <f t="shared" si="27"/>
        <v/>
      </c>
      <c r="AF103" s="91" t="str">
        <f t="shared" si="27"/>
        <v/>
      </c>
      <c r="AG103" s="91" t="str">
        <f t="shared" si="27"/>
        <v/>
      </c>
      <c r="AH103" s="91" t="str">
        <f t="shared" si="27"/>
        <v/>
      </c>
      <c r="AI103" s="91" t="str">
        <f t="shared" si="27"/>
        <v/>
      </c>
      <c r="AJ103" s="91" t="str">
        <f t="shared" si="27"/>
        <v/>
      </c>
      <c r="AK103" s="91" t="str">
        <f t="shared" ref="AK103:AZ118" si="32">IF($B103=AK$5,$D103,"")</f>
        <v/>
      </c>
      <c r="AL103" s="91" t="str">
        <f t="shared" si="32"/>
        <v/>
      </c>
      <c r="AM103" s="91" t="str">
        <f t="shared" si="32"/>
        <v/>
      </c>
      <c r="AN103" s="91" t="str">
        <f t="shared" si="32"/>
        <v/>
      </c>
      <c r="AO103" s="91" t="str">
        <f t="shared" si="32"/>
        <v/>
      </c>
      <c r="AP103" s="91" t="str">
        <f t="shared" si="32"/>
        <v/>
      </c>
      <c r="AQ103" s="91" t="str">
        <f t="shared" si="32"/>
        <v/>
      </c>
      <c r="AR103" s="91" t="str">
        <f t="shared" si="32"/>
        <v/>
      </c>
      <c r="AS103" s="91" t="str">
        <f t="shared" si="32"/>
        <v/>
      </c>
      <c r="AT103" s="91" t="str">
        <f t="shared" si="32"/>
        <v/>
      </c>
      <c r="AU103" s="91" t="str">
        <f t="shared" si="32"/>
        <v/>
      </c>
      <c r="AV103" s="91" t="str">
        <f t="shared" si="32"/>
        <v/>
      </c>
      <c r="AW103" s="91" t="str">
        <f t="shared" si="32"/>
        <v/>
      </c>
      <c r="AX103" s="91" t="str">
        <f t="shared" si="32"/>
        <v/>
      </c>
      <c r="AY103" s="91" t="str">
        <f t="shared" si="32"/>
        <v/>
      </c>
      <c r="AZ103" s="91" t="str">
        <f t="shared" si="30"/>
        <v/>
      </c>
      <c r="BA103" s="91" t="str">
        <f t="shared" si="30"/>
        <v/>
      </c>
      <c r="BB103" s="91" t="str">
        <f t="shared" si="30"/>
        <v/>
      </c>
      <c r="BC103" s="91" t="str">
        <f t="shared" si="30"/>
        <v/>
      </c>
      <c r="BD103" s="91" t="str">
        <f t="shared" si="30"/>
        <v/>
      </c>
      <c r="BE103" s="91" t="str">
        <f t="shared" si="30"/>
        <v/>
      </c>
    </row>
    <row r="104" spans="1:57" x14ac:dyDescent="0.3">
      <c r="A104" s="73"/>
      <c r="B104" s="73"/>
      <c r="C104" s="73"/>
      <c r="D104" s="73"/>
      <c r="E104" s="89">
        <f t="shared" si="31"/>
        <v>0</v>
      </c>
      <c r="F104" s="90" t="str">
        <f t="shared" si="29"/>
        <v/>
      </c>
      <c r="G104" s="91" t="str">
        <f t="shared" si="29"/>
        <v/>
      </c>
      <c r="H104" s="91" t="str">
        <f t="shared" si="29"/>
        <v/>
      </c>
      <c r="I104" s="91" t="str">
        <f t="shared" si="29"/>
        <v/>
      </c>
      <c r="J104" s="91" t="str">
        <f t="shared" si="29"/>
        <v/>
      </c>
      <c r="K104" s="92" t="str">
        <f t="shared" si="29"/>
        <v/>
      </c>
      <c r="L104" s="93" t="str">
        <f t="shared" si="29"/>
        <v/>
      </c>
      <c r="M104" s="91" t="str">
        <f t="shared" si="29"/>
        <v/>
      </c>
      <c r="N104" s="91" t="str">
        <f t="shared" si="29"/>
        <v/>
      </c>
      <c r="O104" s="91" t="str">
        <f t="shared" si="29"/>
        <v/>
      </c>
      <c r="P104" s="91" t="str">
        <f t="shared" si="29"/>
        <v/>
      </c>
      <c r="Q104" s="92" t="str">
        <f t="shared" si="29"/>
        <v/>
      </c>
      <c r="R104" s="93" t="str">
        <f t="shared" si="29"/>
        <v/>
      </c>
      <c r="S104" s="91" t="str">
        <f t="shared" si="29"/>
        <v/>
      </c>
      <c r="T104" s="91" t="str">
        <f t="shared" si="29"/>
        <v/>
      </c>
      <c r="U104" s="91" t="str">
        <f t="shared" ref="U104:AJ119" si="33">IF($B104=U$5,$D104,"")</f>
        <v/>
      </c>
      <c r="V104" s="91" t="str">
        <f t="shared" si="33"/>
        <v/>
      </c>
      <c r="W104" s="91" t="str">
        <f t="shared" si="33"/>
        <v/>
      </c>
      <c r="X104" s="91" t="str">
        <f t="shared" si="33"/>
        <v/>
      </c>
      <c r="Y104" s="91" t="str">
        <f t="shared" si="33"/>
        <v/>
      </c>
      <c r="Z104" s="91" t="str">
        <f t="shared" si="33"/>
        <v/>
      </c>
      <c r="AA104" s="91" t="str">
        <f t="shared" si="33"/>
        <v/>
      </c>
      <c r="AB104" s="91" t="str">
        <f t="shared" si="33"/>
        <v/>
      </c>
      <c r="AC104" s="91" t="str">
        <f t="shared" si="33"/>
        <v/>
      </c>
      <c r="AD104" s="91" t="str">
        <f t="shared" si="33"/>
        <v/>
      </c>
      <c r="AE104" s="91" t="str">
        <f t="shared" si="33"/>
        <v/>
      </c>
      <c r="AF104" s="91" t="str">
        <f t="shared" si="33"/>
        <v/>
      </c>
      <c r="AG104" s="91" t="str">
        <f t="shared" si="33"/>
        <v/>
      </c>
      <c r="AH104" s="91" t="str">
        <f t="shared" si="33"/>
        <v/>
      </c>
      <c r="AI104" s="91" t="str">
        <f t="shared" si="33"/>
        <v/>
      </c>
      <c r="AJ104" s="91" t="str">
        <f t="shared" si="33"/>
        <v/>
      </c>
      <c r="AK104" s="91" t="str">
        <f t="shared" si="32"/>
        <v/>
      </c>
      <c r="AL104" s="91" t="str">
        <f t="shared" si="32"/>
        <v/>
      </c>
      <c r="AM104" s="91" t="str">
        <f t="shared" si="32"/>
        <v/>
      </c>
      <c r="AN104" s="91" t="str">
        <f t="shared" si="32"/>
        <v/>
      </c>
      <c r="AO104" s="91" t="str">
        <f t="shared" si="32"/>
        <v/>
      </c>
      <c r="AP104" s="91" t="str">
        <f t="shared" si="32"/>
        <v/>
      </c>
      <c r="AQ104" s="91" t="str">
        <f t="shared" si="32"/>
        <v/>
      </c>
      <c r="AR104" s="91" t="str">
        <f t="shared" si="32"/>
        <v/>
      </c>
      <c r="AS104" s="91" t="str">
        <f t="shared" si="32"/>
        <v/>
      </c>
      <c r="AT104" s="91" t="str">
        <f t="shared" si="32"/>
        <v/>
      </c>
      <c r="AU104" s="91" t="str">
        <f t="shared" si="32"/>
        <v/>
      </c>
      <c r="AV104" s="91" t="str">
        <f t="shared" si="32"/>
        <v/>
      </c>
      <c r="AW104" s="91" t="str">
        <f t="shared" si="32"/>
        <v/>
      </c>
      <c r="AX104" s="91" t="str">
        <f t="shared" si="32"/>
        <v/>
      </c>
      <c r="AY104" s="91" t="str">
        <f t="shared" si="32"/>
        <v/>
      </c>
      <c r="AZ104" s="91" t="str">
        <f t="shared" si="30"/>
        <v/>
      </c>
      <c r="BA104" s="91" t="str">
        <f t="shared" si="30"/>
        <v/>
      </c>
      <c r="BB104" s="91" t="str">
        <f t="shared" si="30"/>
        <v/>
      </c>
      <c r="BC104" s="91" t="str">
        <f t="shared" si="30"/>
        <v/>
      </c>
      <c r="BD104" s="91" t="str">
        <f t="shared" si="30"/>
        <v/>
      </c>
      <c r="BE104" s="91" t="str">
        <f t="shared" si="30"/>
        <v/>
      </c>
    </row>
    <row r="105" spans="1:57" x14ac:dyDescent="0.3">
      <c r="A105" s="73"/>
      <c r="B105" s="73"/>
      <c r="C105" s="73"/>
      <c r="D105" s="73"/>
      <c r="E105" s="89">
        <f t="shared" si="31"/>
        <v>0</v>
      </c>
      <c r="F105" s="90" t="str">
        <f t="shared" ref="F105:U120" si="34">IF($B105=F$5,$D105,"")</f>
        <v/>
      </c>
      <c r="G105" s="91" t="str">
        <f t="shared" si="34"/>
        <v/>
      </c>
      <c r="H105" s="91" t="str">
        <f t="shared" si="34"/>
        <v/>
      </c>
      <c r="I105" s="91" t="str">
        <f t="shared" si="34"/>
        <v/>
      </c>
      <c r="J105" s="91" t="str">
        <f t="shared" si="34"/>
        <v/>
      </c>
      <c r="K105" s="92" t="str">
        <f t="shared" si="34"/>
        <v/>
      </c>
      <c r="L105" s="93" t="str">
        <f>IF($B105=L$5,$D105,"")</f>
        <v/>
      </c>
      <c r="M105" s="91" t="str">
        <f t="shared" si="34"/>
        <v/>
      </c>
      <c r="N105" s="91" t="str">
        <f t="shared" si="34"/>
        <v/>
      </c>
      <c r="O105" s="91" t="str">
        <f t="shared" si="34"/>
        <v/>
      </c>
      <c r="P105" s="91" t="str">
        <f t="shared" si="34"/>
        <v/>
      </c>
      <c r="Q105" s="92" t="str">
        <f t="shared" si="34"/>
        <v/>
      </c>
      <c r="R105" s="93" t="str">
        <f t="shared" si="34"/>
        <v/>
      </c>
      <c r="S105" s="91" t="str">
        <f t="shared" si="34"/>
        <v/>
      </c>
      <c r="T105" s="91" t="str">
        <f t="shared" si="34"/>
        <v/>
      </c>
      <c r="U105" s="91" t="str">
        <f t="shared" si="33"/>
        <v/>
      </c>
      <c r="V105" s="91" t="str">
        <f t="shared" si="33"/>
        <v/>
      </c>
      <c r="W105" s="91" t="str">
        <f t="shared" si="33"/>
        <v/>
      </c>
      <c r="X105" s="91" t="str">
        <f t="shared" si="33"/>
        <v/>
      </c>
      <c r="Y105" s="91" t="str">
        <f t="shared" si="33"/>
        <v/>
      </c>
      <c r="Z105" s="91" t="str">
        <f t="shared" si="33"/>
        <v/>
      </c>
      <c r="AA105" s="91" t="str">
        <f t="shared" si="33"/>
        <v/>
      </c>
      <c r="AB105" s="91" t="str">
        <f t="shared" si="33"/>
        <v/>
      </c>
      <c r="AC105" s="91" t="str">
        <f t="shared" si="33"/>
        <v/>
      </c>
      <c r="AD105" s="91" t="str">
        <f t="shared" si="33"/>
        <v/>
      </c>
      <c r="AE105" s="91" t="str">
        <f t="shared" si="33"/>
        <v/>
      </c>
      <c r="AF105" s="91" t="str">
        <f t="shared" si="33"/>
        <v/>
      </c>
      <c r="AG105" s="91" t="str">
        <f t="shared" si="33"/>
        <v/>
      </c>
      <c r="AH105" s="91" t="str">
        <f t="shared" si="33"/>
        <v/>
      </c>
      <c r="AI105" s="91" t="str">
        <f t="shared" si="33"/>
        <v/>
      </c>
      <c r="AJ105" s="91" t="str">
        <f t="shared" si="33"/>
        <v/>
      </c>
      <c r="AK105" s="91" t="str">
        <f t="shared" si="32"/>
        <v/>
      </c>
      <c r="AL105" s="91" t="str">
        <f t="shared" si="32"/>
        <v/>
      </c>
      <c r="AM105" s="91" t="str">
        <f t="shared" si="32"/>
        <v/>
      </c>
      <c r="AN105" s="91" t="str">
        <f t="shared" si="32"/>
        <v/>
      </c>
      <c r="AO105" s="91" t="str">
        <f t="shared" si="32"/>
        <v/>
      </c>
      <c r="AP105" s="91" t="str">
        <f t="shared" si="32"/>
        <v/>
      </c>
      <c r="AQ105" s="91" t="str">
        <f t="shared" si="32"/>
        <v/>
      </c>
      <c r="AR105" s="91" t="str">
        <f t="shared" si="32"/>
        <v/>
      </c>
      <c r="AS105" s="91" t="str">
        <f t="shared" si="32"/>
        <v/>
      </c>
      <c r="AT105" s="91" t="str">
        <f t="shared" si="32"/>
        <v/>
      </c>
      <c r="AU105" s="91" t="str">
        <f t="shared" si="32"/>
        <v/>
      </c>
      <c r="AV105" s="91" t="str">
        <f t="shared" si="32"/>
        <v/>
      </c>
      <c r="AW105" s="91" t="str">
        <f t="shared" si="32"/>
        <v/>
      </c>
      <c r="AX105" s="91" t="str">
        <f t="shared" si="32"/>
        <v/>
      </c>
      <c r="AY105" s="91" t="str">
        <f t="shared" si="32"/>
        <v/>
      </c>
      <c r="AZ105" s="91" t="str">
        <f t="shared" si="30"/>
        <v/>
      </c>
      <c r="BA105" s="91" t="str">
        <f t="shared" si="30"/>
        <v/>
      </c>
      <c r="BB105" s="91" t="str">
        <f t="shared" si="30"/>
        <v/>
      </c>
      <c r="BC105" s="91" t="str">
        <f t="shared" si="30"/>
        <v/>
      </c>
      <c r="BD105" s="91" t="str">
        <f t="shared" si="30"/>
        <v/>
      </c>
      <c r="BE105" s="91" t="str">
        <f t="shared" si="30"/>
        <v/>
      </c>
    </row>
    <row r="106" spans="1:57" x14ac:dyDescent="0.3">
      <c r="A106" s="73"/>
      <c r="B106" s="73"/>
      <c r="C106" s="73"/>
      <c r="D106" s="73"/>
      <c r="E106" s="89">
        <f t="shared" si="31"/>
        <v>0</v>
      </c>
      <c r="F106" s="90" t="str">
        <f t="shared" si="34"/>
        <v/>
      </c>
      <c r="G106" s="91" t="str">
        <f t="shared" si="34"/>
        <v/>
      </c>
      <c r="H106" s="91" t="str">
        <f t="shared" si="34"/>
        <v/>
      </c>
      <c r="I106" s="91" t="str">
        <f t="shared" si="34"/>
        <v/>
      </c>
      <c r="J106" s="91" t="str">
        <f t="shared" si="34"/>
        <v/>
      </c>
      <c r="K106" s="92" t="str">
        <f t="shared" si="34"/>
        <v/>
      </c>
      <c r="L106" s="93" t="str">
        <f t="shared" si="34"/>
        <v/>
      </c>
      <c r="M106" s="91" t="str">
        <f t="shared" si="34"/>
        <v/>
      </c>
      <c r="N106" s="91" t="str">
        <f t="shared" si="34"/>
        <v/>
      </c>
      <c r="O106" s="91" t="str">
        <f t="shared" si="34"/>
        <v/>
      </c>
      <c r="P106" s="91" t="str">
        <f t="shared" si="34"/>
        <v/>
      </c>
      <c r="Q106" s="92" t="str">
        <f t="shared" si="34"/>
        <v/>
      </c>
      <c r="R106" s="93" t="str">
        <f t="shared" si="34"/>
        <v/>
      </c>
      <c r="S106" s="91" t="str">
        <f t="shared" si="34"/>
        <v/>
      </c>
      <c r="T106" s="91" t="str">
        <f t="shared" si="34"/>
        <v/>
      </c>
      <c r="U106" s="91" t="str">
        <f t="shared" si="33"/>
        <v/>
      </c>
      <c r="V106" s="91" t="str">
        <f t="shared" si="33"/>
        <v/>
      </c>
      <c r="W106" s="91" t="str">
        <f t="shared" si="33"/>
        <v/>
      </c>
      <c r="X106" s="91" t="str">
        <f t="shared" si="33"/>
        <v/>
      </c>
      <c r="Y106" s="91" t="str">
        <f t="shared" si="33"/>
        <v/>
      </c>
      <c r="Z106" s="91" t="str">
        <f t="shared" si="33"/>
        <v/>
      </c>
      <c r="AA106" s="91" t="str">
        <f t="shared" si="33"/>
        <v/>
      </c>
      <c r="AB106" s="91" t="str">
        <f t="shared" si="33"/>
        <v/>
      </c>
      <c r="AC106" s="91" t="str">
        <f t="shared" si="33"/>
        <v/>
      </c>
      <c r="AD106" s="91" t="str">
        <f t="shared" si="33"/>
        <v/>
      </c>
      <c r="AE106" s="91" t="str">
        <f t="shared" si="33"/>
        <v/>
      </c>
      <c r="AF106" s="91" t="str">
        <f t="shared" si="33"/>
        <v/>
      </c>
      <c r="AG106" s="91" t="str">
        <f t="shared" si="33"/>
        <v/>
      </c>
      <c r="AH106" s="91" t="str">
        <f t="shared" si="33"/>
        <v/>
      </c>
      <c r="AI106" s="91" t="str">
        <f t="shared" si="33"/>
        <v/>
      </c>
      <c r="AJ106" s="91" t="str">
        <f t="shared" si="33"/>
        <v/>
      </c>
      <c r="AK106" s="91" t="str">
        <f t="shared" si="32"/>
        <v/>
      </c>
      <c r="AL106" s="91" t="str">
        <f t="shared" si="32"/>
        <v/>
      </c>
      <c r="AM106" s="91" t="str">
        <f t="shared" si="32"/>
        <v/>
      </c>
      <c r="AN106" s="91" t="str">
        <f t="shared" si="32"/>
        <v/>
      </c>
      <c r="AO106" s="91" t="str">
        <f t="shared" si="32"/>
        <v/>
      </c>
      <c r="AP106" s="91" t="str">
        <f t="shared" si="32"/>
        <v/>
      </c>
      <c r="AQ106" s="91" t="str">
        <f t="shared" si="32"/>
        <v/>
      </c>
      <c r="AR106" s="91" t="str">
        <f t="shared" si="32"/>
        <v/>
      </c>
      <c r="AS106" s="91" t="str">
        <f t="shared" si="32"/>
        <v/>
      </c>
      <c r="AT106" s="91" t="str">
        <f t="shared" si="32"/>
        <v/>
      </c>
      <c r="AU106" s="91" t="str">
        <f t="shared" si="32"/>
        <v/>
      </c>
      <c r="AV106" s="91" t="str">
        <f t="shared" si="32"/>
        <v/>
      </c>
      <c r="AW106" s="91" t="str">
        <f t="shared" si="32"/>
        <v/>
      </c>
      <c r="AX106" s="91" t="str">
        <f t="shared" si="32"/>
        <v/>
      </c>
      <c r="AY106" s="91" t="str">
        <f t="shared" si="32"/>
        <v/>
      </c>
      <c r="AZ106" s="91" t="str">
        <f t="shared" si="30"/>
        <v/>
      </c>
      <c r="BA106" s="91" t="str">
        <f t="shared" si="30"/>
        <v/>
      </c>
      <c r="BB106" s="91" t="str">
        <f t="shared" si="30"/>
        <v/>
      </c>
      <c r="BC106" s="91" t="str">
        <f t="shared" si="30"/>
        <v/>
      </c>
      <c r="BD106" s="91" t="str">
        <f t="shared" si="30"/>
        <v/>
      </c>
      <c r="BE106" s="91" t="str">
        <f t="shared" si="30"/>
        <v/>
      </c>
    </row>
    <row r="107" spans="1:57" x14ac:dyDescent="0.3">
      <c r="A107" s="73"/>
      <c r="B107" s="73"/>
      <c r="C107" s="73"/>
      <c r="D107" s="73"/>
      <c r="E107" s="89">
        <f t="shared" si="31"/>
        <v>0</v>
      </c>
      <c r="F107" s="90" t="str">
        <f t="shared" si="34"/>
        <v/>
      </c>
      <c r="G107" s="91" t="str">
        <f t="shared" si="34"/>
        <v/>
      </c>
      <c r="H107" s="91" t="str">
        <f t="shared" si="34"/>
        <v/>
      </c>
      <c r="I107" s="91" t="str">
        <f t="shared" si="34"/>
        <v/>
      </c>
      <c r="J107" s="91" t="str">
        <f t="shared" si="34"/>
        <v/>
      </c>
      <c r="K107" s="92" t="str">
        <f t="shared" si="34"/>
        <v/>
      </c>
      <c r="L107" s="93" t="str">
        <f t="shared" si="34"/>
        <v/>
      </c>
      <c r="M107" s="91" t="str">
        <f t="shared" si="34"/>
        <v/>
      </c>
      <c r="N107" s="91" t="str">
        <f t="shared" si="34"/>
        <v/>
      </c>
      <c r="O107" s="91" t="str">
        <f t="shared" si="34"/>
        <v/>
      </c>
      <c r="P107" s="91" t="str">
        <f t="shared" si="34"/>
        <v/>
      </c>
      <c r="Q107" s="92" t="str">
        <f t="shared" si="34"/>
        <v/>
      </c>
      <c r="R107" s="93" t="str">
        <f t="shared" si="34"/>
        <v/>
      </c>
      <c r="S107" s="91" t="str">
        <f t="shared" si="34"/>
        <v/>
      </c>
      <c r="T107" s="91" t="str">
        <f t="shared" si="34"/>
        <v/>
      </c>
      <c r="U107" s="91" t="str">
        <f t="shared" si="33"/>
        <v/>
      </c>
      <c r="V107" s="91" t="str">
        <f t="shared" si="33"/>
        <v/>
      </c>
      <c r="W107" s="91" t="str">
        <f t="shared" si="33"/>
        <v/>
      </c>
      <c r="X107" s="91" t="str">
        <f t="shared" si="33"/>
        <v/>
      </c>
      <c r="Y107" s="91" t="str">
        <f t="shared" si="33"/>
        <v/>
      </c>
      <c r="Z107" s="91" t="str">
        <f t="shared" si="33"/>
        <v/>
      </c>
      <c r="AA107" s="91" t="str">
        <f t="shared" si="33"/>
        <v/>
      </c>
      <c r="AB107" s="91" t="str">
        <f t="shared" si="33"/>
        <v/>
      </c>
      <c r="AC107" s="91" t="str">
        <f t="shared" si="33"/>
        <v/>
      </c>
      <c r="AD107" s="91" t="str">
        <f t="shared" si="33"/>
        <v/>
      </c>
      <c r="AE107" s="91" t="str">
        <f t="shared" si="33"/>
        <v/>
      </c>
      <c r="AF107" s="91" t="str">
        <f t="shared" si="33"/>
        <v/>
      </c>
      <c r="AG107" s="91" t="str">
        <f t="shared" si="33"/>
        <v/>
      </c>
      <c r="AH107" s="91" t="str">
        <f t="shared" si="33"/>
        <v/>
      </c>
      <c r="AI107" s="91" t="str">
        <f t="shared" si="33"/>
        <v/>
      </c>
      <c r="AJ107" s="91" t="str">
        <f t="shared" si="33"/>
        <v/>
      </c>
      <c r="AK107" s="91" t="str">
        <f t="shared" si="32"/>
        <v/>
      </c>
      <c r="AL107" s="91" t="str">
        <f t="shared" si="32"/>
        <v/>
      </c>
      <c r="AM107" s="91" t="str">
        <f t="shared" si="32"/>
        <v/>
      </c>
      <c r="AN107" s="91" t="str">
        <f t="shared" si="32"/>
        <v/>
      </c>
      <c r="AO107" s="91" t="str">
        <f t="shared" si="32"/>
        <v/>
      </c>
      <c r="AP107" s="91" t="str">
        <f t="shared" si="32"/>
        <v/>
      </c>
      <c r="AQ107" s="91" t="str">
        <f t="shared" si="32"/>
        <v/>
      </c>
      <c r="AR107" s="91" t="str">
        <f t="shared" si="32"/>
        <v/>
      </c>
      <c r="AS107" s="91" t="str">
        <f t="shared" si="32"/>
        <v/>
      </c>
      <c r="AT107" s="91" t="str">
        <f t="shared" si="32"/>
        <v/>
      </c>
      <c r="AU107" s="91" t="str">
        <f t="shared" si="32"/>
        <v/>
      </c>
      <c r="AV107" s="91" t="str">
        <f t="shared" si="32"/>
        <v/>
      </c>
      <c r="AW107" s="91" t="str">
        <f t="shared" si="32"/>
        <v/>
      </c>
      <c r="AX107" s="91" t="str">
        <f t="shared" si="32"/>
        <v/>
      </c>
      <c r="AY107" s="91" t="str">
        <f t="shared" si="32"/>
        <v/>
      </c>
      <c r="AZ107" s="91" t="str">
        <f t="shared" si="30"/>
        <v/>
      </c>
      <c r="BA107" s="91" t="str">
        <f t="shared" si="30"/>
        <v/>
      </c>
      <c r="BB107" s="91" t="str">
        <f t="shared" si="30"/>
        <v/>
      </c>
      <c r="BC107" s="91" t="str">
        <f t="shared" si="30"/>
        <v/>
      </c>
      <c r="BD107" s="91" t="str">
        <f t="shared" si="30"/>
        <v/>
      </c>
      <c r="BE107" s="91" t="str">
        <f t="shared" si="30"/>
        <v/>
      </c>
    </row>
    <row r="108" spans="1:57" x14ac:dyDescent="0.3">
      <c r="A108" s="73"/>
      <c r="B108" s="73"/>
      <c r="C108" s="73"/>
      <c r="D108" s="73"/>
      <c r="E108" s="89">
        <f t="shared" si="31"/>
        <v>0</v>
      </c>
      <c r="F108" s="90" t="str">
        <f t="shared" si="34"/>
        <v/>
      </c>
      <c r="G108" s="91" t="str">
        <f t="shared" si="34"/>
        <v/>
      </c>
      <c r="H108" s="91" t="str">
        <f t="shared" si="34"/>
        <v/>
      </c>
      <c r="I108" s="91" t="str">
        <f t="shared" si="34"/>
        <v/>
      </c>
      <c r="J108" s="91" t="str">
        <f t="shared" si="34"/>
        <v/>
      </c>
      <c r="K108" s="92" t="str">
        <f t="shared" si="34"/>
        <v/>
      </c>
      <c r="L108" s="93" t="str">
        <f t="shared" si="34"/>
        <v/>
      </c>
      <c r="M108" s="91" t="str">
        <f t="shared" si="34"/>
        <v/>
      </c>
      <c r="N108" s="91" t="str">
        <f t="shared" si="34"/>
        <v/>
      </c>
      <c r="O108" s="91" t="str">
        <f t="shared" si="34"/>
        <v/>
      </c>
      <c r="P108" s="91" t="str">
        <f t="shared" si="34"/>
        <v/>
      </c>
      <c r="Q108" s="92" t="str">
        <f t="shared" si="34"/>
        <v/>
      </c>
      <c r="R108" s="93" t="str">
        <f t="shared" si="34"/>
        <v/>
      </c>
      <c r="S108" s="91" t="str">
        <f t="shared" si="34"/>
        <v/>
      </c>
      <c r="T108" s="91" t="str">
        <f t="shared" si="34"/>
        <v/>
      </c>
      <c r="U108" s="91" t="str">
        <f t="shared" si="33"/>
        <v/>
      </c>
      <c r="V108" s="91" t="str">
        <f t="shared" si="33"/>
        <v/>
      </c>
      <c r="W108" s="91" t="str">
        <f t="shared" si="33"/>
        <v/>
      </c>
      <c r="X108" s="91" t="str">
        <f t="shared" si="33"/>
        <v/>
      </c>
      <c r="Y108" s="91" t="str">
        <f t="shared" si="33"/>
        <v/>
      </c>
      <c r="Z108" s="91" t="str">
        <f t="shared" si="33"/>
        <v/>
      </c>
      <c r="AA108" s="91" t="str">
        <f t="shared" si="33"/>
        <v/>
      </c>
      <c r="AB108" s="91" t="str">
        <f t="shared" si="33"/>
        <v/>
      </c>
      <c r="AC108" s="91" t="str">
        <f t="shared" si="33"/>
        <v/>
      </c>
      <c r="AD108" s="91" t="str">
        <f t="shared" si="33"/>
        <v/>
      </c>
      <c r="AE108" s="91" t="str">
        <f t="shared" si="33"/>
        <v/>
      </c>
      <c r="AF108" s="91" t="str">
        <f t="shared" si="33"/>
        <v/>
      </c>
      <c r="AG108" s="91" t="str">
        <f t="shared" si="33"/>
        <v/>
      </c>
      <c r="AH108" s="91" t="str">
        <f t="shared" si="33"/>
        <v/>
      </c>
      <c r="AI108" s="91" t="str">
        <f t="shared" si="33"/>
        <v/>
      </c>
      <c r="AJ108" s="91" t="str">
        <f t="shared" si="33"/>
        <v/>
      </c>
      <c r="AK108" s="91" t="str">
        <f t="shared" si="32"/>
        <v/>
      </c>
      <c r="AL108" s="91" t="str">
        <f t="shared" si="32"/>
        <v/>
      </c>
      <c r="AM108" s="91" t="str">
        <f t="shared" si="32"/>
        <v/>
      </c>
      <c r="AN108" s="91" t="str">
        <f t="shared" si="32"/>
        <v/>
      </c>
      <c r="AO108" s="91" t="str">
        <f t="shared" si="32"/>
        <v/>
      </c>
      <c r="AP108" s="91" t="str">
        <f t="shared" si="32"/>
        <v/>
      </c>
      <c r="AQ108" s="91" t="str">
        <f t="shared" si="32"/>
        <v/>
      </c>
      <c r="AR108" s="91" t="str">
        <f t="shared" si="32"/>
        <v/>
      </c>
      <c r="AS108" s="91" t="str">
        <f t="shared" si="32"/>
        <v/>
      </c>
      <c r="AT108" s="91" t="str">
        <f t="shared" si="32"/>
        <v/>
      </c>
      <c r="AU108" s="91" t="str">
        <f t="shared" si="32"/>
        <v/>
      </c>
      <c r="AV108" s="91" t="str">
        <f t="shared" si="32"/>
        <v/>
      </c>
      <c r="AW108" s="91" t="str">
        <f t="shared" si="32"/>
        <v/>
      </c>
      <c r="AX108" s="91" t="str">
        <f t="shared" si="32"/>
        <v/>
      </c>
      <c r="AY108" s="91" t="str">
        <f t="shared" si="32"/>
        <v/>
      </c>
      <c r="AZ108" s="91" t="str">
        <f t="shared" si="30"/>
        <v/>
      </c>
      <c r="BA108" s="91" t="str">
        <f t="shared" si="30"/>
        <v/>
      </c>
      <c r="BB108" s="91" t="str">
        <f t="shared" si="30"/>
        <v/>
      </c>
      <c r="BC108" s="91" t="str">
        <f t="shared" si="30"/>
        <v/>
      </c>
      <c r="BD108" s="91" t="str">
        <f t="shared" si="30"/>
        <v/>
      </c>
      <c r="BE108" s="91" t="str">
        <f t="shared" si="30"/>
        <v/>
      </c>
    </row>
    <row r="109" spans="1:57" x14ac:dyDescent="0.3">
      <c r="A109" s="73"/>
      <c r="B109" s="73"/>
      <c r="C109" s="73"/>
      <c r="D109" s="73"/>
      <c r="E109" s="89">
        <f t="shared" si="31"/>
        <v>0</v>
      </c>
      <c r="F109" s="90" t="str">
        <f t="shared" si="34"/>
        <v/>
      </c>
      <c r="G109" s="91" t="str">
        <f t="shared" si="34"/>
        <v/>
      </c>
      <c r="H109" s="91" t="str">
        <f t="shared" si="34"/>
        <v/>
      </c>
      <c r="I109" s="91" t="str">
        <f t="shared" si="34"/>
        <v/>
      </c>
      <c r="J109" s="91" t="str">
        <f t="shared" si="34"/>
        <v/>
      </c>
      <c r="K109" s="92" t="str">
        <f t="shared" si="34"/>
        <v/>
      </c>
      <c r="L109" s="93" t="str">
        <f t="shared" si="34"/>
        <v/>
      </c>
      <c r="M109" s="91" t="str">
        <f t="shared" si="34"/>
        <v/>
      </c>
      <c r="N109" s="91" t="str">
        <f t="shared" si="34"/>
        <v/>
      </c>
      <c r="O109" s="91" t="str">
        <f t="shared" si="34"/>
        <v/>
      </c>
      <c r="P109" s="91" t="str">
        <f t="shared" si="34"/>
        <v/>
      </c>
      <c r="Q109" s="92" t="str">
        <f t="shared" si="34"/>
        <v/>
      </c>
      <c r="R109" s="93" t="str">
        <f t="shared" si="34"/>
        <v/>
      </c>
      <c r="S109" s="91" t="str">
        <f t="shared" si="34"/>
        <v/>
      </c>
      <c r="T109" s="91" t="str">
        <f t="shared" si="34"/>
        <v/>
      </c>
      <c r="U109" s="91" t="str">
        <f t="shared" si="33"/>
        <v/>
      </c>
      <c r="V109" s="91" t="str">
        <f t="shared" si="33"/>
        <v/>
      </c>
      <c r="W109" s="91" t="str">
        <f t="shared" si="33"/>
        <v/>
      </c>
      <c r="X109" s="91" t="str">
        <f t="shared" si="33"/>
        <v/>
      </c>
      <c r="Y109" s="91" t="str">
        <f t="shared" si="33"/>
        <v/>
      </c>
      <c r="Z109" s="91" t="str">
        <f t="shared" si="33"/>
        <v/>
      </c>
      <c r="AA109" s="91" t="str">
        <f t="shared" si="33"/>
        <v/>
      </c>
      <c r="AB109" s="91" t="str">
        <f t="shared" si="33"/>
        <v/>
      </c>
      <c r="AC109" s="91" t="str">
        <f t="shared" si="33"/>
        <v/>
      </c>
      <c r="AD109" s="91" t="str">
        <f t="shared" si="33"/>
        <v/>
      </c>
      <c r="AE109" s="91" t="str">
        <f t="shared" si="33"/>
        <v/>
      </c>
      <c r="AF109" s="91" t="str">
        <f t="shared" si="33"/>
        <v/>
      </c>
      <c r="AG109" s="91" t="str">
        <f t="shared" si="33"/>
        <v/>
      </c>
      <c r="AH109" s="91" t="str">
        <f t="shared" si="33"/>
        <v/>
      </c>
      <c r="AI109" s="91" t="str">
        <f t="shared" si="33"/>
        <v/>
      </c>
      <c r="AJ109" s="91" t="str">
        <f t="shared" si="33"/>
        <v/>
      </c>
      <c r="AK109" s="91" t="str">
        <f t="shared" si="32"/>
        <v/>
      </c>
      <c r="AL109" s="91" t="str">
        <f t="shared" si="32"/>
        <v/>
      </c>
      <c r="AM109" s="91" t="str">
        <f t="shared" si="32"/>
        <v/>
      </c>
      <c r="AN109" s="91" t="str">
        <f t="shared" si="32"/>
        <v/>
      </c>
      <c r="AO109" s="91" t="str">
        <f t="shared" si="32"/>
        <v/>
      </c>
      <c r="AP109" s="91" t="str">
        <f t="shared" si="32"/>
        <v/>
      </c>
      <c r="AQ109" s="91" t="str">
        <f t="shared" si="32"/>
        <v/>
      </c>
      <c r="AR109" s="91" t="str">
        <f t="shared" si="32"/>
        <v/>
      </c>
      <c r="AS109" s="91" t="str">
        <f t="shared" si="32"/>
        <v/>
      </c>
      <c r="AT109" s="91" t="str">
        <f t="shared" si="32"/>
        <v/>
      </c>
      <c r="AU109" s="91" t="str">
        <f t="shared" si="32"/>
        <v/>
      </c>
      <c r="AV109" s="91" t="str">
        <f t="shared" si="32"/>
        <v/>
      </c>
      <c r="AW109" s="91" t="str">
        <f t="shared" si="32"/>
        <v/>
      </c>
      <c r="AX109" s="91" t="str">
        <f t="shared" si="32"/>
        <v/>
      </c>
      <c r="AY109" s="91" t="str">
        <f t="shared" si="32"/>
        <v/>
      </c>
      <c r="AZ109" s="91" t="str">
        <f t="shared" si="32"/>
        <v/>
      </c>
      <c r="BA109" s="91" t="str">
        <f t="shared" ref="AZ109:BE122" si="35">IF($B109=BA$5,$D109,"")</f>
        <v/>
      </c>
      <c r="BB109" s="91" t="str">
        <f t="shared" si="35"/>
        <v/>
      </c>
      <c r="BC109" s="91" t="str">
        <f t="shared" si="35"/>
        <v/>
      </c>
      <c r="BD109" s="91" t="str">
        <f t="shared" si="35"/>
        <v/>
      </c>
      <c r="BE109" s="91" t="str">
        <f t="shared" si="35"/>
        <v/>
      </c>
    </row>
    <row r="110" spans="1:57" x14ac:dyDescent="0.3">
      <c r="A110" s="73"/>
      <c r="B110" s="73"/>
      <c r="C110" s="73"/>
      <c r="D110" s="73"/>
      <c r="E110" s="89">
        <f t="shared" si="31"/>
        <v>0</v>
      </c>
      <c r="F110" s="90" t="str">
        <f t="shared" si="34"/>
        <v/>
      </c>
      <c r="G110" s="91" t="str">
        <f t="shared" si="34"/>
        <v/>
      </c>
      <c r="H110" s="91" t="str">
        <f t="shared" si="34"/>
        <v/>
      </c>
      <c r="I110" s="91" t="str">
        <f t="shared" si="34"/>
        <v/>
      </c>
      <c r="J110" s="91" t="str">
        <f t="shared" si="34"/>
        <v/>
      </c>
      <c r="K110" s="92" t="str">
        <f t="shared" si="34"/>
        <v/>
      </c>
      <c r="L110" s="93" t="str">
        <f t="shared" si="34"/>
        <v/>
      </c>
      <c r="M110" s="91" t="str">
        <f t="shared" si="34"/>
        <v/>
      </c>
      <c r="N110" s="91" t="str">
        <f t="shared" si="34"/>
        <v/>
      </c>
      <c r="O110" s="91" t="str">
        <f t="shared" si="34"/>
        <v/>
      </c>
      <c r="P110" s="91" t="str">
        <f t="shared" si="34"/>
        <v/>
      </c>
      <c r="Q110" s="92" t="str">
        <f t="shared" si="34"/>
        <v/>
      </c>
      <c r="R110" s="93" t="str">
        <f t="shared" si="34"/>
        <v/>
      </c>
      <c r="S110" s="91" t="str">
        <f t="shared" si="34"/>
        <v/>
      </c>
      <c r="T110" s="91" t="str">
        <f t="shared" si="34"/>
        <v/>
      </c>
      <c r="U110" s="91" t="str">
        <f t="shared" si="33"/>
        <v/>
      </c>
      <c r="V110" s="91" t="str">
        <f t="shared" si="33"/>
        <v/>
      </c>
      <c r="W110" s="91" t="str">
        <f t="shared" si="33"/>
        <v/>
      </c>
      <c r="X110" s="91" t="str">
        <f t="shared" si="33"/>
        <v/>
      </c>
      <c r="Y110" s="91" t="str">
        <f t="shared" si="33"/>
        <v/>
      </c>
      <c r="Z110" s="91" t="str">
        <f t="shared" si="33"/>
        <v/>
      </c>
      <c r="AA110" s="91" t="str">
        <f t="shared" si="33"/>
        <v/>
      </c>
      <c r="AB110" s="91" t="str">
        <f t="shared" si="33"/>
        <v/>
      </c>
      <c r="AC110" s="91" t="str">
        <f t="shared" si="33"/>
        <v/>
      </c>
      <c r="AD110" s="91" t="str">
        <f t="shared" si="33"/>
        <v/>
      </c>
      <c r="AE110" s="91" t="str">
        <f t="shared" si="33"/>
        <v/>
      </c>
      <c r="AF110" s="91" t="str">
        <f t="shared" si="33"/>
        <v/>
      </c>
      <c r="AG110" s="91" t="str">
        <f t="shared" si="33"/>
        <v/>
      </c>
      <c r="AH110" s="91" t="str">
        <f t="shared" si="33"/>
        <v/>
      </c>
      <c r="AI110" s="91" t="str">
        <f t="shared" si="33"/>
        <v/>
      </c>
      <c r="AJ110" s="91" t="str">
        <f t="shared" si="33"/>
        <v/>
      </c>
      <c r="AK110" s="91" t="str">
        <f t="shared" si="32"/>
        <v/>
      </c>
      <c r="AL110" s="91" t="str">
        <f t="shared" si="32"/>
        <v/>
      </c>
      <c r="AM110" s="91" t="str">
        <f t="shared" si="32"/>
        <v/>
      </c>
      <c r="AN110" s="91" t="str">
        <f t="shared" si="32"/>
        <v/>
      </c>
      <c r="AO110" s="91" t="str">
        <f t="shared" si="32"/>
        <v/>
      </c>
      <c r="AP110" s="91" t="str">
        <f t="shared" si="32"/>
        <v/>
      </c>
      <c r="AQ110" s="91" t="str">
        <f t="shared" si="32"/>
        <v/>
      </c>
      <c r="AR110" s="91" t="str">
        <f t="shared" si="32"/>
        <v/>
      </c>
      <c r="AS110" s="91" t="str">
        <f t="shared" si="32"/>
        <v/>
      </c>
      <c r="AT110" s="91" t="str">
        <f t="shared" si="32"/>
        <v/>
      </c>
      <c r="AU110" s="91" t="str">
        <f t="shared" si="32"/>
        <v/>
      </c>
      <c r="AV110" s="91" t="str">
        <f t="shared" si="32"/>
        <v/>
      </c>
      <c r="AW110" s="91" t="str">
        <f t="shared" si="32"/>
        <v/>
      </c>
      <c r="AX110" s="91" t="str">
        <f t="shared" si="32"/>
        <v/>
      </c>
      <c r="AY110" s="91" t="str">
        <f t="shared" si="32"/>
        <v/>
      </c>
      <c r="AZ110" s="91" t="str">
        <f t="shared" si="35"/>
        <v/>
      </c>
      <c r="BA110" s="91" t="str">
        <f t="shared" si="35"/>
        <v/>
      </c>
      <c r="BB110" s="91" t="str">
        <f t="shared" si="35"/>
        <v/>
      </c>
      <c r="BC110" s="91" t="str">
        <f t="shared" si="35"/>
        <v/>
      </c>
      <c r="BD110" s="91" t="str">
        <f t="shared" si="35"/>
        <v/>
      </c>
      <c r="BE110" s="91" t="str">
        <f t="shared" si="35"/>
        <v/>
      </c>
    </row>
    <row r="111" spans="1:57" x14ac:dyDescent="0.3">
      <c r="A111" s="73"/>
      <c r="B111" s="73"/>
      <c r="C111" s="73"/>
      <c r="D111" s="73"/>
      <c r="E111" s="89">
        <f t="shared" si="31"/>
        <v>0</v>
      </c>
      <c r="F111" s="90" t="str">
        <f t="shared" si="34"/>
        <v/>
      </c>
      <c r="G111" s="91" t="str">
        <f t="shared" si="34"/>
        <v/>
      </c>
      <c r="H111" s="91" t="str">
        <f t="shared" si="34"/>
        <v/>
      </c>
      <c r="I111" s="91" t="str">
        <f t="shared" si="34"/>
        <v/>
      </c>
      <c r="J111" s="91" t="str">
        <f t="shared" si="34"/>
        <v/>
      </c>
      <c r="K111" s="92" t="str">
        <f>IF($B111=K$5,$D111,"")</f>
        <v/>
      </c>
      <c r="L111" s="93" t="str">
        <f t="shared" si="34"/>
        <v/>
      </c>
      <c r="M111" s="91" t="str">
        <f t="shared" si="34"/>
        <v/>
      </c>
      <c r="N111" s="91" t="str">
        <f t="shared" si="34"/>
        <v/>
      </c>
      <c r="O111" s="91" t="str">
        <f t="shared" si="34"/>
        <v/>
      </c>
      <c r="P111" s="91" t="str">
        <f t="shared" si="34"/>
        <v/>
      </c>
      <c r="Q111" s="92" t="str">
        <f t="shared" si="34"/>
        <v/>
      </c>
      <c r="R111" s="93" t="str">
        <f t="shared" si="34"/>
        <v/>
      </c>
      <c r="S111" s="91" t="str">
        <f t="shared" si="34"/>
        <v/>
      </c>
      <c r="T111" s="91" t="str">
        <f t="shared" si="34"/>
        <v/>
      </c>
      <c r="U111" s="91" t="str">
        <f t="shared" si="33"/>
        <v/>
      </c>
      <c r="V111" s="91" t="str">
        <f t="shared" si="33"/>
        <v/>
      </c>
      <c r="W111" s="91" t="str">
        <f t="shared" si="33"/>
        <v/>
      </c>
      <c r="X111" s="91" t="str">
        <f t="shared" si="33"/>
        <v/>
      </c>
      <c r="Y111" s="91" t="str">
        <f t="shared" si="33"/>
        <v/>
      </c>
      <c r="Z111" s="91" t="str">
        <f t="shared" si="33"/>
        <v/>
      </c>
      <c r="AA111" s="91" t="str">
        <f t="shared" si="33"/>
        <v/>
      </c>
      <c r="AB111" s="91" t="str">
        <f t="shared" si="33"/>
        <v/>
      </c>
      <c r="AC111" s="91" t="str">
        <f t="shared" si="33"/>
        <v/>
      </c>
      <c r="AD111" s="91" t="str">
        <f t="shared" si="33"/>
        <v/>
      </c>
      <c r="AE111" s="91" t="str">
        <f t="shared" si="33"/>
        <v/>
      </c>
      <c r="AF111" s="91" t="str">
        <f t="shared" si="33"/>
        <v/>
      </c>
      <c r="AG111" s="91" t="str">
        <f t="shared" si="33"/>
        <v/>
      </c>
      <c r="AH111" s="91" t="str">
        <f t="shared" si="33"/>
        <v/>
      </c>
      <c r="AI111" s="91" t="str">
        <f t="shared" si="33"/>
        <v/>
      </c>
      <c r="AJ111" s="91" t="str">
        <f t="shared" si="33"/>
        <v/>
      </c>
      <c r="AK111" s="91" t="str">
        <f t="shared" si="32"/>
        <v/>
      </c>
      <c r="AL111" s="91" t="str">
        <f t="shared" si="32"/>
        <v/>
      </c>
      <c r="AM111" s="91" t="str">
        <f t="shared" si="32"/>
        <v/>
      </c>
      <c r="AN111" s="91" t="str">
        <f t="shared" si="32"/>
        <v/>
      </c>
      <c r="AO111" s="91" t="str">
        <f t="shared" si="32"/>
        <v/>
      </c>
      <c r="AP111" s="91" t="str">
        <f t="shared" si="32"/>
        <v/>
      </c>
      <c r="AQ111" s="91" t="str">
        <f t="shared" si="32"/>
        <v/>
      </c>
      <c r="AR111" s="91" t="str">
        <f t="shared" si="32"/>
        <v/>
      </c>
      <c r="AS111" s="91" t="str">
        <f t="shared" si="32"/>
        <v/>
      </c>
      <c r="AT111" s="91" t="str">
        <f t="shared" si="32"/>
        <v/>
      </c>
      <c r="AU111" s="91" t="str">
        <f t="shared" si="32"/>
        <v/>
      </c>
      <c r="AV111" s="91" t="str">
        <f t="shared" si="32"/>
        <v/>
      </c>
      <c r="AW111" s="91" t="str">
        <f t="shared" si="32"/>
        <v/>
      </c>
      <c r="AX111" s="91" t="str">
        <f t="shared" si="32"/>
        <v/>
      </c>
      <c r="AY111" s="91" t="str">
        <f t="shared" si="32"/>
        <v/>
      </c>
      <c r="AZ111" s="91" t="str">
        <f t="shared" si="35"/>
        <v/>
      </c>
      <c r="BA111" s="91" t="str">
        <f t="shared" si="35"/>
        <v/>
      </c>
      <c r="BB111" s="91" t="str">
        <f t="shared" si="35"/>
        <v/>
      </c>
      <c r="BC111" s="91" t="str">
        <f t="shared" si="35"/>
        <v/>
      </c>
      <c r="BD111" s="91" t="str">
        <f t="shared" si="35"/>
        <v/>
      </c>
      <c r="BE111" s="91" t="str">
        <f t="shared" si="35"/>
        <v/>
      </c>
    </row>
    <row r="112" spans="1:57" x14ac:dyDescent="0.3">
      <c r="A112" s="73"/>
      <c r="B112" s="73"/>
      <c r="C112" s="73"/>
      <c r="D112" s="73"/>
      <c r="E112" s="89">
        <f t="shared" si="31"/>
        <v>0</v>
      </c>
      <c r="F112" s="90" t="str">
        <f t="shared" si="34"/>
        <v/>
      </c>
      <c r="G112" s="91" t="str">
        <f t="shared" si="34"/>
        <v/>
      </c>
      <c r="H112" s="91" t="str">
        <f t="shared" si="34"/>
        <v/>
      </c>
      <c r="I112" s="91" t="str">
        <f t="shared" si="34"/>
        <v/>
      </c>
      <c r="J112" s="91" t="str">
        <f t="shared" si="34"/>
        <v/>
      </c>
      <c r="K112" s="92" t="str">
        <f t="shared" si="34"/>
        <v/>
      </c>
      <c r="L112" s="93" t="str">
        <f t="shared" si="34"/>
        <v/>
      </c>
      <c r="M112" s="91" t="str">
        <f t="shared" si="34"/>
        <v/>
      </c>
      <c r="N112" s="91" t="str">
        <f t="shared" si="34"/>
        <v/>
      </c>
      <c r="O112" s="91" t="str">
        <f t="shared" si="34"/>
        <v/>
      </c>
      <c r="P112" s="91" t="str">
        <f t="shared" si="34"/>
        <v/>
      </c>
      <c r="Q112" s="92" t="str">
        <f t="shared" si="34"/>
        <v/>
      </c>
      <c r="R112" s="93" t="str">
        <f t="shared" si="34"/>
        <v/>
      </c>
      <c r="S112" s="91" t="str">
        <f t="shared" si="34"/>
        <v/>
      </c>
      <c r="T112" s="91" t="str">
        <f t="shared" si="34"/>
        <v/>
      </c>
      <c r="U112" s="91" t="str">
        <f t="shared" si="33"/>
        <v/>
      </c>
      <c r="V112" s="91" t="str">
        <f t="shared" si="33"/>
        <v/>
      </c>
      <c r="W112" s="91" t="str">
        <f t="shared" si="33"/>
        <v/>
      </c>
      <c r="X112" s="91" t="str">
        <f t="shared" si="33"/>
        <v/>
      </c>
      <c r="Y112" s="91" t="str">
        <f t="shared" si="33"/>
        <v/>
      </c>
      <c r="Z112" s="91" t="str">
        <f t="shared" si="33"/>
        <v/>
      </c>
      <c r="AA112" s="91" t="str">
        <f t="shared" si="33"/>
        <v/>
      </c>
      <c r="AB112" s="91" t="str">
        <f t="shared" si="33"/>
        <v/>
      </c>
      <c r="AC112" s="91" t="str">
        <f t="shared" si="33"/>
        <v/>
      </c>
      <c r="AD112" s="91" t="str">
        <f t="shared" si="33"/>
        <v/>
      </c>
      <c r="AE112" s="91" t="str">
        <f t="shared" si="33"/>
        <v/>
      </c>
      <c r="AF112" s="91" t="str">
        <f t="shared" si="33"/>
        <v/>
      </c>
      <c r="AG112" s="91" t="str">
        <f t="shared" si="33"/>
        <v/>
      </c>
      <c r="AH112" s="91" t="str">
        <f t="shared" si="33"/>
        <v/>
      </c>
      <c r="AI112" s="91" t="str">
        <f t="shared" si="33"/>
        <v/>
      </c>
      <c r="AJ112" s="91" t="str">
        <f t="shared" si="33"/>
        <v/>
      </c>
      <c r="AK112" s="91" t="str">
        <f t="shared" si="32"/>
        <v/>
      </c>
      <c r="AL112" s="91" t="str">
        <f t="shared" si="32"/>
        <v/>
      </c>
      <c r="AM112" s="91" t="str">
        <f t="shared" si="32"/>
        <v/>
      </c>
      <c r="AN112" s="91" t="str">
        <f t="shared" si="32"/>
        <v/>
      </c>
      <c r="AO112" s="91" t="str">
        <f t="shared" si="32"/>
        <v/>
      </c>
      <c r="AP112" s="91" t="str">
        <f t="shared" si="32"/>
        <v/>
      </c>
      <c r="AQ112" s="91" t="str">
        <f t="shared" si="32"/>
        <v/>
      </c>
      <c r="AR112" s="91" t="str">
        <f t="shared" si="32"/>
        <v/>
      </c>
      <c r="AS112" s="91" t="str">
        <f t="shared" si="32"/>
        <v/>
      </c>
      <c r="AT112" s="91" t="str">
        <f t="shared" si="32"/>
        <v/>
      </c>
      <c r="AU112" s="91" t="str">
        <f t="shared" si="32"/>
        <v/>
      </c>
      <c r="AV112" s="91" t="str">
        <f t="shared" si="32"/>
        <v/>
      </c>
      <c r="AW112" s="91" t="str">
        <f t="shared" si="32"/>
        <v/>
      </c>
      <c r="AX112" s="91" t="str">
        <f t="shared" si="32"/>
        <v/>
      </c>
      <c r="AY112" s="91" t="str">
        <f t="shared" si="32"/>
        <v/>
      </c>
      <c r="AZ112" s="91" t="str">
        <f t="shared" si="35"/>
        <v/>
      </c>
      <c r="BA112" s="91" t="str">
        <f t="shared" si="35"/>
        <v/>
      </c>
      <c r="BB112" s="91" t="str">
        <f t="shared" si="35"/>
        <v/>
      </c>
      <c r="BC112" s="91" t="str">
        <f t="shared" si="35"/>
        <v/>
      </c>
      <c r="BD112" s="91" t="str">
        <f t="shared" si="35"/>
        <v/>
      </c>
      <c r="BE112" s="91" t="str">
        <f t="shared" si="35"/>
        <v/>
      </c>
    </row>
    <row r="113" spans="1:57" x14ac:dyDescent="0.3">
      <c r="A113" s="73"/>
      <c r="B113" s="73"/>
      <c r="C113" s="73"/>
      <c r="D113" s="73"/>
      <c r="E113" s="89">
        <f t="shared" si="31"/>
        <v>0</v>
      </c>
      <c r="F113" s="90" t="str">
        <f t="shared" si="34"/>
        <v/>
      </c>
      <c r="G113" s="91" t="str">
        <f t="shared" si="34"/>
        <v/>
      </c>
      <c r="H113" s="91" t="str">
        <f t="shared" si="34"/>
        <v/>
      </c>
      <c r="I113" s="91" t="str">
        <f t="shared" si="34"/>
        <v/>
      </c>
      <c r="J113" s="91" t="str">
        <f t="shared" si="34"/>
        <v/>
      </c>
      <c r="K113" s="92" t="str">
        <f t="shared" si="34"/>
        <v/>
      </c>
      <c r="L113" s="93" t="str">
        <f t="shared" si="34"/>
        <v/>
      </c>
      <c r="M113" s="91" t="str">
        <f t="shared" si="34"/>
        <v/>
      </c>
      <c r="N113" s="91" t="str">
        <f t="shared" si="34"/>
        <v/>
      </c>
      <c r="O113" s="91" t="str">
        <f t="shared" si="34"/>
        <v/>
      </c>
      <c r="P113" s="91" t="str">
        <f t="shared" si="34"/>
        <v/>
      </c>
      <c r="Q113" s="92" t="str">
        <f t="shared" si="34"/>
        <v/>
      </c>
      <c r="R113" s="93" t="str">
        <f t="shared" si="34"/>
        <v/>
      </c>
      <c r="S113" s="91" t="str">
        <f t="shared" si="34"/>
        <v/>
      </c>
      <c r="T113" s="91" t="str">
        <f t="shared" si="34"/>
        <v/>
      </c>
      <c r="U113" s="91" t="str">
        <f t="shared" si="33"/>
        <v/>
      </c>
      <c r="V113" s="91" t="str">
        <f t="shared" si="33"/>
        <v/>
      </c>
      <c r="W113" s="91" t="str">
        <f t="shared" si="33"/>
        <v/>
      </c>
      <c r="X113" s="91" t="str">
        <f t="shared" si="33"/>
        <v/>
      </c>
      <c r="Y113" s="91" t="str">
        <f t="shared" si="33"/>
        <v/>
      </c>
      <c r="Z113" s="91" t="str">
        <f t="shared" si="33"/>
        <v/>
      </c>
      <c r="AA113" s="91" t="str">
        <f t="shared" si="33"/>
        <v/>
      </c>
      <c r="AB113" s="91" t="str">
        <f t="shared" si="33"/>
        <v/>
      </c>
      <c r="AC113" s="91" t="str">
        <f t="shared" si="33"/>
        <v/>
      </c>
      <c r="AD113" s="91" t="str">
        <f t="shared" si="33"/>
        <v/>
      </c>
      <c r="AE113" s="91" t="str">
        <f t="shared" si="33"/>
        <v/>
      </c>
      <c r="AF113" s="91" t="str">
        <f t="shared" si="33"/>
        <v/>
      </c>
      <c r="AG113" s="91" t="str">
        <f t="shared" si="33"/>
        <v/>
      </c>
      <c r="AH113" s="91" t="str">
        <f t="shared" si="33"/>
        <v/>
      </c>
      <c r="AI113" s="91" t="str">
        <f t="shared" si="33"/>
        <v/>
      </c>
      <c r="AJ113" s="91" t="str">
        <f t="shared" si="33"/>
        <v/>
      </c>
      <c r="AK113" s="91" t="str">
        <f t="shared" si="32"/>
        <v/>
      </c>
      <c r="AL113" s="91" t="str">
        <f t="shared" si="32"/>
        <v/>
      </c>
      <c r="AM113" s="91" t="str">
        <f t="shared" si="32"/>
        <v/>
      </c>
      <c r="AN113" s="91" t="str">
        <f t="shared" si="32"/>
        <v/>
      </c>
      <c r="AO113" s="91" t="str">
        <f t="shared" si="32"/>
        <v/>
      </c>
      <c r="AP113" s="91" t="str">
        <f t="shared" si="32"/>
        <v/>
      </c>
      <c r="AQ113" s="91" t="str">
        <f t="shared" si="32"/>
        <v/>
      </c>
      <c r="AR113" s="91" t="str">
        <f t="shared" si="32"/>
        <v/>
      </c>
      <c r="AS113" s="91" t="str">
        <f t="shared" si="32"/>
        <v/>
      </c>
      <c r="AT113" s="91" t="str">
        <f t="shared" si="32"/>
        <v/>
      </c>
      <c r="AU113" s="91" t="str">
        <f t="shared" si="32"/>
        <v/>
      </c>
      <c r="AV113" s="91" t="str">
        <f t="shared" si="32"/>
        <v/>
      </c>
      <c r="AW113" s="91" t="str">
        <f t="shared" si="32"/>
        <v/>
      </c>
      <c r="AX113" s="91" t="str">
        <f t="shared" si="32"/>
        <v/>
      </c>
      <c r="AY113" s="91" t="str">
        <f t="shared" si="32"/>
        <v/>
      </c>
      <c r="AZ113" s="91" t="str">
        <f t="shared" si="35"/>
        <v/>
      </c>
      <c r="BA113" s="91" t="str">
        <f t="shared" si="35"/>
        <v/>
      </c>
      <c r="BB113" s="91" t="str">
        <f t="shared" si="35"/>
        <v/>
      </c>
      <c r="BC113" s="91" t="str">
        <f t="shared" si="35"/>
        <v/>
      </c>
      <c r="BD113" s="91" t="str">
        <f t="shared" si="35"/>
        <v/>
      </c>
      <c r="BE113" s="91" t="str">
        <f t="shared" si="35"/>
        <v/>
      </c>
    </row>
    <row r="114" spans="1:57" x14ac:dyDescent="0.3">
      <c r="A114" s="73"/>
      <c r="B114" s="73"/>
      <c r="C114" s="73"/>
      <c r="D114" s="73"/>
      <c r="E114" s="89">
        <f t="shared" si="31"/>
        <v>0</v>
      </c>
      <c r="F114" s="90" t="str">
        <f t="shared" si="34"/>
        <v/>
      </c>
      <c r="G114" s="91" t="str">
        <f t="shared" si="34"/>
        <v/>
      </c>
      <c r="H114" s="91" t="str">
        <f t="shared" si="34"/>
        <v/>
      </c>
      <c r="I114" s="91" t="str">
        <f t="shared" si="34"/>
        <v/>
      </c>
      <c r="J114" s="91" t="str">
        <f t="shared" si="34"/>
        <v/>
      </c>
      <c r="K114" s="92" t="str">
        <f t="shared" si="34"/>
        <v/>
      </c>
      <c r="L114" s="93" t="str">
        <f t="shared" si="34"/>
        <v/>
      </c>
      <c r="M114" s="91" t="str">
        <f t="shared" si="34"/>
        <v/>
      </c>
      <c r="N114" s="91" t="str">
        <f t="shared" si="34"/>
        <v/>
      </c>
      <c r="O114" s="91" t="str">
        <f t="shared" si="34"/>
        <v/>
      </c>
      <c r="P114" s="91" t="str">
        <f t="shared" si="34"/>
        <v/>
      </c>
      <c r="Q114" s="92" t="str">
        <f t="shared" si="34"/>
        <v/>
      </c>
      <c r="R114" s="93" t="str">
        <f t="shared" si="34"/>
        <v/>
      </c>
      <c r="S114" s="91" t="str">
        <f t="shared" si="34"/>
        <v/>
      </c>
      <c r="T114" s="91" t="str">
        <f t="shared" si="34"/>
        <v/>
      </c>
      <c r="U114" s="91" t="str">
        <f t="shared" si="33"/>
        <v/>
      </c>
      <c r="V114" s="91" t="str">
        <f t="shared" si="33"/>
        <v/>
      </c>
      <c r="W114" s="91" t="str">
        <f t="shared" si="33"/>
        <v/>
      </c>
      <c r="X114" s="91" t="str">
        <f t="shared" si="33"/>
        <v/>
      </c>
      <c r="Y114" s="91" t="str">
        <f t="shared" si="33"/>
        <v/>
      </c>
      <c r="Z114" s="91" t="str">
        <f t="shared" si="33"/>
        <v/>
      </c>
      <c r="AA114" s="91" t="str">
        <f t="shared" si="33"/>
        <v/>
      </c>
      <c r="AB114" s="91" t="str">
        <f t="shared" si="33"/>
        <v/>
      </c>
      <c r="AC114" s="91" t="str">
        <f t="shared" si="33"/>
        <v/>
      </c>
      <c r="AD114" s="91" t="str">
        <f t="shared" si="33"/>
        <v/>
      </c>
      <c r="AE114" s="91" t="str">
        <f t="shared" si="33"/>
        <v/>
      </c>
      <c r="AF114" s="91" t="str">
        <f t="shared" si="33"/>
        <v/>
      </c>
      <c r="AG114" s="91" t="str">
        <f t="shared" si="33"/>
        <v/>
      </c>
      <c r="AH114" s="91" t="str">
        <f t="shared" si="33"/>
        <v/>
      </c>
      <c r="AI114" s="91" t="str">
        <f t="shared" si="33"/>
        <v/>
      </c>
      <c r="AJ114" s="91" t="str">
        <f t="shared" si="33"/>
        <v/>
      </c>
      <c r="AK114" s="91" t="str">
        <f t="shared" si="32"/>
        <v/>
      </c>
      <c r="AL114" s="91" t="str">
        <f t="shared" si="32"/>
        <v/>
      </c>
      <c r="AM114" s="91" t="str">
        <f t="shared" si="32"/>
        <v/>
      </c>
      <c r="AN114" s="91" t="str">
        <f t="shared" si="32"/>
        <v/>
      </c>
      <c r="AO114" s="91" t="str">
        <f t="shared" si="32"/>
        <v/>
      </c>
      <c r="AP114" s="91" t="str">
        <f t="shared" si="32"/>
        <v/>
      </c>
      <c r="AQ114" s="91" t="str">
        <f t="shared" si="32"/>
        <v/>
      </c>
      <c r="AR114" s="91" t="str">
        <f t="shared" si="32"/>
        <v/>
      </c>
      <c r="AS114" s="91" t="str">
        <f t="shared" si="32"/>
        <v/>
      </c>
      <c r="AT114" s="91" t="str">
        <f t="shared" si="32"/>
        <v/>
      </c>
      <c r="AU114" s="91" t="str">
        <f t="shared" si="32"/>
        <v/>
      </c>
      <c r="AV114" s="91" t="str">
        <f t="shared" si="32"/>
        <v/>
      </c>
      <c r="AW114" s="91" t="str">
        <f t="shared" si="32"/>
        <v/>
      </c>
      <c r="AX114" s="91" t="str">
        <f t="shared" si="32"/>
        <v/>
      </c>
      <c r="AY114" s="91" t="str">
        <f t="shared" si="32"/>
        <v/>
      </c>
      <c r="AZ114" s="91" t="str">
        <f t="shared" si="35"/>
        <v/>
      </c>
      <c r="BA114" s="91" t="str">
        <f t="shared" si="35"/>
        <v/>
      </c>
      <c r="BB114" s="91" t="str">
        <f t="shared" si="35"/>
        <v/>
      </c>
      <c r="BC114" s="91" t="str">
        <f t="shared" si="35"/>
        <v/>
      </c>
      <c r="BD114" s="91" t="str">
        <f t="shared" si="35"/>
        <v/>
      </c>
      <c r="BE114" s="91" t="str">
        <f t="shared" si="35"/>
        <v/>
      </c>
    </row>
    <row r="115" spans="1:57" x14ac:dyDescent="0.3">
      <c r="A115" s="73"/>
      <c r="B115" s="73"/>
      <c r="C115" s="73"/>
      <c r="D115" s="73"/>
      <c r="E115" s="89">
        <f t="shared" si="31"/>
        <v>0</v>
      </c>
      <c r="F115" s="90" t="str">
        <f t="shared" si="34"/>
        <v/>
      </c>
      <c r="G115" s="91" t="str">
        <f t="shared" si="34"/>
        <v/>
      </c>
      <c r="H115" s="91" t="str">
        <f t="shared" si="34"/>
        <v/>
      </c>
      <c r="I115" s="91" t="str">
        <f t="shared" si="34"/>
        <v/>
      </c>
      <c r="J115" s="91" t="str">
        <f t="shared" si="34"/>
        <v/>
      </c>
      <c r="K115" s="92" t="str">
        <f t="shared" si="34"/>
        <v/>
      </c>
      <c r="L115" s="93" t="str">
        <f t="shared" si="34"/>
        <v/>
      </c>
      <c r="M115" s="91" t="str">
        <f t="shared" si="34"/>
        <v/>
      </c>
      <c r="N115" s="91" t="str">
        <f t="shared" si="34"/>
        <v/>
      </c>
      <c r="O115" s="91" t="str">
        <f t="shared" si="34"/>
        <v/>
      </c>
      <c r="P115" s="91" t="str">
        <f t="shared" si="34"/>
        <v/>
      </c>
      <c r="Q115" s="92" t="str">
        <f t="shared" si="34"/>
        <v/>
      </c>
      <c r="R115" s="93" t="str">
        <f t="shared" si="34"/>
        <v/>
      </c>
      <c r="S115" s="91" t="str">
        <f t="shared" si="34"/>
        <v/>
      </c>
      <c r="T115" s="91" t="str">
        <f t="shared" si="34"/>
        <v/>
      </c>
      <c r="U115" s="91" t="str">
        <f t="shared" si="33"/>
        <v/>
      </c>
      <c r="V115" s="91" t="str">
        <f t="shared" si="33"/>
        <v/>
      </c>
      <c r="W115" s="91" t="str">
        <f t="shared" si="33"/>
        <v/>
      </c>
      <c r="X115" s="91" t="str">
        <f t="shared" si="33"/>
        <v/>
      </c>
      <c r="Y115" s="91" t="str">
        <f t="shared" si="33"/>
        <v/>
      </c>
      <c r="Z115" s="91" t="str">
        <f t="shared" si="33"/>
        <v/>
      </c>
      <c r="AA115" s="91" t="str">
        <f t="shared" si="33"/>
        <v/>
      </c>
      <c r="AB115" s="91" t="str">
        <f t="shared" si="33"/>
        <v/>
      </c>
      <c r="AC115" s="91" t="str">
        <f t="shared" si="33"/>
        <v/>
      </c>
      <c r="AD115" s="91" t="str">
        <f t="shared" si="33"/>
        <v/>
      </c>
      <c r="AE115" s="91" t="str">
        <f t="shared" si="33"/>
        <v/>
      </c>
      <c r="AF115" s="91" t="str">
        <f t="shared" si="33"/>
        <v/>
      </c>
      <c r="AG115" s="91" t="str">
        <f t="shared" si="33"/>
        <v/>
      </c>
      <c r="AH115" s="91" t="str">
        <f t="shared" si="33"/>
        <v/>
      </c>
      <c r="AI115" s="91" t="str">
        <f t="shared" si="33"/>
        <v/>
      </c>
      <c r="AJ115" s="91" t="str">
        <f t="shared" si="33"/>
        <v/>
      </c>
      <c r="AK115" s="91" t="str">
        <f t="shared" si="32"/>
        <v/>
      </c>
      <c r="AL115" s="91" t="str">
        <f t="shared" si="32"/>
        <v/>
      </c>
      <c r="AM115" s="91" t="str">
        <f t="shared" si="32"/>
        <v/>
      </c>
      <c r="AN115" s="91" t="str">
        <f t="shared" si="32"/>
        <v/>
      </c>
      <c r="AO115" s="91" t="str">
        <f t="shared" si="32"/>
        <v/>
      </c>
      <c r="AP115" s="91" t="str">
        <f t="shared" si="32"/>
        <v/>
      </c>
      <c r="AQ115" s="91" t="str">
        <f t="shared" si="32"/>
        <v/>
      </c>
      <c r="AR115" s="91" t="str">
        <f t="shared" si="32"/>
        <v/>
      </c>
      <c r="AS115" s="91" t="str">
        <f t="shared" si="32"/>
        <v/>
      </c>
      <c r="AT115" s="91" t="str">
        <f t="shared" si="32"/>
        <v/>
      </c>
      <c r="AU115" s="91" t="str">
        <f t="shared" si="32"/>
        <v/>
      </c>
      <c r="AV115" s="91" t="str">
        <f t="shared" si="32"/>
        <v/>
      </c>
      <c r="AW115" s="91" t="str">
        <f t="shared" si="32"/>
        <v/>
      </c>
      <c r="AX115" s="91" t="str">
        <f t="shared" si="32"/>
        <v/>
      </c>
      <c r="AY115" s="91" t="str">
        <f t="shared" si="32"/>
        <v/>
      </c>
      <c r="AZ115" s="91" t="str">
        <f t="shared" si="35"/>
        <v/>
      </c>
      <c r="BA115" s="91" t="str">
        <f t="shared" si="35"/>
        <v/>
      </c>
      <c r="BB115" s="91" t="str">
        <f t="shared" si="35"/>
        <v/>
      </c>
      <c r="BC115" s="91" t="str">
        <f t="shared" si="35"/>
        <v/>
      </c>
      <c r="BD115" s="91" t="str">
        <f t="shared" si="35"/>
        <v/>
      </c>
      <c r="BE115" s="91" t="str">
        <f t="shared" si="35"/>
        <v/>
      </c>
    </row>
    <row r="116" spans="1:57" x14ac:dyDescent="0.3">
      <c r="A116" s="73"/>
      <c r="B116" s="73"/>
      <c r="C116" s="73"/>
      <c r="D116" s="73"/>
      <c r="E116" s="89">
        <f t="shared" si="31"/>
        <v>0</v>
      </c>
      <c r="F116" s="90" t="str">
        <f t="shared" si="34"/>
        <v/>
      </c>
      <c r="G116" s="91" t="str">
        <f t="shared" si="34"/>
        <v/>
      </c>
      <c r="H116" s="91" t="str">
        <f t="shared" si="34"/>
        <v/>
      </c>
      <c r="I116" s="91" t="str">
        <f t="shared" si="34"/>
        <v/>
      </c>
      <c r="J116" s="91" t="str">
        <f t="shared" si="34"/>
        <v/>
      </c>
      <c r="K116" s="92" t="str">
        <f t="shared" si="34"/>
        <v/>
      </c>
      <c r="L116" s="93" t="str">
        <f t="shared" si="34"/>
        <v/>
      </c>
      <c r="M116" s="91" t="str">
        <f t="shared" si="34"/>
        <v/>
      </c>
      <c r="N116" s="91" t="str">
        <f t="shared" si="34"/>
        <v/>
      </c>
      <c r="O116" s="91" t="str">
        <f t="shared" si="34"/>
        <v/>
      </c>
      <c r="P116" s="91" t="str">
        <f t="shared" si="34"/>
        <v/>
      </c>
      <c r="Q116" s="92" t="str">
        <f t="shared" si="34"/>
        <v/>
      </c>
      <c r="R116" s="93" t="str">
        <f t="shared" si="34"/>
        <v/>
      </c>
      <c r="S116" s="91" t="str">
        <f t="shared" si="34"/>
        <v/>
      </c>
      <c r="T116" s="91" t="str">
        <f t="shared" si="34"/>
        <v/>
      </c>
      <c r="U116" s="91" t="str">
        <f t="shared" si="33"/>
        <v/>
      </c>
      <c r="V116" s="91" t="str">
        <f t="shared" si="33"/>
        <v/>
      </c>
      <c r="W116" s="91" t="str">
        <f t="shared" si="33"/>
        <v/>
      </c>
      <c r="X116" s="91" t="str">
        <f t="shared" si="33"/>
        <v/>
      </c>
      <c r="Y116" s="91" t="str">
        <f t="shared" si="33"/>
        <v/>
      </c>
      <c r="Z116" s="91" t="str">
        <f t="shared" si="33"/>
        <v/>
      </c>
      <c r="AA116" s="91" t="str">
        <f t="shared" si="33"/>
        <v/>
      </c>
      <c r="AB116" s="91" t="str">
        <f t="shared" si="33"/>
        <v/>
      </c>
      <c r="AC116" s="91" t="str">
        <f t="shared" si="33"/>
        <v/>
      </c>
      <c r="AD116" s="91" t="str">
        <f t="shared" si="33"/>
        <v/>
      </c>
      <c r="AE116" s="91" t="str">
        <f t="shared" si="33"/>
        <v/>
      </c>
      <c r="AF116" s="91" t="str">
        <f t="shared" si="33"/>
        <v/>
      </c>
      <c r="AG116" s="91" t="str">
        <f t="shared" si="33"/>
        <v/>
      </c>
      <c r="AH116" s="91" t="str">
        <f t="shared" si="33"/>
        <v/>
      </c>
      <c r="AI116" s="91" t="str">
        <f t="shared" si="33"/>
        <v/>
      </c>
      <c r="AJ116" s="91" t="str">
        <f t="shared" si="33"/>
        <v/>
      </c>
      <c r="AK116" s="91" t="str">
        <f t="shared" si="32"/>
        <v/>
      </c>
      <c r="AL116" s="91" t="str">
        <f t="shared" si="32"/>
        <v/>
      </c>
      <c r="AM116" s="91" t="str">
        <f t="shared" si="32"/>
        <v/>
      </c>
      <c r="AN116" s="91" t="str">
        <f t="shared" si="32"/>
        <v/>
      </c>
      <c r="AO116" s="91" t="str">
        <f t="shared" si="32"/>
        <v/>
      </c>
      <c r="AP116" s="91" t="str">
        <f t="shared" si="32"/>
        <v/>
      </c>
      <c r="AQ116" s="91" t="str">
        <f t="shared" si="32"/>
        <v/>
      </c>
      <c r="AR116" s="91" t="str">
        <f t="shared" si="32"/>
        <v/>
      </c>
      <c r="AS116" s="91" t="str">
        <f t="shared" si="32"/>
        <v/>
      </c>
      <c r="AT116" s="91" t="str">
        <f t="shared" si="32"/>
        <v/>
      </c>
      <c r="AU116" s="91" t="str">
        <f t="shared" si="32"/>
        <v/>
      </c>
      <c r="AV116" s="91" t="str">
        <f t="shared" si="32"/>
        <v/>
      </c>
      <c r="AW116" s="91" t="str">
        <f t="shared" si="32"/>
        <v/>
      </c>
      <c r="AX116" s="91" t="str">
        <f t="shared" si="32"/>
        <v/>
      </c>
      <c r="AY116" s="91" t="str">
        <f t="shared" si="32"/>
        <v/>
      </c>
      <c r="AZ116" s="91" t="str">
        <f t="shared" si="35"/>
        <v/>
      </c>
      <c r="BA116" s="91" t="str">
        <f t="shared" si="35"/>
        <v/>
      </c>
      <c r="BB116" s="91" t="str">
        <f t="shared" si="35"/>
        <v/>
      </c>
      <c r="BC116" s="91" t="str">
        <f t="shared" si="35"/>
        <v/>
      </c>
      <c r="BD116" s="91" t="str">
        <f t="shared" si="35"/>
        <v/>
      </c>
      <c r="BE116" s="91" t="str">
        <f t="shared" si="35"/>
        <v/>
      </c>
    </row>
    <row r="117" spans="1:57" x14ac:dyDescent="0.3">
      <c r="A117" s="73"/>
      <c r="B117" s="73"/>
      <c r="C117" s="73"/>
      <c r="D117" s="73"/>
      <c r="E117" s="89">
        <f t="shared" si="31"/>
        <v>0</v>
      </c>
      <c r="F117" s="90" t="str">
        <f t="shared" si="34"/>
        <v/>
      </c>
      <c r="G117" s="91" t="str">
        <f t="shared" si="34"/>
        <v/>
      </c>
      <c r="H117" s="91" t="str">
        <f t="shared" si="34"/>
        <v/>
      </c>
      <c r="I117" s="91" t="str">
        <f t="shared" si="34"/>
        <v/>
      </c>
      <c r="J117" s="91" t="str">
        <f t="shared" si="34"/>
        <v/>
      </c>
      <c r="K117" s="92" t="str">
        <f t="shared" si="34"/>
        <v/>
      </c>
      <c r="L117" s="93" t="str">
        <f>IF($B117=L$5,$D117,"")</f>
        <v/>
      </c>
      <c r="M117" s="91" t="str">
        <f t="shared" si="34"/>
        <v/>
      </c>
      <c r="N117" s="91" t="str">
        <f t="shared" si="34"/>
        <v/>
      </c>
      <c r="O117" s="91" t="str">
        <f t="shared" si="34"/>
        <v/>
      </c>
      <c r="P117" s="91" t="str">
        <f t="shared" si="34"/>
        <v/>
      </c>
      <c r="Q117" s="92" t="str">
        <f t="shared" si="34"/>
        <v/>
      </c>
      <c r="R117" s="93" t="str">
        <f t="shared" si="34"/>
        <v/>
      </c>
      <c r="S117" s="91" t="str">
        <f t="shared" si="34"/>
        <v/>
      </c>
      <c r="T117" s="91" t="str">
        <f t="shared" si="34"/>
        <v/>
      </c>
      <c r="U117" s="91" t="str">
        <f t="shared" si="33"/>
        <v/>
      </c>
      <c r="V117" s="91" t="str">
        <f t="shared" si="33"/>
        <v/>
      </c>
      <c r="W117" s="91" t="str">
        <f t="shared" si="33"/>
        <v/>
      </c>
      <c r="X117" s="91" t="str">
        <f t="shared" si="33"/>
        <v/>
      </c>
      <c r="Y117" s="91" t="str">
        <f t="shared" si="33"/>
        <v/>
      </c>
      <c r="Z117" s="91" t="str">
        <f t="shared" si="33"/>
        <v/>
      </c>
      <c r="AA117" s="91" t="str">
        <f t="shared" si="33"/>
        <v/>
      </c>
      <c r="AB117" s="91" t="str">
        <f t="shared" si="33"/>
        <v/>
      </c>
      <c r="AC117" s="91" t="str">
        <f t="shared" si="33"/>
        <v/>
      </c>
      <c r="AD117" s="91" t="str">
        <f t="shared" si="33"/>
        <v/>
      </c>
      <c r="AE117" s="91" t="str">
        <f t="shared" si="33"/>
        <v/>
      </c>
      <c r="AF117" s="91" t="str">
        <f t="shared" si="33"/>
        <v/>
      </c>
      <c r="AG117" s="91" t="str">
        <f t="shared" si="33"/>
        <v/>
      </c>
      <c r="AH117" s="91" t="str">
        <f t="shared" si="33"/>
        <v/>
      </c>
      <c r="AI117" s="91" t="str">
        <f t="shared" si="33"/>
        <v/>
      </c>
      <c r="AJ117" s="91" t="str">
        <f t="shared" si="33"/>
        <v/>
      </c>
      <c r="AK117" s="91" t="str">
        <f t="shared" si="32"/>
        <v/>
      </c>
      <c r="AL117" s="91" t="str">
        <f t="shared" si="32"/>
        <v/>
      </c>
      <c r="AM117" s="91" t="str">
        <f t="shared" si="32"/>
        <v/>
      </c>
      <c r="AN117" s="91" t="str">
        <f t="shared" si="32"/>
        <v/>
      </c>
      <c r="AO117" s="91" t="str">
        <f t="shared" si="32"/>
        <v/>
      </c>
      <c r="AP117" s="91" t="str">
        <f t="shared" si="32"/>
        <v/>
      </c>
      <c r="AQ117" s="91" t="str">
        <f t="shared" si="32"/>
        <v/>
      </c>
      <c r="AR117" s="91" t="str">
        <f t="shared" si="32"/>
        <v/>
      </c>
      <c r="AS117" s="91" t="str">
        <f t="shared" si="32"/>
        <v/>
      </c>
      <c r="AT117" s="91" t="str">
        <f t="shared" si="32"/>
        <v/>
      </c>
      <c r="AU117" s="91" t="str">
        <f t="shared" si="32"/>
        <v/>
      </c>
      <c r="AV117" s="91" t="str">
        <f t="shared" si="32"/>
        <v/>
      </c>
      <c r="AW117" s="91" t="str">
        <f t="shared" si="32"/>
        <v/>
      </c>
      <c r="AX117" s="91" t="str">
        <f t="shared" si="32"/>
        <v/>
      </c>
      <c r="AY117" s="91" t="str">
        <f t="shared" si="32"/>
        <v/>
      </c>
      <c r="AZ117" s="91" t="str">
        <f t="shared" si="35"/>
        <v/>
      </c>
      <c r="BA117" s="91" t="str">
        <f t="shared" si="35"/>
        <v/>
      </c>
      <c r="BB117" s="91" t="str">
        <f t="shared" si="35"/>
        <v/>
      </c>
      <c r="BC117" s="91" t="str">
        <f t="shared" si="35"/>
        <v/>
      </c>
      <c r="BD117" s="91" t="str">
        <f t="shared" si="35"/>
        <v/>
      </c>
      <c r="BE117" s="91" t="str">
        <f t="shared" si="35"/>
        <v/>
      </c>
    </row>
    <row r="118" spans="1:57" x14ac:dyDescent="0.3">
      <c r="A118" s="73"/>
      <c r="B118" s="73"/>
      <c r="C118" s="73"/>
      <c r="D118" s="73"/>
      <c r="E118" s="89">
        <f t="shared" si="31"/>
        <v>0</v>
      </c>
      <c r="F118" s="90" t="str">
        <f t="shared" si="34"/>
        <v/>
      </c>
      <c r="G118" s="91" t="str">
        <f t="shared" si="34"/>
        <v/>
      </c>
      <c r="H118" s="91" t="str">
        <f t="shared" si="34"/>
        <v/>
      </c>
      <c r="I118" s="91" t="str">
        <f t="shared" si="34"/>
        <v/>
      </c>
      <c r="J118" s="91" t="str">
        <f t="shared" si="34"/>
        <v/>
      </c>
      <c r="K118" s="92" t="str">
        <f t="shared" si="34"/>
        <v/>
      </c>
      <c r="L118" s="93" t="str">
        <f t="shared" si="34"/>
        <v/>
      </c>
      <c r="M118" s="91" t="str">
        <f t="shared" si="34"/>
        <v/>
      </c>
      <c r="N118" s="91" t="str">
        <f t="shared" si="34"/>
        <v/>
      </c>
      <c r="O118" s="91" t="str">
        <f t="shared" si="34"/>
        <v/>
      </c>
      <c r="P118" s="91" t="str">
        <f t="shared" si="34"/>
        <v/>
      </c>
      <c r="Q118" s="92" t="str">
        <f t="shared" si="34"/>
        <v/>
      </c>
      <c r="R118" s="93" t="str">
        <f t="shared" si="34"/>
        <v/>
      </c>
      <c r="S118" s="91" t="str">
        <f t="shared" si="34"/>
        <v/>
      </c>
      <c r="T118" s="91" t="str">
        <f t="shared" si="34"/>
        <v/>
      </c>
      <c r="U118" s="91" t="str">
        <f t="shared" si="33"/>
        <v/>
      </c>
      <c r="V118" s="91" t="str">
        <f t="shared" si="33"/>
        <v/>
      </c>
      <c r="W118" s="91" t="str">
        <f t="shared" si="33"/>
        <v/>
      </c>
      <c r="X118" s="91" t="str">
        <f t="shared" si="33"/>
        <v/>
      </c>
      <c r="Y118" s="91" t="str">
        <f t="shared" si="33"/>
        <v/>
      </c>
      <c r="Z118" s="91" t="str">
        <f t="shared" si="33"/>
        <v/>
      </c>
      <c r="AA118" s="91" t="str">
        <f t="shared" si="33"/>
        <v/>
      </c>
      <c r="AB118" s="91" t="str">
        <f t="shared" si="33"/>
        <v/>
      </c>
      <c r="AC118" s="91" t="str">
        <f t="shared" si="33"/>
        <v/>
      </c>
      <c r="AD118" s="91" t="str">
        <f t="shared" si="33"/>
        <v/>
      </c>
      <c r="AE118" s="91" t="str">
        <f t="shared" si="33"/>
        <v/>
      </c>
      <c r="AF118" s="91" t="str">
        <f t="shared" si="33"/>
        <v/>
      </c>
      <c r="AG118" s="91" t="str">
        <f t="shared" si="33"/>
        <v/>
      </c>
      <c r="AH118" s="91" t="str">
        <f t="shared" si="33"/>
        <v/>
      </c>
      <c r="AI118" s="91" t="str">
        <f t="shared" si="33"/>
        <v/>
      </c>
      <c r="AJ118" s="91" t="str">
        <f t="shared" si="33"/>
        <v/>
      </c>
      <c r="AK118" s="91" t="str">
        <f t="shared" si="32"/>
        <v/>
      </c>
      <c r="AL118" s="91" t="str">
        <f t="shared" si="32"/>
        <v/>
      </c>
      <c r="AM118" s="91" t="str">
        <f t="shared" si="32"/>
        <v/>
      </c>
      <c r="AN118" s="91" t="str">
        <f t="shared" si="32"/>
        <v/>
      </c>
      <c r="AO118" s="91" t="str">
        <f t="shared" si="32"/>
        <v/>
      </c>
      <c r="AP118" s="91" t="str">
        <f t="shared" si="32"/>
        <v/>
      </c>
      <c r="AQ118" s="91" t="str">
        <f t="shared" si="32"/>
        <v/>
      </c>
      <c r="AR118" s="91" t="str">
        <f t="shared" si="32"/>
        <v/>
      </c>
      <c r="AS118" s="91" t="str">
        <f t="shared" si="32"/>
        <v/>
      </c>
      <c r="AT118" s="91" t="str">
        <f t="shared" si="32"/>
        <v/>
      </c>
      <c r="AU118" s="91" t="str">
        <f t="shared" si="32"/>
        <v/>
      </c>
      <c r="AV118" s="91" t="str">
        <f t="shared" si="32"/>
        <v/>
      </c>
      <c r="AW118" s="91" t="str">
        <f t="shared" si="32"/>
        <v/>
      </c>
      <c r="AX118" s="91" t="str">
        <f t="shared" si="32"/>
        <v/>
      </c>
      <c r="AY118" s="91" t="str">
        <f t="shared" si="32"/>
        <v/>
      </c>
      <c r="AZ118" s="91" t="str">
        <f t="shared" si="35"/>
        <v/>
      </c>
      <c r="BA118" s="91" t="str">
        <f t="shared" si="35"/>
        <v/>
      </c>
      <c r="BB118" s="91" t="str">
        <f t="shared" si="35"/>
        <v/>
      </c>
      <c r="BC118" s="91" t="str">
        <f t="shared" si="35"/>
        <v/>
      </c>
      <c r="BD118" s="91" t="str">
        <f t="shared" si="35"/>
        <v/>
      </c>
      <c r="BE118" s="91" t="str">
        <f t="shared" si="35"/>
        <v/>
      </c>
    </row>
    <row r="119" spans="1:57" x14ac:dyDescent="0.3">
      <c r="A119" s="73"/>
      <c r="B119" s="73"/>
      <c r="C119" s="73"/>
      <c r="D119" s="73"/>
      <c r="E119" s="89">
        <f t="shared" si="31"/>
        <v>0</v>
      </c>
      <c r="F119" s="90" t="str">
        <f t="shared" si="34"/>
        <v/>
      </c>
      <c r="G119" s="91" t="str">
        <f t="shared" si="34"/>
        <v/>
      </c>
      <c r="H119" s="91" t="str">
        <f t="shared" si="34"/>
        <v/>
      </c>
      <c r="I119" s="91" t="str">
        <f t="shared" si="34"/>
        <v/>
      </c>
      <c r="J119" s="91" t="str">
        <f t="shared" si="34"/>
        <v/>
      </c>
      <c r="K119" s="92" t="str">
        <f t="shared" si="34"/>
        <v/>
      </c>
      <c r="L119" s="93" t="str">
        <f t="shared" si="34"/>
        <v/>
      </c>
      <c r="M119" s="91" t="str">
        <f t="shared" si="34"/>
        <v/>
      </c>
      <c r="N119" s="91" t="str">
        <f t="shared" si="34"/>
        <v/>
      </c>
      <c r="O119" s="91" t="str">
        <f t="shared" si="34"/>
        <v/>
      </c>
      <c r="P119" s="91" t="str">
        <f t="shared" si="34"/>
        <v/>
      </c>
      <c r="Q119" s="92" t="str">
        <f t="shared" si="34"/>
        <v/>
      </c>
      <c r="R119" s="93" t="str">
        <f t="shared" si="34"/>
        <v/>
      </c>
      <c r="S119" s="91" t="str">
        <f t="shared" si="34"/>
        <v/>
      </c>
      <c r="T119" s="91" t="str">
        <f t="shared" si="34"/>
        <v/>
      </c>
      <c r="U119" s="91" t="str">
        <f t="shared" si="34"/>
        <v/>
      </c>
      <c r="V119" s="91" t="str">
        <f t="shared" si="33"/>
        <v/>
      </c>
      <c r="W119" s="91" t="str">
        <f t="shared" si="33"/>
        <v/>
      </c>
      <c r="X119" s="91" t="str">
        <f t="shared" si="33"/>
        <v/>
      </c>
      <c r="Y119" s="91" t="str">
        <f t="shared" si="33"/>
        <v/>
      </c>
      <c r="Z119" s="91" t="str">
        <f t="shared" si="33"/>
        <v/>
      </c>
      <c r="AA119" s="91" t="str">
        <f t="shared" si="33"/>
        <v/>
      </c>
      <c r="AB119" s="91" t="str">
        <f t="shared" si="33"/>
        <v/>
      </c>
      <c r="AC119" s="91" t="str">
        <f t="shared" si="33"/>
        <v/>
      </c>
      <c r="AD119" s="91" t="str">
        <f t="shared" si="33"/>
        <v/>
      </c>
      <c r="AE119" s="91" t="str">
        <f t="shared" si="33"/>
        <v/>
      </c>
      <c r="AF119" s="91" t="str">
        <f t="shared" si="33"/>
        <v/>
      </c>
      <c r="AG119" s="91" t="str">
        <f t="shared" si="33"/>
        <v/>
      </c>
      <c r="AH119" s="91" t="str">
        <f t="shared" si="33"/>
        <v/>
      </c>
      <c r="AI119" s="91" t="str">
        <f t="shared" si="33"/>
        <v/>
      </c>
      <c r="AJ119" s="91" t="str">
        <f t="shared" si="33"/>
        <v/>
      </c>
      <c r="AK119" s="91" t="str">
        <f t="shared" ref="AK119:AY122" si="36">IF($B119=AK$5,$D119,"")</f>
        <v/>
      </c>
      <c r="AL119" s="91" t="str">
        <f t="shared" si="36"/>
        <v/>
      </c>
      <c r="AM119" s="91" t="str">
        <f t="shared" si="36"/>
        <v/>
      </c>
      <c r="AN119" s="91" t="str">
        <f t="shared" si="36"/>
        <v/>
      </c>
      <c r="AO119" s="91" t="str">
        <f t="shared" si="36"/>
        <v/>
      </c>
      <c r="AP119" s="91" t="str">
        <f t="shared" si="36"/>
        <v/>
      </c>
      <c r="AQ119" s="91" t="str">
        <f t="shared" si="36"/>
        <v/>
      </c>
      <c r="AR119" s="91" t="str">
        <f t="shared" si="36"/>
        <v/>
      </c>
      <c r="AS119" s="91" t="str">
        <f t="shared" si="36"/>
        <v/>
      </c>
      <c r="AT119" s="91" t="str">
        <f t="shared" si="36"/>
        <v/>
      </c>
      <c r="AU119" s="91" t="str">
        <f t="shared" si="36"/>
        <v/>
      </c>
      <c r="AV119" s="91" t="str">
        <f t="shared" si="36"/>
        <v/>
      </c>
      <c r="AW119" s="91" t="str">
        <f t="shared" si="36"/>
        <v/>
      </c>
      <c r="AX119" s="91" t="str">
        <f t="shared" si="36"/>
        <v/>
      </c>
      <c r="AY119" s="91" t="str">
        <f t="shared" si="36"/>
        <v/>
      </c>
      <c r="AZ119" s="91" t="str">
        <f t="shared" si="35"/>
        <v/>
      </c>
      <c r="BA119" s="91" t="str">
        <f t="shared" si="35"/>
        <v/>
      </c>
      <c r="BB119" s="91" t="str">
        <f t="shared" si="35"/>
        <v/>
      </c>
      <c r="BC119" s="91" t="str">
        <f t="shared" si="35"/>
        <v/>
      </c>
      <c r="BD119" s="91" t="str">
        <f t="shared" si="35"/>
        <v/>
      </c>
      <c r="BE119" s="91" t="str">
        <f t="shared" si="35"/>
        <v/>
      </c>
    </row>
    <row r="120" spans="1:57" x14ac:dyDescent="0.3">
      <c r="A120" s="73"/>
      <c r="B120" s="73"/>
      <c r="C120" s="73"/>
      <c r="D120" s="73"/>
      <c r="E120" s="89">
        <f t="shared" si="31"/>
        <v>0</v>
      </c>
      <c r="F120" s="90" t="str">
        <f t="shared" si="34"/>
        <v/>
      </c>
      <c r="G120" s="91" t="str">
        <f t="shared" si="34"/>
        <v/>
      </c>
      <c r="H120" s="91" t="str">
        <f t="shared" si="34"/>
        <v/>
      </c>
      <c r="I120" s="91" t="str">
        <f t="shared" si="34"/>
        <v/>
      </c>
      <c r="J120" s="91" t="str">
        <f t="shared" si="34"/>
        <v/>
      </c>
      <c r="K120" s="92" t="str">
        <f t="shared" si="34"/>
        <v/>
      </c>
      <c r="L120" s="93" t="str">
        <f t="shared" si="34"/>
        <v/>
      </c>
      <c r="M120" s="91" t="str">
        <f t="shared" si="34"/>
        <v/>
      </c>
      <c r="N120" s="91" t="str">
        <f t="shared" si="34"/>
        <v/>
      </c>
      <c r="O120" s="91" t="str">
        <f t="shared" si="34"/>
        <v/>
      </c>
      <c r="P120" s="91" t="str">
        <f t="shared" si="34"/>
        <v/>
      </c>
      <c r="Q120" s="92" t="str">
        <f t="shared" si="34"/>
        <v/>
      </c>
      <c r="R120" s="93" t="str">
        <f t="shared" si="34"/>
        <v/>
      </c>
      <c r="S120" s="91" t="str">
        <f t="shared" si="34"/>
        <v/>
      </c>
      <c r="T120" s="91" t="str">
        <f t="shared" si="34"/>
        <v/>
      </c>
      <c r="U120" s="91" t="str">
        <f t="shared" si="34"/>
        <v/>
      </c>
      <c r="V120" s="91" t="str">
        <f t="shared" ref="V120:AK122" si="37">IF($B120=V$5,$D120,"")</f>
        <v/>
      </c>
      <c r="W120" s="91" t="str">
        <f t="shared" si="37"/>
        <v/>
      </c>
      <c r="X120" s="91" t="str">
        <f t="shared" si="37"/>
        <v/>
      </c>
      <c r="Y120" s="91" t="str">
        <f t="shared" si="37"/>
        <v/>
      </c>
      <c r="Z120" s="91" t="str">
        <f t="shared" si="37"/>
        <v/>
      </c>
      <c r="AA120" s="91" t="str">
        <f t="shared" si="37"/>
        <v/>
      </c>
      <c r="AB120" s="91" t="str">
        <f t="shared" si="37"/>
        <v/>
      </c>
      <c r="AC120" s="91" t="str">
        <f t="shared" si="37"/>
        <v/>
      </c>
      <c r="AD120" s="91" t="str">
        <f t="shared" si="37"/>
        <v/>
      </c>
      <c r="AE120" s="91" t="str">
        <f t="shared" si="37"/>
        <v/>
      </c>
      <c r="AF120" s="91" t="str">
        <f t="shared" si="37"/>
        <v/>
      </c>
      <c r="AG120" s="91" t="str">
        <f t="shared" si="37"/>
        <v/>
      </c>
      <c r="AH120" s="91" t="str">
        <f t="shared" si="37"/>
        <v/>
      </c>
      <c r="AI120" s="91" t="str">
        <f t="shared" si="37"/>
        <v/>
      </c>
      <c r="AJ120" s="91" t="str">
        <f t="shared" si="37"/>
        <v/>
      </c>
      <c r="AK120" s="91" t="str">
        <f t="shared" si="37"/>
        <v/>
      </c>
      <c r="AL120" s="91" t="str">
        <f t="shared" si="36"/>
        <v/>
      </c>
      <c r="AM120" s="91" t="str">
        <f t="shared" si="36"/>
        <v/>
      </c>
      <c r="AN120" s="91" t="str">
        <f t="shared" si="36"/>
        <v/>
      </c>
      <c r="AO120" s="91" t="str">
        <f t="shared" si="36"/>
        <v/>
      </c>
      <c r="AP120" s="91" t="str">
        <f t="shared" si="36"/>
        <v/>
      </c>
      <c r="AQ120" s="91" t="str">
        <f t="shared" si="36"/>
        <v/>
      </c>
      <c r="AR120" s="91" t="str">
        <f t="shared" si="36"/>
        <v/>
      </c>
      <c r="AS120" s="91" t="str">
        <f t="shared" si="36"/>
        <v/>
      </c>
      <c r="AT120" s="91" t="str">
        <f t="shared" si="36"/>
        <v/>
      </c>
      <c r="AU120" s="91" t="str">
        <f t="shared" si="36"/>
        <v/>
      </c>
      <c r="AV120" s="91" t="str">
        <f t="shared" si="36"/>
        <v/>
      </c>
      <c r="AW120" s="91" t="str">
        <f t="shared" si="36"/>
        <v/>
      </c>
      <c r="AX120" s="91" t="str">
        <f t="shared" si="36"/>
        <v/>
      </c>
      <c r="AY120" s="91" t="str">
        <f t="shared" si="36"/>
        <v/>
      </c>
      <c r="AZ120" s="91" t="str">
        <f t="shared" si="35"/>
        <v/>
      </c>
      <c r="BA120" s="91" t="str">
        <f t="shared" si="35"/>
        <v/>
      </c>
      <c r="BB120" s="91" t="str">
        <f t="shared" si="35"/>
        <v/>
      </c>
      <c r="BC120" s="91" t="str">
        <f t="shared" si="35"/>
        <v/>
      </c>
      <c r="BD120" s="91" t="str">
        <f t="shared" si="35"/>
        <v/>
      </c>
      <c r="BE120" s="91" t="str">
        <f t="shared" si="35"/>
        <v/>
      </c>
    </row>
    <row r="121" spans="1:57" x14ac:dyDescent="0.3">
      <c r="A121" s="73"/>
      <c r="B121" s="73"/>
      <c r="C121" s="73"/>
      <c r="D121" s="73"/>
      <c r="E121" s="89">
        <f t="shared" si="31"/>
        <v>0</v>
      </c>
      <c r="F121" s="90" t="str">
        <f t="shared" ref="F121:U123" si="38">IF($B121=F$5,$D121,"")</f>
        <v/>
      </c>
      <c r="G121" s="91" t="str">
        <f t="shared" si="38"/>
        <v/>
      </c>
      <c r="H121" s="91" t="str">
        <f t="shared" si="38"/>
        <v/>
      </c>
      <c r="I121" s="91" t="str">
        <f t="shared" si="38"/>
        <v/>
      </c>
      <c r="J121" s="91" t="str">
        <f t="shared" si="38"/>
        <v/>
      </c>
      <c r="K121" s="92" t="str">
        <f t="shared" si="38"/>
        <v/>
      </c>
      <c r="L121" s="93" t="str">
        <f t="shared" si="38"/>
        <v/>
      </c>
      <c r="M121" s="91" t="str">
        <f t="shared" si="38"/>
        <v/>
      </c>
      <c r="N121" s="91" t="str">
        <f t="shared" si="38"/>
        <v/>
      </c>
      <c r="O121" s="91" t="str">
        <f t="shared" si="38"/>
        <v/>
      </c>
      <c r="P121" s="91" t="str">
        <f t="shared" si="38"/>
        <v/>
      </c>
      <c r="Q121" s="92" t="str">
        <f t="shared" si="38"/>
        <v/>
      </c>
      <c r="R121" s="93" t="str">
        <f t="shared" si="38"/>
        <v/>
      </c>
      <c r="S121" s="91" t="str">
        <f t="shared" si="38"/>
        <v/>
      </c>
      <c r="T121" s="91" t="str">
        <f t="shared" si="38"/>
        <v/>
      </c>
      <c r="U121" s="91" t="str">
        <f t="shared" si="38"/>
        <v/>
      </c>
      <c r="V121" s="91" t="str">
        <f t="shared" si="37"/>
        <v/>
      </c>
      <c r="W121" s="91" t="str">
        <f t="shared" si="37"/>
        <v/>
      </c>
      <c r="X121" s="91" t="str">
        <f t="shared" si="37"/>
        <v/>
      </c>
      <c r="Y121" s="91" t="str">
        <f t="shared" si="37"/>
        <v/>
      </c>
      <c r="Z121" s="91" t="str">
        <f t="shared" si="37"/>
        <v/>
      </c>
      <c r="AA121" s="91" t="str">
        <f t="shared" si="37"/>
        <v/>
      </c>
      <c r="AB121" s="91" t="str">
        <f t="shared" si="37"/>
        <v/>
      </c>
      <c r="AC121" s="91" t="str">
        <f t="shared" si="37"/>
        <v/>
      </c>
      <c r="AD121" s="91" t="str">
        <f t="shared" si="37"/>
        <v/>
      </c>
      <c r="AE121" s="91" t="str">
        <f t="shared" si="37"/>
        <v/>
      </c>
      <c r="AF121" s="91" t="str">
        <f t="shared" si="37"/>
        <v/>
      </c>
      <c r="AG121" s="91" t="str">
        <f t="shared" si="37"/>
        <v/>
      </c>
      <c r="AH121" s="91" t="str">
        <f t="shared" si="37"/>
        <v/>
      </c>
      <c r="AI121" s="91" t="str">
        <f t="shared" si="37"/>
        <v/>
      </c>
      <c r="AJ121" s="91" t="str">
        <f t="shared" si="37"/>
        <v/>
      </c>
      <c r="AK121" s="91" t="str">
        <f t="shared" si="37"/>
        <v/>
      </c>
      <c r="AL121" s="91" t="str">
        <f t="shared" si="36"/>
        <v/>
      </c>
      <c r="AM121" s="91" t="str">
        <f t="shared" si="36"/>
        <v/>
      </c>
      <c r="AN121" s="91" t="str">
        <f t="shared" si="36"/>
        <v/>
      </c>
      <c r="AO121" s="91" t="str">
        <f t="shared" si="36"/>
        <v/>
      </c>
      <c r="AP121" s="91" t="str">
        <f t="shared" si="36"/>
        <v/>
      </c>
      <c r="AQ121" s="91" t="str">
        <f t="shared" si="36"/>
        <v/>
      </c>
      <c r="AR121" s="91" t="str">
        <f t="shared" si="36"/>
        <v/>
      </c>
      <c r="AS121" s="91" t="str">
        <f t="shared" si="36"/>
        <v/>
      </c>
      <c r="AT121" s="91" t="str">
        <f t="shared" si="36"/>
        <v/>
      </c>
      <c r="AU121" s="91" t="str">
        <f t="shared" si="36"/>
        <v/>
      </c>
      <c r="AV121" s="91" t="str">
        <f t="shared" si="36"/>
        <v/>
      </c>
      <c r="AW121" s="91" t="str">
        <f t="shared" si="36"/>
        <v/>
      </c>
      <c r="AX121" s="91" t="str">
        <f t="shared" si="36"/>
        <v/>
      </c>
      <c r="AY121" s="91" t="str">
        <f t="shared" si="36"/>
        <v/>
      </c>
      <c r="AZ121" s="91" t="str">
        <f t="shared" si="35"/>
        <v/>
      </c>
      <c r="BA121" s="91" t="str">
        <f t="shared" si="35"/>
        <v/>
      </c>
      <c r="BB121" s="91" t="str">
        <f t="shared" si="35"/>
        <v/>
      </c>
      <c r="BC121" s="91" t="str">
        <f t="shared" si="35"/>
        <v/>
      </c>
      <c r="BD121" s="91" t="str">
        <f t="shared" si="35"/>
        <v/>
      </c>
      <c r="BE121" s="91" t="str">
        <f t="shared" si="35"/>
        <v/>
      </c>
    </row>
    <row r="122" spans="1:57" x14ac:dyDescent="0.3">
      <c r="A122" s="73"/>
      <c r="B122" s="73"/>
      <c r="C122" s="73"/>
      <c r="D122" s="73"/>
      <c r="E122" s="89">
        <f t="shared" si="31"/>
        <v>0</v>
      </c>
      <c r="F122" s="90" t="str">
        <f t="shared" si="38"/>
        <v/>
      </c>
      <c r="G122" s="91" t="str">
        <f t="shared" si="38"/>
        <v/>
      </c>
      <c r="H122" s="91" t="str">
        <f t="shared" si="38"/>
        <v/>
      </c>
      <c r="I122" s="91" t="str">
        <f t="shared" si="38"/>
        <v/>
      </c>
      <c r="J122" s="91" t="str">
        <f t="shared" si="38"/>
        <v/>
      </c>
      <c r="K122" s="92" t="str">
        <f t="shared" si="38"/>
        <v/>
      </c>
      <c r="L122" s="93" t="str">
        <f t="shared" si="38"/>
        <v/>
      </c>
      <c r="M122" s="91" t="str">
        <f t="shared" si="38"/>
        <v/>
      </c>
      <c r="N122" s="91" t="str">
        <f t="shared" si="38"/>
        <v/>
      </c>
      <c r="O122" s="91" t="str">
        <f t="shared" si="38"/>
        <v/>
      </c>
      <c r="P122" s="91" t="str">
        <f t="shared" si="38"/>
        <v/>
      </c>
      <c r="Q122" s="92" t="str">
        <f t="shared" si="38"/>
        <v/>
      </c>
      <c r="R122" s="93" t="str">
        <f t="shared" si="38"/>
        <v/>
      </c>
      <c r="S122" s="91" t="str">
        <f t="shared" si="38"/>
        <v/>
      </c>
      <c r="T122" s="91" t="str">
        <f t="shared" si="38"/>
        <v/>
      </c>
      <c r="U122" s="91" t="str">
        <f t="shared" si="38"/>
        <v/>
      </c>
      <c r="V122" s="91" t="str">
        <f t="shared" si="37"/>
        <v/>
      </c>
      <c r="W122" s="91" t="str">
        <f t="shared" si="37"/>
        <v/>
      </c>
      <c r="X122" s="91" t="str">
        <f t="shared" si="37"/>
        <v/>
      </c>
      <c r="Y122" s="91" t="str">
        <f t="shared" si="37"/>
        <v/>
      </c>
      <c r="Z122" s="91" t="str">
        <f t="shared" si="37"/>
        <v/>
      </c>
      <c r="AA122" s="91" t="str">
        <f t="shared" si="37"/>
        <v/>
      </c>
      <c r="AB122" s="91" t="str">
        <f t="shared" si="37"/>
        <v/>
      </c>
      <c r="AC122" s="91" t="str">
        <f t="shared" si="37"/>
        <v/>
      </c>
      <c r="AD122" s="91" t="str">
        <f t="shared" si="37"/>
        <v/>
      </c>
      <c r="AE122" s="91" t="str">
        <f t="shared" si="37"/>
        <v/>
      </c>
      <c r="AF122" s="91" t="str">
        <f t="shared" si="37"/>
        <v/>
      </c>
      <c r="AG122" s="91" t="str">
        <f t="shared" si="37"/>
        <v/>
      </c>
      <c r="AH122" s="91" t="str">
        <f t="shared" si="37"/>
        <v/>
      </c>
      <c r="AI122" s="91" t="str">
        <f t="shared" si="37"/>
        <v/>
      </c>
      <c r="AJ122" s="91" t="str">
        <f t="shared" si="37"/>
        <v/>
      </c>
      <c r="AK122" s="91" t="str">
        <f t="shared" si="37"/>
        <v/>
      </c>
      <c r="AL122" s="91" t="str">
        <f t="shared" si="36"/>
        <v/>
      </c>
      <c r="AM122" s="91" t="str">
        <f t="shared" si="36"/>
        <v/>
      </c>
      <c r="AN122" s="91" t="str">
        <f t="shared" si="36"/>
        <v/>
      </c>
      <c r="AO122" s="91" t="str">
        <f t="shared" si="36"/>
        <v/>
      </c>
      <c r="AP122" s="91" t="str">
        <f t="shared" si="36"/>
        <v/>
      </c>
      <c r="AQ122" s="91" t="str">
        <f t="shared" si="36"/>
        <v/>
      </c>
      <c r="AR122" s="91" t="str">
        <f t="shared" si="36"/>
        <v/>
      </c>
      <c r="AS122" s="91" t="str">
        <f t="shared" si="36"/>
        <v/>
      </c>
      <c r="AT122" s="91" t="str">
        <f t="shared" si="36"/>
        <v/>
      </c>
      <c r="AU122" s="91" t="str">
        <f t="shared" si="36"/>
        <v/>
      </c>
      <c r="AV122" s="91" t="str">
        <f t="shared" si="36"/>
        <v/>
      </c>
      <c r="AW122" s="91" t="str">
        <f t="shared" si="36"/>
        <v/>
      </c>
      <c r="AX122" s="91" t="str">
        <f t="shared" si="36"/>
        <v/>
      </c>
      <c r="AY122" s="91" t="str">
        <f t="shared" si="36"/>
        <v/>
      </c>
      <c r="AZ122" s="91" t="str">
        <f t="shared" si="35"/>
        <v/>
      </c>
      <c r="BA122" s="91" t="str">
        <f t="shared" si="35"/>
        <v/>
      </c>
      <c r="BB122" s="91" t="str">
        <f t="shared" si="35"/>
        <v/>
      </c>
      <c r="BC122" s="91" t="str">
        <f t="shared" si="35"/>
        <v/>
      </c>
      <c r="BD122" s="91" t="str">
        <f t="shared" si="35"/>
        <v/>
      </c>
      <c r="BE122" s="91" t="str">
        <f t="shared" si="35"/>
        <v/>
      </c>
    </row>
    <row r="123" spans="1:57" ht="15" thickBot="1" x14ac:dyDescent="0.35">
      <c r="A123" s="73"/>
      <c r="B123" s="73"/>
      <c r="C123" s="94"/>
      <c r="D123" s="94"/>
      <c r="E123" s="95">
        <f t="shared" si="31"/>
        <v>0</v>
      </c>
      <c r="F123" s="90" t="str">
        <f t="shared" si="38"/>
        <v/>
      </c>
      <c r="G123" s="94"/>
      <c r="H123" s="94"/>
      <c r="I123" s="94"/>
      <c r="J123" s="94"/>
      <c r="K123" s="96"/>
      <c r="L123" s="97"/>
      <c r="M123" s="94"/>
      <c r="N123" s="94"/>
      <c r="O123" s="94"/>
      <c r="P123" s="94"/>
      <c r="Q123" s="96"/>
      <c r="R123" s="97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</row>
    <row r="124" spans="1:57" ht="15" thickBot="1" x14ac:dyDescent="0.35">
      <c r="A124" s="73"/>
      <c r="B124" s="73"/>
      <c r="C124" s="98" t="s">
        <v>36</v>
      </c>
      <c r="D124" s="99">
        <f>SUM(D6:D123)</f>
        <v>181703.91000000003</v>
      </c>
      <c r="E124" s="100">
        <f>SUM(E6:E123)</f>
        <v>181703.91000000003</v>
      </c>
      <c r="F124" s="101">
        <f>SUM(F6:F123)</f>
        <v>79430.31</v>
      </c>
      <c r="G124" s="99">
        <f t="shared" ref="G124:BE124" si="39">SUM(G6:G123)</f>
        <v>496.95000000000005</v>
      </c>
      <c r="H124" s="99">
        <f t="shared" si="39"/>
        <v>0</v>
      </c>
      <c r="I124" s="99">
        <f t="shared" si="39"/>
        <v>10000</v>
      </c>
      <c r="J124" s="99">
        <f t="shared" si="39"/>
        <v>1000</v>
      </c>
      <c r="K124" s="102">
        <f t="shared" si="39"/>
        <v>10101.5</v>
      </c>
      <c r="L124" s="103">
        <f t="shared" si="39"/>
        <v>30134.070000000007</v>
      </c>
      <c r="M124" s="99">
        <f t="shared" si="39"/>
        <v>11050.19</v>
      </c>
      <c r="N124" s="99">
        <f t="shared" si="39"/>
        <v>0</v>
      </c>
      <c r="O124" s="99">
        <f t="shared" si="39"/>
        <v>0</v>
      </c>
      <c r="P124" s="99">
        <f t="shared" si="39"/>
        <v>375.87</v>
      </c>
      <c r="Q124" s="102">
        <f t="shared" si="39"/>
        <v>0</v>
      </c>
      <c r="R124" s="103">
        <f t="shared" si="39"/>
        <v>465.44</v>
      </c>
      <c r="S124" s="99">
        <f t="shared" si="39"/>
        <v>107</v>
      </c>
      <c r="T124" s="99">
        <f t="shared" si="39"/>
        <v>263</v>
      </c>
      <c r="U124" s="99">
        <f t="shared" si="39"/>
        <v>3915.87</v>
      </c>
      <c r="V124" s="99">
        <f t="shared" si="39"/>
        <v>342.85</v>
      </c>
      <c r="W124" s="99">
        <f t="shared" si="39"/>
        <v>1096.03</v>
      </c>
      <c r="X124" s="99">
        <f t="shared" si="39"/>
        <v>30.93</v>
      </c>
      <c r="Y124" s="99">
        <f t="shared" si="39"/>
        <v>0</v>
      </c>
      <c r="Z124" s="99">
        <f t="shared" si="39"/>
        <v>9089.86</v>
      </c>
      <c r="AA124" s="99">
        <f t="shared" si="39"/>
        <v>583.78</v>
      </c>
      <c r="AB124" s="99">
        <f t="shared" si="39"/>
        <v>17</v>
      </c>
      <c r="AC124" s="99">
        <f t="shared" si="39"/>
        <v>124.44</v>
      </c>
      <c r="AD124" s="99">
        <f t="shared" si="39"/>
        <v>18</v>
      </c>
      <c r="AE124" s="99">
        <f t="shared" si="39"/>
        <v>0</v>
      </c>
      <c r="AF124" s="99">
        <f t="shared" si="39"/>
        <v>294.87</v>
      </c>
      <c r="AG124" s="99">
        <f t="shared" si="39"/>
        <v>0</v>
      </c>
      <c r="AH124" s="99">
        <f t="shared" si="39"/>
        <v>900</v>
      </c>
      <c r="AI124" s="99">
        <f t="shared" si="39"/>
        <v>29.27</v>
      </c>
      <c r="AJ124" s="99">
        <f t="shared" si="39"/>
        <v>0</v>
      </c>
      <c r="AK124" s="99">
        <f t="shared" si="39"/>
        <v>0</v>
      </c>
      <c r="AL124" s="99">
        <f t="shared" si="39"/>
        <v>7062.1900000000005</v>
      </c>
      <c r="AM124" s="99">
        <f t="shared" si="39"/>
        <v>2810.06</v>
      </c>
      <c r="AN124" s="99">
        <f t="shared" si="39"/>
        <v>1101.48</v>
      </c>
      <c r="AO124" s="99">
        <f t="shared" si="39"/>
        <v>806.81</v>
      </c>
      <c r="AP124" s="99">
        <f t="shared" si="39"/>
        <v>416.65</v>
      </c>
      <c r="AQ124" s="99">
        <f t="shared" si="39"/>
        <v>225.04</v>
      </c>
      <c r="AR124" s="99">
        <f t="shared" si="39"/>
        <v>0</v>
      </c>
      <c r="AS124" s="99">
        <f t="shared" si="39"/>
        <v>968.38</v>
      </c>
      <c r="AT124" s="99">
        <f t="shared" si="39"/>
        <v>1000</v>
      </c>
      <c r="AU124" s="99">
        <f t="shared" si="39"/>
        <v>1001.27</v>
      </c>
      <c r="AV124" s="99">
        <f t="shared" si="39"/>
        <v>0</v>
      </c>
      <c r="AW124" s="99">
        <f t="shared" si="39"/>
        <v>0</v>
      </c>
      <c r="AX124" s="99">
        <f t="shared" si="39"/>
        <v>0</v>
      </c>
      <c r="AY124" s="99">
        <f t="shared" si="39"/>
        <v>0</v>
      </c>
      <c r="AZ124" s="99">
        <f t="shared" si="39"/>
        <v>0</v>
      </c>
      <c r="BA124" s="99">
        <f t="shared" si="39"/>
        <v>6444.8</v>
      </c>
      <c r="BB124" s="99">
        <f t="shared" si="39"/>
        <v>0</v>
      </c>
      <c r="BC124" s="99">
        <f t="shared" si="39"/>
        <v>0</v>
      </c>
      <c r="BD124" s="99">
        <f t="shared" si="39"/>
        <v>0</v>
      </c>
      <c r="BE124" s="99">
        <f t="shared" si="39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opLeftCell="A43" zoomScale="80" zoomScaleNormal="80" workbookViewId="0">
      <selection activeCell="E74" sqref="E74"/>
    </sheetView>
  </sheetViews>
  <sheetFormatPr defaultRowHeight="14.4" x14ac:dyDescent="0.3"/>
  <cols>
    <col min="2" max="2" width="11.5546875" customWidth="1"/>
    <col min="3" max="3" width="21" customWidth="1"/>
    <col min="4" max="4" width="9.6640625" customWidth="1"/>
    <col min="5" max="5" width="10.88671875" customWidth="1"/>
    <col min="6" max="6" width="10.554687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TOTAL!I5</f>
        <v>42552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42552</v>
      </c>
      <c r="B7" s="62">
        <v>1001</v>
      </c>
      <c r="C7" s="69" t="s">
        <v>63</v>
      </c>
      <c r="D7" s="70">
        <v>2335.71</v>
      </c>
      <c r="E7" s="89">
        <f t="shared" ref="E7:E71" si="1">SUM(F7:BE7)</f>
        <v>2335.71</v>
      </c>
      <c r="F7" s="90">
        <f>IF($B7=F$5,$D7,"")</f>
        <v>2335.71</v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 t="str">
        <f t="shared" si="3"/>
        <v/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42552</v>
      </c>
      <c r="B8" s="62">
        <v>3023</v>
      </c>
      <c r="C8" s="69" t="s">
        <v>79</v>
      </c>
      <c r="D8" s="70">
        <f>1326.66-208.64</f>
        <v>1118.02</v>
      </c>
      <c r="E8" s="89">
        <f t="shared" si="1"/>
        <v>1118.02</v>
      </c>
      <c r="F8" s="90" t="str">
        <f t="shared" ref="F8:U23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>
        <f t="shared" si="3"/>
        <v>1118.02</v>
      </c>
      <c r="AO8" s="91" t="str">
        <f t="shared" si="3"/>
        <v/>
      </c>
      <c r="AP8" s="91" t="str">
        <f t="shared" si="3"/>
        <v/>
      </c>
      <c r="AQ8" s="91" t="str">
        <f t="shared" si="3"/>
        <v/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42552</v>
      </c>
      <c r="B9" s="71">
        <v>3026</v>
      </c>
      <c r="C9" s="69" t="s">
        <v>26</v>
      </c>
      <c r="D9" s="70">
        <v>208.64</v>
      </c>
      <c r="E9" s="89">
        <f t="shared" si="1"/>
        <v>208.64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>
        <f t="shared" si="3"/>
        <v>208.64</v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42552</v>
      </c>
      <c r="B10" s="62">
        <v>3012</v>
      </c>
      <c r="C10" s="69" t="s">
        <v>100</v>
      </c>
      <c r="D10" s="70">
        <v>126</v>
      </c>
      <c r="E10" s="89">
        <f t="shared" si="1"/>
        <v>126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>
        <f t="shared" si="3"/>
        <v>126</v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42552</v>
      </c>
      <c r="B11" s="71">
        <v>3009</v>
      </c>
      <c r="C11" s="69" t="s">
        <v>146</v>
      </c>
      <c r="D11" s="70">
        <v>537</v>
      </c>
      <c r="E11" s="89">
        <f t="shared" si="1"/>
        <v>537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>
        <f t="shared" si="3"/>
        <v>537</v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42552</v>
      </c>
      <c r="B12" s="62">
        <v>4000</v>
      </c>
      <c r="C12" s="69" t="s">
        <v>131</v>
      </c>
      <c r="D12" s="70">
        <v>4000</v>
      </c>
      <c r="E12" s="89">
        <f t="shared" si="1"/>
        <v>4000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>
        <f t="shared" si="3"/>
        <v>4000</v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42552</v>
      </c>
      <c r="B13" s="62">
        <v>3029</v>
      </c>
      <c r="C13" s="69" t="s">
        <v>131</v>
      </c>
      <c r="D13" s="70">
        <v>3000</v>
      </c>
      <c r="E13" s="89">
        <f t="shared" si="1"/>
        <v>3000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>
        <f t="shared" si="3"/>
        <v>3000</v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42555</v>
      </c>
      <c r="B14" s="62">
        <v>1002</v>
      </c>
      <c r="C14" s="69" t="s">
        <v>59</v>
      </c>
      <c r="D14" s="70">
        <v>30</v>
      </c>
      <c r="E14" s="89">
        <f t="shared" si="1"/>
        <v>30</v>
      </c>
      <c r="F14" s="90" t="str">
        <f t="shared" si="4"/>
        <v/>
      </c>
      <c r="G14" s="91">
        <f t="shared" si="4"/>
        <v>30</v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30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4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42555</v>
      </c>
      <c r="B15" s="62">
        <v>1001</v>
      </c>
      <c r="C15" s="69" t="s">
        <v>63</v>
      </c>
      <c r="D15" s="70">
        <v>829.76</v>
      </c>
      <c r="E15" s="89">
        <f t="shared" si="1"/>
        <v>829.76</v>
      </c>
      <c r="F15" s="90">
        <f t="shared" si="4"/>
        <v>829.76</v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42555</v>
      </c>
      <c r="B16" s="62">
        <v>4000</v>
      </c>
      <c r="C16" s="69" t="s">
        <v>113</v>
      </c>
      <c r="D16" s="70">
        <v>99.33</v>
      </c>
      <c r="E16" s="89">
        <f t="shared" si="1"/>
        <v>99.33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>
        <f t="shared" si="6"/>
        <v>99.33</v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42555</v>
      </c>
      <c r="B17" s="62">
        <v>3005</v>
      </c>
      <c r="C17" s="69" t="s">
        <v>82</v>
      </c>
      <c r="D17" s="70">
        <v>105.8</v>
      </c>
      <c r="E17" s="89">
        <f t="shared" si="1"/>
        <v>105.8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>
        <f t="shared" si="2"/>
        <v>105.8</v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42555</v>
      </c>
      <c r="B18" s="62">
        <v>4000</v>
      </c>
      <c r="C18" s="69" t="s">
        <v>186</v>
      </c>
      <c r="D18" s="70">
        <v>250</v>
      </c>
      <c r="E18" s="89">
        <f t="shared" si="1"/>
        <v>250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>
        <f t="shared" si="6"/>
        <v>250</v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42558</v>
      </c>
      <c r="B19" s="62">
        <v>3005</v>
      </c>
      <c r="C19" s="69" t="s">
        <v>110</v>
      </c>
      <c r="D19" s="70">
        <v>121.8</v>
      </c>
      <c r="E19" s="89">
        <f t="shared" si="1"/>
        <v>121.8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>
        <f t="shared" si="2"/>
        <v>121.8</v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42558</v>
      </c>
      <c r="B20" s="62">
        <v>1004</v>
      </c>
      <c r="C20" s="69" t="s">
        <v>112</v>
      </c>
      <c r="D20" s="70">
        <v>5000</v>
      </c>
      <c r="E20" s="89">
        <f t="shared" si="1"/>
        <v>5000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>
        <f t="shared" si="4"/>
        <v>5000</v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42558</v>
      </c>
      <c r="B21" s="62">
        <v>3006</v>
      </c>
      <c r="C21" s="69" t="s">
        <v>112</v>
      </c>
      <c r="D21" s="70">
        <v>-1000</v>
      </c>
      <c r="E21" s="89">
        <f t="shared" si="1"/>
        <v>-1000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>
        <f t="shared" si="7"/>
        <v>-1000</v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42559</v>
      </c>
      <c r="B22" s="62">
        <v>3003</v>
      </c>
      <c r="C22" s="69" t="s">
        <v>138</v>
      </c>
      <c r="D22" s="70">
        <v>263</v>
      </c>
      <c r="E22" s="89">
        <f t="shared" si="1"/>
        <v>263</v>
      </c>
      <c r="F22" s="90" t="str">
        <f t="shared" si="4"/>
        <v/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>
        <f t="shared" si="4"/>
        <v>263</v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42559</v>
      </c>
      <c r="B23" s="62">
        <v>1001</v>
      </c>
      <c r="C23" s="69" t="s">
        <v>63</v>
      </c>
      <c r="D23" s="70">
        <v>-828.04</v>
      </c>
      <c r="E23" s="89">
        <f t="shared" ref="E23:E44" si="8">SUM(F23:BE23)</f>
        <v>-828.04</v>
      </c>
      <c r="F23" s="90">
        <f t="shared" si="4"/>
        <v>-828.04</v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4"/>
        <v/>
      </c>
      <c r="V23" s="91" t="str">
        <f t="shared" ref="V23:AK39" si="9">IF($B23=V$5,$D23,"")</f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42562</v>
      </c>
      <c r="B24" s="62">
        <v>3030</v>
      </c>
      <c r="C24" s="69" t="s">
        <v>107</v>
      </c>
      <c r="D24" s="70">
        <v>715.56</v>
      </c>
      <c r="E24" s="89">
        <f t="shared" si="8"/>
        <v>715.56</v>
      </c>
      <c r="F24" s="90" t="str">
        <f t="shared" ref="F24:U40" si="10">IF($B24=F$5,$D24,"")</f>
        <v/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>
        <f t="shared" si="5"/>
        <v>715.56</v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42562</v>
      </c>
      <c r="B25" s="62">
        <v>1001</v>
      </c>
      <c r="C25" s="69" t="s">
        <v>63</v>
      </c>
      <c r="D25" s="70">
        <v>2952</v>
      </c>
      <c r="E25" s="89">
        <f t="shared" si="8"/>
        <v>2952</v>
      </c>
      <c r="F25" s="90">
        <f t="shared" si="10"/>
        <v>2952</v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42562</v>
      </c>
      <c r="B26" s="62">
        <v>2004</v>
      </c>
      <c r="C26" s="69" t="s">
        <v>148</v>
      </c>
      <c r="D26" s="70">
        <v>178.74</v>
      </c>
      <c r="E26" s="89">
        <f t="shared" si="8"/>
        <v>178.74</v>
      </c>
      <c r="F26" s="90" t="str">
        <f t="shared" si="10"/>
        <v/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>
        <f t="shared" si="10"/>
        <v>178.74</v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42563</v>
      </c>
      <c r="B27" s="62">
        <v>3030</v>
      </c>
      <c r="C27" s="69" t="s">
        <v>92</v>
      </c>
      <c r="D27" s="70">
        <v>72.25</v>
      </c>
      <c r="E27" s="89">
        <f t="shared" si="8"/>
        <v>72.25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>
        <f t="shared" si="5"/>
        <v>72.25</v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42563</v>
      </c>
      <c r="B28" s="62">
        <v>4000</v>
      </c>
      <c r="C28" s="69" t="s">
        <v>131</v>
      </c>
      <c r="D28" s="70">
        <v>12000</v>
      </c>
      <c r="E28" s="89">
        <f t="shared" si="8"/>
        <v>12000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>
        <f t="shared" si="6"/>
        <v>12000</v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42563</v>
      </c>
      <c r="B29" s="62">
        <v>1001</v>
      </c>
      <c r="C29" s="69" t="s">
        <v>63</v>
      </c>
      <c r="D29" s="70">
        <v>3255</v>
      </c>
      <c r="E29" s="89">
        <f t="shared" si="8"/>
        <v>3255</v>
      </c>
      <c r="F29" s="90">
        <f t="shared" ref="F29:U29" si="11">IF($B29=F$5,$D29,"")</f>
        <v>3255</v>
      </c>
      <c r="G29" s="91" t="str">
        <f t="shared" si="11"/>
        <v/>
      </c>
      <c r="H29" s="91" t="str">
        <f t="shared" si="11"/>
        <v/>
      </c>
      <c r="I29" s="91" t="str">
        <f t="shared" si="11"/>
        <v/>
      </c>
      <c r="J29" s="91" t="str">
        <f t="shared" si="11"/>
        <v/>
      </c>
      <c r="K29" s="92" t="str">
        <f t="shared" si="11"/>
        <v/>
      </c>
      <c r="L29" s="93" t="str">
        <f t="shared" si="11"/>
        <v/>
      </c>
      <c r="M29" s="91" t="str">
        <f t="shared" si="11"/>
        <v/>
      </c>
      <c r="N29" s="91" t="str">
        <f t="shared" si="11"/>
        <v/>
      </c>
      <c r="O29" s="91" t="str">
        <f t="shared" si="11"/>
        <v/>
      </c>
      <c r="P29" s="91" t="str">
        <f t="shared" si="11"/>
        <v/>
      </c>
      <c r="Q29" s="92" t="str">
        <f t="shared" si="11"/>
        <v/>
      </c>
      <c r="R29" s="93" t="str">
        <f t="shared" si="11"/>
        <v/>
      </c>
      <c r="S29" s="91" t="str">
        <f t="shared" si="11"/>
        <v/>
      </c>
      <c r="T29" s="91" t="str">
        <f t="shared" si="11"/>
        <v/>
      </c>
      <c r="U29" s="91" t="str">
        <f t="shared" si="11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ref="Z29:AK29" si="12">IF($B29=Z$5,$D29,"")</f>
        <v/>
      </c>
      <c r="AA29" s="91" t="str">
        <f t="shared" si="12"/>
        <v/>
      </c>
      <c r="AB29" s="91" t="str">
        <f t="shared" si="12"/>
        <v/>
      </c>
      <c r="AC29" s="91" t="str">
        <f t="shared" si="12"/>
        <v/>
      </c>
      <c r="AD29" s="91" t="str">
        <f t="shared" si="12"/>
        <v/>
      </c>
      <c r="AE29" s="91" t="str">
        <f t="shared" si="12"/>
        <v/>
      </c>
      <c r="AF29" s="91" t="str">
        <f t="shared" si="12"/>
        <v/>
      </c>
      <c r="AG29" s="91" t="str">
        <f t="shared" si="12"/>
        <v/>
      </c>
      <c r="AH29" s="91" t="str">
        <f t="shared" si="12"/>
        <v/>
      </c>
      <c r="AI29" s="91" t="str">
        <f t="shared" si="12"/>
        <v/>
      </c>
      <c r="AJ29" s="91" t="str">
        <f t="shared" si="12"/>
        <v/>
      </c>
      <c r="AK29" s="91" t="str">
        <f t="shared" si="12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42564</v>
      </c>
      <c r="B30" s="62">
        <v>1001</v>
      </c>
      <c r="C30" s="69" t="s">
        <v>63</v>
      </c>
      <c r="D30" s="70">
        <v>603.57000000000005</v>
      </c>
      <c r="E30" s="89">
        <f t="shared" si="8"/>
        <v>603.57000000000005</v>
      </c>
      <c r="F30" s="90">
        <f t="shared" si="10"/>
        <v>603.57000000000005</v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si="5"/>
        <v/>
      </c>
      <c r="AM30" s="91" t="str">
        <f t="shared" si="5"/>
        <v/>
      </c>
      <c r="AN30" s="91" t="str">
        <f t="shared" si="5"/>
        <v/>
      </c>
      <c r="AO30" s="91" t="str">
        <f t="shared" si="5"/>
        <v/>
      </c>
      <c r="AP30" s="91" t="str">
        <f t="shared" si="5"/>
        <v/>
      </c>
      <c r="AQ30" s="91" t="str">
        <f t="shared" si="5"/>
        <v/>
      </c>
      <c r="AR30" s="91" t="str">
        <f t="shared" si="5"/>
        <v/>
      </c>
      <c r="AS30" s="91" t="str">
        <f t="shared" si="5"/>
        <v/>
      </c>
      <c r="AT30" s="91" t="str">
        <f t="shared" si="5"/>
        <v/>
      </c>
      <c r="AU30" s="91" t="str">
        <f t="shared" si="5"/>
        <v/>
      </c>
      <c r="AV30" s="91" t="str">
        <f t="shared" si="5"/>
        <v/>
      </c>
      <c r="AW30" s="91" t="str">
        <f t="shared" si="5"/>
        <v/>
      </c>
      <c r="AX30" s="91" t="str">
        <f t="shared" si="5"/>
        <v/>
      </c>
      <c r="AY30" s="91" t="str">
        <f t="shared" si="6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42564</v>
      </c>
      <c r="B31" s="62">
        <v>1001</v>
      </c>
      <c r="C31" s="69" t="s">
        <v>63</v>
      </c>
      <c r="D31" s="70">
        <v>2283.34</v>
      </c>
      <c r="E31" s="89">
        <f t="shared" si="8"/>
        <v>2283.34</v>
      </c>
      <c r="F31" s="90">
        <f t="shared" si="10"/>
        <v>2283.34</v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ref="AL31:AY39" si="13">IF($B31=AL$5,$D31,"")</f>
        <v/>
      </c>
      <c r="AM31" s="91" t="str">
        <f t="shared" si="13"/>
        <v/>
      </c>
      <c r="AN31" s="91" t="str">
        <f t="shared" si="13"/>
        <v/>
      </c>
      <c r="AO31" s="91" t="str">
        <f t="shared" si="13"/>
        <v/>
      </c>
      <c r="AP31" s="91" t="str">
        <f t="shared" si="13"/>
        <v/>
      </c>
      <c r="AQ31" s="91" t="str">
        <f t="shared" si="13"/>
        <v/>
      </c>
      <c r="AR31" s="91" t="str">
        <f t="shared" si="13"/>
        <v/>
      </c>
      <c r="AS31" s="91" t="str">
        <f t="shared" si="13"/>
        <v/>
      </c>
      <c r="AT31" s="91" t="str">
        <f t="shared" si="13"/>
        <v/>
      </c>
      <c r="AU31" s="91" t="str">
        <f t="shared" si="13"/>
        <v/>
      </c>
      <c r="AV31" s="91" t="str">
        <f t="shared" si="13"/>
        <v/>
      </c>
      <c r="AW31" s="91" t="str">
        <f t="shared" si="13"/>
        <v/>
      </c>
      <c r="AX31" s="91" t="str">
        <f t="shared" si="13"/>
        <v/>
      </c>
      <c r="AY31" s="91" t="str">
        <f t="shared" si="13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42564</v>
      </c>
      <c r="B32" s="62">
        <v>3004</v>
      </c>
      <c r="C32" s="63" t="s">
        <v>115</v>
      </c>
      <c r="D32" s="70">
        <v>2680.76</v>
      </c>
      <c r="E32" s="89">
        <f t="shared" si="8"/>
        <v>2680.76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>
        <f t="shared" si="10"/>
        <v>2680.76</v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3"/>
        <v/>
      </c>
      <c r="AM32" s="91" t="str">
        <f t="shared" si="13"/>
        <v/>
      </c>
      <c r="AN32" s="91" t="str">
        <f t="shared" si="13"/>
        <v/>
      </c>
      <c r="AO32" s="91" t="str">
        <f t="shared" si="13"/>
        <v/>
      </c>
      <c r="AP32" s="91" t="str">
        <f t="shared" si="13"/>
        <v/>
      </c>
      <c r="AQ32" s="91" t="str">
        <f t="shared" si="13"/>
        <v/>
      </c>
      <c r="AR32" s="91" t="str">
        <f t="shared" si="13"/>
        <v/>
      </c>
      <c r="AS32" s="91" t="str">
        <f t="shared" si="13"/>
        <v/>
      </c>
      <c r="AT32" s="91" t="str">
        <f t="shared" si="13"/>
        <v/>
      </c>
      <c r="AU32" s="91" t="str">
        <f t="shared" si="13"/>
        <v/>
      </c>
      <c r="AV32" s="91" t="str">
        <f t="shared" si="13"/>
        <v/>
      </c>
      <c r="AW32" s="91" t="str">
        <f t="shared" si="13"/>
        <v/>
      </c>
      <c r="AX32" s="91" t="str">
        <f t="shared" si="13"/>
        <v/>
      </c>
      <c r="AY32" s="91" t="str">
        <f t="shared" si="13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42565</v>
      </c>
      <c r="B33" s="62">
        <v>3015</v>
      </c>
      <c r="C33" s="69" t="s">
        <v>91</v>
      </c>
      <c r="D33" s="70">
        <v>45.27</v>
      </c>
      <c r="E33" s="89">
        <f t="shared" si="8"/>
        <v>45.27</v>
      </c>
      <c r="F33" s="90" t="str">
        <f t="shared" si="10"/>
        <v/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>
        <f t="shared" si="9"/>
        <v>45.27</v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3"/>
        <v/>
      </c>
      <c r="AM33" s="91" t="str">
        <f t="shared" si="13"/>
        <v/>
      </c>
      <c r="AN33" s="91" t="str">
        <f t="shared" si="13"/>
        <v/>
      </c>
      <c r="AO33" s="91" t="str">
        <f t="shared" si="13"/>
        <v/>
      </c>
      <c r="AP33" s="91" t="str">
        <f t="shared" si="13"/>
        <v/>
      </c>
      <c r="AQ33" s="91" t="str">
        <f t="shared" si="13"/>
        <v/>
      </c>
      <c r="AR33" s="91" t="str">
        <f t="shared" si="13"/>
        <v/>
      </c>
      <c r="AS33" s="91" t="str">
        <f t="shared" si="13"/>
        <v/>
      </c>
      <c r="AT33" s="91" t="str">
        <f t="shared" si="13"/>
        <v/>
      </c>
      <c r="AU33" s="91" t="str">
        <f t="shared" si="13"/>
        <v/>
      </c>
      <c r="AV33" s="91" t="str">
        <f t="shared" si="13"/>
        <v/>
      </c>
      <c r="AW33" s="91" t="str">
        <f t="shared" si="13"/>
        <v/>
      </c>
      <c r="AX33" s="91" t="str">
        <f t="shared" si="13"/>
        <v/>
      </c>
      <c r="AY33" s="91" t="str">
        <f t="shared" si="13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42565</v>
      </c>
      <c r="B34" s="62">
        <v>4000</v>
      </c>
      <c r="C34" s="69" t="s">
        <v>131</v>
      </c>
      <c r="D34" s="70">
        <v>2600</v>
      </c>
      <c r="E34" s="89">
        <f t="shared" si="8"/>
        <v>2600</v>
      </c>
      <c r="F34" s="90" t="str">
        <f t="shared" si="10"/>
        <v/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3"/>
        <v/>
      </c>
      <c r="AM34" s="91" t="str">
        <f t="shared" si="13"/>
        <v/>
      </c>
      <c r="AN34" s="91" t="str">
        <f t="shared" si="13"/>
        <v/>
      </c>
      <c r="AO34" s="91" t="str">
        <f t="shared" si="13"/>
        <v/>
      </c>
      <c r="AP34" s="91" t="str">
        <f t="shared" si="13"/>
        <v/>
      </c>
      <c r="AQ34" s="91" t="str">
        <f t="shared" si="13"/>
        <v/>
      </c>
      <c r="AR34" s="91" t="str">
        <f t="shared" si="13"/>
        <v/>
      </c>
      <c r="AS34" s="91" t="str">
        <f t="shared" si="13"/>
        <v/>
      </c>
      <c r="AT34" s="91" t="str">
        <f t="shared" si="13"/>
        <v/>
      </c>
      <c r="AU34" s="91" t="str">
        <f t="shared" si="13"/>
        <v/>
      </c>
      <c r="AV34" s="91" t="str">
        <f t="shared" si="13"/>
        <v/>
      </c>
      <c r="AW34" s="91" t="str">
        <f t="shared" si="13"/>
        <v/>
      </c>
      <c r="AX34" s="91" t="str">
        <f t="shared" si="13"/>
        <v/>
      </c>
      <c r="AY34" s="91" t="str">
        <f t="shared" si="13"/>
        <v/>
      </c>
      <c r="AZ34" s="91" t="str">
        <f t="shared" si="6"/>
        <v/>
      </c>
      <c r="BA34" s="91">
        <f t="shared" si="6"/>
        <v>2600</v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42565</v>
      </c>
      <c r="B35" s="62">
        <v>2004</v>
      </c>
      <c r="C35" s="69" t="s">
        <v>149</v>
      </c>
      <c r="D35" s="70">
        <v>107.22</v>
      </c>
      <c r="E35" s="89">
        <f t="shared" si="8"/>
        <v>107.22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>
        <f t="shared" si="10"/>
        <v>107.22</v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3"/>
        <v/>
      </c>
      <c r="AM35" s="91" t="str">
        <f t="shared" si="13"/>
        <v/>
      </c>
      <c r="AN35" s="91" t="str">
        <f t="shared" si="13"/>
        <v/>
      </c>
      <c r="AO35" s="91" t="str">
        <f t="shared" si="13"/>
        <v/>
      </c>
      <c r="AP35" s="91" t="str">
        <f t="shared" si="13"/>
        <v/>
      </c>
      <c r="AQ35" s="91" t="str">
        <f t="shared" si="13"/>
        <v/>
      </c>
      <c r="AR35" s="91" t="str">
        <f t="shared" si="13"/>
        <v/>
      </c>
      <c r="AS35" s="91" t="str">
        <f t="shared" si="13"/>
        <v/>
      </c>
      <c r="AT35" s="91" t="str">
        <f t="shared" si="13"/>
        <v/>
      </c>
      <c r="AU35" s="91" t="str">
        <f t="shared" si="13"/>
        <v/>
      </c>
      <c r="AV35" s="91" t="str">
        <f t="shared" si="13"/>
        <v/>
      </c>
      <c r="AW35" s="91" t="str">
        <f t="shared" si="13"/>
        <v/>
      </c>
      <c r="AX35" s="91" t="str">
        <f t="shared" si="13"/>
        <v/>
      </c>
      <c r="AY35" s="91" t="str">
        <f t="shared" si="13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42565</v>
      </c>
      <c r="B36" s="62">
        <v>3010</v>
      </c>
      <c r="C36" s="63" t="s">
        <v>111</v>
      </c>
      <c r="D36" s="70">
        <v>340</v>
      </c>
      <c r="E36" s="89">
        <f t="shared" si="8"/>
        <v>340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>
        <f t="shared" si="9"/>
        <v>340</v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3"/>
        <v/>
      </c>
      <c r="AM36" s="91" t="str">
        <f t="shared" si="13"/>
        <v/>
      </c>
      <c r="AN36" s="91" t="str">
        <f t="shared" si="13"/>
        <v/>
      </c>
      <c r="AO36" s="91" t="str">
        <f t="shared" si="13"/>
        <v/>
      </c>
      <c r="AP36" s="91" t="str">
        <f t="shared" si="13"/>
        <v/>
      </c>
      <c r="AQ36" s="91" t="str">
        <f t="shared" si="13"/>
        <v/>
      </c>
      <c r="AR36" s="91" t="str">
        <f t="shared" si="13"/>
        <v/>
      </c>
      <c r="AS36" s="91" t="str">
        <f t="shared" si="13"/>
        <v/>
      </c>
      <c r="AT36" s="91" t="str">
        <f t="shared" si="13"/>
        <v/>
      </c>
      <c r="AU36" s="91" t="str">
        <f t="shared" si="13"/>
        <v/>
      </c>
      <c r="AV36" s="91" t="str">
        <f t="shared" si="13"/>
        <v/>
      </c>
      <c r="AW36" s="91" t="str">
        <f t="shared" si="13"/>
        <v/>
      </c>
      <c r="AX36" s="91" t="str">
        <f t="shared" si="13"/>
        <v/>
      </c>
      <c r="AY36" s="91" t="str">
        <f t="shared" si="13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42566</v>
      </c>
      <c r="B37" s="62">
        <v>1001</v>
      </c>
      <c r="C37" s="63" t="s">
        <v>63</v>
      </c>
      <c r="D37" s="70">
        <v>2392.31</v>
      </c>
      <c r="E37" s="89">
        <f t="shared" si="8"/>
        <v>2392.31</v>
      </c>
      <c r="F37" s="90">
        <f t="shared" si="10"/>
        <v>2392.31</v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3"/>
        <v/>
      </c>
      <c r="AM37" s="91" t="str">
        <f t="shared" si="13"/>
        <v/>
      </c>
      <c r="AN37" s="91" t="str">
        <f t="shared" si="13"/>
        <v/>
      </c>
      <c r="AO37" s="91" t="str">
        <f t="shared" si="13"/>
        <v/>
      </c>
      <c r="AP37" s="91" t="str">
        <f t="shared" si="13"/>
        <v/>
      </c>
      <c r="AQ37" s="91" t="str">
        <f t="shared" si="13"/>
        <v/>
      </c>
      <c r="AR37" s="91" t="str">
        <f t="shared" si="13"/>
        <v/>
      </c>
      <c r="AS37" s="91" t="str">
        <f t="shared" si="13"/>
        <v/>
      </c>
      <c r="AT37" s="91" t="str">
        <f t="shared" si="13"/>
        <v/>
      </c>
      <c r="AU37" s="91" t="str">
        <f t="shared" si="13"/>
        <v/>
      </c>
      <c r="AV37" s="91" t="str">
        <f t="shared" si="13"/>
        <v/>
      </c>
      <c r="AW37" s="91" t="str">
        <f t="shared" si="13"/>
        <v/>
      </c>
      <c r="AX37" s="91" t="str">
        <f t="shared" si="13"/>
        <v/>
      </c>
      <c r="AY37" s="91" t="str">
        <f t="shared" si="13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42566</v>
      </c>
      <c r="B38" s="62">
        <v>3022</v>
      </c>
      <c r="C38" s="69" t="s">
        <v>80</v>
      </c>
      <c r="D38" s="70">
        <f>3226.98-386.01</f>
        <v>2840.9700000000003</v>
      </c>
      <c r="E38" s="89">
        <f t="shared" si="8"/>
        <v>2840.9700000000003</v>
      </c>
      <c r="F38" s="90" t="str">
        <f t="shared" si="10"/>
        <v/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 t="str">
        <f t="shared" si="9"/>
        <v/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3"/>
        <v/>
      </c>
      <c r="AM38" s="91">
        <f t="shared" si="13"/>
        <v>2840.9700000000003</v>
      </c>
      <c r="AN38" s="91" t="str">
        <f t="shared" si="13"/>
        <v/>
      </c>
      <c r="AO38" s="91" t="str">
        <f t="shared" si="13"/>
        <v/>
      </c>
      <c r="AP38" s="91" t="str">
        <f t="shared" si="13"/>
        <v/>
      </c>
      <c r="AQ38" s="91" t="str">
        <f t="shared" si="13"/>
        <v/>
      </c>
      <c r="AR38" s="91" t="str">
        <f t="shared" si="13"/>
        <v/>
      </c>
      <c r="AS38" s="91" t="str">
        <f t="shared" si="13"/>
        <v/>
      </c>
      <c r="AT38" s="91" t="str">
        <f t="shared" si="13"/>
        <v/>
      </c>
      <c r="AU38" s="91" t="str">
        <f t="shared" si="13"/>
        <v/>
      </c>
      <c r="AV38" s="91" t="str">
        <f t="shared" si="13"/>
        <v/>
      </c>
      <c r="AW38" s="91" t="str">
        <f t="shared" si="13"/>
        <v/>
      </c>
      <c r="AX38" s="91" t="str">
        <f t="shared" si="13"/>
        <v/>
      </c>
      <c r="AY38" s="91" t="str">
        <f t="shared" si="13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42566</v>
      </c>
      <c r="B39" s="62">
        <v>3025</v>
      </c>
      <c r="C39" s="69" t="s">
        <v>25</v>
      </c>
      <c r="D39" s="70">
        <v>386.01</v>
      </c>
      <c r="E39" s="89">
        <f t="shared" si="8"/>
        <v>386.01</v>
      </c>
      <c r="F39" s="90" t="str">
        <f t="shared" si="10"/>
        <v/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si="10"/>
        <v/>
      </c>
      <c r="V39" s="91" t="str">
        <f t="shared" si="9"/>
        <v/>
      </c>
      <c r="W39" s="91" t="str">
        <f t="shared" si="9"/>
        <v/>
      </c>
      <c r="X39" s="91" t="str">
        <f t="shared" si="9"/>
        <v/>
      </c>
      <c r="Y39" s="91" t="str">
        <f t="shared" si="9"/>
        <v/>
      </c>
      <c r="Z39" s="91" t="str">
        <f t="shared" si="9"/>
        <v/>
      </c>
      <c r="AA39" s="91" t="str">
        <f t="shared" si="9"/>
        <v/>
      </c>
      <c r="AB39" s="91" t="str">
        <f t="shared" si="9"/>
        <v/>
      </c>
      <c r="AC39" s="91" t="str">
        <f t="shared" si="9"/>
        <v/>
      </c>
      <c r="AD39" s="91" t="str">
        <f t="shared" si="9"/>
        <v/>
      </c>
      <c r="AE39" s="91" t="str">
        <f t="shared" si="9"/>
        <v/>
      </c>
      <c r="AF39" s="91" t="str">
        <f t="shared" si="9"/>
        <v/>
      </c>
      <c r="AG39" s="91" t="str">
        <f t="shared" si="9"/>
        <v/>
      </c>
      <c r="AH39" s="91" t="str">
        <f t="shared" si="9"/>
        <v/>
      </c>
      <c r="AI39" s="91" t="str">
        <f t="shared" si="9"/>
        <v/>
      </c>
      <c r="AJ39" s="91" t="str">
        <f t="shared" si="9"/>
        <v/>
      </c>
      <c r="AK39" s="91" t="str">
        <f t="shared" si="9"/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>
        <f t="shared" si="13"/>
        <v>386.01</v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42569</v>
      </c>
      <c r="B40" s="62">
        <v>4000</v>
      </c>
      <c r="C40" s="63" t="s">
        <v>186</v>
      </c>
      <c r="D40" s="70">
        <v>430</v>
      </c>
      <c r="E40" s="89">
        <f t="shared" si="8"/>
        <v>430</v>
      </c>
      <c r="F40" s="90" t="str">
        <f t="shared" si="10"/>
        <v/>
      </c>
      <c r="G40" s="91" t="str">
        <f t="shared" si="10"/>
        <v/>
      </c>
      <c r="H40" s="91" t="str">
        <f t="shared" si="10"/>
        <v/>
      </c>
      <c r="I40" s="91" t="str">
        <f t="shared" si="10"/>
        <v/>
      </c>
      <c r="J40" s="91" t="str">
        <f t="shared" si="10"/>
        <v/>
      </c>
      <c r="K40" s="92" t="str">
        <f t="shared" si="10"/>
        <v/>
      </c>
      <c r="L40" s="93" t="str">
        <f t="shared" si="10"/>
        <v/>
      </c>
      <c r="M40" s="91" t="str">
        <f t="shared" si="10"/>
        <v/>
      </c>
      <c r="N40" s="91" t="str">
        <f t="shared" si="10"/>
        <v/>
      </c>
      <c r="O40" s="91" t="str">
        <f t="shared" si="10"/>
        <v/>
      </c>
      <c r="P40" s="91" t="str">
        <f t="shared" si="10"/>
        <v/>
      </c>
      <c r="Q40" s="92" t="str">
        <f t="shared" si="10"/>
        <v/>
      </c>
      <c r="R40" s="93" t="str">
        <f t="shared" si="10"/>
        <v/>
      </c>
      <c r="S40" s="91" t="str">
        <f t="shared" si="10"/>
        <v/>
      </c>
      <c r="T40" s="91" t="str">
        <f t="shared" si="10"/>
        <v/>
      </c>
      <c r="U40" s="91" t="str">
        <f t="shared" ref="U40:AJ55" si="14">IF($B40=U$5,$D40,"")</f>
        <v/>
      </c>
      <c r="V40" s="91" t="str">
        <f t="shared" si="14"/>
        <v/>
      </c>
      <c r="W40" s="91" t="str">
        <f t="shared" si="14"/>
        <v/>
      </c>
      <c r="X40" s="91" t="str">
        <f t="shared" si="14"/>
        <v/>
      </c>
      <c r="Y40" s="91" t="str">
        <f t="shared" si="14"/>
        <v/>
      </c>
      <c r="Z40" s="91" t="str">
        <f t="shared" si="14"/>
        <v/>
      </c>
      <c r="AA40" s="91" t="str">
        <f t="shared" si="14"/>
        <v/>
      </c>
      <c r="AB40" s="91" t="str">
        <f t="shared" si="14"/>
        <v/>
      </c>
      <c r="AC40" s="91" t="str">
        <f t="shared" si="14"/>
        <v/>
      </c>
      <c r="AD40" s="91" t="str">
        <f t="shared" si="14"/>
        <v/>
      </c>
      <c r="AE40" s="91" t="str">
        <f t="shared" si="14"/>
        <v/>
      </c>
      <c r="AF40" s="91" t="str">
        <f t="shared" si="14"/>
        <v/>
      </c>
      <c r="AG40" s="91" t="str">
        <f t="shared" si="14"/>
        <v/>
      </c>
      <c r="AH40" s="91" t="str">
        <f t="shared" si="14"/>
        <v/>
      </c>
      <c r="AI40" s="91" t="str">
        <f t="shared" si="14"/>
        <v/>
      </c>
      <c r="AJ40" s="91" t="str">
        <f t="shared" si="14"/>
        <v/>
      </c>
      <c r="AK40" s="91" t="str">
        <f t="shared" ref="AK40:AZ56" si="15">IF($B40=AK$5,$D40,"")</f>
        <v/>
      </c>
      <c r="AL40" s="91" t="str">
        <f t="shared" si="15"/>
        <v/>
      </c>
      <c r="AM40" s="91" t="str">
        <f t="shared" si="15"/>
        <v/>
      </c>
      <c r="AN40" s="91" t="str">
        <f t="shared" si="15"/>
        <v/>
      </c>
      <c r="AO40" s="91" t="str">
        <f t="shared" si="15"/>
        <v/>
      </c>
      <c r="AP40" s="91" t="str">
        <f t="shared" si="15"/>
        <v/>
      </c>
      <c r="AQ40" s="91" t="str">
        <f t="shared" si="15"/>
        <v/>
      </c>
      <c r="AR40" s="91" t="str">
        <f t="shared" si="15"/>
        <v/>
      </c>
      <c r="AS40" s="91" t="str">
        <f t="shared" si="15"/>
        <v/>
      </c>
      <c r="AT40" s="91" t="str">
        <f t="shared" si="15"/>
        <v/>
      </c>
      <c r="AU40" s="91" t="str">
        <f t="shared" si="15"/>
        <v/>
      </c>
      <c r="AV40" s="91" t="str">
        <f t="shared" si="15"/>
        <v/>
      </c>
      <c r="AW40" s="91" t="str">
        <f t="shared" si="15"/>
        <v/>
      </c>
      <c r="AX40" s="91" t="str">
        <f t="shared" si="15"/>
        <v/>
      </c>
      <c r="AY40" s="91" t="str">
        <f t="shared" si="15"/>
        <v/>
      </c>
      <c r="AZ40" s="91" t="str">
        <f t="shared" si="6"/>
        <v/>
      </c>
      <c r="BA40" s="91">
        <f t="shared" si="6"/>
        <v>430</v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42569</v>
      </c>
      <c r="B41" s="62">
        <v>3029</v>
      </c>
      <c r="C41" s="63" t="s">
        <v>151</v>
      </c>
      <c r="D41" s="70">
        <v>2000</v>
      </c>
      <c r="E41" s="89">
        <f t="shared" si="8"/>
        <v>2000</v>
      </c>
      <c r="F41" s="90" t="str">
        <f t="shared" ref="F41:U56" si="16">IF($B41=F$5,$D41,"")</f>
        <v/>
      </c>
      <c r="G41" s="91" t="str">
        <f t="shared" si="16"/>
        <v/>
      </c>
      <c r="H41" s="91" t="str">
        <f t="shared" si="16"/>
        <v/>
      </c>
      <c r="I41" s="91" t="str">
        <f t="shared" si="16"/>
        <v/>
      </c>
      <c r="J41" s="91" t="str">
        <f t="shared" si="16"/>
        <v/>
      </c>
      <c r="K41" s="92" t="str">
        <f t="shared" si="16"/>
        <v/>
      </c>
      <c r="L41" s="93" t="str">
        <f t="shared" si="16"/>
        <v/>
      </c>
      <c r="M41" s="91" t="str">
        <f t="shared" si="16"/>
        <v/>
      </c>
      <c r="N41" s="91" t="str">
        <f t="shared" si="16"/>
        <v/>
      </c>
      <c r="O41" s="91" t="str">
        <f t="shared" si="16"/>
        <v/>
      </c>
      <c r="P41" s="91" t="str">
        <f t="shared" si="16"/>
        <v/>
      </c>
      <c r="Q41" s="92" t="str">
        <f t="shared" si="16"/>
        <v/>
      </c>
      <c r="R41" s="93" t="str">
        <f t="shared" si="16"/>
        <v/>
      </c>
      <c r="S41" s="91" t="str">
        <f t="shared" si="16"/>
        <v/>
      </c>
      <c r="T41" s="91" t="str">
        <f t="shared" si="16"/>
        <v/>
      </c>
      <c r="U41" s="91" t="str">
        <f t="shared" si="14"/>
        <v/>
      </c>
      <c r="V41" s="91" t="str">
        <f t="shared" si="14"/>
        <v/>
      </c>
      <c r="W41" s="91" t="str">
        <f t="shared" si="14"/>
        <v/>
      </c>
      <c r="X41" s="91" t="str">
        <f t="shared" si="14"/>
        <v/>
      </c>
      <c r="Y41" s="91" t="str">
        <f t="shared" si="14"/>
        <v/>
      </c>
      <c r="Z41" s="91" t="str">
        <f t="shared" si="14"/>
        <v/>
      </c>
      <c r="AA41" s="91" t="str">
        <f t="shared" si="14"/>
        <v/>
      </c>
      <c r="AB41" s="91" t="str">
        <f t="shared" si="14"/>
        <v/>
      </c>
      <c r="AC41" s="91" t="str">
        <f t="shared" si="14"/>
        <v/>
      </c>
      <c r="AD41" s="91" t="str">
        <f t="shared" si="14"/>
        <v/>
      </c>
      <c r="AE41" s="91" t="str">
        <f t="shared" si="14"/>
        <v/>
      </c>
      <c r="AF41" s="91" t="str">
        <f t="shared" si="14"/>
        <v/>
      </c>
      <c r="AG41" s="91" t="str">
        <f t="shared" si="14"/>
        <v/>
      </c>
      <c r="AH41" s="91" t="str">
        <f t="shared" si="14"/>
        <v/>
      </c>
      <c r="AI41" s="91" t="str">
        <f t="shared" si="14"/>
        <v/>
      </c>
      <c r="AJ41" s="91" t="str">
        <f t="shared" si="14"/>
        <v/>
      </c>
      <c r="AK41" s="91" t="str">
        <f t="shared" si="15"/>
        <v/>
      </c>
      <c r="AL41" s="91" t="str">
        <f t="shared" si="15"/>
        <v/>
      </c>
      <c r="AM41" s="91" t="str">
        <f t="shared" si="15"/>
        <v/>
      </c>
      <c r="AN41" s="91" t="str">
        <f t="shared" si="15"/>
        <v/>
      </c>
      <c r="AO41" s="91" t="str">
        <f t="shared" si="15"/>
        <v/>
      </c>
      <c r="AP41" s="91" t="str">
        <f t="shared" si="15"/>
        <v/>
      </c>
      <c r="AQ41" s="91" t="str">
        <f t="shared" si="15"/>
        <v/>
      </c>
      <c r="AR41" s="91" t="str">
        <f t="shared" si="15"/>
        <v/>
      </c>
      <c r="AS41" s="91" t="str">
        <f t="shared" si="15"/>
        <v/>
      </c>
      <c r="AT41" s="91">
        <f t="shared" si="15"/>
        <v>2000</v>
      </c>
      <c r="AU41" s="91" t="str">
        <f t="shared" si="15"/>
        <v/>
      </c>
      <c r="AV41" s="91" t="str">
        <f t="shared" si="15"/>
        <v/>
      </c>
      <c r="AW41" s="91" t="str">
        <f t="shared" si="15"/>
        <v/>
      </c>
      <c r="AX41" s="91" t="str">
        <f t="shared" si="15"/>
        <v/>
      </c>
      <c r="AY41" s="91" t="str">
        <f t="shared" si="15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80">
        <v>42569</v>
      </c>
      <c r="B42" s="81">
        <v>1006</v>
      </c>
      <c r="C42" s="104" t="s">
        <v>152</v>
      </c>
      <c r="D42" s="82">
        <v>55.5</v>
      </c>
      <c r="E42" s="89">
        <f t="shared" si="8"/>
        <v>55.5</v>
      </c>
      <c r="F42" s="90" t="str">
        <f t="shared" si="16"/>
        <v/>
      </c>
      <c r="G42" s="91" t="str">
        <f t="shared" si="16"/>
        <v/>
      </c>
      <c r="H42" s="91" t="str">
        <f t="shared" si="16"/>
        <v/>
      </c>
      <c r="I42" s="91" t="str">
        <f t="shared" si="16"/>
        <v/>
      </c>
      <c r="J42" s="91" t="str">
        <f t="shared" si="16"/>
        <v/>
      </c>
      <c r="K42" s="92">
        <f t="shared" si="16"/>
        <v>55.5</v>
      </c>
      <c r="L42" s="93" t="str">
        <f t="shared" si="16"/>
        <v/>
      </c>
      <c r="M42" s="91" t="str">
        <f t="shared" si="16"/>
        <v/>
      </c>
      <c r="N42" s="91" t="str">
        <f t="shared" si="16"/>
        <v/>
      </c>
      <c r="O42" s="91" t="str">
        <f t="shared" si="16"/>
        <v/>
      </c>
      <c r="P42" s="91" t="str">
        <f t="shared" si="16"/>
        <v/>
      </c>
      <c r="Q42" s="92" t="str">
        <f t="shared" si="16"/>
        <v/>
      </c>
      <c r="R42" s="93" t="str">
        <f t="shared" si="16"/>
        <v/>
      </c>
      <c r="S42" s="91" t="str">
        <f t="shared" si="16"/>
        <v/>
      </c>
      <c r="T42" s="91" t="str">
        <f t="shared" si="16"/>
        <v/>
      </c>
      <c r="U42" s="91" t="str">
        <f t="shared" si="14"/>
        <v/>
      </c>
      <c r="V42" s="91" t="str">
        <f t="shared" si="14"/>
        <v/>
      </c>
      <c r="W42" s="91" t="str">
        <f t="shared" si="14"/>
        <v/>
      </c>
      <c r="X42" s="91" t="str">
        <f t="shared" si="14"/>
        <v/>
      </c>
      <c r="Y42" s="91" t="str">
        <f t="shared" si="14"/>
        <v/>
      </c>
      <c r="Z42" s="91" t="str">
        <f t="shared" si="14"/>
        <v/>
      </c>
      <c r="AA42" s="91" t="str">
        <f t="shared" si="14"/>
        <v/>
      </c>
      <c r="AB42" s="91" t="str">
        <f t="shared" si="14"/>
        <v/>
      </c>
      <c r="AC42" s="91" t="str">
        <f t="shared" si="14"/>
        <v/>
      </c>
      <c r="AD42" s="91" t="str">
        <f t="shared" si="14"/>
        <v/>
      </c>
      <c r="AE42" s="91" t="str">
        <f t="shared" si="14"/>
        <v/>
      </c>
      <c r="AF42" s="91" t="str">
        <f t="shared" si="14"/>
        <v/>
      </c>
      <c r="AG42" s="91" t="str">
        <f t="shared" si="14"/>
        <v/>
      </c>
      <c r="AH42" s="91" t="str">
        <f t="shared" si="14"/>
        <v/>
      </c>
      <c r="AI42" s="91" t="str">
        <f t="shared" si="14"/>
        <v/>
      </c>
      <c r="AJ42" s="91" t="str">
        <f t="shared" si="14"/>
        <v/>
      </c>
      <c r="AK42" s="91" t="str">
        <f t="shared" si="15"/>
        <v/>
      </c>
      <c r="AL42" s="91" t="str">
        <f t="shared" si="15"/>
        <v/>
      </c>
      <c r="AM42" s="91" t="str">
        <f t="shared" si="15"/>
        <v/>
      </c>
      <c r="AN42" s="91" t="str">
        <f t="shared" si="15"/>
        <v/>
      </c>
      <c r="AO42" s="91" t="str">
        <f t="shared" si="15"/>
        <v/>
      </c>
      <c r="AP42" s="91" t="str">
        <f t="shared" si="15"/>
        <v/>
      </c>
      <c r="AQ42" s="91" t="str">
        <f t="shared" si="15"/>
        <v/>
      </c>
      <c r="AR42" s="91" t="str">
        <f t="shared" si="15"/>
        <v/>
      </c>
      <c r="AS42" s="91" t="str">
        <f t="shared" si="15"/>
        <v/>
      </c>
      <c r="AT42" s="91" t="str">
        <f t="shared" si="15"/>
        <v/>
      </c>
      <c r="AU42" s="91" t="str">
        <f t="shared" si="15"/>
        <v/>
      </c>
      <c r="AV42" s="91" t="str">
        <f t="shared" si="15"/>
        <v/>
      </c>
      <c r="AW42" s="91" t="str">
        <f t="shared" si="15"/>
        <v/>
      </c>
      <c r="AX42" s="91" t="str">
        <f t="shared" si="15"/>
        <v/>
      </c>
      <c r="AY42" s="91" t="str">
        <f t="shared" si="15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80">
        <v>42569</v>
      </c>
      <c r="B43" s="81">
        <v>1006</v>
      </c>
      <c r="C43" s="104" t="s">
        <v>152</v>
      </c>
      <c r="D43" s="82">
        <v>50.5</v>
      </c>
      <c r="E43" s="89">
        <f t="shared" si="8"/>
        <v>50.5</v>
      </c>
      <c r="F43" s="90" t="str">
        <f t="shared" si="16"/>
        <v/>
      </c>
      <c r="G43" s="91" t="str">
        <f t="shared" si="16"/>
        <v/>
      </c>
      <c r="H43" s="91" t="str">
        <f t="shared" si="16"/>
        <v/>
      </c>
      <c r="I43" s="91" t="str">
        <f t="shared" si="16"/>
        <v/>
      </c>
      <c r="J43" s="91" t="str">
        <f t="shared" si="16"/>
        <v/>
      </c>
      <c r="K43" s="92">
        <f t="shared" si="16"/>
        <v>50.5</v>
      </c>
      <c r="L43" s="93" t="str">
        <f t="shared" si="16"/>
        <v/>
      </c>
      <c r="M43" s="91" t="str">
        <f t="shared" si="16"/>
        <v/>
      </c>
      <c r="N43" s="91" t="str">
        <f t="shared" si="16"/>
        <v/>
      </c>
      <c r="O43" s="91" t="str">
        <f t="shared" si="16"/>
        <v/>
      </c>
      <c r="P43" s="91" t="str">
        <f t="shared" si="16"/>
        <v/>
      </c>
      <c r="Q43" s="92" t="str">
        <f t="shared" si="16"/>
        <v/>
      </c>
      <c r="R43" s="93" t="str">
        <f t="shared" si="16"/>
        <v/>
      </c>
      <c r="S43" s="91" t="str">
        <f t="shared" si="16"/>
        <v/>
      </c>
      <c r="T43" s="91" t="str">
        <f t="shared" si="16"/>
        <v/>
      </c>
      <c r="U43" s="91" t="str">
        <f t="shared" si="14"/>
        <v/>
      </c>
      <c r="V43" s="91" t="str">
        <f t="shared" si="14"/>
        <v/>
      </c>
      <c r="W43" s="91" t="str">
        <f t="shared" si="14"/>
        <v/>
      </c>
      <c r="X43" s="91" t="str">
        <f t="shared" si="14"/>
        <v/>
      </c>
      <c r="Y43" s="91" t="str">
        <f t="shared" si="14"/>
        <v/>
      </c>
      <c r="Z43" s="91" t="str">
        <f t="shared" si="14"/>
        <v/>
      </c>
      <c r="AA43" s="91" t="str">
        <f t="shared" si="14"/>
        <v/>
      </c>
      <c r="AB43" s="91" t="str">
        <f t="shared" si="14"/>
        <v/>
      </c>
      <c r="AC43" s="91" t="str">
        <f t="shared" si="14"/>
        <v/>
      </c>
      <c r="AD43" s="91" t="str">
        <f t="shared" si="14"/>
        <v/>
      </c>
      <c r="AE43" s="91" t="str">
        <f t="shared" si="14"/>
        <v/>
      </c>
      <c r="AF43" s="91" t="str">
        <f t="shared" si="14"/>
        <v/>
      </c>
      <c r="AG43" s="91" t="str">
        <f t="shared" si="14"/>
        <v/>
      </c>
      <c r="AH43" s="91" t="str">
        <f t="shared" si="14"/>
        <v/>
      </c>
      <c r="AI43" s="91" t="str">
        <f t="shared" si="14"/>
        <v/>
      </c>
      <c r="AJ43" s="91" t="str">
        <f t="shared" si="14"/>
        <v/>
      </c>
      <c r="AK43" s="91" t="str">
        <f t="shared" si="15"/>
        <v/>
      </c>
      <c r="AL43" s="91" t="str">
        <f t="shared" si="15"/>
        <v/>
      </c>
      <c r="AM43" s="91" t="str">
        <f t="shared" si="15"/>
        <v/>
      </c>
      <c r="AN43" s="91" t="str">
        <f t="shared" si="15"/>
        <v/>
      </c>
      <c r="AO43" s="91" t="str">
        <f t="shared" si="15"/>
        <v/>
      </c>
      <c r="AP43" s="91" t="str">
        <f t="shared" si="15"/>
        <v/>
      </c>
      <c r="AQ43" s="91" t="str">
        <f t="shared" si="15"/>
        <v/>
      </c>
      <c r="AR43" s="91" t="str">
        <f t="shared" si="15"/>
        <v/>
      </c>
      <c r="AS43" s="91" t="str">
        <f t="shared" si="15"/>
        <v/>
      </c>
      <c r="AT43" s="91" t="str">
        <f t="shared" si="15"/>
        <v/>
      </c>
      <c r="AU43" s="91" t="str">
        <f t="shared" si="15"/>
        <v/>
      </c>
      <c r="AV43" s="91" t="str">
        <f t="shared" si="15"/>
        <v/>
      </c>
      <c r="AW43" s="91" t="str">
        <f t="shared" si="15"/>
        <v/>
      </c>
      <c r="AX43" s="91" t="str">
        <f t="shared" si="15"/>
        <v/>
      </c>
      <c r="AY43" s="91" t="str">
        <f t="shared" si="15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42569</v>
      </c>
      <c r="B44" s="62">
        <v>1001</v>
      </c>
      <c r="C44" s="63" t="s">
        <v>63</v>
      </c>
      <c r="D44" s="70">
        <v>3989.12</v>
      </c>
      <c r="E44" s="89">
        <f t="shared" si="8"/>
        <v>3989.12</v>
      </c>
      <c r="F44" s="90">
        <f t="shared" si="16"/>
        <v>3989.12</v>
      </c>
      <c r="G44" s="91" t="str">
        <f t="shared" si="16"/>
        <v/>
      </c>
      <c r="H44" s="91" t="str">
        <f t="shared" si="16"/>
        <v/>
      </c>
      <c r="I44" s="91" t="str">
        <f t="shared" si="16"/>
        <v/>
      </c>
      <c r="J44" s="91" t="str">
        <f t="shared" si="16"/>
        <v/>
      </c>
      <c r="K44" s="92" t="str">
        <f t="shared" si="16"/>
        <v/>
      </c>
      <c r="L44" s="93" t="str">
        <f t="shared" si="16"/>
        <v/>
      </c>
      <c r="M44" s="91" t="str">
        <f t="shared" si="16"/>
        <v/>
      </c>
      <c r="N44" s="91" t="str">
        <f t="shared" si="16"/>
        <v/>
      </c>
      <c r="O44" s="91" t="str">
        <f t="shared" si="16"/>
        <v/>
      </c>
      <c r="P44" s="91" t="str">
        <f t="shared" si="16"/>
        <v/>
      </c>
      <c r="Q44" s="92" t="str">
        <f t="shared" si="16"/>
        <v/>
      </c>
      <c r="R44" s="93" t="str">
        <f t="shared" si="16"/>
        <v/>
      </c>
      <c r="S44" s="91" t="str">
        <f t="shared" si="16"/>
        <v/>
      </c>
      <c r="T44" s="91" t="str">
        <f t="shared" si="16"/>
        <v/>
      </c>
      <c r="U44" s="91" t="str">
        <f t="shared" si="14"/>
        <v/>
      </c>
      <c r="V44" s="91" t="str">
        <f t="shared" si="14"/>
        <v/>
      </c>
      <c r="W44" s="91" t="str">
        <f t="shared" si="14"/>
        <v/>
      </c>
      <c r="X44" s="91" t="str">
        <f t="shared" si="14"/>
        <v/>
      </c>
      <c r="Y44" s="91" t="str">
        <f t="shared" si="14"/>
        <v/>
      </c>
      <c r="Z44" s="91" t="str">
        <f t="shared" si="14"/>
        <v/>
      </c>
      <c r="AA44" s="91" t="str">
        <f t="shared" si="14"/>
        <v/>
      </c>
      <c r="AB44" s="91" t="str">
        <f t="shared" si="14"/>
        <v/>
      </c>
      <c r="AC44" s="91" t="str">
        <f t="shared" si="14"/>
        <v/>
      </c>
      <c r="AD44" s="91" t="str">
        <f t="shared" si="14"/>
        <v/>
      </c>
      <c r="AE44" s="91" t="str">
        <f t="shared" si="14"/>
        <v/>
      </c>
      <c r="AF44" s="91" t="str">
        <f t="shared" si="14"/>
        <v/>
      </c>
      <c r="AG44" s="91" t="str">
        <f t="shared" si="14"/>
        <v/>
      </c>
      <c r="AH44" s="91" t="str">
        <f t="shared" si="14"/>
        <v/>
      </c>
      <c r="AI44" s="91" t="str">
        <f t="shared" si="14"/>
        <v/>
      </c>
      <c r="AJ44" s="91" t="str">
        <f t="shared" si="14"/>
        <v/>
      </c>
      <c r="AK44" s="91" t="str">
        <f t="shared" si="15"/>
        <v/>
      </c>
      <c r="AL44" s="91" t="str">
        <f t="shared" si="15"/>
        <v/>
      </c>
      <c r="AM44" s="91" t="str">
        <f t="shared" si="15"/>
        <v/>
      </c>
      <c r="AN44" s="91" t="str">
        <f t="shared" si="15"/>
        <v/>
      </c>
      <c r="AO44" s="91" t="str">
        <f t="shared" si="15"/>
        <v/>
      </c>
      <c r="AP44" s="91" t="str">
        <f t="shared" si="15"/>
        <v/>
      </c>
      <c r="AQ44" s="91" t="str">
        <f t="shared" si="15"/>
        <v/>
      </c>
      <c r="AR44" s="91" t="str">
        <f t="shared" si="15"/>
        <v/>
      </c>
      <c r="AS44" s="91" t="str">
        <f t="shared" si="15"/>
        <v/>
      </c>
      <c r="AT44" s="91" t="str">
        <f t="shared" si="15"/>
        <v/>
      </c>
      <c r="AU44" s="91" t="str">
        <f t="shared" si="15"/>
        <v/>
      </c>
      <c r="AV44" s="91" t="str">
        <f t="shared" si="15"/>
        <v/>
      </c>
      <c r="AW44" s="91" t="str">
        <f t="shared" si="15"/>
        <v/>
      </c>
      <c r="AX44" s="91" t="str">
        <f t="shared" si="15"/>
        <v/>
      </c>
      <c r="AY44" s="91" t="str">
        <f t="shared" si="15"/>
        <v/>
      </c>
      <c r="AZ44" s="91" t="str">
        <f t="shared" si="6"/>
        <v/>
      </c>
      <c r="BA44" s="91" t="str">
        <f t="shared" si="6"/>
        <v/>
      </c>
      <c r="BB44" s="91" t="str">
        <f t="shared" si="6"/>
        <v/>
      </c>
      <c r="BC44" s="91" t="str">
        <f t="shared" si="6"/>
        <v/>
      </c>
      <c r="BD44" s="91" t="str">
        <f t="shared" si="6"/>
        <v/>
      </c>
      <c r="BE44" s="91" t="str">
        <f t="shared" si="6"/>
        <v/>
      </c>
    </row>
    <row r="45" spans="1:57" x14ac:dyDescent="0.3">
      <c r="A45" s="68">
        <v>42569</v>
      </c>
      <c r="B45" s="62">
        <v>4000</v>
      </c>
      <c r="C45" s="63" t="s">
        <v>131</v>
      </c>
      <c r="D45" s="70">
        <v>700</v>
      </c>
      <c r="E45" s="89">
        <f t="shared" si="1"/>
        <v>700</v>
      </c>
      <c r="F45" s="90" t="str">
        <f t="shared" si="16"/>
        <v/>
      </c>
      <c r="G45" s="91" t="str">
        <f t="shared" si="16"/>
        <v/>
      </c>
      <c r="H45" s="91" t="str">
        <f t="shared" si="16"/>
        <v/>
      </c>
      <c r="I45" s="91" t="str">
        <f t="shared" si="16"/>
        <v/>
      </c>
      <c r="J45" s="91" t="str">
        <f t="shared" si="16"/>
        <v/>
      </c>
      <c r="K45" s="92" t="str">
        <f t="shared" si="16"/>
        <v/>
      </c>
      <c r="L45" s="93" t="str">
        <f t="shared" si="16"/>
        <v/>
      </c>
      <c r="M45" s="91" t="str">
        <f t="shared" si="16"/>
        <v/>
      </c>
      <c r="N45" s="91" t="str">
        <f t="shared" si="16"/>
        <v/>
      </c>
      <c r="O45" s="91" t="str">
        <f t="shared" si="16"/>
        <v/>
      </c>
      <c r="P45" s="91" t="str">
        <f t="shared" si="16"/>
        <v/>
      </c>
      <c r="Q45" s="92" t="str">
        <f t="shared" si="16"/>
        <v/>
      </c>
      <c r="R45" s="93" t="str">
        <f t="shared" si="16"/>
        <v/>
      </c>
      <c r="S45" s="91" t="str">
        <f t="shared" si="16"/>
        <v/>
      </c>
      <c r="T45" s="91" t="str">
        <f t="shared" si="16"/>
        <v/>
      </c>
      <c r="U45" s="91" t="str">
        <f t="shared" si="14"/>
        <v/>
      </c>
      <c r="V45" s="91" t="str">
        <f t="shared" si="14"/>
        <v/>
      </c>
      <c r="W45" s="91" t="str">
        <f t="shared" si="14"/>
        <v/>
      </c>
      <c r="X45" s="91" t="str">
        <f t="shared" si="14"/>
        <v/>
      </c>
      <c r="Y45" s="91" t="str">
        <f t="shared" si="14"/>
        <v/>
      </c>
      <c r="Z45" s="91" t="str">
        <f t="shared" si="14"/>
        <v/>
      </c>
      <c r="AA45" s="91" t="str">
        <f t="shared" si="14"/>
        <v/>
      </c>
      <c r="AB45" s="91" t="str">
        <f t="shared" si="14"/>
        <v/>
      </c>
      <c r="AC45" s="91" t="str">
        <f t="shared" si="14"/>
        <v/>
      </c>
      <c r="AD45" s="91" t="str">
        <f t="shared" si="14"/>
        <v/>
      </c>
      <c r="AE45" s="91" t="str">
        <f t="shared" si="14"/>
        <v/>
      </c>
      <c r="AF45" s="91" t="str">
        <f t="shared" si="14"/>
        <v/>
      </c>
      <c r="AG45" s="91" t="str">
        <f t="shared" si="14"/>
        <v/>
      </c>
      <c r="AH45" s="91" t="str">
        <f t="shared" si="14"/>
        <v/>
      </c>
      <c r="AI45" s="91" t="str">
        <f t="shared" si="14"/>
        <v/>
      </c>
      <c r="AJ45" s="91" t="str">
        <f t="shared" si="14"/>
        <v/>
      </c>
      <c r="AK45" s="91" t="str">
        <f t="shared" si="15"/>
        <v/>
      </c>
      <c r="AL45" s="91" t="str">
        <f t="shared" si="15"/>
        <v/>
      </c>
      <c r="AM45" s="91" t="str">
        <f t="shared" si="15"/>
        <v/>
      </c>
      <c r="AN45" s="91" t="str">
        <f t="shared" si="15"/>
        <v/>
      </c>
      <c r="AO45" s="91" t="str">
        <f t="shared" si="15"/>
        <v/>
      </c>
      <c r="AP45" s="91" t="str">
        <f t="shared" si="15"/>
        <v/>
      </c>
      <c r="AQ45" s="91" t="str">
        <f t="shared" si="15"/>
        <v/>
      </c>
      <c r="AR45" s="91" t="str">
        <f t="shared" si="15"/>
        <v/>
      </c>
      <c r="AS45" s="91" t="str">
        <f t="shared" si="15"/>
        <v/>
      </c>
      <c r="AT45" s="91" t="str">
        <f t="shared" si="15"/>
        <v/>
      </c>
      <c r="AU45" s="91" t="str">
        <f t="shared" si="15"/>
        <v/>
      </c>
      <c r="AV45" s="91" t="str">
        <f t="shared" si="15"/>
        <v/>
      </c>
      <c r="AW45" s="91" t="str">
        <f t="shared" si="15"/>
        <v/>
      </c>
      <c r="AX45" s="91" t="str">
        <f t="shared" si="15"/>
        <v/>
      </c>
      <c r="AY45" s="91" t="str">
        <f t="shared" si="15"/>
        <v/>
      </c>
      <c r="AZ45" s="91" t="str">
        <f t="shared" si="15"/>
        <v/>
      </c>
      <c r="BA45" s="91">
        <f t="shared" ref="BA45:BE60" si="17">IF($B45=BA$5,$D45,"")</f>
        <v>700</v>
      </c>
      <c r="BB45" s="91" t="str">
        <f t="shared" si="17"/>
        <v/>
      </c>
      <c r="BC45" s="91" t="str">
        <f t="shared" si="17"/>
        <v/>
      </c>
      <c r="BD45" s="91" t="str">
        <f t="shared" si="17"/>
        <v/>
      </c>
      <c r="BE45" s="91" t="str">
        <f t="shared" si="17"/>
        <v/>
      </c>
    </row>
    <row r="46" spans="1:57" x14ac:dyDescent="0.3">
      <c r="A46" s="68">
        <v>42569</v>
      </c>
      <c r="B46" s="62">
        <v>3018</v>
      </c>
      <c r="C46" s="63" t="s">
        <v>106</v>
      </c>
      <c r="D46" s="70">
        <v>27.34</v>
      </c>
      <c r="E46" s="89">
        <f t="shared" si="1"/>
        <v>27.34</v>
      </c>
      <c r="F46" s="90" t="str">
        <f t="shared" si="16"/>
        <v/>
      </c>
      <c r="G46" s="91" t="str">
        <f t="shared" si="16"/>
        <v/>
      </c>
      <c r="H46" s="91" t="str">
        <f t="shared" si="16"/>
        <v/>
      </c>
      <c r="I46" s="91" t="str">
        <f t="shared" si="16"/>
        <v/>
      </c>
      <c r="J46" s="91" t="str">
        <f t="shared" si="16"/>
        <v/>
      </c>
      <c r="K46" s="92" t="str">
        <f t="shared" si="16"/>
        <v/>
      </c>
      <c r="L46" s="93" t="str">
        <f t="shared" si="16"/>
        <v/>
      </c>
      <c r="M46" s="91" t="str">
        <f t="shared" si="16"/>
        <v/>
      </c>
      <c r="N46" s="91" t="str">
        <f t="shared" si="16"/>
        <v/>
      </c>
      <c r="O46" s="91" t="str">
        <f t="shared" si="16"/>
        <v/>
      </c>
      <c r="P46" s="91" t="str">
        <f t="shared" si="16"/>
        <v/>
      </c>
      <c r="Q46" s="92" t="str">
        <f t="shared" si="16"/>
        <v/>
      </c>
      <c r="R46" s="93" t="str">
        <f t="shared" si="16"/>
        <v/>
      </c>
      <c r="S46" s="91" t="str">
        <f t="shared" si="16"/>
        <v/>
      </c>
      <c r="T46" s="91" t="str">
        <f t="shared" si="16"/>
        <v/>
      </c>
      <c r="U46" s="91" t="str">
        <f t="shared" si="14"/>
        <v/>
      </c>
      <c r="V46" s="91" t="str">
        <f t="shared" si="14"/>
        <v/>
      </c>
      <c r="W46" s="91" t="str">
        <f t="shared" si="14"/>
        <v/>
      </c>
      <c r="X46" s="91" t="str">
        <f t="shared" si="14"/>
        <v/>
      </c>
      <c r="Y46" s="91" t="str">
        <f t="shared" si="14"/>
        <v/>
      </c>
      <c r="Z46" s="91" t="str">
        <f t="shared" si="14"/>
        <v/>
      </c>
      <c r="AA46" s="91" t="str">
        <f t="shared" si="14"/>
        <v/>
      </c>
      <c r="AB46" s="91" t="str">
        <f t="shared" si="14"/>
        <v/>
      </c>
      <c r="AC46" s="91" t="str">
        <f t="shared" si="14"/>
        <v/>
      </c>
      <c r="AD46" s="91" t="str">
        <f t="shared" si="14"/>
        <v/>
      </c>
      <c r="AE46" s="91" t="str">
        <f t="shared" si="14"/>
        <v/>
      </c>
      <c r="AF46" s="91" t="str">
        <f t="shared" si="14"/>
        <v/>
      </c>
      <c r="AG46" s="91" t="str">
        <f t="shared" si="14"/>
        <v/>
      </c>
      <c r="AH46" s="91" t="str">
        <f t="shared" si="14"/>
        <v/>
      </c>
      <c r="AI46" s="91">
        <f t="shared" si="14"/>
        <v>27.34</v>
      </c>
      <c r="AJ46" s="91" t="str">
        <f t="shared" si="14"/>
        <v/>
      </c>
      <c r="AK46" s="91" t="str">
        <f t="shared" si="15"/>
        <v/>
      </c>
      <c r="AL46" s="91" t="str">
        <f t="shared" si="15"/>
        <v/>
      </c>
      <c r="AM46" s="91" t="str">
        <f t="shared" si="15"/>
        <v/>
      </c>
      <c r="AN46" s="91" t="str">
        <f t="shared" si="15"/>
        <v/>
      </c>
      <c r="AO46" s="91" t="str">
        <f t="shared" si="15"/>
        <v/>
      </c>
      <c r="AP46" s="91" t="str">
        <f t="shared" si="15"/>
        <v/>
      </c>
      <c r="AQ46" s="91" t="str">
        <f t="shared" si="15"/>
        <v/>
      </c>
      <c r="AR46" s="91" t="str">
        <f t="shared" si="15"/>
        <v/>
      </c>
      <c r="AS46" s="91" t="str">
        <f t="shared" si="15"/>
        <v/>
      </c>
      <c r="AT46" s="91" t="str">
        <f t="shared" si="15"/>
        <v/>
      </c>
      <c r="AU46" s="91" t="str">
        <f t="shared" si="15"/>
        <v/>
      </c>
      <c r="AV46" s="91" t="str">
        <f t="shared" si="15"/>
        <v/>
      </c>
      <c r="AW46" s="91" t="str">
        <f t="shared" si="15"/>
        <v/>
      </c>
      <c r="AX46" s="91" t="str">
        <f t="shared" si="15"/>
        <v/>
      </c>
      <c r="AY46" s="91" t="str">
        <f t="shared" si="15"/>
        <v/>
      </c>
      <c r="AZ46" s="91" t="str">
        <f t="shared" si="15"/>
        <v/>
      </c>
      <c r="BA46" s="91" t="str">
        <f t="shared" si="17"/>
        <v/>
      </c>
      <c r="BB46" s="91" t="str">
        <f t="shared" si="17"/>
        <v/>
      </c>
      <c r="BC46" s="91" t="str">
        <f t="shared" si="17"/>
        <v/>
      </c>
      <c r="BD46" s="91" t="str">
        <f t="shared" si="17"/>
        <v/>
      </c>
      <c r="BE46" s="91" t="str">
        <f t="shared" si="17"/>
        <v/>
      </c>
    </row>
    <row r="47" spans="1:57" x14ac:dyDescent="0.3">
      <c r="A47" s="80">
        <v>42571</v>
      </c>
      <c r="B47" s="81">
        <v>1006</v>
      </c>
      <c r="C47" s="104" t="s">
        <v>59</v>
      </c>
      <c r="D47" s="82">
        <v>186</v>
      </c>
      <c r="E47" s="89">
        <f t="shared" si="1"/>
        <v>186</v>
      </c>
      <c r="F47" s="90" t="str">
        <f t="shared" si="16"/>
        <v/>
      </c>
      <c r="G47" s="91" t="str">
        <f t="shared" si="16"/>
        <v/>
      </c>
      <c r="H47" s="91" t="str">
        <f t="shared" si="16"/>
        <v/>
      </c>
      <c r="I47" s="91" t="str">
        <f t="shared" si="16"/>
        <v/>
      </c>
      <c r="J47" s="91" t="str">
        <f t="shared" si="16"/>
        <v/>
      </c>
      <c r="K47" s="92">
        <f t="shared" si="16"/>
        <v>186</v>
      </c>
      <c r="L47" s="93" t="str">
        <f t="shared" si="16"/>
        <v/>
      </c>
      <c r="M47" s="91" t="str">
        <f t="shared" si="16"/>
        <v/>
      </c>
      <c r="N47" s="91" t="str">
        <f t="shared" si="16"/>
        <v/>
      </c>
      <c r="O47" s="91" t="str">
        <f t="shared" si="16"/>
        <v/>
      </c>
      <c r="P47" s="91" t="str">
        <f t="shared" si="16"/>
        <v/>
      </c>
      <c r="Q47" s="92" t="str">
        <f t="shared" si="16"/>
        <v/>
      </c>
      <c r="R47" s="93" t="str">
        <f t="shared" si="16"/>
        <v/>
      </c>
      <c r="S47" s="91" t="str">
        <f t="shared" si="16"/>
        <v/>
      </c>
      <c r="T47" s="91" t="str">
        <f t="shared" si="16"/>
        <v/>
      </c>
      <c r="U47" s="91" t="str">
        <f t="shared" si="14"/>
        <v/>
      </c>
      <c r="V47" s="91" t="str">
        <f t="shared" si="14"/>
        <v/>
      </c>
      <c r="W47" s="91" t="str">
        <f t="shared" si="14"/>
        <v/>
      </c>
      <c r="X47" s="91" t="str">
        <f t="shared" si="14"/>
        <v/>
      </c>
      <c r="Y47" s="91" t="str">
        <f t="shared" si="14"/>
        <v/>
      </c>
      <c r="Z47" s="91" t="str">
        <f t="shared" si="14"/>
        <v/>
      </c>
      <c r="AA47" s="91" t="str">
        <f t="shared" si="14"/>
        <v/>
      </c>
      <c r="AB47" s="91" t="str">
        <f t="shared" si="14"/>
        <v/>
      </c>
      <c r="AC47" s="91" t="str">
        <f t="shared" si="14"/>
        <v/>
      </c>
      <c r="AD47" s="91" t="str">
        <f t="shared" si="14"/>
        <v/>
      </c>
      <c r="AE47" s="91" t="str">
        <f t="shared" si="14"/>
        <v/>
      </c>
      <c r="AF47" s="91" t="str">
        <f t="shared" si="14"/>
        <v/>
      </c>
      <c r="AG47" s="91" t="str">
        <f t="shared" si="14"/>
        <v/>
      </c>
      <c r="AH47" s="91" t="str">
        <f t="shared" si="14"/>
        <v/>
      </c>
      <c r="AI47" s="91" t="str">
        <f t="shared" si="14"/>
        <v/>
      </c>
      <c r="AJ47" s="91" t="str">
        <f t="shared" si="14"/>
        <v/>
      </c>
      <c r="AK47" s="91" t="str">
        <f t="shared" si="15"/>
        <v/>
      </c>
      <c r="AL47" s="91" t="str">
        <f t="shared" si="15"/>
        <v/>
      </c>
      <c r="AM47" s="91" t="str">
        <f t="shared" si="15"/>
        <v/>
      </c>
      <c r="AN47" s="91" t="str">
        <f t="shared" si="15"/>
        <v/>
      </c>
      <c r="AO47" s="91" t="str">
        <f t="shared" si="15"/>
        <v/>
      </c>
      <c r="AP47" s="91" t="str">
        <f t="shared" si="15"/>
        <v/>
      </c>
      <c r="AQ47" s="91" t="str">
        <f t="shared" si="15"/>
        <v/>
      </c>
      <c r="AR47" s="91" t="str">
        <f t="shared" si="15"/>
        <v/>
      </c>
      <c r="AS47" s="91" t="str">
        <f t="shared" si="15"/>
        <v/>
      </c>
      <c r="AT47" s="91" t="str">
        <f t="shared" si="15"/>
        <v/>
      </c>
      <c r="AU47" s="91" t="str">
        <f t="shared" si="15"/>
        <v/>
      </c>
      <c r="AV47" s="91" t="str">
        <f t="shared" si="15"/>
        <v/>
      </c>
      <c r="AW47" s="91" t="str">
        <f t="shared" si="15"/>
        <v/>
      </c>
      <c r="AX47" s="91" t="str">
        <f t="shared" si="15"/>
        <v/>
      </c>
      <c r="AY47" s="91" t="str">
        <f t="shared" si="15"/>
        <v/>
      </c>
      <c r="AZ47" s="91" t="str">
        <f t="shared" si="15"/>
        <v/>
      </c>
      <c r="BA47" s="91" t="str">
        <f t="shared" si="17"/>
        <v/>
      </c>
      <c r="BB47" s="91" t="str">
        <f t="shared" si="17"/>
        <v/>
      </c>
      <c r="BC47" s="91" t="str">
        <f t="shared" si="17"/>
        <v/>
      </c>
      <c r="BD47" s="91" t="str">
        <f t="shared" si="17"/>
        <v/>
      </c>
      <c r="BE47" s="91" t="str">
        <f t="shared" si="17"/>
        <v/>
      </c>
    </row>
    <row r="48" spans="1:57" x14ac:dyDescent="0.3">
      <c r="A48" s="68">
        <v>42571</v>
      </c>
      <c r="B48" s="62">
        <v>1001</v>
      </c>
      <c r="C48" s="63" t="s">
        <v>63</v>
      </c>
      <c r="D48" s="70">
        <v>3621.43</v>
      </c>
      <c r="E48" s="89">
        <f t="shared" si="1"/>
        <v>3621.43</v>
      </c>
      <c r="F48" s="90">
        <f t="shared" si="16"/>
        <v>3621.43</v>
      </c>
      <c r="G48" s="91" t="str">
        <f t="shared" si="16"/>
        <v/>
      </c>
      <c r="H48" s="91" t="str">
        <f t="shared" si="16"/>
        <v/>
      </c>
      <c r="I48" s="91" t="str">
        <f t="shared" si="16"/>
        <v/>
      </c>
      <c r="J48" s="91" t="str">
        <f t="shared" si="16"/>
        <v/>
      </c>
      <c r="K48" s="92" t="str">
        <f t="shared" si="16"/>
        <v/>
      </c>
      <c r="L48" s="93" t="str">
        <f t="shared" si="16"/>
        <v/>
      </c>
      <c r="M48" s="91" t="str">
        <f t="shared" si="16"/>
        <v/>
      </c>
      <c r="N48" s="91" t="str">
        <f t="shared" si="16"/>
        <v/>
      </c>
      <c r="O48" s="91" t="str">
        <f t="shared" si="16"/>
        <v/>
      </c>
      <c r="P48" s="91" t="str">
        <f t="shared" si="16"/>
        <v/>
      </c>
      <c r="Q48" s="92" t="str">
        <f t="shared" si="16"/>
        <v/>
      </c>
      <c r="R48" s="93" t="str">
        <f t="shared" si="16"/>
        <v/>
      </c>
      <c r="S48" s="91" t="str">
        <f t="shared" si="16"/>
        <v/>
      </c>
      <c r="T48" s="91" t="str">
        <f t="shared" si="16"/>
        <v/>
      </c>
      <c r="U48" s="91" t="str">
        <f t="shared" si="14"/>
        <v/>
      </c>
      <c r="V48" s="91" t="str">
        <f t="shared" si="14"/>
        <v/>
      </c>
      <c r="W48" s="91" t="str">
        <f t="shared" si="14"/>
        <v/>
      </c>
      <c r="X48" s="91" t="str">
        <f t="shared" si="14"/>
        <v/>
      </c>
      <c r="Y48" s="91" t="str">
        <f t="shared" si="14"/>
        <v/>
      </c>
      <c r="Z48" s="91" t="str">
        <f t="shared" si="14"/>
        <v/>
      </c>
      <c r="AA48" s="91" t="str">
        <f t="shared" si="14"/>
        <v/>
      </c>
      <c r="AB48" s="91" t="str">
        <f t="shared" si="14"/>
        <v/>
      </c>
      <c r="AC48" s="91" t="str">
        <f t="shared" si="14"/>
        <v/>
      </c>
      <c r="AD48" s="91" t="str">
        <f t="shared" si="14"/>
        <v/>
      </c>
      <c r="AE48" s="91" t="str">
        <f t="shared" si="14"/>
        <v/>
      </c>
      <c r="AF48" s="91" t="str">
        <f t="shared" si="14"/>
        <v/>
      </c>
      <c r="AG48" s="91" t="str">
        <f t="shared" si="14"/>
        <v/>
      </c>
      <c r="AH48" s="91" t="str">
        <f t="shared" si="14"/>
        <v/>
      </c>
      <c r="AI48" s="91" t="str">
        <f t="shared" si="14"/>
        <v/>
      </c>
      <c r="AJ48" s="91" t="str">
        <f t="shared" si="14"/>
        <v/>
      </c>
      <c r="AK48" s="91" t="str">
        <f t="shared" si="15"/>
        <v/>
      </c>
      <c r="AL48" s="91" t="str">
        <f t="shared" si="15"/>
        <v/>
      </c>
      <c r="AM48" s="91" t="str">
        <f t="shared" si="15"/>
        <v/>
      </c>
      <c r="AN48" s="91" t="str">
        <f t="shared" si="15"/>
        <v/>
      </c>
      <c r="AO48" s="91" t="str">
        <f t="shared" si="15"/>
        <v/>
      </c>
      <c r="AP48" s="91" t="str">
        <f t="shared" si="15"/>
        <v/>
      </c>
      <c r="AQ48" s="91" t="str">
        <f t="shared" si="15"/>
        <v/>
      </c>
      <c r="AR48" s="91" t="str">
        <f t="shared" si="15"/>
        <v/>
      </c>
      <c r="AS48" s="91" t="str">
        <f t="shared" si="15"/>
        <v/>
      </c>
      <c r="AT48" s="91" t="str">
        <f t="shared" si="15"/>
        <v/>
      </c>
      <c r="AU48" s="91" t="str">
        <f t="shared" si="15"/>
        <v/>
      </c>
      <c r="AV48" s="91" t="str">
        <f t="shared" si="15"/>
        <v/>
      </c>
      <c r="AW48" s="91" t="str">
        <f t="shared" si="15"/>
        <v/>
      </c>
      <c r="AX48" s="91" t="str">
        <f t="shared" si="15"/>
        <v/>
      </c>
      <c r="AY48" s="91" t="str">
        <f t="shared" si="15"/>
        <v/>
      </c>
      <c r="AZ48" s="91" t="str">
        <f t="shared" si="15"/>
        <v/>
      </c>
      <c r="BA48" s="91" t="str">
        <f t="shared" si="17"/>
        <v/>
      </c>
      <c r="BB48" s="91" t="str">
        <f t="shared" si="17"/>
        <v/>
      </c>
      <c r="BC48" s="91" t="str">
        <f t="shared" si="17"/>
        <v/>
      </c>
      <c r="BD48" s="91" t="str">
        <f t="shared" si="17"/>
        <v/>
      </c>
      <c r="BE48" s="91" t="str">
        <f t="shared" si="17"/>
        <v/>
      </c>
    </row>
    <row r="49" spans="1:57" x14ac:dyDescent="0.3">
      <c r="A49" s="68">
        <v>42571</v>
      </c>
      <c r="B49" s="62">
        <v>1001</v>
      </c>
      <c r="C49" s="63" t="s">
        <v>63</v>
      </c>
      <c r="D49" s="70">
        <v>31797.79</v>
      </c>
      <c r="E49" s="89">
        <f t="shared" si="1"/>
        <v>31797.79</v>
      </c>
      <c r="F49" s="90">
        <f t="shared" si="16"/>
        <v>31797.79</v>
      </c>
      <c r="G49" s="91" t="str">
        <f t="shared" si="16"/>
        <v/>
      </c>
      <c r="H49" s="91" t="str">
        <f t="shared" si="16"/>
        <v/>
      </c>
      <c r="I49" s="91" t="str">
        <f t="shared" si="16"/>
        <v/>
      </c>
      <c r="J49" s="91" t="str">
        <f t="shared" si="16"/>
        <v/>
      </c>
      <c r="K49" s="92" t="str">
        <f t="shared" si="16"/>
        <v/>
      </c>
      <c r="L49" s="93" t="str">
        <f t="shared" si="16"/>
        <v/>
      </c>
      <c r="M49" s="91" t="str">
        <f t="shared" si="16"/>
        <v/>
      </c>
      <c r="N49" s="91" t="str">
        <f t="shared" si="16"/>
        <v/>
      </c>
      <c r="O49" s="91" t="str">
        <f t="shared" si="16"/>
        <v/>
      </c>
      <c r="P49" s="91" t="str">
        <f t="shared" si="16"/>
        <v/>
      </c>
      <c r="Q49" s="92" t="str">
        <f t="shared" si="16"/>
        <v/>
      </c>
      <c r="R49" s="93" t="str">
        <f t="shared" si="16"/>
        <v/>
      </c>
      <c r="S49" s="91" t="str">
        <f t="shared" si="16"/>
        <v/>
      </c>
      <c r="T49" s="91" t="str">
        <f t="shared" si="16"/>
        <v/>
      </c>
      <c r="U49" s="91" t="str">
        <f t="shared" si="14"/>
        <v/>
      </c>
      <c r="V49" s="91" t="str">
        <f t="shared" si="14"/>
        <v/>
      </c>
      <c r="W49" s="91" t="str">
        <f t="shared" si="14"/>
        <v/>
      </c>
      <c r="X49" s="91" t="str">
        <f t="shared" si="14"/>
        <v/>
      </c>
      <c r="Y49" s="91" t="str">
        <f t="shared" si="14"/>
        <v/>
      </c>
      <c r="Z49" s="91" t="str">
        <f t="shared" si="14"/>
        <v/>
      </c>
      <c r="AA49" s="91" t="str">
        <f t="shared" si="14"/>
        <v/>
      </c>
      <c r="AB49" s="91" t="str">
        <f t="shared" si="14"/>
        <v/>
      </c>
      <c r="AC49" s="91" t="str">
        <f t="shared" si="14"/>
        <v/>
      </c>
      <c r="AD49" s="91" t="str">
        <f t="shared" si="14"/>
        <v/>
      </c>
      <c r="AE49" s="91" t="str">
        <f t="shared" si="14"/>
        <v/>
      </c>
      <c r="AF49" s="91" t="str">
        <f t="shared" si="14"/>
        <v/>
      </c>
      <c r="AG49" s="91" t="str">
        <f t="shared" si="14"/>
        <v/>
      </c>
      <c r="AH49" s="91" t="str">
        <f t="shared" si="14"/>
        <v/>
      </c>
      <c r="AI49" s="91" t="str">
        <f t="shared" si="14"/>
        <v/>
      </c>
      <c r="AJ49" s="91" t="str">
        <f t="shared" si="14"/>
        <v/>
      </c>
      <c r="AK49" s="91" t="str">
        <f t="shared" si="15"/>
        <v/>
      </c>
      <c r="AL49" s="91" t="str">
        <f t="shared" si="15"/>
        <v/>
      </c>
      <c r="AM49" s="91" t="str">
        <f t="shared" si="15"/>
        <v/>
      </c>
      <c r="AN49" s="91" t="str">
        <f t="shared" si="15"/>
        <v/>
      </c>
      <c r="AO49" s="91" t="str">
        <f t="shared" si="15"/>
        <v/>
      </c>
      <c r="AP49" s="91" t="str">
        <f t="shared" si="15"/>
        <v/>
      </c>
      <c r="AQ49" s="91" t="str">
        <f t="shared" si="15"/>
        <v/>
      </c>
      <c r="AR49" s="91" t="str">
        <f t="shared" si="15"/>
        <v/>
      </c>
      <c r="AS49" s="91" t="str">
        <f t="shared" si="15"/>
        <v/>
      </c>
      <c r="AT49" s="91" t="str">
        <f t="shared" si="15"/>
        <v/>
      </c>
      <c r="AU49" s="91" t="str">
        <f t="shared" si="15"/>
        <v/>
      </c>
      <c r="AV49" s="91" t="str">
        <f t="shared" si="15"/>
        <v/>
      </c>
      <c r="AW49" s="91" t="str">
        <f t="shared" si="15"/>
        <v/>
      </c>
      <c r="AX49" s="91" t="str">
        <f t="shared" si="15"/>
        <v/>
      </c>
      <c r="AY49" s="91" t="str">
        <f t="shared" si="15"/>
        <v/>
      </c>
      <c r="AZ49" s="91" t="str">
        <f t="shared" si="15"/>
        <v/>
      </c>
      <c r="BA49" s="91" t="str">
        <f t="shared" si="17"/>
        <v/>
      </c>
      <c r="BB49" s="91" t="str">
        <f t="shared" si="17"/>
        <v/>
      </c>
      <c r="BC49" s="91" t="str">
        <f t="shared" si="17"/>
        <v/>
      </c>
      <c r="BD49" s="91" t="str">
        <f t="shared" si="17"/>
        <v/>
      </c>
      <c r="BE49" s="91" t="str">
        <f t="shared" si="17"/>
        <v/>
      </c>
    </row>
    <row r="50" spans="1:57" x14ac:dyDescent="0.3">
      <c r="A50" s="68">
        <v>42571</v>
      </c>
      <c r="B50" s="62">
        <v>3005</v>
      </c>
      <c r="C50" s="63" t="s">
        <v>110</v>
      </c>
      <c r="D50" s="70">
        <v>102.97</v>
      </c>
      <c r="E50" s="89">
        <f t="shared" si="1"/>
        <v>102.97</v>
      </c>
      <c r="F50" s="90" t="str">
        <f t="shared" si="16"/>
        <v/>
      </c>
      <c r="G50" s="91" t="str">
        <f t="shared" si="16"/>
        <v/>
      </c>
      <c r="H50" s="91" t="str">
        <f t="shared" si="16"/>
        <v/>
      </c>
      <c r="I50" s="91" t="str">
        <f t="shared" si="16"/>
        <v/>
      </c>
      <c r="J50" s="91" t="str">
        <f t="shared" si="16"/>
        <v/>
      </c>
      <c r="K50" s="92" t="str">
        <f t="shared" si="16"/>
        <v/>
      </c>
      <c r="L50" s="93" t="str">
        <f t="shared" si="16"/>
        <v/>
      </c>
      <c r="M50" s="91" t="str">
        <f t="shared" si="16"/>
        <v/>
      </c>
      <c r="N50" s="91" t="str">
        <f t="shared" si="16"/>
        <v/>
      </c>
      <c r="O50" s="91" t="str">
        <f t="shared" si="16"/>
        <v/>
      </c>
      <c r="P50" s="91" t="str">
        <f t="shared" si="16"/>
        <v/>
      </c>
      <c r="Q50" s="92" t="str">
        <f t="shared" si="16"/>
        <v/>
      </c>
      <c r="R50" s="93" t="str">
        <f t="shared" si="16"/>
        <v/>
      </c>
      <c r="S50" s="91" t="str">
        <f t="shared" si="16"/>
        <v/>
      </c>
      <c r="T50" s="91" t="str">
        <f t="shared" si="16"/>
        <v/>
      </c>
      <c r="U50" s="91" t="str">
        <f t="shared" si="14"/>
        <v/>
      </c>
      <c r="V50" s="91">
        <f t="shared" si="14"/>
        <v>102.97</v>
      </c>
      <c r="W50" s="91" t="str">
        <f t="shared" si="14"/>
        <v/>
      </c>
      <c r="X50" s="91" t="str">
        <f t="shared" si="14"/>
        <v/>
      </c>
      <c r="Y50" s="91" t="str">
        <f t="shared" si="14"/>
        <v/>
      </c>
      <c r="Z50" s="91" t="str">
        <f t="shared" si="14"/>
        <v/>
      </c>
      <c r="AA50" s="91" t="str">
        <f t="shared" si="14"/>
        <v/>
      </c>
      <c r="AB50" s="91" t="str">
        <f t="shared" si="14"/>
        <v/>
      </c>
      <c r="AC50" s="91" t="str">
        <f t="shared" si="14"/>
        <v/>
      </c>
      <c r="AD50" s="91" t="str">
        <f t="shared" si="14"/>
        <v/>
      </c>
      <c r="AE50" s="91" t="str">
        <f t="shared" si="14"/>
        <v/>
      </c>
      <c r="AF50" s="91" t="str">
        <f t="shared" si="14"/>
        <v/>
      </c>
      <c r="AG50" s="91" t="str">
        <f t="shared" si="14"/>
        <v/>
      </c>
      <c r="AH50" s="91" t="str">
        <f t="shared" si="14"/>
        <v/>
      </c>
      <c r="AI50" s="91" t="str">
        <f t="shared" si="14"/>
        <v/>
      </c>
      <c r="AJ50" s="91" t="str">
        <f t="shared" si="14"/>
        <v/>
      </c>
      <c r="AK50" s="91" t="str">
        <f t="shared" si="15"/>
        <v/>
      </c>
      <c r="AL50" s="91" t="str">
        <f t="shared" si="15"/>
        <v/>
      </c>
      <c r="AM50" s="91" t="str">
        <f t="shared" si="15"/>
        <v/>
      </c>
      <c r="AN50" s="91" t="str">
        <f t="shared" si="15"/>
        <v/>
      </c>
      <c r="AO50" s="91" t="str">
        <f t="shared" si="15"/>
        <v/>
      </c>
      <c r="AP50" s="91" t="str">
        <f t="shared" si="15"/>
        <v/>
      </c>
      <c r="AQ50" s="91" t="str">
        <f t="shared" si="15"/>
        <v/>
      </c>
      <c r="AR50" s="91" t="str">
        <f t="shared" si="15"/>
        <v/>
      </c>
      <c r="AS50" s="91" t="str">
        <f t="shared" si="15"/>
        <v/>
      </c>
      <c r="AT50" s="91" t="str">
        <f t="shared" si="15"/>
        <v/>
      </c>
      <c r="AU50" s="91" t="str">
        <f t="shared" si="15"/>
        <v/>
      </c>
      <c r="AV50" s="91" t="str">
        <f t="shared" si="15"/>
        <v/>
      </c>
      <c r="AW50" s="91" t="str">
        <f t="shared" si="15"/>
        <v/>
      </c>
      <c r="AX50" s="91" t="str">
        <f t="shared" si="15"/>
        <v/>
      </c>
      <c r="AY50" s="91" t="str">
        <f t="shared" si="15"/>
        <v/>
      </c>
      <c r="AZ50" s="91" t="str">
        <f t="shared" si="15"/>
        <v/>
      </c>
      <c r="BA50" s="91" t="str">
        <f t="shared" si="17"/>
        <v/>
      </c>
      <c r="BB50" s="91" t="str">
        <f t="shared" si="17"/>
        <v/>
      </c>
      <c r="BC50" s="91" t="str">
        <f t="shared" si="17"/>
        <v/>
      </c>
      <c r="BD50" s="91" t="str">
        <f t="shared" si="17"/>
        <v/>
      </c>
      <c r="BE50" s="91" t="str">
        <f t="shared" si="17"/>
        <v/>
      </c>
    </row>
    <row r="51" spans="1:57" x14ac:dyDescent="0.3">
      <c r="A51" s="68">
        <v>42571</v>
      </c>
      <c r="B51" s="62">
        <v>3010</v>
      </c>
      <c r="C51" s="63" t="s">
        <v>104</v>
      </c>
      <c r="D51" s="70">
        <v>174.24</v>
      </c>
      <c r="E51" s="89">
        <f t="shared" si="1"/>
        <v>174.24</v>
      </c>
      <c r="F51" s="90" t="str">
        <f t="shared" si="16"/>
        <v/>
      </c>
      <c r="G51" s="91" t="str">
        <f t="shared" si="16"/>
        <v/>
      </c>
      <c r="H51" s="91" t="str">
        <f t="shared" si="16"/>
        <v/>
      </c>
      <c r="I51" s="91" t="str">
        <f t="shared" si="16"/>
        <v/>
      </c>
      <c r="J51" s="91" t="str">
        <f t="shared" si="16"/>
        <v/>
      </c>
      <c r="K51" s="92" t="str">
        <f t="shared" si="16"/>
        <v/>
      </c>
      <c r="L51" s="93" t="str">
        <f t="shared" si="16"/>
        <v/>
      </c>
      <c r="M51" s="91" t="str">
        <f t="shared" si="16"/>
        <v/>
      </c>
      <c r="N51" s="91" t="str">
        <f t="shared" si="16"/>
        <v/>
      </c>
      <c r="O51" s="91" t="str">
        <f t="shared" si="16"/>
        <v/>
      </c>
      <c r="P51" s="91" t="str">
        <f t="shared" si="16"/>
        <v/>
      </c>
      <c r="Q51" s="92" t="str">
        <f t="shared" si="16"/>
        <v/>
      </c>
      <c r="R51" s="93" t="str">
        <f t="shared" si="16"/>
        <v/>
      </c>
      <c r="S51" s="91" t="str">
        <f t="shared" si="16"/>
        <v/>
      </c>
      <c r="T51" s="91" t="str">
        <f t="shared" si="16"/>
        <v/>
      </c>
      <c r="U51" s="91" t="str">
        <f t="shared" si="14"/>
        <v/>
      </c>
      <c r="V51" s="91" t="str">
        <f t="shared" si="14"/>
        <v/>
      </c>
      <c r="W51" s="91" t="str">
        <f t="shared" si="14"/>
        <v/>
      </c>
      <c r="X51" s="91" t="str">
        <f t="shared" si="14"/>
        <v/>
      </c>
      <c r="Y51" s="91" t="str">
        <f t="shared" si="14"/>
        <v/>
      </c>
      <c r="Z51" s="91" t="str">
        <f t="shared" si="14"/>
        <v/>
      </c>
      <c r="AA51" s="91">
        <f t="shared" si="14"/>
        <v>174.24</v>
      </c>
      <c r="AB51" s="91" t="str">
        <f t="shared" si="14"/>
        <v/>
      </c>
      <c r="AC51" s="91" t="str">
        <f t="shared" si="14"/>
        <v/>
      </c>
      <c r="AD51" s="91" t="str">
        <f t="shared" si="14"/>
        <v/>
      </c>
      <c r="AE51" s="91" t="str">
        <f t="shared" si="14"/>
        <v/>
      </c>
      <c r="AF51" s="91" t="str">
        <f t="shared" si="14"/>
        <v/>
      </c>
      <c r="AG51" s="91" t="str">
        <f t="shared" si="14"/>
        <v/>
      </c>
      <c r="AH51" s="91" t="str">
        <f t="shared" si="14"/>
        <v/>
      </c>
      <c r="AI51" s="91" t="str">
        <f t="shared" si="14"/>
        <v/>
      </c>
      <c r="AJ51" s="91" t="str">
        <f t="shared" si="14"/>
        <v/>
      </c>
      <c r="AK51" s="91" t="str">
        <f t="shared" si="15"/>
        <v/>
      </c>
      <c r="AL51" s="91" t="str">
        <f t="shared" si="15"/>
        <v/>
      </c>
      <c r="AM51" s="91" t="str">
        <f t="shared" si="15"/>
        <v/>
      </c>
      <c r="AN51" s="91" t="str">
        <f t="shared" si="15"/>
        <v/>
      </c>
      <c r="AO51" s="91" t="str">
        <f t="shared" si="15"/>
        <v/>
      </c>
      <c r="AP51" s="91" t="str">
        <f t="shared" si="15"/>
        <v/>
      </c>
      <c r="AQ51" s="91" t="str">
        <f t="shared" si="15"/>
        <v/>
      </c>
      <c r="AR51" s="91" t="str">
        <f t="shared" si="15"/>
        <v/>
      </c>
      <c r="AS51" s="91" t="str">
        <f t="shared" si="15"/>
        <v/>
      </c>
      <c r="AT51" s="91" t="str">
        <f t="shared" si="15"/>
        <v/>
      </c>
      <c r="AU51" s="91" t="str">
        <f t="shared" si="15"/>
        <v/>
      </c>
      <c r="AV51" s="91" t="str">
        <f t="shared" si="15"/>
        <v/>
      </c>
      <c r="AW51" s="91" t="str">
        <f t="shared" si="15"/>
        <v/>
      </c>
      <c r="AX51" s="91" t="str">
        <f t="shared" si="15"/>
        <v/>
      </c>
      <c r="AY51" s="91" t="str">
        <f t="shared" si="15"/>
        <v/>
      </c>
      <c r="AZ51" s="91" t="str">
        <f t="shared" si="15"/>
        <v/>
      </c>
      <c r="BA51" s="91" t="str">
        <f t="shared" si="17"/>
        <v/>
      </c>
      <c r="BB51" s="91" t="str">
        <f t="shared" si="17"/>
        <v/>
      </c>
      <c r="BC51" s="91" t="str">
        <f t="shared" si="17"/>
        <v/>
      </c>
      <c r="BD51" s="91" t="str">
        <f t="shared" si="17"/>
        <v/>
      </c>
      <c r="BE51" s="91" t="str">
        <f t="shared" si="17"/>
        <v/>
      </c>
    </row>
    <row r="52" spans="1:57" x14ac:dyDescent="0.3">
      <c r="A52" s="68">
        <v>42571</v>
      </c>
      <c r="B52" s="62">
        <v>3005</v>
      </c>
      <c r="C52" s="63" t="s">
        <v>94</v>
      </c>
      <c r="D52" s="70">
        <v>207.68</v>
      </c>
      <c r="E52" s="89">
        <f t="shared" si="1"/>
        <v>207.68</v>
      </c>
      <c r="F52" s="90" t="str">
        <f t="shared" si="16"/>
        <v/>
      </c>
      <c r="G52" s="91" t="str">
        <f t="shared" si="16"/>
        <v/>
      </c>
      <c r="H52" s="91" t="str">
        <f t="shared" si="16"/>
        <v/>
      </c>
      <c r="I52" s="91" t="str">
        <f t="shared" si="16"/>
        <v/>
      </c>
      <c r="J52" s="91" t="str">
        <f t="shared" si="16"/>
        <v/>
      </c>
      <c r="K52" s="92" t="str">
        <f t="shared" si="16"/>
        <v/>
      </c>
      <c r="L52" s="93" t="str">
        <f t="shared" si="16"/>
        <v/>
      </c>
      <c r="M52" s="91" t="str">
        <f t="shared" si="16"/>
        <v/>
      </c>
      <c r="N52" s="91" t="str">
        <f t="shared" si="16"/>
        <v/>
      </c>
      <c r="O52" s="91" t="str">
        <f t="shared" si="16"/>
        <v/>
      </c>
      <c r="P52" s="91" t="str">
        <f t="shared" si="16"/>
        <v/>
      </c>
      <c r="Q52" s="92" t="str">
        <f t="shared" si="16"/>
        <v/>
      </c>
      <c r="R52" s="93" t="str">
        <f t="shared" si="16"/>
        <v/>
      </c>
      <c r="S52" s="91" t="str">
        <f t="shared" si="16"/>
        <v/>
      </c>
      <c r="T52" s="91" t="str">
        <f t="shared" si="16"/>
        <v/>
      </c>
      <c r="U52" s="91" t="str">
        <f t="shared" si="14"/>
        <v/>
      </c>
      <c r="V52" s="91">
        <f t="shared" si="14"/>
        <v>207.68</v>
      </c>
      <c r="W52" s="91" t="str">
        <f t="shared" si="14"/>
        <v/>
      </c>
      <c r="X52" s="91" t="str">
        <f t="shared" si="14"/>
        <v/>
      </c>
      <c r="Y52" s="91" t="str">
        <f t="shared" si="14"/>
        <v/>
      </c>
      <c r="Z52" s="91" t="str">
        <f t="shared" si="14"/>
        <v/>
      </c>
      <c r="AA52" s="91" t="str">
        <f t="shared" si="14"/>
        <v/>
      </c>
      <c r="AB52" s="91" t="str">
        <f t="shared" si="14"/>
        <v/>
      </c>
      <c r="AC52" s="91" t="str">
        <f t="shared" si="14"/>
        <v/>
      </c>
      <c r="AD52" s="91" t="str">
        <f t="shared" si="14"/>
        <v/>
      </c>
      <c r="AE52" s="91" t="str">
        <f t="shared" si="14"/>
        <v/>
      </c>
      <c r="AF52" s="91" t="str">
        <f t="shared" si="14"/>
        <v/>
      </c>
      <c r="AG52" s="91" t="str">
        <f t="shared" si="14"/>
        <v/>
      </c>
      <c r="AH52" s="91" t="str">
        <f t="shared" si="14"/>
        <v/>
      </c>
      <c r="AI52" s="91" t="str">
        <f t="shared" si="14"/>
        <v/>
      </c>
      <c r="AJ52" s="91" t="str">
        <f t="shared" si="14"/>
        <v/>
      </c>
      <c r="AK52" s="91" t="str">
        <f t="shared" si="15"/>
        <v/>
      </c>
      <c r="AL52" s="91" t="str">
        <f t="shared" si="15"/>
        <v/>
      </c>
      <c r="AM52" s="91" t="str">
        <f t="shared" si="15"/>
        <v/>
      </c>
      <c r="AN52" s="91" t="str">
        <f t="shared" si="15"/>
        <v/>
      </c>
      <c r="AO52" s="91" t="str">
        <f t="shared" si="15"/>
        <v/>
      </c>
      <c r="AP52" s="91" t="str">
        <f t="shared" si="15"/>
        <v/>
      </c>
      <c r="AQ52" s="91" t="str">
        <f t="shared" si="15"/>
        <v/>
      </c>
      <c r="AR52" s="91" t="str">
        <f t="shared" si="15"/>
        <v/>
      </c>
      <c r="AS52" s="91" t="str">
        <f t="shared" si="15"/>
        <v/>
      </c>
      <c r="AT52" s="91" t="str">
        <f t="shared" si="15"/>
        <v/>
      </c>
      <c r="AU52" s="91" t="str">
        <f t="shared" si="15"/>
        <v/>
      </c>
      <c r="AV52" s="91" t="str">
        <f t="shared" si="15"/>
        <v/>
      </c>
      <c r="AW52" s="91" t="str">
        <f t="shared" si="15"/>
        <v/>
      </c>
      <c r="AX52" s="91" t="str">
        <f t="shared" si="15"/>
        <v/>
      </c>
      <c r="AY52" s="91" t="str">
        <f t="shared" si="15"/>
        <v/>
      </c>
      <c r="AZ52" s="91" t="str">
        <f t="shared" si="15"/>
        <v/>
      </c>
      <c r="BA52" s="91" t="str">
        <f t="shared" si="17"/>
        <v/>
      </c>
      <c r="BB52" s="91" t="str">
        <f t="shared" si="17"/>
        <v/>
      </c>
      <c r="BC52" s="91" t="str">
        <f t="shared" si="17"/>
        <v/>
      </c>
      <c r="BD52" s="91" t="str">
        <f t="shared" si="17"/>
        <v/>
      </c>
      <c r="BE52" s="91" t="str">
        <f t="shared" si="17"/>
        <v/>
      </c>
    </row>
    <row r="53" spans="1:57" x14ac:dyDescent="0.3">
      <c r="A53" s="68">
        <v>42571</v>
      </c>
      <c r="B53" s="62">
        <v>2002</v>
      </c>
      <c r="C53" s="63" t="s">
        <v>8</v>
      </c>
      <c r="D53" s="70">
        <v>8487.19</v>
      </c>
      <c r="E53" s="89">
        <f t="shared" si="1"/>
        <v>8487.19</v>
      </c>
      <c r="F53" s="90" t="str">
        <f t="shared" si="16"/>
        <v/>
      </c>
      <c r="G53" s="91" t="str">
        <f t="shared" si="16"/>
        <v/>
      </c>
      <c r="H53" s="91" t="str">
        <f t="shared" si="16"/>
        <v/>
      </c>
      <c r="I53" s="91" t="str">
        <f t="shared" si="16"/>
        <v/>
      </c>
      <c r="J53" s="91" t="str">
        <f t="shared" si="16"/>
        <v/>
      </c>
      <c r="K53" s="92" t="str">
        <f t="shared" si="16"/>
        <v/>
      </c>
      <c r="L53" s="93" t="str">
        <f t="shared" si="16"/>
        <v/>
      </c>
      <c r="M53" s="91">
        <f t="shared" si="16"/>
        <v>8487.19</v>
      </c>
      <c r="N53" s="91" t="str">
        <f t="shared" si="16"/>
        <v/>
      </c>
      <c r="O53" s="91" t="str">
        <f t="shared" si="16"/>
        <v/>
      </c>
      <c r="P53" s="91" t="str">
        <f t="shared" si="16"/>
        <v/>
      </c>
      <c r="Q53" s="92" t="str">
        <f t="shared" si="16"/>
        <v/>
      </c>
      <c r="R53" s="93" t="str">
        <f t="shared" si="16"/>
        <v/>
      </c>
      <c r="S53" s="91" t="str">
        <f t="shared" si="16"/>
        <v/>
      </c>
      <c r="T53" s="91" t="str">
        <f t="shared" si="16"/>
        <v/>
      </c>
      <c r="U53" s="91" t="str">
        <f t="shared" si="14"/>
        <v/>
      </c>
      <c r="V53" s="91" t="str">
        <f t="shared" si="14"/>
        <v/>
      </c>
      <c r="W53" s="91" t="str">
        <f t="shared" si="14"/>
        <v/>
      </c>
      <c r="X53" s="91" t="str">
        <f t="shared" si="14"/>
        <v/>
      </c>
      <c r="Y53" s="91" t="str">
        <f t="shared" si="14"/>
        <v/>
      </c>
      <c r="Z53" s="91" t="str">
        <f t="shared" si="14"/>
        <v/>
      </c>
      <c r="AA53" s="91" t="str">
        <f t="shared" si="14"/>
        <v/>
      </c>
      <c r="AB53" s="91" t="str">
        <f t="shared" si="14"/>
        <v/>
      </c>
      <c r="AC53" s="91" t="str">
        <f t="shared" si="14"/>
        <v/>
      </c>
      <c r="AD53" s="91" t="str">
        <f t="shared" si="14"/>
        <v/>
      </c>
      <c r="AE53" s="91" t="str">
        <f t="shared" si="14"/>
        <v/>
      </c>
      <c r="AF53" s="91" t="str">
        <f t="shared" si="14"/>
        <v/>
      </c>
      <c r="AG53" s="91" t="str">
        <f t="shared" si="14"/>
        <v/>
      </c>
      <c r="AH53" s="91" t="str">
        <f t="shared" si="14"/>
        <v/>
      </c>
      <c r="AI53" s="91" t="str">
        <f t="shared" si="14"/>
        <v/>
      </c>
      <c r="AJ53" s="91" t="str">
        <f t="shared" si="14"/>
        <v/>
      </c>
      <c r="AK53" s="91" t="str">
        <f t="shared" si="15"/>
        <v/>
      </c>
      <c r="AL53" s="91" t="str">
        <f t="shared" si="15"/>
        <v/>
      </c>
      <c r="AM53" s="91" t="str">
        <f t="shared" si="15"/>
        <v/>
      </c>
      <c r="AN53" s="91" t="str">
        <f t="shared" si="15"/>
        <v/>
      </c>
      <c r="AO53" s="91" t="str">
        <f t="shared" si="15"/>
        <v/>
      </c>
      <c r="AP53" s="91" t="str">
        <f t="shared" si="15"/>
        <v/>
      </c>
      <c r="AQ53" s="91" t="str">
        <f t="shared" si="15"/>
        <v/>
      </c>
      <c r="AR53" s="91" t="str">
        <f t="shared" si="15"/>
        <v/>
      </c>
      <c r="AS53" s="91" t="str">
        <f t="shared" si="15"/>
        <v/>
      </c>
      <c r="AT53" s="91" t="str">
        <f t="shared" si="15"/>
        <v/>
      </c>
      <c r="AU53" s="91" t="str">
        <f t="shared" si="15"/>
        <v/>
      </c>
      <c r="AV53" s="91" t="str">
        <f t="shared" si="15"/>
        <v/>
      </c>
      <c r="AW53" s="91" t="str">
        <f t="shared" si="15"/>
        <v/>
      </c>
      <c r="AX53" s="91" t="str">
        <f t="shared" si="15"/>
        <v/>
      </c>
      <c r="AY53" s="91" t="str">
        <f t="shared" si="15"/>
        <v/>
      </c>
      <c r="AZ53" s="91" t="str">
        <f t="shared" si="15"/>
        <v/>
      </c>
      <c r="BA53" s="91" t="str">
        <f t="shared" si="17"/>
        <v/>
      </c>
      <c r="BB53" s="91" t="str">
        <f t="shared" si="17"/>
        <v/>
      </c>
      <c r="BC53" s="91" t="str">
        <f t="shared" si="17"/>
        <v/>
      </c>
      <c r="BD53" s="91" t="str">
        <f t="shared" si="17"/>
        <v/>
      </c>
      <c r="BE53" s="91" t="str">
        <f t="shared" si="17"/>
        <v/>
      </c>
    </row>
    <row r="54" spans="1:57" x14ac:dyDescent="0.3">
      <c r="A54" s="68">
        <v>42571</v>
      </c>
      <c r="B54" s="62">
        <v>3012</v>
      </c>
      <c r="C54" s="69" t="s">
        <v>153</v>
      </c>
      <c r="D54" s="70">
        <v>76.13</v>
      </c>
      <c r="E54" s="89">
        <f t="shared" si="1"/>
        <v>76.13</v>
      </c>
      <c r="F54" s="90" t="str">
        <f t="shared" si="16"/>
        <v/>
      </c>
      <c r="G54" s="91" t="str">
        <f t="shared" si="16"/>
        <v/>
      </c>
      <c r="H54" s="91" t="str">
        <f t="shared" si="16"/>
        <v/>
      </c>
      <c r="I54" s="91" t="str">
        <f t="shared" si="16"/>
        <v/>
      </c>
      <c r="J54" s="91" t="str">
        <f t="shared" si="16"/>
        <v/>
      </c>
      <c r="K54" s="92" t="str">
        <f t="shared" si="16"/>
        <v/>
      </c>
      <c r="L54" s="93" t="str">
        <f t="shared" si="16"/>
        <v/>
      </c>
      <c r="M54" s="91" t="str">
        <f t="shared" si="16"/>
        <v/>
      </c>
      <c r="N54" s="91" t="str">
        <f t="shared" si="16"/>
        <v/>
      </c>
      <c r="O54" s="91" t="str">
        <f t="shared" si="16"/>
        <v/>
      </c>
      <c r="P54" s="91" t="str">
        <f t="shared" si="16"/>
        <v/>
      </c>
      <c r="Q54" s="92" t="str">
        <f t="shared" si="16"/>
        <v/>
      </c>
      <c r="R54" s="93" t="str">
        <f t="shared" si="16"/>
        <v/>
      </c>
      <c r="S54" s="91" t="str">
        <f t="shared" si="16"/>
        <v/>
      </c>
      <c r="T54" s="91" t="str">
        <f t="shared" si="16"/>
        <v/>
      </c>
      <c r="U54" s="91" t="str">
        <f t="shared" si="14"/>
        <v/>
      </c>
      <c r="V54" s="91" t="str">
        <f t="shared" si="14"/>
        <v/>
      </c>
      <c r="W54" s="91" t="str">
        <f t="shared" si="14"/>
        <v/>
      </c>
      <c r="X54" s="91" t="str">
        <f t="shared" si="14"/>
        <v/>
      </c>
      <c r="Y54" s="91" t="str">
        <f t="shared" si="14"/>
        <v/>
      </c>
      <c r="Z54" s="91" t="str">
        <f t="shared" si="14"/>
        <v/>
      </c>
      <c r="AA54" s="91" t="str">
        <f t="shared" si="14"/>
        <v/>
      </c>
      <c r="AB54" s="91" t="str">
        <f t="shared" si="14"/>
        <v/>
      </c>
      <c r="AC54" s="91">
        <f t="shared" si="14"/>
        <v>76.13</v>
      </c>
      <c r="AD54" s="91" t="str">
        <f t="shared" si="14"/>
        <v/>
      </c>
      <c r="AE54" s="91" t="str">
        <f t="shared" si="14"/>
        <v/>
      </c>
      <c r="AF54" s="91" t="str">
        <f t="shared" si="14"/>
        <v/>
      </c>
      <c r="AG54" s="91" t="str">
        <f t="shared" si="14"/>
        <v/>
      </c>
      <c r="AH54" s="91" t="str">
        <f t="shared" si="14"/>
        <v/>
      </c>
      <c r="AI54" s="91" t="str">
        <f t="shared" si="14"/>
        <v/>
      </c>
      <c r="AJ54" s="91" t="str">
        <f t="shared" si="14"/>
        <v/>
      </c>
      <c r="AK54" s="91" t="str">
        <f t="shared" si="15"/>
        <v/>
      </c>
      <c r="AL54" s="91" t="str">
        <f t="shared" si="15"/>
        <v/>
      </c>
      <c r="AM54" s="91" t="str">
        <f t="shared" si="15"/>
        <v/>
      </c>
      <c r="AN54" s="91" t="str">
        <f t="shared" si="15"/>
        <v/>
      </c>
      <c r="AO54" s="91" t="str">
        <f t="shared" si="15"/>
        <v/>
      </c>
      <c r="AP54" s="91" t="str">
        <f t="shared" si="15"/>
        <v/>
      </c>
      <c r="AQ54" s="91" t="str">
        <f t="shared" si="15"/>
        <v/>
      </c>
      <c r="AR54" s="91" t="str">
        <f t="shared" si="15"/>
        <v/>
      </c>
      <c r="AS54" s="91" t="str">
        <f t="shared" si="15"/>
        <v/>
      </c>
      <c r="AT54" s="91" t="str">
        <f t="shared" si="15"/>
        <v/>
      </c>
      <c r="AU54" s="91" t="str">
        <f t="shared" si="15"/>
        <v/>
      </c>
      <c r="AV54" s="91" t="str">
        <f t="shared" si="15"/>
        <v/>
      </c>
      <c r="AW54" s="91" t="str">
        <f t="shared" si="15"/>
        <v/>
      </c>
      <c r="AX54" s="91" t="str">
        <f t="shared" si="15"/>
        <v/>
      </c>
      <c r="AY54" s="91" t="str">
        <f t="shared" si="15"/>
        <v/>
      </c>
      <c r="AZ54" s="91" t="str">
        <f t="shared" si="15"/>
        <v/>
      </c>
      <c r="BA54" s="91" t="str">
        <f t="shared" si="17"/>
        <v/>
      </c>
      <c r="BB54" s="91" t="str">
        <f t="shared" si="17"/>
        <v/>
      </c>
      <c r="BC54" s="91" t="str">
        <f t="shared" si="17"/>
        <v/>
      </c>
      <c r="BD54" s="91" t="str">
        <f t="shared" si="17"/>
        <v/>
      </c>
      <c r="BE54" s="91" t="str">
        <f t="shared" si="17"/>
        <v/>
      </c>
    </row>
    <row r="55" spans="1:57" x14ac:dyDescent="0.3">
      <c r="A55" s="68">
        <v>42571</v>
      </c>
      <c r="B55" s="62">
        <v>4000</v>
      </c>
      <c r="C55" s="69" t="s">
        <v>131</v>
      </c>
      <c r="D55" s="70">
        <v>675</v>
      </c>
      <c r="E55" s="89">
        <f t="shared" si="1"/>
        <v>675</v>
      </c>
      <c r="F55" s="90" t="str">
        <f t="shared" si="16"/>
        <v/>
      </c>
      <c r="G55" s="91" t="str">
        <f t="shared" si="16"/>
        <v/>
      </c>
      <c r="H55" s="91" t="str">
        <f t="shared" si="16"/>
        <v/>
      </c>
      <c r="I55" s="91" t="str">
        <f t="shared" si="16"/>
        <v/>
      </c>
      <c r="J55" s="91" t="str">
        <f t="shared" si="16"/>
        <v/>
      </c>
      <c r="K55" s="92" t="str">
        <f t="shared" si="16"/>
        <v/>
      </c>
      <c r="L55" s="93" t="str">
        <f t="shared" si="16"/>
        <v/>
      </c>
      <c r="M55" s="91" t="str">
        <f t="shared" si="16"/>
        <v/>
      </c>
      <c r="N55" s="91" t="str">
        <f t="shared" si="16"/>
        <v/>
      </c>
      <c r="O55" s="91" t="str">
        <f t="shared" si="16"/>
        <v/>
      </c>
      <c r="P55" s="91" t="str">
        <f t="shared" si="16"/>
        <v/>
      </c>
      <c r="Q55" s="92" t="str">
        <f t="shared" si="16"/>
        <v/>
      </c>
      <c r="R55" s="93" t="str">
        <f t="shared" si="16"/>
        <v/>
      </c>
      <c r="S55" s="91" t="str">
        <f t="shared" si="16"/>
        <v/>
      </c>
      <c r="T55" s="91" t="str">
        <f t="shared" si="16"/>
        <v/>
      </c>
      <c r="U55" s="91" t="str">
        <f t="shared" si="16"/>
        <v/>
      </c>
      <c r="V55" s="91" t="str">
        <f t="shared" si="14"/>
        <v/>
      </c>
      <c r="W55" s="91" t="str">
        <f t="shared" si="14"/>
        <v/>
      </c>
      <c r="X55" s="91" t="str">
        <f t="shared" si="14"/>
        <v/>
      </c>
      <c r="Y55" s="91" t="str">
        <f t="shared" si="14"/>
        <v/>
      </c>
      <c r="Z55" s="91" t="str">
        <f t="shared" si="14"/>
        <v/>
      </c>
      <c r="AA55" s="91" t="str">
        <f t="shared" si="14"/>
        <v/>
      </c>
      <c r="AB55" s="91" t="str">
        <f t="shared" si="14"/>
        <v/>
      </c>
      <c r="AC55" s="91" t="str">
        <f t="shared" si="14"/>
        <v/>
      </c>
      <c r="AD55" s="91" t="str">
        <f t="shared" si="14"/>
        <v/>
      </c>
      <c r="AE55" s="91" t="str">
        <f t="shared" si="14"/>
        <v/>
      </c>
      <c r="AF55" s="91" t="str">
        <f t="shared" si="14"/>
        <v/>
      </c>
      <c r="AG55" s="91" t="str">
        <f t="shared" si="14"/>
        <v/>
      </c>
      <c r="AH55" s="91" t="str">
        <f t="shared" si="14"/>
        <v/>
      </c>
      <c r="AI55" s="91" t="str">
        <f t="shared" si="14"/>
        <v/>
      </c>
      <c r="AJ55" s="91" t="str">
        <f t="shared" si="14"/>
        <v/>
      </c>
      <c r="AK55" s="91" t="str">
        <f t="shared" si="15"/>
        <v/>
      </c>
      <c r="AL55" s="91" t="str">
        <f t="shared" si="15"/>
        <v/>
      </c>
      <c r="AM55" s="91" t="str">
        <f t="shared" si="15"/>
        <v/>
      </c>
      <c r="AN55" s="91" t="str">
        <f t="shared" si="15"/>
        <v/>
      </c>
      <c r="AO55" s="91" t="str">
        <f t="shared" si="15"/>
        <v/>
      </c>
      <c r="AP55" s="91" t="str">
        <f t="shared" si="15"/>
        <v/>
      </c>
      <c r="AQ55" s="91" t="str">
        <f t="shared" si="15"/>
        <v/>
      </c>
      <c r="AR55" s="91" t="str">
        <f t="shared" si="15"/>
        <v/>
      </c>
      <c r="AS55" s="91" t="str">
        <f t="shared" si="15"/>
        <v/>
      </c>
      <c r="AT55" s="91" t="str">
        <f t="shared" si="15"/>
        <v/>
      </c>
      <c r="AU55" s="91" t="str">
        <f t="shared" si="15"/>
        <v/>
      </c>
      <c r="AV55" s="91" t="str">
        <f t="shared" si="15"/>
        <v/>
      </c>
      <c r="AW55" s="91" t="str">
        <f t="shared" si="15"/>
        <v/>
      </c>
      <c r="AX55" s="91" t="str">
        <f t="shared" si="15"/>
        <v/>
      </c>
      <c r="AY55" s="91" t="str">
        <f t="shared" si="15"/>
        <v/>
      </c>
      <c r="AZ55" s="91" t="str">
        <f t="shared" si="15"/>
        <v/>
      </c>
      <c r="BA55" s="91">
        <f t="shared" si="17"/>
        <v>675</v>
      </c>
      <c r="BB55" s="91" t="str">
        <f t="shared" si="17"/>
        <v/>
      </c>
      <c r="BC55" s="91" t="str">
        <f t="shared" si="17"/>
        <v/>
      </c>
      <c r="BD55" s="91" t="str">
        <f t="shared" si="17"/>
        <v/>
      </c>
      <c r="BE55" s="91" t="str">
        <f t="shared" si="17"/>
        <v/>
      </c>
    </row>
    <row r="56" spans="1:57" x14ac:dyDescent="0.3">
      <c r="A56" s="68">
        <v>42572</v>
      </c>
      <c r="B56" s="62">
        <v>1001</v>
      </c>
      <c r="C56" s="63" t="s">
        <v>63</v>
      </c>
      <c r="D56" s="70">
        <v>2952</v>
      </c>
      <c r="E56" s="89">
        <f t="shared" si="1"/>
        <v>2952</v>
      </c>
      <c r="F56" s="90">
        <f t="shared" si="16"/>
        <v>2952</v>
      </c>
      <c r="G56" s="91" t="str">
        <f t="shared" si="16"/>
        <v/>
      </c>
      <c r="H56" s="91" t="str">
        <f t="shared" si="16"/>
        <v/>
      </c>
      <c r="I56" s="91" t="str">
        <f t="shared" si="16"/>
        <v/>
      </c>
      <c r="J56" s="91" t="str">
        <f t="shared" si="16"/>
        <v/>
      </c>
      <c r="K56" s="92" t="str">
        <f t="shared" si="16"/>
        <v/>
      </c>
      <c r="L56" s="93" t="str">
        <f t="shared" si="16"/>
        <v/>
      </c>
      <c r="M56" s="91" t="str">
        <f t="shared" si="16"/>
        <v/>
      </c>
      <c r="N56" s="91" t="str">
        <f t="shared" si="16"/>
        <v/>
      </c>
      <c r="O56" s="91" t="str">
        <f t="shared" si="16"/>
        <v/>
      </c>
      <c r="P56" s="91" t="str">
        <f t="shared" si="16"/>
        <v/>
      </c>
      <c r="Q56" s="92" t="str">
        <f t="shared" si="16"/>
        <v/>
      </c>
      <c r="R56" s="93" t="str">
        <f t="shared" si="16"/>
        <v/>
      </c>
      <c r="S56" s="91" t="str">
        <f t="shared" si="16"/>
        <v/>
      </c>
      <c r="T56" s="91" t="str">
        <f t="shared" si="16"/>
        <v/>
      </c>
      <c r="U56" s="91" t="str">
        <f t="shared" si="16"/>
        <v/>
      </c>
      <c r="V56" s="91" t="str">
        <f t="shared" ref="V56:AK71" si="18">IF($B56=V$5,$D56,"")</f>
        <v/>
      </c>
      <c r="W56" s="91" t="str">
        <f t="shared" si="18"/>
        <v/>
      </c>
      <c r="X56" s="91" t="str">
        <f t="shared" si="18"/>
        <v/>
      </c>
      <c r="Y56" s="91" t="str">
        <f t="shared" si="18"/>
        <v/>
      </c>
      <c r="Z56" s="91" t="str">
        <f t="shared" si="18"/>
        <v/>
      </c>
      <c r="AA56" s="91" t="str">
        <f t="shared" si="18"/>
        <v/>
      </c>
      <c r="AB56" s="91" t="str">
        <f t="shared" si="18"/>
        <v/>
      </c>
      <c r="AC56" s="91" t="str">
        <f t="shared" si="18"/>
        <v/>
      </c>
      <c r="AD56" s="91" t="str">
        <f t="shared" si="18"/>
        <v/>
      </c>
      <c r="AE56" s="91" t="str">
        <f t="shared" si="18"/>
        <v/>
      </c>
      <c r="AF56" s="91" t="str">
        <f t="shared" si="18"/>
        <v/>
      </c>
      <c r="AG56" s="91" t="str">
        <f t="shared" si="18"/>
        <v/>
      </c>
      <c r="AH56" s="91" t="str">
        <f t="shared" si="18"/>
        <v/>
      </c>
      <c r="AI56" s="91" t="str">
        <f t="shared" si="18"/>
        <v/>
      </c>
      <c r="AJ56" s="91" t="str">
        <f t="shared" si="18"/>
        <v/>
      </c>
      <c r="AK56" s="91" t="str">
        <f t="shared" si="15"/>
        <v/>
      </c>
      <c r="AL56" s="91" t="str">
        <f t="shared" si="15"/>
        <v/>
      </c>
      <c r="AM56" s="91" t="str">
        <f t="shared" si="15"/>
        <v/>
      </c>
      <c r="AN56" s="91" t="str">
        <f t="shared" si="15"/>
        <v/>
      </c>
      <c r="AO56" s="91" t="str">
        <f t="shared" ref="AO56:AZ56" si="19">IF($B56=AO$5,$D56,"")</f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 t="str">
        <f t="shared" si="19"/>
        <v/>
      </c>
      <c r="AU56" s="91" t="str">
        <f t="shared" si="19"/>
        <v/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7"/>
        <v/>
      </c>
      <c r="BB56" s="91" t="str">
        <f t="shared" si="17"/>
        <v/>
      </c>
      <c r="BC56" s="91" t="str">
        <f t="shared" si="17"/>
        <v/>
      </c>
      <c r="BD56" s="91" t="str">
        <f t="shared" si="17"/>
        <v/>
      </c>
      <c r="BE56" s="91" t="str">
        <f t="shared" si="17"/>
        <v/>
      </c>
    </row>
    <row r="57" spans="1:57" x14ac:dyDescent="0.3">
      <c r="A57" s="68">
        <v>42572</v>
      </c>
      <c r="B57" s="62">
        <v>4000</v>
      </c>
      <c r="C57" s="63" t="s">
        <v>147</v>
      </c>
      <c r="D57" s="70">
        <v>4000</v>
      </c>
      <c r="E57" s="89">
        <f t="shared" si="1"/>
        <v>4000</v>
      </c>
      <c r="F57" s="90" t="str">
        <f t="shared" ref="F57:U72" si="20">IF($B57=F$5,$D57,"")</f>
        <v/>
      </c>
      <c r="G57" s="91" t="str">
        <f t="shared" si="20"/>
        <v/>
      </c>
      <c r="H57" s="91" t="str">
        <f t="shared" si="20"/>
        <v/>
      </c>
      <c r="I57" s="91" t="str">
        <f t="shared" si="20"/>
        <v/>
      </c>
      <c r="J57" s="91" t="str">
        <f t="shared" si="20"/>
        <v/>
      </c>
      <c r="K57" s="92" t="str">
        <f t="shared" si="20"/>
        <v/>
      </c>
      <c r="L57" s="93" t="str">
        <f t="shared" si="20"/>
        <v/>
      </c>
      <c r="M57" s="91" t="str">
        <f t="shared" si="20"/>
        <v/>
      </c>
      <c r="N57" s="91" t="str">
        <f t="shared" si="20"/>
        <v/>
      </c>
      <c r="O57" s="91" t="str">
        <f t="shared" si="20"/>
        <v/>
      </c>
      <c r="P57" s="91" t="str">
        <f t="shared" si="20"/>
        <v/>
      </c>
      <c r="Q57" s="92" t="str">
        <f t="shared" si="20"/>
        <v/>
      </c>
      <c r="R57" s="93" t="str">
        <f t="shared" si="20"/>
        <v/>
      </c>
      <c r="S57" s="91" t="str">
        <f t="shared" si="20"/>
        <v/>
      </c>
      <c r="T57" s="91" t="str">
        <f t="shared" si="20"/>
        <v/>
      </c>
      <c r="U57" s="91" t="str">
        <f t="shared" si="20"/>
        <v/>
      </c>
      <c r="V57" s="91" t="str">
        <f t="shared" si="18"/>
        <v/>
      </c>
      <c r="W57" s="91" t="str">
        <f t="shared" si="18"/>
        <v/>
      </c>
      <c r="X57" s="91" t="str">
        <f t="shared" si="18"/>
        <v/>
      </c>
      <c r="Y57" s="91" t="str">
        <f t="shared" si="18"/>
        <v/>
      </c>
      <c r="Z57" s="91" t="str">
        <f t="shared" si="18"/>
        <v/>
      </c>
      <c r="AA57" s="91" t="str">
        <f t="shared" si="18"/>
        <v/>
      </c>
      <c r="AB57" s="91" t="str">
        <f t="shared" si="18"/>
        <v/>
      </c>
      <c r="AC57" s="91" t="str">
        <f t="shared" si="18"/>
        <v/>
      </c>
      <c r="AD57" s="91" t="str">
        <f t="shared" si="18"/>
        <v/>
      </c>
      <c r="AE57" s="91" t="str">
        <f t="shared" si="18"/>
        <v/>
      </c>
      <c r="AF57" s="91" t="str">
        <f t="shared" si="18"/>
        <v/>
      </c>
      <c r="AG57" s="91" t="str">
        <f t="shared" si="18"/>
        <v/>
      </c>
      <c r="AH57" s="91" t="str">
        <f t="shared" si="18"/>
        <v/>
      </c>
      <c r="AI57" s="91" t="str">
        <f t="shared" si="18"/>
        <v/>
      </c>
      <c r="AJ57" s="91" t="str">
        <f t="shared" si="18"/>
        <v/>
      </c>
      <c r="AK57" s="91" t="str">
        <f t="shared" si="18"/>
        <v/>
      </c>
      <c r="AL57" s="91" t="str">
        <f t="shared" ref="AL57:BA71" si="21">IF($B57=AL$5,$D57,"")</f>
        <v/>
      </c>
      <c r="AM57" s="91" t="str">
        <f t="shared" si="21"/>
        <v/>
      </c>
      <c r="AN57" s="91" t="str">
        <f t="shared" si="21"/>
        <v/>
      </c>
      <c r="AO57" s="91" t="str">
        <f t="shared" si="21"/>
        <v/>
      </c>
      <c r="AP57" s="91" t="str">
        <f t="shared" si="21"/>
        <v/>
      </c>
      <c r="AQ57" s="91" t="str">
        <f t="shared" si="21"/>
        <v/>
      </c>
      <c r="AR57" s="91" t="str">
        <f t="shared" si="21"/>
        <v/>
      </c>
      <c r="AS57" s="91" t="str">
        <f t="shared" si="21"/>
        <v/>
      </c>
      <c r="AT57" s="91" t="str">
        <f t="shared" si="21"/>
        <v/>
      </c>
      <c r="AU57" s="91" t="str">
        <f t="shared" si="21"/>
        <v/>
      </c>
      <c r="AV57" s="91" t="str">
        <f t="shared" si="21"/>
        <v/>
      </c>
      <c r="AW57" s="91" t="str">
        <f t="shared" si="21"/>
        <v/>
      </c>
      <c r="AX57" s="91" t="str">
        <f t="shared" si="21"/>
        <v/>
      </c>
      <c r="AY57" s="91" t="str">
        <f t="shared" si="21"/>
        <v/>
      </c>
      <c r="AZ57" s="91" t="str">
        <f t="shared" si="21"/>
        <v/>
      </c>
      <c r="BA57" s="91">
        <f t="shared" si="17"/>
        <v>4000</v>
      </c>
      <c r="BB57" s="91" t="str">
        <f t="shared" si="17"/>
        <v/>
      </c>
      <c r="BC57" s="91" t="str">
        <f t="shared" si="17"/>
        <v/>
      </c>
      <c r="BD57" s="91" t="str">
        <f t="shared" si="17"/>
        <v/>
      </c>
      <c r="BE57" s="91" t="str">
        <f t="shared" si="17"/>
        <v/>
      </c>
    </row>
    <row r="58" spans="1:57" x14ac:dyDescent="0.3">
      <c r="A58" s="68">
        <v>42573</v>
      </c>
      <c r="B58" s="62">
        <v>4000</v>
      </c>
      <c r="C58" s="63" t="s">
        <v>147</v>
      </c>
      <c r="D58" s="70">
        <v>800</v>
      </c>
      <c r="E58" s="89">
        <f t="shared" si="1"/>
        <v>800</v>
      </c>
      <c r="F58" s="90" t="str">
        <f t="shared" si="20"/>
        <v/>
      </c>
      <c r="G58" s="91" t="str">
        <f t="shared" si="20"/>
        <v/>
      </c>
      <c r="H58" s="91" t="str">
        <f t="shared" si="20"/>
        <v/>
      </c>
      <c r="I58" s="91" t="str">
        <f t="shared" si="20"/>
        <v/>
      </c>
      <c r="J58" s="91" t="str">
        <f t="shared" si="20"/>
        <v/>
      </c>
      <c r="K58" s="92" t="str">
        <f t="shared" si="20"/>
        <v/>
      </c>
      <c r="L58" s="93" t="str">
        <f t="shared" si="20"/>
        <v/>
      </c>
      <c r="M58" s="91" t="str">
        <f t="shared" si="20"/>
        <v/>
      </c>
      <c r="N58" s="91" t="str">
        <f t="shared" si="20"/>
        <v/>
      </c>
      <c r="O58" s="91" t="str">
        <f t="shared" si="20"/>
        <v/>
      </c>
      <c r="P58" s="91" t="str">
        <f t="shared" si="20"/>
        <v/>
      </c>
      <c r="Q58" s="92" t="str">
        <f t="shared" si="20"/>
        <v/>
      </c>
      <c r="R58" s="93" t="str">
        <f t="shared" si="20"/>
        <v/>
      </c>
      <c r="S58" s="91" t="str">
        <f t="shared" si="20"/>
        <v/>
      </c>
      <c r="T58" s="91" t="str">
        <f t="shared" si="20"/>
        <v/>
      </c>
      <c r="U58" s="91" t="str">
        <f t="shared" si="20"/>
        <v/>
      </c>
      <c r="V58" s="91" t="str">
        <f t="shared" si="18"/>
        <v/>
      </c>
      <c r="W58" s="91" t="str">
        <f t="shared" si="18"/>
        <v/>
      </c>
      <c r="X58" s="91" t="str">
        <f t="shared" si="18"/>
        <v/>
      </c>
      <c r="Y58" s="91" t="str">
        <f t="shared" si="18"/>
        <v/>
      </c>
      <c r="Z58" s="91" t="str">
        <f t="shared" si="18"/>
        <v/>
      </c>
      <c r="AA58" s="91" t="str">
        <f t="shared" si="18"/>
        <v/>
      </c>
      <c r="AB58" s="91" t="str">
        <f t="shared" si="18"/>
        <v/>
      </c>
      <c r="AC58" s="91" t="str">
        <f t="shared" si="18"/>
        <v/>
      </c>
      <c r="AD58" s="91" t="str">
        <f t="shared" si="18"/>
        <v/>
      </c>
      <c r="AE58" s="91" t="str">
        <f t="shared" si="18"/>
        <v/>
      </c>
      <c r="AF58" s="91" t="str">
        <f t="shared" si="18"/>
        <v/>
      </c>
      <c r="AG58" s="91" t="str">
        <f t="shared" si="18"/>
        <v/>
      </c>
      <c r="AH58" s="91" t="str">
        <f t="shared" si="18"/>
        <v/>
      </c>
      <c r="AI58" s="91" t="str">
        <f t="shared" si="18"/>
        <v/>
      </c>
      <c r="AJ58" s="91" t="str">
        <f t="shared" si="18"/>
        <v/>
      </c>
      <c r="AK58" s="91" t="str">
        <f t="shared" si="18"/>
        <v/>
      </c>
      <c r="AL58" s="91" t="str">
        <f t="shared" si="21"/>
        <v/>
      </c>
      <c r="AM58" s="91" t="str">
        <f t="shared" si="21"/>
        <v/>
      </c>
      <c r="AN58" s="91" t="str">
        <f t="shared" si="21"/>
        <v/>
      </c>
      <c r="AO58" s="91" t="str">
        <f t="shared" si="21"/>
        <v/>
      </c>
      <c r="AP58" s="91" t="str">
        <f t="shared" si="21"/>
        <v/>
      </c>
      <c r="AQ58" s="91" t="str">
        <f t="shared" si="21"/>
        <v/>
      </c>
      <c r="AR58" s="91" t="str">
        <f t="shared" si="21"/>
        <v/>
      </c>
      <c r="AS58" s="91" t="str">
        <f t="shared" si="21"/>
        <v/>
      </c>
      <c r="AT58" s="91" t="str">
        <f t="shared" si="21"/>
        <v/>
      </c>
      <c r="AU58" s="91" t="str">
        <f t="shared" si="21"/>
        <v/>
      </c>
      <c r="AV58" s="91" t="str">
        <f t="shared" si="21"/>
        <v/>
      </c>
      <c r="AW58" s="91" t="str">
        <f t="shared" si="21"/>
        <v/>
      </c>
      <c r="AX58" s="91" t="str">
        <f t="shared" si="21"/>
        <v/>
      </c>
      <c r="AY58" s="91" t="str">
        <f t="shared" si="21"/>
        <v/>
      </c>
      <c r="AZ58" s="91" t="str">
        <f t="shared" si="21"/>
        <v/>
      </c>
      <c r="BA58" s="91">
        <f t="shared" si="17"/>
        <v>800</v>
      </c>
      <c r="BB58" s="91" t="str">
        <f t="shared" si="17"/>
        <v/>
      </c>
      <c r="BC58" s="91" t="str">
        <f t="shared" si="17"/>
        <v/>
      </c>
      <c r="BD58" s="91" t="str">
        <f t="shared" si="17"/>
        <v/>
      </c>
      <c r="BE58" s="91" t="str">
        <f t="shared" si="17"/>
        <v/>
      </c>
    </row>
    <row r="59" spans="1:57" x14ac:dyDescent="0.3">
      <c r="A59" s="68">
        <v>42576</v>
      </c>
      <c r="B59" s="62">
        <v>3002</v>
      </c>
      <c r="C59" s="63" t="s">
        <v>154</v>
      </c>
      <c r="D59" s="70">
        <v>107</v>
      </c>
      <c r="E59" s="89">
        <f t="shared" si="1"/>
        <v>107</v>
      </c>
      <c r="F59" s="90" t="str">
        <f t="shared" si="20"/>
        <v/>
      </c>
      <c r="G59" s="91" t="str">
        <f t="shared" si="20"/>
        <v/>
      </c>
      <c r="H59" s="91" t="str">
        <f t="shared" si="20"/>
        <v/>
      </c>
      <c r="I59" s="91" t="str">
        <f t="shared" si="20"/>
        <v/>
      </c>
      <c r="J59" s="91" t="str">
        <f t="shared" si="20"/>
        <v/>
      </c>
      <c r="K59" s="92" t="str">
        <f t="shared" si="20"/>
        <v/>
      </c>
      <c r="L59" s="93" t="str">
        <f t="shared" si="20"/>
        <v/>
      </c>
      <c r="M59" s="91" t="str">
        <f t="shared" si="20"/>
        <v/>
      </c>
      <c r="N59" s="91" t="str">
        <f t="shared" si="20"/>
        <v/>
      </c>
      <c r="O59" s="91" t="str">
        <f t="shared" si="20"/>
        <v/>
      </c>
      <c r="P59" s="91" t="str">
        <f t="shared" si="20"/>
        <v/>
      </c>
      <c r="Q59" s="92" t="str">
        <f t="shared" si="20"/>
        <v/>
      </c>
      <c r="R59" s="93" t="str">
        <f t="shared" si="20"/>
        <v/>
      </c>
      <c r="S59" s="91">
        <f t="shared" si="20"/>
        <v>107</v>
      </c>
      <c r="T59" s="91" t="str">
        <f t="shared" si="20"/>
        <v/>
      </c>
      <c r="U59" s="91" t="str">
        <f t="shared" si="20"/>
        <v/>
      </c>
      <c r="V59" s="91" t="str">
        <f t="shared" si="18"/>
        <v/>
      </c>
      <c r="W59" s="91" t="str">
        <f t="shared" si="18"/>
        <v/>
      </c>
      <c r="X59" s="91" t="str">
        <f t="shared" si="18"/>
        <v/>
      </c>
      <c r="Y59" s="91" t="str">
        <f t="shared" si="18"/>
        <v/>
      </c>
      <c r="Z59" s="91" t="str">
        <f t="shared" si="18"/>
        <v/>
      </c>
      <c r="AA59" s="91" t="str">
        <f t="shared" si="18"/>
        <v/>
      </c>
      <c r="AB59" s="91" t="str">
        <f t="shared" si="18"/>
        <v/>
      </c>
      <c r="AC59" s="91" t="str">
        <f t="shared" si="18"/>
        <v/>
      </c>
      <c r="AD59" s="91" t="str">
        <f t="shared" si="18"/>
        <v/>
      </c>
      <c r="AE59" s="91" t="str">
        <f t="shared" si="18"/>
        <v/>
      </c>
      <c r="AF59" s="91" t="str">
        <f t="shared" si="18"/>
        <v/>
      </c>
      <c r="AG59" s="91" t="str">
        <f t="shared" si="18"/>
        <v/>
      </c>
      <c r="AH59" s="91" t="str">
        <f t="shared" si="18"/>
        <v/>
      </c>
      <c r="AI59" s="91" t="str">
        <f t="shared" si="18"/>
        <v/>
      </c>
      <c r="AJ59" s="91" t="str">
        <f t="shared" si="18"/>
        <v/>
      </c>
      <c r="AK59" s="91" t="str">
        <f t="shared" si="18"/>
        <v/>
      </c>
      <c r="AL59" s="91" t="str">
        <f t="shared" si="21"/>
        <v/>
      </c>
      <c r="AM59" s="91" t="str">
        <f t="shared" si="21"/>
        <v/>
      </c>
      <c r="AN59" s="91" t="str">
        <f t="shared" si="21"/>
        <v/>
      </c>
      <c r="AO59" s="91" t="str">
        <f t="shared" si="21"/>
        <v/>
      </c>
      <c r="AP59" s="91" t="str">
        <f t="shared" si="21"/>
        <v/>
      </c>
      <c r="AQ59" s="91" t="str">
        <f t="shared" si="21"/>
        <v/>
      </c>
      <c r="AR59" s="91" t="str">
        <f t="shared" si="21"/>
        <v/>
      </c>
      <c r="AS59" s="91" t="str">
        <f t="shared" si="21"/>
        <v/>
      </c>
      <c r="AT59" s="91" t="str">
        <f t="shared" si="21"/>
        <v/>
      </c>
      <c r="AU59" s="91" t="str">
        <f t="shared" si="21"/>
        <v/>
      </c>
      <c r="AV59" s="91" t="str">
        <f t="shared" si="21"/>
        <v/>
      </c>
      <c r="AW59" s="91" t="str">
        <f t="shared" si="21"/>
        <v/>
      </c>
      <c r="AX59" s="91" t="str">
        <f t="shared" si="21"/>
        <v/>
      </c>
      <c r="AY59" s="91" t="str">
        <f t="shared" si="21"/>
        <v/>
      </c>
      <c r="AZ59" s="91" t="str">
        <f t="shared" si="21"/>
        <v/>
      </c>
      <c r="BA59" s="91" t="str">
        <f t="shared" si="17"/>
        <v/>
      </c>
      <c r="BB59" s="91" t="str">
        <f t="shared" si="17"/>
        <v/>
      </c>
      <c r="BC59" s="91" t="str">
        <f t="shared" si="17"/>
        <v/>
      </c>
      <c r="BD59" s="91" t="str">
        <f t="shared" si="17"/>
        <v/>
      </c>
      <c r="BE59" s="91" t="str">
        <f t="shared" si="17"/>
        <v/>
      </c>
    </row>
    <row r="60" spans="1:57" x14ac:dyDescent="0.3">
      <c r="A60" s="68">
        <v>42576</v>
      </c>
      <c r="B60" s="62">
        <v>3004</v>
      </c>
      <c r="C60" s="63" t="s">
        <v>115</v>
      </c>
      <c r="D60" s="70">
        <v>295.07</v>
      </c>
      <c r="E60" s="89">
        <f t="shared" si="1"/>
        <v>295.07</v>
      </c>
      <c r="F60" s="90" t="str">
        <f t="shared" si="20"/>
        <v/>
      </c>
      <c r="G60" s="91" t="str">
        <f t="shared" si="20"/>
        <v/>
      </c>
      <c r="H60" s="91" t="str">
        <f t="shared" si="20"/>
        <v/>
      </c>
      <c r="I60" s="91" t="str">
        <f t="shared" si="20"/>
        <v/>
      </c>
      <c r="J60" s="91" t="str">
        <f t="shared" si="20"/>
        <v/>
      </c>
      <c r="K60" s="92" t="str">
        <f t="shared" si="20"/>
        <v/>
      </c>
      <c r="L60" s="93" t="str">
        <f t="shared" si="20"/>
        <v/>
      </c>
      <c r="M60" s="91" t="str">
        <f t="shared" si="20"/>
        <v/>
      </c>
      <c r="N60" s="91" t="str">
        <f t="shared" si="20"/>
        <v/>
      </c>
      <c r="O60" s="91" t="str">
        <f t="shared" si="20"/>
        <v/>
      </c>
      <c r="P60" s="91" t="str">
        <f t="shared" si="20"/>
        <v/>
      </c>
      <c r="Q60" s="92" t="str">
        <f t="shared" si="20"/>
        <v/>
      </c>
      <c r="R60" s="93" t="str">
        <f t="shared" si="20"/>
        <v/>
      </c>
      <c r="S60" s="91" t="str">
        <f t="shared" si="20"/>
        <v/>
      </c>
      <c r="T60" s="91" t="str">
        <f t="shared" si="20"/>
        <v/>
      </c>
      <c r="U60" s="91">
        <f t="shared" si="20"/>
        <v>295.07</v>
      </c>
      <c r="V60" s="91" t="str">
        <f t="shared" si="18"/>
        <v/>
      </c>
      <c r="W60" s="91" t="str">
        <f t="shared" si="18"/>
        <v/>
      </c>
      <c r="X60" s="91" t="str">
        <f t="shared" si="18"/>
        <v/>
      </c>
      <c r="Y60" s="91" t="str">
        <f t="shared" si="18"/>
        <v/>
      </c>
      <c r="Z60" s="91" t="str">
        <f t="shared" si="18"/>
        <v/>
      </c>
      <c r="AA60" s="91" t="str">
        <f t="shared" si="18"/>
        <v/>
      </c>
      <c r="AB60" s="91" t="str">
        <f t="shared" si="18"/>
        <v/>
      </c>
      <c r="AC60" s="91" t="str">
        <f t="shared" si="18"/>
        <v/>
      </c>
      <c r="AD60" s="91" t="str">
        <f t="shared" si="18"/>
        <v/>
      </c>
      <c r="AE60" s="91" t="str">
        <f t="shared" si="18"/>
        <v/>
      </c>
      <c r="AF60" s="91" t="str">
        <f t="shared" si="18"/>
        <v/>
      </c>
      <c r="AG60" s="91" t="str">
        <f t="shared" si="18"/>
        <v/>
      </c>
      <c r="AH60" s="91" t="str">
        <f t="shared" si="18"/>
        <v/>
      </c>
      <c r="AI60" s="91" t="str">
        <f t="shared" si="18"/>
        <v/>
      </c>
      <c r="AJ60" s="91" t="str">
        <f t="shared" si="18"/>
        <v/>
      </c>
      <c r="AK60" s="91" t="str">
        <f t="shared" si="18"/>
        <v/>
      </c>
      <c r="AL60" s="91" t="str">
        <f t="shared" si="21"/>
        <v/>
      </c>
      <c r="AM60" s="91" t="str">
        <f t="shared" si="21"/>
        <v/>
      </c>
      <c r="AN60" s="91" t="str">
        <f t="shared" si="21"/>
        <v/>
      </c>
      <c r="AO60" s="91" t="str">
        <f t="shared" si="21"/>
        <v/>
      </c>
      <c r="AP60" s="91" t="str">
        <f t="shared" si="21"/>
        <v/>
      </c>
      <c r="AQ60" s="91" t="str">
        <f t="shared" si="21"/>
        <v/>
      </c>
      <c r="AR60" s="91" t="str">
        <f t="shared" si="21"/>
        <v/>
      </c>
      <c r="AS60" s="91" t="str">
        <f t="shared" si="21"/>
        <v/>
      </c>
      <c r="AT60" s="91" t="str">
        <f t="shared" si="21"/>
        <v/>
      </c>
      <c r="AU60" s="91" t="str">
        <f t="shared" si="21"/>
        <v/>
      </c>
      <c r="AV60" s="91" t="str">
        <f t="shared" si="21"/>
        <v/>
      </c>
      <c r="AW60" s="91" t="str">
        <f t="shared" si="21"/>
        <v/>
      </c>
      <c r="AX60" s="91" t="str">
        <f t="shared" si="21"/>
        <v/>
      </c>
      <c r="AY60" s="91" t="str">
        <f t="shared" si="21"/>
        <v/>
      </c>
      <c r="AZ60" s="91" t="str">
        <f t="shared" si="21"/>
        <v/>
      </c>
      <c r="BA60" s="91" t="str">
        <f t="shared" si="17"/>
        <v/>
      </c>
      <c r="BB60" s="91" t="str">
        <f t="shared" si="17"/>
        <v/>
      </c>
      <c r="BC60" s="91" t="str">
        <f t="shared" si="17"/>
        <v/>
      </c>
      <c r="BD60" s="91" t="str">
        <f t="shared" si="17"/>
        <v/>
      </c>
      <c r="BE60" s="91" t="str">
        <f t="shared" si="17"/>
        <v/>
      </c>
    </row>
    <row r="61" spans="1:57" x14ac:dyDescent="0.3">
      <c r="A61" s="68">
        <v>42576</v>
      </c>
      <c r="B61" s="62">
        <v>1001</v>
      </c>
      <c r="C61" s="63" t="s">
        <v>63</v>
      </c>
      <c r="D61" s="70">
        <v>2643.14</v>
      </c>
      <c r="E61" s="89">
        <f t="shared" si="1"/>
        <v>2643.14</v>
      </c>
      <c r="F61" s="90">
        <f t="shared" si="20"/>
        <v>2643.14</v>
      </c>
      <c r="G61" s="91" t="str">
        <f t="shared" si="20"/>
        <v/>
      </c>
      <c r="H61" s="91" t="str">
        <f t="shared" si="20"/>
        <v/>
      </c>
      <c r="I61" s="91" t="str">
        <f t="shared" si="20"/>
        <v/>
      </c>
      <c r="J61" s="91" t="str">
        <f t="shared" si="20"/>
        <v/>
      </c>
      <c r="K61" s="92" t="str">
        <f t="shared" si="20"/>
        <v/>
      </c>
      <c r="L61" s="93" t="str">
        <f t="shared" si="20"/>
        <v/>
      </c>
      <c r="M61" s="91" t="str">
        <f t="shared" si="20"/>
        <v/>
      </c>
      <c r="N61" s="91" t="str">
        <f t="shared" si="20"/>
        <v/>
      </c>
      <c r="O61" s="91" t="str">
        <f t="shared" si="20"/>
        <v/>
      </c>
      <c r="P61" s="91" t="str">
        <f t="shared" si="20"/>
        <v/>
      </c>
      <c r="Q61" s="92" t="str">
        <f t="shared" si="20"/>
        <v/>
      </c>
      <c r="R61" s="93" t="str">
        <f t="shared" si="20"/>
        <v/>
      </c>
      <c r="S61" s="91" t="str">
        <f t="shared" si="20"/>
        <v/>
      </c>
      <c r="T61" s="91" t="str">
        <f t="shared" si="20"/>
        <v/>
      </c>
      <c r="U61" s="91" t="str">
        <f t="shared" si="20"/>
        <v/>
      </c>
      <c r="V61" s="91" t="str">
        <f t="shared" si="18"/>
        <v/>
      </c>
      <c r="W61" s="91" t="str">
        <f t="shared" si="18"/>
        <v/>
      </c>
      <c r="X61" s="91" t="str">
        <f t="shared" si="18"/>
        <v/>
      </c>
      <c r="Y61" s="91" t="str">
        <f t="shared" si="18"/>
        <v/>
      </c>
      <c r="Z61" s="91" t="str">
        <f t="shared" si="18"/>
        <v/>
      </c>
      <c r="AA61" s="91" t="str">
        <f t="shared" si="18"/>
        <v/>
      </c>
      <c r="AB61" s="91" t="str">
        <f t="shared" si="18"/>
        <v/>
      </c>
      <c r="AC61" s="91" t="str">
        <f t="shared" si="18"/>
        <v/>
      </c>
      <c r="AD61" s="91" t="str">
        <f t="shared" si="18"/>
        <v/>
      </c>
      <c r="AE61" s="91" t="str">
        <f t="shared" si="18"/>
        <v/>
      </c>
      <c r="AF61" s="91" t="str">
        <f t="shared" si="18"/>
        <v/>
      </c>
      <c r="AG61" s="91" t="str">
        <f t="shared" si="18"/>
        <v/>
      </c>
      <c r="AH61" s="91" t="str">
        <f t="shared" si="18"/>
        <v/>
      </c>
      <c r="AI61" s="91" t="str">
        <f t="shared" si="18"/>
        <v/>
      </c>
      <c r="AJ61" s="91" t="str">
        <f t="shared" si="18"/>
        <v/>
      </c>
      <c r="AK61" s="91" t="str">
        <f t="shared" si="18"/>
        <v/>
      </c>
      <c r="AL61" s="91" t="str">
        <f t="shared" si="21"/>
        <v/>
      </c>
      <c r="AM61" s="91" t="str">
        <f t="shared" si="21"/>
        <v/>
      </c>
      <c r="AN61" s="91" t="str">
        <f t="shared" si="21"/>
        <v/>
      </c>
      <c r="AO61" s="91" t="str">
        <f t="shared" si="21"/>
        <v/>
      </c>
      <c r="AP61" s="91" t="str">
        <f t="shared" si="21"/>
        <v/>
      </c>
      <c r="AQ61" s="91" t="str">
        <f t="shared" si="21"/>
        <v/>
      </c>
      <c r="AR61" s="91" t="str">
        <f t="shared" si="21"/>
        <v/>
      </c>
      <c r="AS61" s="91" t="str">
        <f t="shared" si="21"/>
        <v/>
      </c>
      <c r="AT61" s="91" t="str">
        <f t="shared" si="21"/>
        <v/>
      </c>
      <c r="AU61" s="91" t="str">
        <f t="shared" si="21"/>
        <v/>
      </c>
      <c r="AV61" s="91" t="str">
        <f t="shared" si="21"/>
        <v/>
      </c>
      <c r="AW61" s="91" t="str">
        <f t="shared" si="21"/>
        <v/>
      </c>
      <c r="AX61" s="91" t="str">
        <f t="shared" si="21"/>
        <v/>
      </c>
      <c r="AY61" s="91" t="str">
        <f t="shared" si="21"/>
        <v/>
      </c>
      <c r="AZ61" s="91" t="str">
        <f t="shared" si="21"/>
        <v/>
      </c>
      <c r="BA61" s="91" t="str">
        <f t="shared" si="21"/>
        <v/>
      </c>
      <c r="BB61" s="91" t="str">
        <f t="shared" ref="BA61:BE76" si="22">IF($B61=BB$5,$D61,"")</f>
        <v/>
      </c>
      <c r="BC61" s="91" t="str">
        <f t="shared" si="22"/>
        <v/>
      </c>
      <c r="BD61" s="91" t="str">
        <f t="shared" si="22"/>
        <v/>
      </c>
      <c r="BE61" s="91" t="str">
        <f t="shared" si="22"/>
        <v/>
      </c>
    </row>
    <row r="62" spans="1:57" x14ac:dyDescent="0.3">
      <c r="A62" s="68">
        <v>42577</v>
      </c>
      <c r="B62" s="62">
        <v>3015</v>
      </c>
      <c r="C62" s="63" t="s">
        <v>96</v>
      </c>
      <c r="D62" s="70">
        <v>249.6</v>
      </c>
      <c r="E62" s="89">
        <f t="shared" si="1"/>
        <v>249.6</v>
      </c>
      <c r="F62" s="90" t="str">
        <f t="shared" si="20"/>
        <v/>
      </c>
      <c r="G62" s="91" t="str">
        <f t="shared" si="20"/>
        <v/>
      </c>
      <c r="H62" s="91" t="str">
        <f t="shared" si="20"/>
        <v/>
      </c>
      <c r="I62" s="91" t="str">
        <f t="shared" si="20"/>
        <v/>
      </c>
      <c r="J62" s="91" t="str">
        <f t="shared" si="20"/>
        <v/>
      </c>
      <c r="K62" s="92" t="str">
        <f t="shared" si="20"/>
        <v/>
      </c>
      <c r="L62" s="93" t="str">
        <f t="shared" si="20"/>
        <v/>
      </c>
      <c r="M62" s="91" t="str">
        <f t="shared" si="20"/>
        <v/>
      </c>
      <c r="N62" s="91" t="str">
        <f t="shared" si="20"/>
        <v/>
      </c>
      <c r="O62" s="91" t="str">
        <f t="shared" si="20"/>
        <v/>
      </c>
      <c r="P62" s="91" t="str">
        <f t="shared" si="20"/>
        <v/>
      </c>
      <c r="Q62" s="92" t="str">
        <f t="shared" si="20"/>
        <v/>
      </c>
      <c r="R62" s="93" t="str">
        <f t="shared" si="20"/>
        <v/>
      </c>
      <c r="S62" s="91" t="str">
        <f t="shared" si="20"/>
        <v/>
      </c>
      <c r="T62" s="91" t="str">
        <f t="shared" si="20"/>
        <v/>
      </c>
      <c r="U62" s="91" t="str">
        <f t="shared" si="20"/>
        <v/>
      </c>
      <c r="V62" s="91" t="str">
        <f t="shared" si="18"/>
        <v/>
      </c>
      <c r="W62" s="91" t="str">
        <f t="shared" si="18"/>
        <v/>
      </c>
      <c r="X62" s="91" t="str">
        <f t="shared" si="18"/>
        <v/>
      </c>
      <c r="Y62" s="91" t="str">
        <f t="shared" si="18"/>
        <v/>
      </c>
      <c r="Z62" s="91" t="str">
        <f t="shared" si="18"/>
        <v/>
      </c>
      <c r="AA62" s="91" t="str">
        <f t="shared" si="18"/>
        <v/>
      </c>
      <c r="AB62" s="91" t="str">
        <f t="shared" si="18"/>
        <v/>
      </c>
      <c r="AC62" s="91" t="str">
        <f t="shared" si="18"/>
        <v/>
      </c>
      <c r="AD62" s="91" t="str">
        <f t="shared" si="18"/>
        <v/>
      </c>
      <c r="AE62" s="91" t="str">
        <f t="shared" si="18"/>
        <v/>
      </c>
      <c r="AF62" s="91">
        <f t="shared" si="18"/>
        <v>249.6</v>
      </c>
      <c r="AG62" s="91" t="str">
        <f t="shared" si="18"/>
        <v/>
      </c>
      <c r="AH62" s="91" t="str">
        <f t="shared" si="18"/>
        <v/>
      </c>
      <c r="AI62" s="91" t="str">
        <f t="shared" si="18"/>
        <v/>
      </c>
      <c r="AJ62" s="91" t="str">
        <f t="shared" si="18"/>
        <v/>
      </c>
      <c r="AK62" s="91" t="str">
        <f t="shared" si="18"/>
        <v/>
      </c>
      <c r="AL62" s="91" t="str">
        <f t="shared" si="21"/>
        <v/>
      </c>
      <c r="AM62" s="91" t="str">
        <f t="shared" si="21"/>
        <v/>
      </c>
      <c r="AN62" s="91" t="str">
        <f t="shared" si="21"/>
        <v/>
      </c>
      <c r="AO62" s="91" t="str">
        <f t="shared" si="21"/>
        <v/>
      </c>
      <c r="AP62" s="91" t="str">
        <f t="shared" si="21"/>
        <v/>
      </c>
      <c r="AQ62" s="91" t="str">
        <f t="shared" si="21"/>
        <v/>
      </c>
      <c r="AR62" s="91" t="str">
        <f t="shared" si="21"/>
        <v/>
      </c>
      <c r="AS62" s="91" t="str">
        <f t="shared" si="21"/>
        <v/>
      </c>
      <c r="AT62" s="91" t="str">
        <f t="shared" si="21"/>
        <v/>
      </c>
      <c r="AU62" s="91" t="str">
        <f t="shared" si="21"/>
        <v/>
      </c>
      <c r="AV62" s="91" t="str">
        <f t="shared" si="21"/>
        <v/>
      </c>
      <c r="AW62" s="91" t="str">
        <f t="shared" si="21"/>
        <v/>
      </c>
      <c r="AX62" s="91" t="str">
        <f t="shared" si="21"/>
        <v/>
      </c>
      <c r="AY62" s="91" t="str">
        <f t="shared" si="21"/>
        <v/>
      </c>
      <c r="AZ62" s="91" t="str">
        <f t="shared" si="21"/>
        <v/>
      </c>
      <c r="BA62" s="91" t="str">
        <f t="shared" si="22"/>
        <v/>
      </c>
      <c r="BB62" s="91" t="str">
        <f t="shared" si="22"/>
        <v/>
      </c>
      <c r="BC62" s="91" t="str">
        <f t="shared" si="22"/>
        <v/>
      </c>
      <c r="BD62" s="91" t="str">
        <f t="shared" si="22"/>
        <v/>
      </c>
      <c r="BE62" s="91" t="str">
        <f t="shared" si="22"/>
        <v/>
      </c>
    </row>
    <row r="63" spans="1:57" x14ac:dyDescent="0.3">
      <c r="A63" s="68">
        <v>42578</v>
      </c>
      <c r="B63" s="62">
        <v>1001</v>
      </c>
      <c r="C63" s="63" t="s">
        <v>63</v>
      </c>
      <c r="D63" s="70">
        <v>2825.43</v>
      </c>
      <c r="E63" s="89">
        <f t="shared" si="1"/>
        <v>2825.43</v>
      </c>
      <c r="F63" s="90">
        <f t="shared" si="20"/>
        <v>2825.43</v>
      </c>
      <c r="G63" s="91" t="str">
        <f t="shared" si="20"/>
        <v/>
      </c>
      <c r="H63" s="91" t="str">
        <f t="shared" si="20"/>
        <v/>
      </c>
      <c r="I63" s="91" t="str">
        <f t="shared" si="20"/>
        <v/>
      </c>
      <c r="J63" s="91" t="str">
        <f t="shared" si="20"/>
        <v/>
      </c>
      <c r="K63" s="92" t="str">
        <f t="shared" si="20"/>
        <v/>
      </c>
      <c r="L63" s="93" t="str">
        <f t="shared" si="20"/>
        <v/>
      </c>
      <c r="M63" s="91" t="str">
        <f t="shared" si="20"/>
        <v/>
      </c>
      <c r="N63" s="91" t="str">
        <f t="shared" si="20"/>
        <v/>
      </c>
      <c r="O63" s="91" t="str">
        <f t="shared" si="20"/>
        <v/>
      </c>
      <c r="P63" s="91" t="str">
        <f t="shared" si="20"/>
        <v/>
      </c>
      <c r="Q63" s="92" t="str">
        <f t="shared" si="20"/>
        <v/>
      </c>
      <c r="R63" s="93" t="str">
        <f t="shared" si="20"/>
        <v/>
      </c>
      <c r="S63" s="91" t="str">
        <f t="shared" si="20"/>
        <v/>
      </c>
      <c r="T63" s="91" t="str">
        <f t="shared" si="20"/>
        <v/>
      </c>
      <c r="U63" s="91" t="str">
        <f t="shared" si="20"/>
        <v/>
      </c>
      <c r="V63" s="91" t="str">
        <f t="shared" si="18"/>
        <v/>
      </c>
      <c r="W63" s="91" t="str">
        <f t="shared" si="18"/>
        <v/>
      </c>
      <c r="X63" s="91" t="str">
        <f t="shared" si="18"/>
        <v/>
      </c>
      <c r="Y63" s="91" t="str">
        <f t="shared" si="18"/>
        <v/>
      </c>
      <c r="Z63" s="91" t="str">
        <f t="shared" si="18"/>
        <v/>
      </c>
      <c r="AA63" s="91" t="str">
        <f t="shared" si="18"/>
        <v/>
      </c>
      <c r="AB63" s="91" t="str">
        <f t="shared" si="18"/>
        <v/>
      </c>
      <c r="AC63" s="91" t="str">
        <f t="shared" si="18"/>
        <v/>
      </c>
      <c r="AD63" s="91" t="str">
        <f t="shared" si="18"/>
        <v/>
      </c>
      <c r="AE63" s="91" t="str">
        <f t="shared" si="18"/>
        <v/>
      </c>
      <c r="AF63" s="91" t="str">
        <f t="shared" si="18"/>
        <v/>
      </c>
      <c r="AG63" s="91" t="str">
        <f t="shared" si="18"/>
        <v/>
      </c>
      <c r="AH63" s="91" t="str">
        <f t="shared" si="18"/>
        <v/>
      </c>
      <c r="AI63" s="91" t="str">
        <f t="shared" si="18"/>
        <v/>
      </c>
      <c r="AJ63" s="91" t="str">
        <f t="shared" si="18"/>
        <v/>
      </c>
      <c r="AK63" s="91" t="str">
        <f t="shared" si="18"/>
        <v/>
      </c>
      <c r="AL63" s="91" t="str">
        <f t="shared" si="21"/>
        <v/>
      </c>
      <c r="AM63" s="91" t="str">
        <f t="shared" si="21"/>
        <v/>
      </c>
      <c r="AN63" s="91" t="str">
        <f t="shared" si="21"/>
        <v/>
      </c>
      <c r="AO63" s="91" t="str">
        <f t="shared" si="21"/>
        <v/>
      </c>
      <c r="AP63" s="91" t="str">
        <f t="shared" si="21"/>
        <v/>
      </c>
      <c r="AQ63" s="91" t="str">
        <f t="shared" si="21"/>
        <v/>
      </c>
      <c r="AR63" s="91" t="str">
        <f t="shared" si="21"/>
        <v/>
      </c>
      <c r="AS63" s="91" t="str">
        <f t="shared" si="21"/>
        <v/>
      </c>
      <c r="AT63" s="91" t="str">
        <f t="shared" si="21"/>
        <v/>
      </c>
      <c r="AU63" s="91" t="str">
        <f t="shared" si="21"/>
        <v/>
      </c>
      <c r="AV63" s="91" t="str">
        <f t="shared" si="21"/>
        <v/>
      </c>
      <c r="AW63" s="91" t="str">
        <f t="shared" si="21"/>
        <v/>
      </c>
      <c r="AX63" s="91" t="str">
        <f t="shared" si="21"/>
        <v/>
      </c>
      <c r="AY63" s="91" t="str">
        <f t="shared" si="21"/>
        <v/>
      </c>
      <c r="AZ63" s="91" t="str">
        <f t="shared" si="21"/>
        <v/>
      </c>
      <c r="BA63" s="91" t="str">
        <f t="shared" si="22"/>
        <v/>
      </c>
      <c r="BB63" s="91" t="str">
        <f t="shared" si="22"/>
        <v/>
      </c>
      <c r="BC63" s="91" t="str">
        <f t="shared" si="22"/>
        <v/>
      </c>
      <c r="BD63" s="91" t="str">
        <f t="shared" si="22"/>
        <v/>
      </c>
      <c r="BE63" s="91" t="str">
        <f t="shared" si="22"/>
        <v/>
      </c>
    </row>
    <row r="64" spans="1:57" x14ac:dyDescent="0.3">
      <c r="A64" s="68">
        <v>42578</v>
      </c>
      <c r="B64" s="62">
        <v>4000</v>
      </c>
      <c r="C64" s="63" t="s">
        <v>147</v>
      </c>
      <c r="D64" s="70">
        <v>5000</v>
      </c>
      <c r="E64" s="89">
        <f t="shared" si="1"/>
        <v>5000</v>
      </c>
      <c r="F64" s="90" t="str">
        <f t="shared" si="20"/>
        <v/>
      </c>
      <c r="G64" s="91" t="str">
        <f t="shared" si="20"/>
        <v/>
      </c>
      <c r="H64" s="91" t="str">
        <f t="shared" si="20"/>
        <v/>
      </c>
      <c r="I64" s="91" t="str">
        <f t="shared" si="20"/>
        <v/>
      </c>
      <c r="J64" s="91" t="str">
        <f t="shared" si="20"/>
        <v/>
      </c>
      <c r="K64" s="92" t="str">
        <f t="shared" si="20"/>
        <v/>
      </c>
      <c r="L64" s="93" t="str">
        <f t="shared" si="20"/>
        <v/>
      </c>
      <c r="M64" s="91" t="str">
        <f t="shared" si="20"/>
        <v/>
      </c>
      <c r="N64" s="91" t="str">
        <f t="shared" si="20"/>
        <v/>
      </c>
      <c r="O64" s="91" t="str">
        <f t="shared" si="20"/>
        <v/>
      </c>
      <c r="P64" s="91" t="str">
        <f t="shared" si="20"/>
        <v/>
      </c>
      <c r="Q64" s="92" t="str">
        <f t="shared" si="20"/>
        <v/>
      </c>
      <c r="R64" s="93" t="str">
        <f t="shared" si="20"/>
        <v/>
      </c>
      <c r="S64" s="91" t="str">
        <f t="shared" si="20"/>
        <v/>
      </c>
      <c r="T64" s="91" t="str">
        <f t="shared" si="20"/>
        <v/>
      </c>
      <c r="U64" s="91" t="str">
        <f t="shared" si="20"/>
        <v/>
      </c>
      <c r="V64" s="91" t="str">
        <f t="shared" si="18"/>
        <v/>
      </c>
      <c r="W64" s="91" t="str">
        <f t="shared" si="18"/>
        <v/>
      </c>
      <c r="X64" s="91" t="str">
        <f t="shared" si="18"/>
        <v/>
      </c>
      <c r="Y64" s="91" t="str">
        <f t="shared" si="18"/>
        <v/>
      </c>
      <c r="Z64" s="91" t="str">
        <f t="shared" si="18"/>
        <v/>
      </c>
      <c r="AA64" s="91" t="str">
        <f t="shared" si="18"/>
        <v/>
      </c>
      <c r="AB64" s="91" t="str">
        <f t="shared" si="18"/>
        <v/>
      </c>
      <c r="AC64" s="91" t="str">
        <f t="shared" si="18"/>
        <v/>
      </c>
      <c r="AD64" s="91" t="str">
        <f t="shared" si="18"/>
        <v/>
      </c>
      <c r="AE64" s="91" t="str">
        <f t="shared" si="18"/>
        <v/>
      </c>
      <c r="AF64" s="91" t="str">
        <f t="shared" si="18"/>
        <v/>
      </c>
      <c r="AG64" s="91" t="str">
        <f t="shared" si="18"/>
        <v/>
      </c>
      <c r="AH64" s="91" t="str">
        <f t="shared" si="18"/>
        <v/>
      </c>
      <c r="AI64" s="91" t="str">
        <f t="shared" si="18"/>
        <v/>
      </c>
      <c r="AJ64" s="91" t="str">
        <f t="shared" si="18"/>
        <v/>
      </c>
      <c r="AK64" s="91" t="str">
        <f t="shared" si="18"/>
        <v/>
      </c>
      <c r="AL64" s="91" t="str">
        <f t="shared" si="21"/>
        <v/>
      </c>
      <c r="AM64" s="91" t="str">
        <f t="shared" si="21"/>
        <v/>
      </c>
      <c r="AN64" s="91" t="str">
        <f t="shared" si="21"/>
        <v/>
      </c>
      <c r="AO64" s="91" t="str">
        <f t="shared" si="21"/>
        <v/>
      </c>
      <c r="AP64" s="91" t="str">
        <f t="shared" si="21"/>
        <v/>
      </c>
      <c r="AQ64" s="91" t="str">
        <f t="shared" si="21"/>
        <v/>
      </c>
      <c r="AR64" s="91" t="str">
        <f t="shared" si="21"/>
        <v/>
      </c>
      <c r="AS64" s="91" t="str">
        <f t="shared" si="21"/>
        <v/>
      </c>
      <c r="AT64" s="91" t="str">
        <f t="shared" si="21"/>
        <v/>
      </c>
      <c r="AU64" s="91" t="str">
        <f t="shared" si="21"/>
        <v/>
      </c>
      <c r="AV64" s="91" t="str">
        <f t="shared" si="21"/>
        <v/>
      </c>
      <c r="AW64" s="91" t="str">
        <f t="shared" si="21"/>
        <v/>
      </c>
      <c r="AX64" s="91" t="str">
        <f t="shared" si="21"/>
        <v/>
      </c>
      <c r="AY64" s="91" t="str">
        <f t="shared" si="21"/>
        <v/>
      </c>
      <c r="AZ64" s="91" t="str">
        <f t="shared" si="21"/>
        <v/>
      </c>
      <c r="BA64" s="91">
        <f t="shared" si="22"/>
        <v>5000</v>
      </c>
      <c r="BB64" s="91" t="str">
        <f t="shared" si="22"/>
        <v/>
      </c>
      <c r="BC64" s="91" t="str">
        <f t="shared" si="22"/>
        <v/>
      </c>
      <c r="BD64" s="91" t="str">
        <f t="shared" si="22"/>
        <v/>
      </c>
      <c r="BE64" s="91" t="str">
        <f t="shared" si="22"/>
        <v/>
      </c>
    </row>
    <row r="65" spans="1:57" x14ac:dyDescent="0.3">
      <c r="A65" s="68">
        <v>42579</v>
      </c>
      <c r="B65" s="62">
        <v>2001</v>
      </c>
      <c r="C65" s="63" t="s">
        <v>7</v>
      </c>
      <c r="D65" s="70">
        <v>3674.26</v>
      </c>
      <c r="E65" s="89">
        <f t="shared" si="1"/>
        <v>3674.26</v>
      </c>
      <c r="F65" s="90" t="str">
        <f t="shared" si="20"/>
        <v/>
      </c>
      <c r="G65" s="91" t="str">
        <f t="shared" si="20"/>
        <v/>
      </c>
      <c r="H65" s="91" t="str">
        <f t="shared" si="20"/>
        <v/>
      </c>
      <c r="I65" s="91" t="str">
        <f t="shared" si="20"/>
        <v/>
      </c>
      <c r="J65" s="91" t="str">
        <f t="shared" si="20"/>
        <v/>
      </c>
      <c r="K65" s="92" t="str">
        <f t="shared" si="20"/>
        <v/>
      </c>
      <c r="L65" s="93">
        <f t="shared" si="20"/>
        <v>3674.26</v>
      </c>
      <c r="M65" s="91" t="str">
        <f t="shared" si="20"/>
        <v/>
      </c>
      <c r="N65" s="91" t="str">
        <f t="shared" si="20"/>
        <v/>
      </c>
      <c r="O65" s="91" t="str">
        <f t="shared" si="20"/>
        <v/>
      </c>
      <c r="P65" s="91" t="str">
        <f t="shared" si="20"/>
        <v/>
      </c>
      <c r="Q65" s="92" t="str">
        <f t="shared" si="20"/>
        <v/>
      </c>
      <c r="R65" s="93" t="str">
        <f t="shared" si="20"/>
        <v/>
      </c>
      <c r="S65" s="91" t="str">
        <f t="shared" si="20"/>
        <v/>
      </c>
      <c r="T65" s="91" t="str">
        <f t="shared" si="20"/>
        <v/>
      </c>
      <c r="U65" s="91" t="str">
        <f t="shared" si="20"/>
        <v/>
      </c>
      <c r="V65" s="91" t="str">
        <f t="shared" si="18"/>
        <v/>
      </c>
      <c r="W65" s="91" t="str">
        <f t="shared" si="18"/>
        <v/>
      </c>
      <c r="X65" s="91" t="str">
        <f t="shared" si="18"/>
        <v/>
      </c>
      <c r="Y65" s="91" t="str">
        <f t="shared" si="18"/>
        <v/>
      </c>
      <c r="Z65" s="91" t="str">
        <f t="shared" si="18"/>
        <v/>
      </c>
      <c r="AA65" s="91" t="str">
        <f t="shared" si="18"/>
        <v/>
      </c>
      <c r="AB65" s="91" t="str">
        <f t="shared" si="18"/>
        <v/>
      </c>
      <c r="AC65" s="91" t="str">
        <f t="shared" si="18"/>
        <v/>
      </c>
      <c r="AD65" s="91" t="str">
        <f t="shared" si="18"/>
        <v/>
      </c>
      <c r="AE65" s="91" t="str">
        <f t="shared" si="18"/>
        <v/>
      </c>
      <c r="AF65" s="91" t="str">
        <f t="shared" si="18"/>
        <v/>
      </c>
      <c r="AG65" s="91" t="str">
        <f t="shared" si="18"/>
        <v/>
      </c>
      <c r="AH65" s="91" t="str">
        <f t="shared" si="18"/>
        <v/>
      </c>
      <c r="AI65" s="91" t="str">
        <f t="shared" si="18"/>
        <v/>
      </c>
      <c r="AJ65" s="91" t="str">
        <f t="shared" si="18"/>
        <v/>
      </c>
      <c r="AK65" s="91" t="str">
        <f t="shared" si="18"/>
        <v/>
      </c>
      <c r="AL65" s="91" t="str">
        <f t="shared" si="21"/>
        <v/>
      </c>
      <c r="AM65" s="91" t="str">
        <f t="shared" si="21"/>
        <v/>
      </c>
      <c r="AN65" s="91" t="str">
        <f t="shared" si="21"/>
        <v/>
      </c>
      <c r="AO65" s="91" t="str">
        <f t="shared" si="21"/>
        <v/>
      </c>
      <c r="AP65" s="91" t="str">
        <f t="shared" si="21"/>
        <v/>
      </c>
      <c r="AQ65" s="91" t="str">
        <f t="shared" si="21"/>
        <v/>
      </c>
      <c r="AR65" s="91" t="str">
        <f t="shared" si="21"/>
        <v/>
      </c>
      <c r="AS65" s="91" t="str">
        <f t="shared" si="21"/>
        <v/>
      </c>
      <c r="AT65" s="91" t="str">
        <f t="shared" si="21"/>
        <v/>
      </c>
      <c r="AU65" s="91" t="str">
        <f t="shared" si="21"/>
        <v/>
      </c>
      <c r="AV65" s="91" t="str">
        <f t="shared" si="21"/>
        <v/>
      </c>
      <c r="AW65" s="91" t="str">
        <f t="shared" si="21"/>
        <v/>
      </c>
      <c r="AX65" s="91" t="str">
        <f t="shared" si="21"/>
        <v/>
      </c>
      <c r="AY65" s="91" t="str">
        <f t="shared" si="21"/>
        <v/>
      </c>
      <c r="AZ65" s="91" t="str">
        <f t="shared" si="21"/>
        <v/>
      </c>
      <c r="BA65" s="91" t="str">
        <f t="shared" si="22"/>
        <v/>
      </c>
      <c r="BB65" s="91" t="str">
        <f t="shared" si="22"/>
        <v/>
      </c>
      <c r="BC65" s="91" t="str">
        <f t="shared" si="22"/>
        <v/>
      </c>
      <c r="BD65" s="91" t="str">
        <f t="shared" si="22"/>
        <v/>
      </c>
      <c r="BE65" s="91" t="str">
        <f t="shared" si="22"/>
        <v/>
      </c>
    </row>
    <row r="66" spans="1:57" x14ac:dyDescent="0.3">
      <c r="A66" s="68">
        <v>42579</v>
      </c>
      <c r="B66" s="62">
        <v>2001</v>
      </c>
      <c r="C66" s="63" t="s">
        <v>7</v>
      </c>
      <c r="D66" s="70">
        <f>42548.38-37128.94</f>
        <v>5419.4399999999951</v>
      </c>
      <c r="E66" s="89">
        <f t="shared" si="1"/>
        <v>5419.4399999999951</v>
      </c>
      <c r="F66" s="90" t="str">
        <f t="shared" si="20"/>
        <v/>
      </c>
      <c r="G66" s="91" t="str">
        <f t="shared" si="20"/>
        <v/>
      </c>
      <c r="H66" s="91" t="str">
        <f t="shared" si="20"/>
        <v/>
      </c>
      <c r="I66" s="91" t="str">
        <f t="shared" si="20"/>
        <v/>
      </c>
      <c r="J66" s="91" t="str">
        <f t="shared" si="20"/>
        <v/>
      </c>
      <c r="K66" s="92" t="str">
        <f t="shared" si="20"/>
        <v/>
      </c>
      <c r="L66" s="93">
        <f t="shared" si="20"/>
        <v>5419.4399999999951</v>
      </c>
      <c r="M66" s="91" t="str">
        <f t="shared" si="20"/>
        <v/>
      </c>
      <c r="N66" s="91" t="str">
        <f t="shared" si="20"/>
        <v/>
      </c>
      <c r="O66" s="91" t="str">
        <f t="shared" si="20"/>
        <v/>
      </c>
      <c r="P66" s="91" t="str">
        <f t="shared" si="20"/>
        <v/>
      </c>
      <c r="Q66" s="92" t="str">
        <f t="shared" si="20"/>
        <v/>
      </c>
      <c r="R66" s="93" t="str">
        <f t="shared" si="20"/>
        <v/>
      </c>
      <c r="S66" s="91" t="str">
        <f t="shared" si="20"/>
        <v/>
      </c>
      <c r="T66" s="91" t="str">
        <f t="shared" si="20"/>
        <v/>
      </c>
      <c r="U66" s="91" t="str">
        <f t="shared" si="20"/>
        <v/>
      </c>
      <c r="V66" s="91" t="str">
        <f t="shared" si="18"/>
        <v/>
      </c>
      <c r="W66" s="91" t="str">
        <f t="shared" si="18"/>
        <v/>
      </c>
      <c r="X66" s="91" t="str">
        <f t="shared" si="18"/>
        <v/>
      </c>
      <c r="Y66" s="91" t="str">
        <f t="shared" si="18"/>
        <v/>
      </c>
      <c r="Z66" s="91" t="str">
        <f t="shared" si="18"/>
        <v/>
      </c>
      <c r="AA66" s="91" t="str">
        <f t="shared" si="18"/>
        <v/>
      </c>
      <c r="AB66" s="91" t="str">
        <f t="shared" si="18"/>
        <v/>
      </c>
      <c r="AC66" s="91" t="str">
        <f t="shared" si="18"/>
        <v/>
      </c>
      <c r="AD66" s="91" t="str">
        <f t="shared" si="18"/>
        <v/>
      </c>
      <c r="AE66" s="91" t="str">
        <f t="shared" si="18"/>
        <v/>
      </c>
      <c r="AF66" s="91" t="str">
        <f t="shared" si="18"/>
        <v/>
      </c>
      <c r="AG66" s="91" t="str">
        <f t="shared" si="18"/>
        <v/>
      </c>
      <c r="AH66" s="91" t="str">
        <f t="shared" si="18"/>
        <v/>
      </c>
      <c r="AI66" s="91" t="str">
        <f t="shared" si="18"/>
        <v/>
      </c>
      <c r="AJ66" s="91" t="str">
        <f t="shared" si="18"/>
        <v/>
      </c>
      <c r="AK66" s="91" t="str">
        <f t="shared" si="18"/>
        <v/>
      </c>
      <c r="AL66" s="91" t="str">
        <f t="shared" si="21"/>
        <v/>
      </c>
      <c r="AM66" s="91" t="str">
        <f t="shared" si="21"/>
        <v/>
      </c>
      <c r="AN66" s="91" t="str">
        <f t="shared" si="21"/>
        <v/>
      </c>
      <c r="AO66" s="91" t="str">
        <f t="shared" si="21"/>
        <v/>
      </c>
      <c r="AP66" s="91" t="str">
        <f t="shared" si="21"/>
        <v/>
      </c>
      <c r="AQ66" s="91" t="str">
        <f t="shared" si="21"/>
        <v/>
      </c>
      <c r="AR66" s="91" t="str">
        <f t="shared" si="21"/>
        <v/>
      </c>
      <c r="AS66" s="91" t="str">
        <f t="shared" si="21"/>
        <v/>
      </c>
      <c r="AT66" s="91" t="str">
        <f t="shared" si="21"/>
        <v/>
      </c>
      <c r="AU66" s="91" t="str">
        <f t="shared" si="21"/>
        <v/>
      </c>
      <c r="AV66" s="91" t="str">
        <f t="shared" si="21"/>
        <v/>
      </c>
      <c r="AW66" s="91" t="str">
        <f t="shared" si="21"/>
        <v/>
      </c>
      <c r="AX66" s="91" t="str">
        <f t="shared" si="21"/>
        <v/>
      </c>
      <c r="AY66" s="91" t="str">
        <f t="shared" si="21"/>
        <v/>
      </c>
      <c r="AZ66" s="91" t="str">
        <f t="shared" si="21"/>
        <v/>
      </c>
      <c r="BA66" s="91" t="str">
        <f t="shared" si="22"/>
        <v/>
      </c>
      <c r="BB66" s="91" t="str">
        <f t="shared" si="22"/>
        <v/>
      </c>
      <c r="BC66" s="91" t="str">
        <f t="shared" si="22"/>
        <v/>
      </c>
      <c r="BD66" s="91" t="str">
        <f t="shared" si="22"/>
        <v/>
      </c>
      <c r="BE66" s="91" t="str">
        <f t="shared" si="22"/>
        <v/>
      </c>
    </row>
    <row r="67" spans="1:57" x14ac:dyDescent="0.3">
      <c r="A67" s="68">
        <v>42579</v>
      </c>
      <c r="B67" s="62">
        <v>2001</v>
      </c>
      <c r="C67" s="63" t="s">
        <v>7</v>
      </c>
      <c r="D67" s="70">
        <f>37128.94-29034.99</f>
        <v>8093.9500000000007</v>
      </c>
      <c r="E67" s="89">
        <f t="shared" si="1"/>
        <v>8093.9500000000007</v>
      </c>
      <c r="F67" s="90" t="str">
        <f t="shared" si="20"/>
        <v/>
      </c>
      <c r="G67" s="91" t="str">
        <f t="shared" si="20"/>
        <v/>
      </c>
      <c r="H67" s="91" t="str">
        <f t="shared" si="20"/>
        <v/>
      </c>
      <c r="I67" s="91" t="str">
        <f t="shared" si="20"/>
        <v/>
      </c>
      <c r="J67" s="91" t="str">
        <f t="shared" si="20"/>
        <v/>
      </c>
      <c r="K67" s="92" t="str">
        <f t="shared" si="20"/>
        <v/>
      </c>
      <c r="L67" s="93">
        <f t="shared" si="20"/>
        <v>8093.9500000000007</v>
      </c>
      <c r="M67" s="91" t="str">
        <f t="shared" si="20"/>
        <v/>
      </c>
      <c r="N67" s="91" t="str">
        <f t="shared" si="20"/>
        <v/>
      </c>
      <c r="O67" s="91" t="str">
        <f t="shared" si="20"/>
        <v/>
      </c>
      <c r="P67" s="91" t="str">
        <f t="shared" si="20"/>
        <v/>
      </c>
      <c r="Q67" s="92" t="str">
        <f t="shared" si="20"/>
        <v/>
      </c>
      <c r="R67" s="93" t="str">
        <f t="shared" si="20"/>
        <v/>
      </c>
      <c r="S67" s="91" t="str">
        <f t="shared" si="20"/>
        <v/>
      </c>
      <c r="T67" s="91" t="str">
        <f t="shared" si="20"/>
        <v/>
      </c>
      <c r="U67" s="91" t="str">
        <f t="shared" si="20"/>
        <v/>
      </c>
      <c r="V67" s="91" t="str">
        <f t="shared" si="18"/>
        <v/>
      </c>
      <c r="W67" s="91" t="str">
        <f t="shared" si="18"/>
        <v/>
      </c>
      <c r="X67" s="91" t="str">
        <f t="shared" si="18"/>
        <v/>
      </c>
      <c r="Y67" s="91" t="str">
        <f t="shared" si="18"/>
        <v/>
      </c>
      <c r="Z67" s="91" t="str">
        <f t="shared" si="18"/>
        <v/>
      </c>
      <c r="AA67" s="91" t="str">
        <f t="shared" si="18"/>
        <v/>
      </c>
      <c r="AB67" s="91" t="str">
        <f t="shared" si="18"/>
        <v/>
      </c>
      <c r="AC67" s="91" t="str">
        <f t="shared" si="18"/>
        <v/>
      </c>
      <c r="AD67" s="91" t="str">
        <f t="shared" si="18"/>
        <v/>
      </c>
      <c r="AE67" s="91" t="str">
        <f t="shared" si="18"/>
        <v/>
      </c>
      <c r="AF67" s="91" t="str">
        <f t="shared" si="18"/>
        <v/>
      </c>
      <c r="AG67" s="91" t="str">
        <f t="shared" si="18"/>
        <v/>
      </c>
      <c r="AH67" s="91" t="str">
        <f t="shared" si="18"/>
        <v/>
      </c>
      <c r="AI67" s="91" t="str">
        <f t="shared" si="18"/>
        <v/>
      </c>
      <c r="AJ67" s="91" t="str">
        <f t="shared" si="18"/>
        <v/>
      </c>
      <c r="AK67" s="91" t="str">
        <f t="shared" si="18"/>
        <v/>
      </c>
      <c r="AL67" s="91" t="str">
        <f t="shared" si="21"/>
        <v/>
      </c>
      <c r="AM67" s="91" t="str">
        <f t="shared" si="21"/>
        <v/>
      </c>
      <c r="AN67" s="91" t="str">
        <f t="shared" si="21"/>
        <v/>
      </c>
      <c r="AO67" s="91" t="str">
        <f t="shared" si="21"/>
        <v/>
      </c>
      <c r="AP67" s="91" t="str">
        <f t="shared" si="21"/>
        <v/>
      </c>
      <c r="AQ67" s="91" t="str">
        <f t="shared" si="21"/>
        <v/>
      </c>
      <c r="AR67" s="91" t="str">
        <f t="shared" si="21"/>
        <v/>
      </c>
      <c r="AS67" s="91" t="str">
        <f t="shared" si="21"/>
        <v/>
      </c>
      <c r="AT67" s="91" t="str">
        <f t="shared" si="21"/>
        <v/>
      </c>
      <c r="AU67" s="91" t="str">
        <f t="shared" si="21"/>
        <v/>
      </c>
      <c r="AV67" s="91" t="str">
        <f t="shared" si="21"/>
        <v/>
      </c>
      <c r="AW67" s="91" t="str">
        <f t="shared" si="21"/>
        <v/>
      </c>
      <c r="AX67" s="91" t="str">
        <f t="shared" si="21"/>
        <v/>
      </c>
      <c r="AY67" s="91" t="str">
        <f t="shared" si="21"/>
        <v/>
      </c>
      <c r="AZ67" s="91" t="str">
        <f t="shared" si="21"/>
        <v/>
      </c>
      <c r="BA67" s="91" t="str">
        <f t="shared" si="22"/>
        <v/>
      </c>
      <c r="BB67" s="91" t="str">
        <f t="shared" si="22"/>
        <v/>
      </c>
      <c r="BC67" s="91" t="str">
        <f t="shared" si="22"/>
        <v/>
      </c>
      <c r="BD67" s="91" t="str">
        <f t="shared" si="22"/>
        <v/>
      </c>
      <c r="BE67" s="91" t="str">
        <f t="shared" si="22"/>
        <v/>
      </c>
    </row>
    <row r="68" spans="1:57" x14ac:dyDescent="0.3">
      <c r="A68" s="68">
        <v>42579</v>
      </c>
      <c r="B68" s="62">
        <v>2001</v>
      </c>
      <c r="C68" s="63" t="s">
        <v>7</v>
      </c>
      <c r="D68" s="70">
        <f>29034.99-22260.96</f>
        <v>6774.0300000000025</v>
      </c>
      <c r="E68" s="89">
        <f t="shared" si="1"/>
        <v>6774.0300000000025</v>
      </c>
      <c r="F68" s="90" t="str">
        <f t="shared" si="20"/>
        <v/>
      </c>
      <c r="G68" s="91" t="str">
        <f t="shared" si="20"/>
        <v/>
      </c>
      <c r="H68" s="91" t="str">
        <f t="shared" si="20"/>
        <v/>
      </c>
      <c r="I68" s="91" t="str">
        <f t="shared" si="20"/>
        <v/>
      </c>
      <c r="J68" s="91" t="str">
        <f t="shared" si="20"/>
        <v/>
      </c>
      <c r="K68" s="92" t="str">
        <f t="shared" si="20"/>
        <v/>
      </c>
      <c r="L68" s="93">
        <f t="shared" si="20"/>
        <v>6774.0300000000025</v>
      </c>
      <c r="M68" s="91" t="str">
        <f t="shared" si="20"/>
        <v/>
      </c>
      <c r="N68" s="91" t="str">
        <f t="shared" si="20"/>
        <v/>
      </c>
      <c r="O68" s="91" t="str">
        <f t="shared" si="20"/>
        <v/>
      </c>
      <c r="P68" s="91" t="str">
        <f t="shared" si="20"/>
        <v/>
      </c>
      <c r="Q68" s="92" t="str">
        <f t="shared" si="20"/>
        <v/>
      </c>
      <c r="R68" s="93" t="str">
        <f t="shared" si="20"/>
        <v/>
      </c>
      <c r="S68" s="91" t="str">
        <f t="shared" si="20"/>
        <v/>
      </c>
      <c r="T68" s="91" t="str">
        <f t="shared" si="20"/>
        <v/>
      </c>
      <c r="U68" s="91" t="str">
        <f t="shared" si="20"/>
        <v/>
      </c>
      <c r="V68" s="91" t="str">
        <f t="shared" si="18"/>
        <v/>
      </c>
      <c r="W68" s="91" t="str">
        <f t="shared" si="18"/>
        <v/>
      </c>
      <c r="X68" s="91" t="str">
        <f t="shared" si="18"/>
        <v/>
      </c>
      <c r="Y68" s="91" t="str">
        <f t="shared" si="18"/>
        <v/>
      </c>
      <c r="Z68" s="91" t="str">
        <f t="shared" si="18"/>
        <v/>
      </c>
      <c r="AA68" s="91" t="str">
        <f t="shared" si="18"/>
        <v/>
      </c>
      <c r="AB68" s="91" t="str">
        <f t="shared" si="18"/>
        <v/>
      </c>
      <c r="AC68" s="91" t="str">
        <f t="shared" si="18"/>
        <v/>
      </c>
      <c r="AD68" s="91" t="str">
        <f t="shared" si="18"/>
        <v/>
      </c>
      <c r="AE68" s="91" t="str">
        <f t="shared" si="18"/>
        <v/>
      </c>
      <c r="AF68" s="91" t="str">
        <f t="shared" si="18"/>
        <v/>
      </c>
      <c r="AG68" s="91" t="str">
        <f t="shared" si="18"/>
        <v/>
      </c>
      <c r="AH68" s="91" t="str">
        <f t="shared" si="18"/>
        <v/>
      </c>
      <c r="AI68" s="91" t="str">
        <f t="shared" si="18"/>
        <v/>
      </c>
      <c r="AJ68" s="91" t="str">
        <f t="shared" si="18"/>
        <v/>
      </c>
      <c r="AK68" s="91" t="str">
        <f t="shared" si="18"/>
        <v/>
      </c>
      <c r="AL68" s="91" t="str">
        <f t="shared" si="21"/>
        <v/>
      </c>
      <c r="AM68" s="91" t="str">
        <f t="shared" si="21"/>
        <v/>
      </c>
      <c r="AN68" s="91" t="str">
        <f t="shared" si="21"/>
        <v/>
      </c>
      <c r="AO68" s="91" t="str">
        <f t="shared" si="21"/>
        <v/>
      </c>
      <c r="AP68" s="91" t="str">
        <f t="shared" si="21"/>
        <v/>
      </c>
      <c r="AQ68" s="91" t="str">
        <f t="shared" si="21"/>
        <v/>
      </c>
      <c r="AR68" s="91" t="str">
        <f t="shared" si="21"/>
        <v/>
      </c>
      <c r="AS68" s="91" t="str">
        <f t="shared" si="21"/>
        <v/>
      </c>
      <c r="AT68" s="91" t="str">
        <f t="shared" si="21"/>
        <v/>
      </c>
      <c r="AU68" s="91" t="str">
        <f t="shared" si="21"/>
        <v/>
      </c>
      <c r="AV68" s="91" t="str">
        <f t="shared" si="21"/>
        <v/>
      </c>
      <c r="AW68" s="91" t="str">
        <f t="shared" si="21"/>
        <v/>
      </c>
      <c r="AX68" s="91" t="str">
        <f t="shared" si="21"/>
        <v/>
      </c>
      <c r="AY68" s="91" t="str">
        <f t="shared" si="21"/>
        <v/>
      </c>
      <c r="AZ68" s="91" t="str">
        <f t="shared" si="21"/>
        <v/>
      </c>
      <c r="BA68" s="91" t="str">
        <f t="shared" si="22"/>
        <v/>
      </c>
      <c r="BB68" s="91" t="str">
        <f t="shared" si="22"/>
        <v/>
      </c>
      <c r="BC68" s="91" t="str">
        <f t="shared" si="22"/>
        <v/>
      </c>
      <c r="BD68" s="91" t="str">
        <f t="shared" si="22"/>
        <v/>
      </c>
      <c r="BE68" s="91" t="str">
        <f t="shared" si="22"/>
        <v/>
      </c>
    </row>
    <row r="69" spans="1:57" x14ac:dyDescent="0.3">
      <c r="A69" s="68">
        <v>42579</v>
      </c>
      <c r="B69" s="62">
        <v>2001</v>
      </c>
      <c r="C69" s="63" t="s">
        <v>7</v>
      </c>
      <c r="D69" s="70">
        <f>22260.96-16543.6</f>
        <v>5717.3600000000006</v>
      </c>
      <c r="E69" s="89">
        <f t="shared" si="1"/>
        <v>5717.3600000000006</v>
      </c>
      <c r="F69" s="90" t="str">
        <f t="shared" si="20"/>
        <v/>
      </c>
      <c r="G69" s="91" t="str">
        <f t="shared" si="20"/>
        <v/>
      </c>
      <c r="H69" s="91" t="str">
        <f t="shared" si="20"/>
        <v/>
      </c>
      <c r="I69" s="91" t="str">
        <f t="shared" si="20"/>
        <v/>
      </c>
      <c r="J69" s="91" t="str">
        <f t="shared" si="20"/>
        <v/>
      </c>
      <c r="K69" s="92" t="str">
        <f t="shared" si="20"/>
        <v/>
      </c>
      <c r="L69" s="93">
        <f t="shared" si="20"/>
        <v>5717.3600000000006</v>
      </c>
      <c r="M69" s="91" t="str">
        <f t="shared" si="20"/>
        <v/>
      </c>
      <c r="N69" s="91" t="str">
        <f t="shared" si="20"/>
        <v/>
      </c>
      <c r="O69" s="91" t="str">
        <f t="shared" si="20"/>
        <v/>
      </c>
      <c r="P69" s="91" t="str">
        <f t="shared" si="20"/>
        <v/>
      </c>
      <c r="Q69" s="92" t="str">
        <f t="shared" si="20"/>
        <v/>
      </c>
      <c r="R69" s="93" t="str">
        <f t="shared" si="20"/>
        <v/>
      </c>
      <c r="S69" s="91" t="str">
        <f t="shared" si="20"/>
        <v/>
      </c>
      <c r="T69" s="91" t="str">
        <f t="shared" si="20"/>
        <v/>
      </c>
      <c r="U69" s="91" t="str">
        <f t="shared" si="20"/>
        <v/>
      </c>
      <c r="V69" s="91" t="str">
        <f t="shared" si="18"/>
        <v/>
      </c>
      <c r="W69" s="91" t="str">
        <f t="shared" si="18"/>
        <v/>
      </c>
      <c r="X69" s="91" t="str">
        <f t="shared" si="18"/>
        <v/>
      </c>
      <c r="Y69" s="91" t="str">
        <f t="shared" si="18"/>
        <v/>
      </c>
      <c r="Z69" s="91" t="str">
        <f t="shared" si="18"/>
        <v/>
      </c>
      <c r="AA69" s="91" t="str">
        <f t="shared" si="18"/>
        <v/>
      </c>
      <c r="AB69" s="91" t="str">
        <f t="shared" si="18"/>
        <v/>
      </c>
      <c r="AC69" s="91" t="str">
        <f t="shared" si="18"/>
        <v/>
      </c>
      <c r="AD69" s="91" t="str">
        <f t="shared" si="18"/>
        <v/>
      </c>
      <c r="AE69" s="91" t="str">
        <f t="shared" si="18"/>
        <v/>
      </c>
      <c r="AF69" s="91" t="str">
        <f t="shared" si="18"/>
        <v/>
      </c>
      <c r="AG69" s="91" t="str">
        <f t="shared" si="18"/>
        <v/>
      </c>
      <c r="AH69" s="91" t="str">
        <f t="shared" si="18"/>
        <v/>
      </c>
      <c r="AI69" s="91" t="str">
        <f t="shared" si="18"/>
        <v/>
      </c>
      <c r="AJ69" s="91" t="str">
        <f t="shared" si="18"/>
        <v/>
      </c>
      <c r="AK69" s="91" t="str">
        <f t="shared" si="18"/>
        <v/>
      </c>
      <c r="AL69" s="91" t="str">
        <f t="shared" si="21"/>
        <v/>
      </c>
      <c r="AM69" s="91" t="str">
        <f t="shared" si="21"/>
        <v/>
      </c>
      <c r="AN69" s="91" t="str">
        <f t="shared" si="21"/>
        <v/>
      </c>
      <c r="AO69" s="91" t="str">
        <f t="shared" si="21"/>
        <v/>
      </c>
      <c r="AP69" s="91" t="str">
        <f t="shared" si="21"/>
        <v/>
      </c>
      <c r="AQ69" s="91" t="str">
        <f t="shared" si="21"/>
        <v/>
      </c>
      <c r="AR69" s="91" t="str">
        <f t="shared" si="21"/>
        <v/>
      </c>
      <c r="AS69" s="91" t="str">
        <f t="shared" si="21"/>
        <v/>
      </c>
      <c r="AT69" s="91" t="str">
        <f t="shared" si="21"/>
        <v/>
      </c>
      <c r="AU69" s="91" t="str">
        <f t="shared" si="21"/>
        <v/>
      </c>
      <c r="AV69" s="91" t="str">
        <f t="shared" si="21"/>
        <v/>
      </c>
      <c r="AW69" s="91" t="str">
        <f t="shared" si="21"/>
        <v/>
      </c>
      <c r="AX69" s="91" t="str">
        <f t="shared" si="21"/>
        <v/>
      </c>
      <c r="AY69" s="91" t="str">
        <f t="shared" si="21"/>
        <v/>
      </c>
      <c r="AZ69" s="91" t="str">
        <f t="shared" si="21"/>
        <v/>
      </c>
      <c r="BA69" s="91" t="str">
        <f t="shared" si="22"/>
        <v/>
      </c>
      <c r="BB69" s="91" t="str">
        <f t="shared" si="22"/>
        <v/>
      </c>
      <c r="BC69" s="91" t="str">
        <f t="shared" si="22"/>
        <v/>
      </c>
      <c r="BD69" s="91" t="str">
        <f t="shared" si="22"/>
        <v/>
      </c>
      <c r="BE69" s="91" t="str">
        <f t="shared" si="22"/>
        <v/>
      </c>
    </row>
    <row r="70" spans="1:57" x14ac:dyDescent="0.3">
      <c r="A70" s="68">
        <v>42580</v>
      </c>
      <c r="B70" s="62">
        <v>4000</v>
      </c>
      <c r="C70" s="63" t="s">
        <v>131</v>
      </c>
      <c r="D70" s="70">
        <v>3000</v>
      </c>
      <c r="E70" s="89">
        <f t="shared" si="1"/>
        <v>3000</v>
      </c>
      <c r="F70" s="90" t="str">
        <f t="shared" si="20"/>
        <v/>
      </c>
      <c r="G70" s="91" t="str">
        <f t="shared" si="20"/>
        <v/>
      </c>
      <c r="H70" s="91" t="str">
        <f t="shared" si="20"/>
        <v/>
      </c>
      <c r="I70" s="91" t="str">
        <f t="shared" si="20"/>
        <v/>
      </c>
      <c r="J70" s="91" t="str">
        <f t="shared" si="20"/>
        <v/>
      </c>
      <c r="K70" s="92" t="str">
        <f t="shared" si="20"/>
        <v/>
      </c>
      <c r="L70" s="93" t="str">
        <f t="shared" si="20"/>
        <v/>
      </c>
      <c r="M70" s="91" t="str">
        <f t="shared" si="20"/>
        <v/>
      </c>
      <c r="N70" s="91" t="str">
        <f t="shared" si="20"/>
        <v/>
      </c>
      <c r="O70" s="91" t="str">
        <f t="shared" si="20"/>
        <v/>
      </c>
      <c r="P70" s="91" t="str">
        <f t="shared" si="20"/>
        <v/>
      </c>
      <c r="Q70" s="92" t="str">
        <f t="shared" si="20"/>
        <v/>
      </c>
      <c r="R70" s="93" t="str">
        <f t="shared" si="20"/>
        <v/>
      </c>
      <c r="S70" s="91" t="str">
        <f t="shared" si="20"/>
        <v/>
      </c>
      <c r="T70" s="91" t="str">
        <f t="shared" si="20"/>
        <v/>
      </c>
      <c r="U70" s="91" t="str">
        <f t="shared" si="20"/>
        <v/>
      </c>
      <c r="V70" s="91" t="str">
        <f t="shared" si="18"/>
        <v/>
      </c>
      <c r="W70" s="91" t="str">
        <f t="shared" si="18"/>
        <v/>
      </c>
      <c r="X70" s="91" t="str">
        <f t="shared" si="18"/>
        <v/>
      </c>
      <c r="Y70" s="91" t="str">
        <f t="shared" si="18"/>
        <v/>
      </c>
      <c r="Z70" s="91" t="str">
        <f t="shared" si="18"/>
        <v/>
      </c>
      <c r="AA70" s="91" t="str">
        <f t="shared" si="18"/>
        <v/>
      </c>
      <c r="AB70" s="91" t="str">
        <f t="shared" si="18"/>
        <v/>
      </c>
      <c r="AC70" s="91" t="str">
        <f t="shared" si="18"/>
        <v/>
      </c>
      <c r="AD70" s="91" t="str">
        <f t="shared" si="18"/>
        <v/>
      </c>
      <c r="AE70" s="91" t="str">
        <f t="shared" si="18"/>
        <v/>
      </c>
      <c r="AF70" s="91" t="str">
        <f t="shared" si="18"/>
        <v/>
      </c>
      <c r="AG70" s="91" t="str">
        <f t="shared" si="18"/>
        <v/>
      </c>
      <c r="AH70" s="91" t="str">
        <f t="shared" si="18"/>
        <v/>
      </c>
      <c r="AI70" s="91" t="str">
        <f t="shared" si="18"/>
        <v/>
      </c>
      <c r="AJ70" s="91" t="str">
        <f t="shared" si="18"/>
        <v/>
      </c>
      <c r="AK70" s="91" t="str">
        <f t="shared" si="18"/>
        <v/>
      </c>
      <c r="AL70" s="91" t="str">
        <f t="shared" si="21"/>
        <v/>
      </c>
      <c r="AM70" s="91" t="str">
        <f t="shared" si="21"/>
        <v/>
      </c>
      <c r="AN70" s="91" t="str">
        <f t="shared" si="21"/>
        <v/>
      </c>
      <c r="AO70" s="91" t="str">
        <f t="shared" si="21"/>
        <v/>
      </c>
      <c r="AP70" s="91" t="str">
        <f t="shared" si="21"/>
        <v/>
      </c>
      <c r="AQ70" s="91" t="str">
        <f t="shared" si="21"/>
        <v/>
      </c>
      <c r="AR70" s="91" t="str">
        <f t="shared" si="21"/>
        <v/>
      </c>
      <c r="AS70" s="91" t="str">
        <f t="shared" si="21"/>
        <v/>
      </c>
      <c r="AT70" s="91" t="str">
        <f t="shared" si="21"/>
        <v/>
      </c>
      <c r="AU70" s="91" t="str">
        <f t="shared" si="21"/>
        <v/>
      </c>
      <c r="AV70" s="91" t="str">
        <f t="shared" si="21"/>
        <v/>
      </c>
      <c r="AW70" s="91" t="str">
        <f t="shared" si="21"/>
        <v/>
      </c>
      <c r="AX70" s="91" t="str">
        <f t="shared" si="21"/>
        <v/>
      </c>
      <c r="AY70" s="91" t="str">
        <f t="shared" si="21"/>
        <v/>
      </c>
      <c r="AZ70" s="91" t="str">
        <f t="shared" si="21"/>
        <v/>
      </c>
      <c r="BA70" s="91">
        <f t="shared" si="22"/>
        <v>3000</v>
      </c>
      <c r="BB70" s="91" t="str">
        <f t="shared" si="22"/>
        <v/>
      </c>
      <c r="BC70" s="91" t="str">
        <f t="shared" si="22"/>
        <v/>
      </c>
      <c r="BD70" s="91" t="str">
        <f t="shared" si="22"/>
        <v/>
      </c>
      <c r="BE70" s="91" t="str">
        <f t="shared" si="22"/>
        <v/>
      </c>
    </row>
    <row r="71" spans="1:57" x14ac:dyDescent="0.3">
      <c r="A71" s="68"/>
      <c r="B71" s="62"/>
      <c r="C71" s="63"/>
      <c r="D71" s="70"/>
      <c r="E71" s="89">
        <f t="shared" si="1"/>
        <v>0</v>
      </c>
      <c r="F71" s="90" t="str">
        <f t="shared" si="20"/>
        <v/>
      </c>
      <c r="G71" s="91" t="str">
        <f t="shared" si="20"/>
        <v/>
      </c>
      <c r="H71" s="91" t="str">
        <f t="shared" si="20"/>
        <v/>
      </c>
      <c r="I71" s="91" t="str">
        <f t="shared" si="20"/>
        <v/>
      </c>
      <c r="J71" s="91" t="str">
        <f t="shared" si="20"/>
        <v/>
      </c>
      <c r="K71" s="92" t="str">
        <f t="shared" si="20"/>
        <v/>
      </c>
      <c r="L71" s="93" t="str">
        <f t="shared" si="20"/>
        <v/>
      </c>
      <c r="M71" s="91" t="str">
        <f t="shared" si="20"/>
        <v/>
      </c>
      <c r="N71" s="91" t="str">
        <f t="shared" si="20"/>
        <v/>
      </c>
      <c r="O71" s="91" t="str">
        <f t="shared" si="20"/>
        <v/>
      </c>
      <c r="P71" s="91" t="str">
        <f t="shared" si="20"/>
        <v/>
      </c>
      <c r="Q71" s="92" t="str">
        <f t="shared" si="20"/>
        <v/>
      </c>
      <c r="R71" s="93" t="str">
        <f t="shared" si="20"/>
        <v/>
      </c>
      <c r="S71" s="91" t="str">
        <f t="shared" si="20"/>
        <v/>
      </c>
      <c r="T71" s="91" t="str">
        <f t="shared" si="20"/>
        <v/>
      </c>
      <c r="U71" s="91" t="str">
        <f t="shared" si="20"/>
        <v/>
      </c>
      <c r="V71" s="91" t="str">
        <f t="shared" si="18"/>
        <v/>
      </c>
      <c r="W71" s="91" t="str">
        <f t="shared" si="18"/>
        <v/>
      </c>
      <c r="X71" s="91" t="str">
        <f t="shared" si="18"/>
        <v/>
      </c>
      <c r="Y71" s="91" t="str">
        <f t="shared" si="18"/>
        <v/>
      </c>
      <c r="Z71" s="91" t="str">
        <f t="shared" si="18"/>
        <v/>
      </c>
      <c r="AA71" s="91" t="str">
        <f t="shared" si="18"/>
        <v/>
      </c>
      <c r="AB71" s="91" t="str">
        <f t="shared" si="18"/>
        <v/>
      </c>
      <c r="AC71" s="91" t="str">
        <f t="shared" si="18"/>
        <v/>
      </c>
      <c r="AD71" s="91" t="str">
        <f t="shared" si="18"/>
        <v/>
      </c>
      <c r="AE71" s="91" t="str">
        <f t="shared" si="18"/>
        <v/>
      </c>
      <c r="AF71" s="91" t="str">
        <f t="shared" si="18"/>
        <v/>
      </c>
      <c r="AG71" s="91" t="str">
        <f t="shared" si="18"/>
        <v/>
      </c>
      <c r="AH71" s="91" t="str">
        <f t="shared" si="18"/>
        <v/>
      </c>
      <c r="AI71" s="91" t="str">
        <f t="shared" si="18"/>
        <v/>
      </c>
      <c r="AJ71" s="91" t="str">
        <f t="shared" si="18"/>
        <v/>
      </c>
      <c r="AK71" s="91" t="str">
        <f t="shared" si="18"/>
        <v/>
      </c>
      <c r="AL71" s="91" t="str">
        <f t="shared" si="21"/>
        <v/>
      </c>
      <c r="AM71" s="91" t="str">
        <f t="shared" si="21"/>
        <v/>
      </c>
      <c r="AN71" s="91" t="str">
        <f t="shared" si="21"/>
        <v/>
      </c>
      <c r="AO71" s="91" t="str">
        <f t="shared" si="21"/>
        <v/>
      </c>
      <c r="AP71" s="91" t="str">
        <f t="shared" si="21"/>
        <v/>
      </c>
      <c r="AQ71" s="91" t="str">
        <f t="shared" si="21"/>
        <v/>
      </c>
      <c r="AR71" s="91" t="str">
        <f t="shared" si="21"/>
        <v/>
      </c>
      <c r="AS71" s="91" t="str">
        <f t="shared" si="21"/>
        <v/>
      </c>
      <c r="AT71" s="91" t="str">
        <f t="shared" si="21"/>
        <v/>
      </c>
      <c r="AU71" s="91" t="str">
        <f t="shared" si="21"/>
        <v/>
      </c>
      <c r="AV71" s="91" t="str">
        <f t="shared" si="21"/>
        <v/>
      </c>
      <c r="AW71" s="91" t="str">
        <f t="shared" si="21"/>
        <v/>
      </c>
      <c r="AX71" s="91" t="str">
        <f t="shared" si="21"/>
        <v/>
      </c>
      <c r="AY71" s="91" t="str">
        <f t="shared" si="21"/>
        <v/>
      </c>
      <c r="AZ71" s="91" t="str">
        <f t="shared" si="21"/>
        <v/>
      </c>
      <c r="BA71" s="91" t="str">
        <f t="shared" si="22"/>
        <v/>
      </c>
      <c r="BB71" s="91" t="str">
        <f t="shared" si="22"/>
        <v/>
      </c>
      <c r="BC71" s="91" t="str">
        <f t="shared" si="22"/>
        <v/>
      </c>
      <c r="BD71" s="91" t="str">
        <f t="shared" si="22"/>
        <v/>
      </c>
      <c r="BE71" s="91" t="str">
        <f t="shared" si="22"/>
        <v/>
      </c>
    </row>
    <row r="72" spans="1:57" x14ac:dyDescent="0.3">
      <c r="A72" s="68"/>
      <c r="B72" s="62"/>
      <c r="C72" s="63"/>
      <c r="D72" s="70"/>
      <c r="E72" s="89">
        <f t="shared" ref="E72:E123" si="23">SUM(F72:BE72)</f>
        <v>0</v>
      </c>
      <c r="F72" s="90" t="str">
        <f t="shared" si="20"/>
        <v/>
      </c>
      <c r="G72" s="91" t="str">
        <f t="shared" si="20"/>
        <v/>
      </c>
      <c r="H72" s="91" t="str">
        <f t="shared" si="20"/>
        <v/>
      </c>
      <c r="I72" s="91" t="str">
        <f t="shared" si="20"/>
        <v/>
      </c>
      <c r="J72" s="91" t="str">
        <f t="shared" si="20"/>
        <v/>
      </c>
      <c r="K72" s="92" t="str">
        <f t="shared" si="20"/>
        <v/>
      </c>
      <c r="L72" s="93" t="str">
        <f t="shared" si="20"/>
        <v/>
      </c>
      <c r="M72" s="91" t="str">
        <f t="shared" si="20"/>
        <v/>
      </c>
      <c r="N72" s="91" t="str">
        <f t="shared" si="20"/>
        <v/>
      </c>
      <c r="O72" s="91" t="str">
        <f t="shared" si="20"/>
        <v/>
      </c>
      <c r="P72" s="91" t="str">
        <f t="shared" si="20"/>
        <v/>
      </c>
      <c r="Q72" s="92" t="str">
        <f t="shared" si="20"/>
        <v/>
      </c>
      <c r="R72" s="93" t="str">
        <f t="shared" si="20"/>
        <v/>
      </c>
      <c r="S72" s="91" t="str">
        <f t="shared" si="20"/>
        <v/>
      </c>
      <c r="T72" s="91" t="str">
        <f t="shared" si="20"/>
        <v/>
      </c>
      <c r="U72" s="91" t="str">
        <f t="shared" ref="U72:AJ87" si="24">IF($B72=U$5,$D72,"")</f>
        <v/>
      </c>
      <c r="V72" s="91" t="str">
        <f t="shared" si="24"/>
        <v/>
      </c>
      <c r="W72" s="91" t="str">
        <f t="shared" si="24"/>
        <v/>
      </c>
      <c r="X72" s="91" t="str">
        <f t="shared" si="24"/>
        <v/>
      </c>
      <c r="Y72" s="91" t="str">
        <f t="shared" si="24"/>
        <v/>
      </c>
      <c r="Z72" s="91" t="str">
        <f t="shared" si="24"/>
        <v/>
      </c>
      <c r="AA72" s="91" t="str">
        <f t="shared" si="24"/>
        <v/>
      </c>
      <c r="AB72" s="91" t="str">
        <f t="shared" si="24"/>
        <v/>
      </c>
      <c r="AC72" s="91" t="str">
        <f t="shared" si="24"/>
        <v/>
      </c>
      <c r="AD72" s="91" t="str">
        <f t="shared" si="24"/>
        <v/>
      </c>
      <c r="AE72" s="91" t="str">
        <f t="shared" si="24"/>
        <v/>
      </c>
      <c r="AF72" s="91" t="str">
        <f t="shared" si="24"/>
        <v/>
      </c>
      <c r="AG72" s="91" t="str">
        <f t="shared" si="24"/>
        <v/>
      </c>
      <c r="AH72" s="91" t="str">
        <f t="shared" si="24"/>
        <v/>
      </c>
      <c r="AI72" s="91" t="str">
        <f t="shared" si="24"/>
        <v/>
      </c>
      <c r="AJ72" s="91" t="str">
        <f t="shared" si="24"/>
        <v/>
      </c>
      <c r="AK72" s="91" t="str">
        <f t="shared" ref="AK72:AZ87" si="25">IF($B72=AK$5,$D72,"")</f>
        <v/>
      </c>
      <c r="AL72" s="91" t="str">
        <f t="shared" si="25"/>
        <v/>
      </c>
      <c r="AM72" s="91" t="str">
        <f t="shared" si="25"/>
        <v/>
      </c>
      <c r="AN72" s="91" t="str">
        <f t="shared" si="25"/>
        <v/>
      </c>
      <c r="AO72" s="91" t="str">
        <f t="shared" si="25"/>
        <v/>
      </c>
      <c r="AP72" s="91" t="str">
        <f t="shared" si="25"/>
        <v/>
      </c>
      <c r="AQ72" s="91" t="str">
        <f t="shared" si="25"/>
        <v/>
      </c>
      <c r="AR72" s="91" t="str">
        <f t="shared" si="25"/>
        <v/>
      </c>
      <c r="AS72" s="91" t="str">
        <f t="shared" si="25"/>
        <v/>
      </c>
      <c r="AT72" s="91" t="str">
        <f t="shared" si="25"/>
        <v/>
      </c>
      <c r="AU72" s="91" t="str">
        <f t="shared" si="25"/>
        <v/>
      </c>
      <c r="AV72" s="91" t="str">
        <f t="shared" si="25"/>
        <v/>
      </c>
      <c r="AW72" s="91" t="str">
        <f t="shared" si="25"/>
        <v/>
      </c>
      <c r="AX72" s="91" t="str">
        <f t="shared" si="25"/>
        <v/>
      </c>
      <c r="AY72" s="91" t="str">
        <f t="shared" si="25"/>
        <v/>
      </c>
      <c r="AZ72" s="91" t="str">
        <f t="shared" si="25"/>
        <v/>
      </c>
      <c r="BA72" s="91" t="str">
        <f t="shared" si="22"/>
        <v/>
      </c>
      <c r="BB72" s="91" t="str">
        <f t="shared" si="22"/>
        <v/>
      </c>
      <c r="BC72" s="91" t="str">
        <f t="shared" si="22"/>
        <v/>
      </c>
      <c r="BD72" s="91" t="str">
        <f t="shared" si="22"/>
        <v/>
      </c>
      <c r="BE72" s="91" t="str">
        <f t="shared" si="22"/>
        <v/>
      </c>
    </row>
    <row r="73" spans="1:57" x14ac:dyDescent="0.3">
      <c r="A73" s="68"/>
      <c r="B73" s="62"/>
      <c r="C73" s="69"/>
      <c r="D73" s="70"/>
      <c r="E73" s="89">
        <f t="shared" si="23"/>
        <v>0</v>
      </c>
      <c r="F73" s="90" t="str">
        <f t="shared" ref="F73:U88" si="26">IF($B73=F$5,$D73,"")</f>
        <v/>
      </c>
      <c r="G73" s="91" t="str">
        <f t="shared" si="26"/>
        <v/>
      </c>
      <c r="H73" s="91" t="str">
        <f t="shared" si="26"/>
        <v/>
      </c>
      <c r="I73" s="91" t="str">
        <f t="shared" si="26"/>
        <v/>
      </c>
      <c r="J73" s="91" t="str">
        <f t="shared" si="26"/>
        <v/>
      </c>
      <c r="K73" s="92" t="str">
        <f t="shared" si="26"/>
        <v/>
      </c>
      <c r="L73" s="93" t="str">
        <f t="shared" si="26"/>
        <v/>
      </c>
      <c r="M73" s="91" t="str">
        <f t="shared" si="26"/>
        <v/>
      </c>
      <c r="N73" s="91" t="str">
        <f t="shared" si="26"/>
        <v/>
      </c>
      <c r="O73" s="91" t="str">
        <f t="shared" si="26"/>
        <v/>
      </c>
      <c r="P73" s="91" t="str">
        <f t="shared" si="26"/>
        <v/>
      </c>
      <c r="Q73" s="92" t="str">
        <f t="shared" si="26"/>
        <v/>
      </c>
      <c r="R73" s="93" t="str">
        <f t="shared" si="26"/>
        <v/>
      </c>
      <c r="S73" s="91" t="str">
        <f t="shared" si="26"/>
        <v/>
      </c>
      <c r="T73" s="91" t="str">
        <f t="shared" si="26"/>
        <v/>
      </c>
      <c r="U73" s="91" t="str">
        <f t="shared" si="24"/>
        <v/>
      </c>
      <c r="V73" s="91" t="str">
        <f t="shared" si="24"/>
        <v/>
      </c>
      <c r="W73" s="91" t="str">
        <f t="shared" si="24"/>
        <v/>
      </c>
      <c r="X73" s="91" t="str">
        <f t="shared" si="24"/>
        <v/>
      </c>
      <c r="Y73" s="91" t="str">
        <f t="shared" si="24"/>
        <v/>
      </c>
      <c r="Z73" s="91" t="str">
        <f t="shared" si="24"/>
        <v/>
      </c>
      <c r="AA73" s="91" t="str">
        <f t="shared" si="24"/>
        <v/>
      </c>
      <c r="AB73" s="91" t="str">
        <f t="shared" si="24"/>
        <v/>
      </c>
      <c r="AC73" s="91" t="str">
        <f t="shared" si="24"/>
        <v/>
      </c>
      <c r="AD73" s="91" t="str">
        <f t="shared" si="24"/>
        <v/>
      </c>
      <c r="AE73" s="91" t="str">
        <f t="shared" si="24"/>
        <v/>
      </c>
      <c r="AF73" s="91" t="str">
        <f t="shared" si="24"/>
        <v/>
      </c>
      <c r="AG73" s="91" t="str">
        <f t="shared" si="24"/>
        <v/>
      </c>
      <c r="AH73" s="91" t="str">
        <f t="shared" si="24"/>
        <v/>
      </c>
      <c r="AI73" s="91" t="str">
        <f t="shared" si="24"/>
        <v/>
      </c>
      <c r="AJ73" s="91" t="str">
        <f t="shared" si="24"/>
        <v/>
      </c>
      <c r="AK73" s="91" t="str">
        <f t="shared" si="25"/>
        <v/>
      </c>
      <c r="AL73" s="91" t="str">
        <f t="shared" si="25"/>
        <v/>
      </c>
      <c r="AM73" s="91" t="str">
        <f t="shared" si="25"/>
        <v/>
      </c>
      <c r="AN73" s="91" t="str">
        <f t="shared" si="25"/>
        <v/>
      </c>
      <c r="AO73" s="91" t="str">
        <f t="shared" si="25"/>
        <v/>
      </c>
      <c r="AP73" s="91" t="str">
        <f t="shared" si="25"/>
        <v/>
      </c>
      <c r="AQ73" s="91" t="str">
        <f t="shared" si="25"/>
        <v/>
      </c>
      <c r="AR73" s="91" t="str">
        <f t="shared" si="25"/>
        <v/>
      </c>
      <c r="AS73" s="91" t="str">
        <f t="shared" si="25"/>
        <v/>
      </c>
      <c r="AT73" s="91" t="str">
        <f t="shared" si="25"/>
        <v/>
      </c>
      <c r="AU73" s="91" t="str">
        <f t="shared" si="25"/>
        <v/>
      </c>
      <c r="AV73" s="91" t="str">
        <f t="shared" si="25"/>
        <v/>
      </c>
      <c r="AW73" s="91" t="str">
        <f t="shared" si="25"/>
        <v/>
      </c>
      <c r="AX73" s="91" t="str">
        <f t="shared" si="25"/>
        <v/>
      </c>
      <c r="AY73" s="91" t="str">
        <f t="shared" si="25"/>
        <v/>
      </c>
      <c r="AZ73" s="91" t="str">
        <f t="shared" si="25"/>
        <v/>
      </c>
      <c r="BA73" s="91" t="str">
        <f t="shared" si="22"/>
        <v/>
      </c>
      <c r="BB73" s="91" t="str">
        <f t="shared" si="22"/>
        <v/>
      </c>
      <c r="BC73" s="91" t="str">
        <f t="shared" si="22"/>
        <v/>
      </c>
      <c r="BD73" s="91" t="str">
        <f t="shared" si="22"/>
        <v/>
      </c>
      <c r="BE73" s="91" t="str">
        <f t="shared" si="22"/>
        <v/>
      </c>
    </row>
    <row r="74" spans="1:57" x14ac:dyDescent="0.3">
      <c r="A74" s="68"/>
      <c r="B74" s="62"/>
      <c r="C74" s="69"/>
      <c r="D74" s="70"/>
      <c r="E74" s="89">
        <f t="shared" si="23"/>
        <v>0</v>
      </c>
      <c r="F74" s="90" t="str">
        <f t="shared" si="26"/>
        <v/>
      </c>
      <c r="G74" s="91" t="str">
        <f t="shared" si="26"/>
        <v/>
      </c>
      <c r="H74" s="91" t="str">
        <f t="shared" si="26"/>
        <v/>
      </c>
      <c r="I74" s="91" t="str">
        <f t="shared" si="26"/>
        <v/>
      </c>
      <c r="J74" s="91" t="str">
        <f t="shared" si="26"/>
        <v/>
      </c>
      <c r="K74" s="92" t="str">
        <f t="shared" si="26"/>
        <v/>
      </c>
      <c r="L74" s="93" t="str">
        <f t="shared" si="26"/>
        <v/>
      </c>
      <c r="M74" s="91" t="str">
        <f t="shared" si="26"/>
        <v/>
      </c>
      <c r="N74" s="91" t="str">
        <f t="shared" si="26"/>
        <v/>
      </c>
      <c r="O74" s="91" t="str">
        <f t="shared" si="26"/>
        <v/>
      </c>
      <c r="P74" s="91" t="str">
        <f t="shared" si="26"/>
        <v/>
      </c>
      <c r="Q74" s="92" t="str">
        <f t="shared" si="26"/>
        <v/>
      </c>
      <c r="R74" s="93" t="str">
        <f t="shared" si="26"/>
        <v/>
      </c>
      <c r="S74" s="91" t="str">
        <f t="shared" si="26"/>
        <v/>
      </c>
      <c r="T74" s="91" t="str">
        <f t="shared" si="26"/>
        <v/>
      </c>
      <c r="U74" s="91" t="str">
        <f t="shared" si="24"/>
        <v/>
      </c>
      <c r="V74" s="91" t="str">
        <f t="shared" si="24"/>
        <v/>
      </c>
      <c r="W74" s="91" t="str">
        <f t="shared" si="24"/>
        <v/>
      </c>
      <c r="X74" s="91" t="str">
        <f t="shared" si="24"/>
        <v/>
      </c>
      <c r="Y74" s="91" t="str">
        <f t="shared" si="24"/>
        <v/>
      </c>
      <c r="Z74" s="91" t="str">
        <f t="shared" si="24"/>
        <v/>
      </c>
      <c r="AA74" s="91" t="str">
        <f t="shared" si="24"/>
        <v/>
      </c>
      <c r="AB74" s="91" t="str">
        <f t="shared" si="24"/>
        <v/>
      </c>
      <c r="AC74" s="91" t="str">
        <f t="shared" si="24"/>
        <v/>
      </c>
      <c r="AD74" s="91" t="str">
        <f t="shared" si="24"/>
        <v/>
      </c>
      <c r="AE74" s="91" t="str">
        <f t="shared" si="24"/>
        <v/>
      </c>
      <c r="AF74" s="91" t="str">
        <f t="shared" si="24"/>
        <v/>
      </c>
      <c r="AG74" s="91" t="str">
        <f t="shared" si="24"/>
        <v/>
      </c>
      <c r="AH74" s="91" t="str">
        <f t="shared" si="24"/>
        <v/>
      </c>
      <c r="AI74" s="91" t="str">
        <f t="shared" si="24"/>
        <v/>
      </c>
      <c r="AJ74" s="91" t="str">
        <f t="shared" si="24"/>
        <v/>
      </c>
      <c r="AK74" s="91" t="str">
        <f t="shared" si="25"/>
        <v/>
      </c>
      <c r="AL74" s="91" t="str">
        <f t="shared" si="25"/>
        <v/>
      </c>
      <c r="AM74" s="91" t="str">
        <f t="shared" si="25"/>
        <v/>
      </c>
      <c r="AN74" s="91" t="str">
        <f t="shared" si="25"/>
        <v/>
      </c>
      <c r="AO74" s="91" t="str">
        <f t="shared" si="25"/>
        <v/>
      </c>
      <c r="AP74" s="91" t="str">
        <f t="shared" si="25"/>
        <v/>
      </c>
      <c r="AQ74" s="91" t="str">
        <f t="shared" si="25"/>
        <v/>
      </c>
      <c r="AR74" s="91" t="str">
        <f t="shared" si="25"/>
        <v/>
      </c>
      <c r="AS74" s="91" t="str">
        <f t="shared" si="25"/>
        <v/>
      </c>
      <c r="AT74" s="91" t="str">
        <f t="shared" si="25"/>
        <v/>
      </c>
      <c r="AU74" s="91" t="str">
        <f t="shared" si="25"/>
        <v/>
      </c>
      <c r="AV74" s="91" t="str">
        <f t="shared" si="25"/>
        <v/>
      </c>
      <c r="AW74" s="91" t="str">
        <f t="shared" si="25"/>
        <v/>
      </c>
      <c r="AX74" s="91" t="str">
        <f t="shared" si="25"/>
        <v/>
      </c>
      <c r="AY74" s="91" t="str">
        <f t="shared" si="25"/>
        <v/>
      </c>
      <c r="AZ74" s="91" t="str">
        <f t="shared" si="25"/>
        <v/>
      </c>
      <c r="BA74" s="91" t="str">
        <f t="shared" si="22"/>
        <v/>
      </c>
      <c r="BB74" s="91" t="str">
        <f t="shared" si="22"/>
        <v/>
      </c>
      <c r="BC74" s="91" t="str">
        <f t="shared" si="22"/>
        <v/>
      </c>
      <c r="BD74" s="91" t="str">
        <f t="shared" si="22"/>
        <v/>
      </c>
      <c r="BE74" s="91" t="str">
        <f t="shared" si="22"/>
        <v/>
      </c>
    </row>
    <row r="75" spans="1:57" x14ac:dyDescent="0.3">
      <c r="A75" s="68"/>
      <c r="B75" s="62"/>
      <c r="C75" s="69"/>
      <c r="D75" s="70"/>
      <c r="E75" s="89">
        <f t="shared" si="23"/>
        <v>0</v>
      </c>
      <c r="F75" s="90" t="str">
        <f t="shared" ref="F75:AK75" si="27">IF($B75=F$5,$D75,"")</f>
        <v/>
      </c>
      <c r="G75" s="91" t="str">
        <f t="shared" si="27"/>
        <v/>
      </c>
      <c r="H75" s="91" t="str">
        <f t="shared" si="27"/>
        <v/>
      </c>
      <c r="I75" s="91" t="str">
        <f t="shared" si="27"/>
        <v/>
      </c>
      <c r="J75" s="91" t="str">
        <f t="shared" si="27"/>
        <v/>
      </c>
      <c r="K75" s="92" t="str">
        <f t="shared" si="27"/>
        <v/>
      </c>
      <c r="L75" s="93" t="str">
        <f t="shared" si="27"/>
        <v/>
      </c>
      <c r="M75" s="91" t="str">
        <f t="shared" si="27"/>
        <v/>
      </c>
      <c r="N75" s="91" t="str">
        <f t="shared" si="27"/>
        <v/>
      </c>
      <c r="O75" s="91" t="str">
        <f t="shared" si="27"/>
        <v/>
      </c>
      <c r="P75" s="91" t="str">
        <f t="shared" si="27"/>
        <v/>
      </c>
      <c r="Q75" s="92" t="str">
        <f t="shared" si="27"/>
        <v/>
      </c>
      <c r="R75" s="93" t="str">
        <f t="shared" si="27"/>
        <v/>
      </c>
      <c r="S75" s="91" t="str">
        <f t="shared" si="27"/>
        <v/>
      </c>
      <c r="T75" s="91" t="str">
        <f t="shared" si="27"/>
        <v/>
      </c>
      <c r="U75" s="91" t="str">
        <f t="shared" si="27"/>
        <v/>
      </c>
      <c r="V75" s="91" t="str">
        <f t="shared" si="27"/>
        <v/>
      </c>
      <c r="W75" s="91" t="str">
        <f t="shared" si="27"/>
        <v/>
      </c>
      <c r="X75" s="91" t="str">
        <f t="shared" si="27"/>
        <v/>
      </c>
      <c r="Y75" s="91" t="str">
        <f t="shared" si="27"/>
        <v/>
      </c>
      <c r="Z75" s="91" t="str">
        <f t="shared" si="27"/>
        <v/>
      </c>
      <c r="AA75" s="91" t="str">
        <f t="shared" si="27"/>
        <v/>
      </c>
      <c r="AB75" s="91" t="str">
        <f t="shared" si="27"/>
        <v/>
      </c>
      <c r="AC75" s="91" t="str">
        <f t="shared" si="27"/>
        <v/>
      </c>
      <c r="AD75" s="91" t="str">
        <f t="shared" si="27"/>
        <v/>
      </c>
      <c r="AE75" s="91" t="str">
        <f t="shared" si="27"/>
        <v/>
      </c>
      <c r="AF75" s="91" t="str">
        <f t="shared" si="27"/>
        <v/>
      </c>
      <c r="AG75" s="91" t="str">
        <f t="shared" si="27"/>
        <v/>
      </c>
      <c r="AH75" s="91" t="str">
        <f t="shared" si="27"/>
        <v/>
      </c>
      <c r="AI75" s="91" t="str">
        <f t="shared" si="27"/>
        <v/>
      </c>
      <c r="AJ75" s="91" t="str">
        <f t="shared" si="27"/>
        <v/>
      </c>
      <c r="AK75" s="91" t="str">
        <f t="shared" si="27"/>
        <v/>
      </c>
      <c r="AL75" s="91" t="str">
        <f t="shared" si="25"/>
        <v/>
      </c>
      <c r="AM75" s="91" t="str">
        <f t="shared" si="25"/>
        <v/>
      </c>
      <c r="AN75" s="91" t="str">
        <f t="shared" si="25"/>
        <v/>
      </c>
      <c r="AO75" s="91" t="str">
        <f t="shared" si="25"/>
        <v/>
      </c>
      <c r="AP75" s="91" t="str">
        <f t="shared" si="25"/>
        <v/>
      </c>
      <c r="AQ75" s="91" t="str">
        <f t="shared" si="25"/>
        <v/>
      </c>
      <c r="AR75" s="91" t="str">
        <f t="shared" si="25"/>
        <v/>
      </c>
      <c r="AS75" s="91" t="str">
        <f t="shared" si="25"/>
        <v/>
      </c>
      <c r="AT75" s="91" t="str">
        <f t="shared" si="25"/>
        <v/>
      </c>
      <c r="AU75" s="91" t="str">
        <f t="shared" si="25"/>
        <v/>
      </c>
      <c r="AV75" s="91" t="str">
        <f t="shared" si="25"/>
        <v/>
      </c>
      <c r="AW75" s="91" t="str">
        <f t="shared" si="25"/>
        <v/>
      </c>
      <c r="AX75" s="91" t="str">
        <f t="shared" si="25"/>
        <v/>
      </c>
      <c r="AY75" s="91" t="str">
        <f t="shared" si="25"/>
        <v/>
      </c>
      <c r="AZ75" s="91" t="str">
        <f t="shared" si="25"/>
        <v/>
      </c>
      <c r="BA75" s="91" t="str">
        <f t="shared" si="22"/>
        <v/>
      </c>
      <c r="BB75" s="91" t="str">
        <f t="shared" si="22"/>
        <v/>
      </c>
      <c r="BC75" s="91" t="str">
        <f t="shared" si="22"/>
        <v/>
      </c>
      <c r="BD75" s="91" t="str">
        <f t="shared" si="22"/>
        <v/>
      </c>
      <c r="BE75" s="91" t="str">
        <f t="shared" si="22"/>
        <v/>
      </c>
    </row>
    <row r="76" spans="1:57" x14ac:dyDescent="0.3">
      <c r="A76" s="68"/>
      <c r="B76" s="62"/>
      <c r="C76" s="69"/>
      <c r="D76" s="70"/>
      <c r="E76" s="89">
        <f t="shared" si="23"/>
        <v>0</v>
      </c>
      <c r="F76" s="90" t="str">
        <f t="shared" si="26"/>
        <v/>
      </c>
      <c r="G76" s="91" t="str">
        <f t="shared" si="26"/>
        <v/>
      </c>
      <c r="H76" s="91" t="str">
        <f t="shared" si="26"/>
        <v/>
      </c>
      <c r="I76" s="91" t="str">
        <f t="shared" si="26"/>
        <v/>
      </c>
      <c r="J76" s="91" t="str">
        <f t="shared" si="26"/>
        <v/>
      </c>
      <c r="K76" s="92" t="str">
        <f t="shared" si="26"/>
        <v/>
      </c>
      <c r="L76" s="93" t="str">
        <f t="shared" si="26"/>
        <v/>
      </c>
      <c r="M76" s="91" t="str">
        <f t="shared" si="26"/>
        <v/>
      </c>
      <c r="N76" s="91" t="str">
        <f t="shared" si="26"/>
        <v/>
      </c>
      <c r="O76" s="91" t="str">
        <f t="shared" si="26"/>
        <v/>
      </c>
      <c r="P76" s="91" t="str">
        <f t="shared" si="26"/>
        <v/>
      </c>
      <c r="Q76" s="92" t="str">
        <f t="shared" si="26"/>
        <v/>
      </c>
      <c r="R76" s="93" t="str">
        <f t="shared" si="26"/>
        <v/>
      </c>
      <c r="S76" s="91" t="str">
        <f t="shared" si="26"/>
        <v/>
      </c>
      <c r="T76" s="91" t="str">
        <f t="shared" si="26"/>
        <v/>
      </c>
      <c r="U76" s="91" t="str">
        <f t="shared" si="24"/>
        <v/>
      </c>
      <c r="V76" s="91" t="str">
        <f t="shared" si="24"/>
        <v/>
      </c>
      <c r="W76" s="91" t="str">
        <f t="shared" si="24"/>
        <v/>
      </c>
      <c r="X76" s="91" t="str">
        <f t="shared" si="24"/>
        <v/>
      </c>
      <c r="Y76" s="91" t="str">
        <f t="shared" si="24"/>
        <v/>
      </c>
      <c r="Z76" s="91" t="str">
        <f t="shared" si="24"/>
        <v/>
      </c>
      <c r="AA76" s="91" t="str">
        <f t="shared" si="24"/>
        <v/>
      </c>
      <c r="AB76" s="91" t="str">
        <f t="shared" si="24"/>
        <v/>
      </c>
      <c r="AC76" s="91" t="str">
        <f t="shared" si="24"/>
        <v/>
      </c>
      <c r="AD76" s="91" t="str">
        <f t="shared" si="24"/>
        <v/>
      </c>
      <c r="AE76" s="91" t="str">
        <f t="shared" si="24"/>
        <v/>
      </c>
      <c r="AF76" s="91" t="str">
        <f t="shared" si="24"/>
        <v/>
      </c>
      <c r="AG76" s="91" t="str">
        <f t="shared" si="24"/>
        <v/>
      </c>
      <c r="AH76" s="91" t="str">
        <f t="shared" si="24"/>
        <v/>
      </c>
      <c r="AI76" s="91" t="str">
        <f t="shared" si="24"/>
        <v/>
      </c>
      <c r="AJ76" s="91" t="str">
        <f t="shared" si="24"/>
        <v/>
      </c>
      <c r="AK76" s="91" t="str">
        <f t="shared" si="25"/>
        <v/>
      </c>
      <c r="AL76" s="91" t="str">
        <f t="shared" si="25"/>
        <v/>
      </c>
      <c r="AM76" s="91" t="str">
        <f t="shared" si="25"/>
        <v/>
      </c>
      <c r="AN76" s="91" t="str">
        <f t="shared" si="25"/>
        <v/>
      </c>
      <c r="AO76" s="91" t="str">
        <f t="shared" si="25"/>
        <v/>
      </c>
      <c r="AP76" s="91" t="str">
        <f t="shared" si="25"/>
        <v/>
      </c>
      <c r="AQ76" s="91" t="str">
        <f t="shared" si="25"/>
        <v/>
      </c>
      <c r="AR76" s="91" t="str">
        <f t="shared" si="25"/>
        <v/>
      </c>
      <c r="AS76" s="91" t="str">
        <f t="shared" si="25"/>
        <v/>
      </c>
      <c r="AT76" s="91" t="str">
        <f t="shared" si="25"/>
        <v/>
      </c>
      <c r="AU76" s="91" t="str">
        <f t="shared" si="25"/>
        <v/>
      </c>
      <c r="AV76" s="91" t="str">
        <f t="shared" si="25"/>
        <v/>
      </c>
      <c r="AW76" s="91" t="str">
        <f t="shared" si="25"/>
        <v/>
      </c>
      <c r="AX76" s="91" t="str">
        <f t="shared" si="25"/>
        <v/>
      </c>
      <c r="AY76" s="91" t="str">
        <f t="shared" si="25"/>
        <v/>
      </c>
      <c r="AZ76" s="91" t="str">
        <f t="shared" si="25"/>
        <v/>
      </c>
      <c r="BA76" s="91" t="str">
        <f t="shared" si="22"/>
        <v/>
      </c>
      <c r="BB76" s="91" t="str">
        <f t="shared" si="22"/>
        <v/>
      </c>
      <c r="BC76" s="91" t="str">
        <f t="shared" si="22"/>
        <v/>
      </c>
      <c r="BD76" s="91" t="str">
        <f t="shared" si="22"/>
        <v/>
      </c>
      <c r="BE76" s="91" t="str">
        <f t="shared" si="22"/>
        <v/>
      </c>
    </row>
    <row r="77" spans="1:57" x14ac:dyDescent="0.3">
      <c r="A77" s="68"/>
      <c r="B77" s="62"/>
      <c r="C77" s="69"/>
      <c r="D77" s="70"/>
      <c r="E77" s="89">
        <f t="shared" si="23"/>
        <v>0</v>
      </c>
      <c r="F77" s="90" t="str">
        <f t="shared" si="26"/>
        <v/>
      </c>
      <c r="G77" s="91" t="str">
        <f t="shared" si="26"/>
        <v/>
      </c>
      <c r="H77" s="91" t="str">
        <f t="shared" si="26"/>
        <v/>
      </c>
      <c r="I77" s="91" t="str">
        <f t="shared" si="26"/>
        <v/>
      </c>
      <c r="J77" s="91" t="str">
        <f t="shared" si="26"/>
        <v/>
      </c>
      <c r="K77" s="92" t="str">
        <f t="shared" si="26"/>
        <v/>
      </c>
      <c r="L77" s="93" t="str">
        <f t="shared" si="26"/>
        <v/>
      </c>
      <c r="M77" s="91" t="str">
        <f t="shared" si="26"/>
        <v/>
      </c>
      <c r="N77" s="91" t="str">
        <f t="shared" si="26"/>
        <v/>
      </c>
      <c r="O77" s="91" t="str">
        <f t="shared" si="26"/>
        <v/>
      </c>
      <c r="P77" s="91" t="str">
        <f t="shared" si="26"/>
        <v/>
      </c>
      <c r="Q77" s="92" t="str">
        <f t="shared" si="26"/>
        <v/>
      </c>
      <c r="R77" s="93" t="str">
        <f t="shared" si="26"/>
        <v/>
      </c>
      <c r="S77" s="91" t="str">
        <f t="shared" si="26"/>
        <v/>
      </c>
      <c r="T77" s="91" t="str">
        <f t="shared" si="26"/>
        <v/>
      </c>
      <c r="U77" s="91" t="str">
        <f t="shared" si="24"/>
        <v/>
      </c>
      <c r="V77" s="91" t="str">
        <f t="shared" si="24"/>
        <v/>
      </c>
      <c r="W77" s="91" t="str">
        <f t="shared" si="24"/>
        <v/>
      </c>
      <c r="X77" s="91" t="str">
        <f t="shared" si="24"/>
        <v/>
      </c>
      <c r="Y77" s="91" t="str">
        <f t="shared" si="24"/>
        <v/>
      </c>
      <c r="Z77" s="91" t="str">
        <f t="shared" si="24"/>
        <v/>
      </c>
      <c r="AA77" s="91" t="str">
        <f t="shared" si="24"/>
        <v/>
      </c>
      <c r="AB77" s="91" t="str">
        <f t="shared" si="24"/>
        <v/>
      </c>
      <c r="AC77" s="91" t="str">
        <f t="shared" si="24"/>
        <v/>
      </c>
      <c r="AD77" s="91" t="str">
        <f t="shared" si="24"/>
        <v/>
      </c>
      <c r="AE77" s="91" t="str">
        <f t="shared" si="24"/>
        <v/>
      </c>
      <c r="AF77" s="91" t="str">
        <f t="shared" si="24"/>
        <v/>
      </c>
      <c r="AG77" s="91" t="str">
        <f t="shared" si="24"/>
        <v/>
      </c>
      <c r="AH77" s="91" t="str">
        <f t="shared" si="24"/>
        <v/>
      </c>
      <c r="AI77" s="91" t="str">
        <f t="shared" si="24"/>
        <v/>
      </c>
      <c r="AJ77" s="91" t="str">
        <f t="shared" si="24"/>
        <v/>
      </c>
      <c r="AK77" s="91" t="str">
        <f t="shared" si="25"/>
        <v/>
      </c>
      <c r="AL77" s="91" t="str">
        <f t="shared" si="25"/>
        <v/>
      </c>
      <c r="AM77" s="91" t="str">
        <f t="shared" si="25"/>
        <v/>
      </c>
      <c r="AN77" s="91" t="str">
        <f t="shared" si="25"/>
        <v/>
      </c>
      <c r="AO77" s="91" t="str">
        <f t="shared" si="25"/>
        <v/>
      </c>
      <c r="AP77" s="91" t="str">
        <f t="shared" si="25"/>
        <v/>
      </c>
      <c r="AQ77" s="91" t="str">
        <f t="shared" si="25"/>
        <v/>
      </c>
      <c r="AR77" s="91" t="str">
        <f t="shared" si="25"/>
        <v/>
      </c>
      <c r="AS77" s="91" t="str">
        <f t="shared" si="25"/>
        <v/>
      </c>
      <c r="AT77" s="91" t="str">
        <f t="shared" si="25"/>
        <v/>
      </c>
      <c r="AU77" s="91" t="str">
        <f t="shared" si="25"/>
        <v/>
      </c>
      <c r="AV77" s="91" t="str">
        <f t="shared" si="25"/>
        <v/>
      </c>
      <c r="AW77" s="91" t="str">
        <f t="shared" si="25"/>
        <v/>
      </c>
      <c r="AX77" s="91" t="str">
        <f t="shared" si="25"/>
        <v/>
      </c>
      <c r="AY77" s="91" t="str">
        <f t="shared" si="25"/>
        <v/>
      </c>
      <c r="AZ77" s="91" t="str">
        <f t="shared" si="25"/>
        <v/>
      </c>
      <c r="BA77" s="91" t="str">
        <f t="shared" ref="BA77:BE92" si="28">IF($B77=BA$5,$D77,"")</f>
        <v/>
      </c>
      <c r="BB77" s="91" t="str">
        <f t="shared" si="28"/>
        <v/>
      </c>
      <c r="BC77" s="91" t="str">
        <f t="shared" si="28"/>
        <v/>
      </c>
      <c r="BD77" s="91" t="str">
        <f t="shared" si="28"/>
        <v/>
      </c>
      <c r="BE77" s="91" t="str">
        <f t="shared" si="28"/>
        <v/>
      </c>
    </row>
    <row r="78" spans="1:57" x14ac:dyDescent="0.3">
      <c r="A78" s="68"/>
      <c r="B78" s="62"/>
      <c r="C78" s="69"/>
      <c r="D78" s="70"/>
      <c r="E78" s="89">
        <f t="shared" si="23"/>
        <v>0</v>
      </c>
      <c r="F78" s="90" t="str">
        <f t="shared" si="26"/>
        <v/>
      </c>
      <c r="G78" s="91" t="str">
        <f t="shared" si="26"/>
        <v/>
      </c>
      <c r="H78" s="91" t="str">
        <f t="shared" si="26"/>
        <v/>
      </c>
      <c r="I78" s="91" t="str">
        <f t="shared" si="26"/>
        <v/>
      </c>
      <c r="J78" s="91" t="str">
        <f t="shared" si="26"/>
        <v/>
      </c>
      <c r="K78" s="92" t="str">
        <f t="shared" si="26"/>
        <v/>
      </c>
      <c r="L78" s="93" t="str">
        <f t="shared" si="26"/>
        <v/>
      </c>
      <c r="M78" s="91" t="str">
        <f t="shared" si="26"/>
        <v/>
      </c>
      <c r="N78" s="91" t="str">
        <f t="shared" si="26"/>
        <v/>
      </c>
      <c r="O78" s="91" t="str">
        <f t="shared" si="26"/>
        <v/>
      </c>
      <c r="P78" s="91" t="str">
        <f t="shared" si="26"/>
        <v/>
      </c>
      <c r="Q78" s="92" t="str">
        <f t="shared" si="26"/>
        <v/>
      </c>
      <c r="R78" s="93" t="str">
        <f t="shared" si="26"/>
        <v/>
      </c>
      <c r="S78" s="91" t="str">
        <f t="shared" si="26"/>
        <v/>
      </c>
      <c r="T78" s="91" t="str">
        <f t="shared" si="26"/>
        <v/>
      </c>
      <c r="U78" s="91" t="str">
        <f t="shared" si="24"/>
        <v/>
      </c>
      <c r="V78" s="91" t="str">
        <f t="shared" si="24"/>
        <v/>
      </c>
      <c r="W78" s="91" t="str">
        <f t="shared" si="24"/>
        <v/>
      </c>
      <c r="X78" s="91" t="str">
        <f t="shared" si="24"/>
        <v/>
      </c>
      <c r="Y78" s="91" t="str">
        <f t="shared" si="24"/>
        <v/>
      </c>
      <c r="Z78" s="91" t="str">
        <f t="shared" si="24"/>
        <v/>
      </c>
      <c r="AA78" s="91" t="str">
        <f t="shared" si="24"/>
        <v/>
      </c>
      <c r="AB78" s="91" t="str">
        <f t="shared" si="24"/>
        <v/>
      </c>
      <c r="AC78" s="91" t="str">
        <f t="shared" si="24"/>
        <v/>
      </c>
      <c r="AD78" s="91" t="str">
        <f t="shared" si="24"/>
        <v/>
      </c>
      <c r="AE78" s="91" t="str">
        <f t="shared" si="24"/>
        <v/>
      </c>
      <c r="AF78" s="91" t="str">
        <f t="shared" si="24"/>
        <v/>
      </c>
      <c r="AG78" s="91" t="str">
        <f t="shared" si="24"/>
        <v/>
      </c>
      <c r="AH78" s="91" t="str">
        <f t="shared" si="24"/>
        <v/>
      </c>
      <c r="AI78" s="91" t="str">
        <f t="shared" si="24"/>
        <v/>
      </c>
      <c r="AJ78" s="91" t="str">
        <f t="shared" si="24"/>
        <v/>
      </c>
      <c r="AK78" s="91" t="str">
        <f t="shared" si="25"/>
        <v/>
      </c>
      <c r="AL78" s="91" t="str">
        <f t="shared" si="25"/>
        <v/>
      </c>
      <c r="AM78" s="91" t="str">
        <f t="shared" si="25"/>
        <v/>
      </c>
      <c r="AN78" s="91" t="str">
        <f t="shared" si="25"/>
        <v/>
      </c>
      <c r="AO78" s="91" t="str">
        <f t="shared" si="25"/>
        <v/>
      </c>
      <c r="AP78" s="91" t="str">
        <f t="shared" si="25"/>
        <v/>
      </c>
      <c r="AQ78" s="91" t="str">
        <f t="shared" si="25"/>
        <v/>
      </c>
      <c r="AR78" s="91" t="str">
        <f t="shared" si="25"/>
        <v/>
      </c>
      <c r="AS78" s="91" t="str">
        <f t="shared" si="25"/>
        <v/>
      </c>
      <c r="AT78" s="91" t="str">
        <f t="shared" si="25"/>
        <v/>
      </c>
      <c r="AU78" s="91" t="str">
        <f t="shared" si="25"/>
        <v/>
      </c>
      <c r="AV78" s="91" t="str">
        <f t="shared" si="25"/>
        <v/>
      </c>
      <c r="AW78" s="91" t="str">
        <f t="shared" si="25"/>
        <v/>
      </c>
      <c r="AX78" s="91" t="str">
        <f t="shared" si="25"/>
        <v/>
      </c>
      <c r="AY78" s="91" t="str">
        <f t="shared" si="25"/>
        <v/>
      </c>
      <c r="AZ78" s="91" t="str">
        <f t="shared" si="25"/>
        <v/>
      </c>
      <c r="BA78" s="91" t="str">
        <f t="shared" si="28"/>
        <v/>
      </c>
      <c r="BB78" s="91" t="str">
        <f t="shared" si="28"/>
        <v/>
      </c>
      <c r="BC78" s="91" t="str">
        <f t="shared" si="28"/>
        <v/>
      </c>
      <c r="BD78" s="91" t="str">
        <f t="shared" si="28"/>
        <v/>
      </c>
      <c r="BE78" s="91" t="str">
        <f t="shared" si="28"/>
        <v/>
      </c>
    </row>
    <row r="79" spans="1:57" x14ac:dyDescent="0.3">
      <c r="A79" s="68"/>
      <c r="B79" s="62"/>
      <c r="C79" s="69"/>
      <c r="D79" s="70"/>
      <c r="E79" s="89">
        <f t="shared" si="23"/>
        <v>0</v>
      </c>
      <c r="F79" s="90" t="str">
        <f t="shared" si="26"/>
        <v/>
      </c>
      <c r="G79" s="91" t="str">
        <f t="shared" si="26"/>
        <v/>
      </c>
      <c r="H79" s="91" t="str">
        <f t="shared" si="26"/>
        <v/>
      </c>
      <c r="I79" s="91" t="str">
        <f t="shared" si="26"/>
        <v/>
      </c>
      <c r="J79" s="91" t="str">
        <f t="shared" si="26"/>
        <v/>
      </c>
      <c r="K79" s="92" t="str">
        <f t="shared" si="26"/>
        <v/>
      </c>
      <c r="L79" s="93" t="str">
        <f t="shared" si="26"/>
        <v/>
      </c>
      <c r="M79" s="91" t="str">
        <f t="shared" si="26"/>
        <v/>
      </c>
      <c r="N79" s="91" t="str">
        <f t="shared" si="26"/>
        <v/>
      </c>
      <c r="O79" s="91" t="str">
        <f t="shared" si="26"/>
        <v/>
      </c>
      <c r="P79" s="91" t="str">
        <f t="shared" si="26"/>
        <v/>
      </c>
      <c r="Q79" s="92" t="str">
        <f t="shared" si="26"/>
        <v/>
      </c>
      <c r="R79" s="93" t="str">
        <f t="shared" si="26"/>
        <v/>
      </c>
      <c r="S79" s="91" t="str">
        <f t="shared" si="26"/>
        <v/>
      </c>
      <c r="T79" s="91" t="str">
        <f t="shared" si="26"/>
        <v/>
      </c>
      <c r="U79" s="91" t="str">
        <f t="shared" si="24"/>
        <v/>
      </c>
      <c r="V79" s="91" t="str">
        <f t="shared" si="24"/>
        <v/>
      </c>
      <c r="W79" s="91" t="str">
        <f t="shared" si="24"/>
        <v/>
      </c>
      <c r="X79" s="91" t="str">
        <f t="shared" si="24"/>
        <v/>
      </c>
      <c r="Y79" s="91" t="str">
        <f t="shared" si="24"/>
        <v/>
      </c>
      <c r="Z79" s="91" t="str">
        <f t="shared" si="24"/>
        <v/>
      </c>
      <c r="AA79" s="91" t="str">
        <f t="shared" si="24"/>
        <v/>
      </c>
      <c r="AB79" s="91" t="str">
        <f t="shared" si="24"/>
        <v/>
      </c>
      <c r="AC79" s="91" t="str">
        <f t="shared" si="24"/>
        <v/>
      </c>
      <c r="AD79" s="91" t="str">
        <f t="shared" si="24"/>
        <v/>
      </c>
      <c r="AE79" s="91" t="str">
        <f t="shared" si="24"/>
        <v/>
      </c>
      <c r="AF79" s="91" t="str">
        <f t="shared" si="24"/>
        <v/>
      </c>
      <c r="AG79" s="91" t="str">
        <f t="shared" si="24"/>
        <v/>
      </c>
      <c r="AH79" s="91" t="str">
        <f t="shared" si="24"/>
        <v/>
      </c>
      <c r="AI79" s="91" t="str">
        <f t="shared" si="24"/>
        <v/>
      </c>
      <c r="AJ79" s="91" t="str">
        <f t="shared" si="24"/>
        <v/>
      </c>
      <c r="AK79" s="91" t="str">
        <f t="shared" si="25"/>
        <v/>
      </c>
      <c r="AL79" s="91" t="str">
        <f t="shared" si="25"/>
        <v/>
      </c>
      <c r="AM79" s="91" t="str">
        <f t="shared" si="25"/>
        <v/>
      </c>
      <c r="AN79" s="91" t="str">
        <f t="shared" si="25"/>
        <v/>
      </c>
      <c r="AO79" s="91" t="str">
        <f t="shared" si="25"/>
        <v/>
      </c>
      <c r="AP79" s="91" t="str">
        <f t="shared" si="25"/>
        <v/>
      </c>
      <c r="AQ79" s="91" t="str">
        <f t="shared" si="25"/>
        <v/>
      </c>
      <c r="AR79" s="91" t="str">
        <f t="shared" si="25"/>
        <v/>
      </c>
      <c r="AS79" s="91" t="str">
        <f t="shared" si="25"/>
        <v/>
      </c>
      <c r="AT79" s="91" t="str">
        <f t="shared" si="25"/>
        <v/>
      </c>
      <c r="AU79" s="91" t="str">
        <f t="shared" si="25"/>
        <v/>
      </c>
      <c r="AV79" s="91" t="str">
        <f t="shared" si="25"/>
        <v/>
      </c>
      <c r="AW79" s="91" t="str">
        <f t="shared" si="25"/>
        <v/>
      </c>
      <c r="AX79" s="91" t="str">
        <f t="shared" si="25"/>
        <v/>
      </c>
      <c r="AY79" s="91" t="str">
        <f t="shared" si="25"/>
        <v/>
      </c>
      <c r="AZ79" s="91" t="str">
        <f t="shared" si="25"/>
        <v/>
      </c>
      <c r="BA79" s="91" t="str">
        <f t="shared" si="28"/>
        <v/>
      </c>
      <c r="BB79" s="91" t="str">
        <f t="shared" si="28"/>
        <v/>
      </c>
      <c r="BC79" s="91" t="str">
        <f t="shared" si="28"/>
        <v/>
      </c>
      <c r="BD79" s="91" t="str">
        <f t="shared" si="28"/>
        <v/>
      </c>
      <c r="BE79" s="91" t="str">
        <f t="shared" si="28"/>
        <v/>
      </c>
    </row>
    <row r="80" spans="1:57" x14ac:dyDescent="0.3">
      <c r="A80" s="68"/>
      <c r="B80" s="62"/>
      <c r="C80" s="69"/>
      <c r="D80" s="70"/>
      <c r="E80" s="89">
        <f t="shared" si="23"/>
        <v>0</v>
      </c>
      <c r="F80" s="90" t="str">
        <f t="shared" si="26"/>
        <v/>
      </c>
      <c r="G80" s="91" t="str">
        <f t="shared" si="26"/>
        <v/>
      </c>
      <c r="H80" s="91" t="str">
        <f t="shared" si="26"/>
        <v/>
      </c>
      <c r="I80" s="91" t="str">
        <f t="shared" si="26"/>
        <v/>
      </c>
      <c r="J80" s="91" t="str">
        <f t="shared" si="26"/>
        <v/>
      </c>
      <c r="K80" s="92" t="str">
        <f t="shared" si="26"/>
        <v/>
      </c>
      <c r="L80" s="93" t="str">
        <f t="shared" si="26"/>
        <v/>
      </c>
      <c r="M80" s="91" t="str">
        <f t="shared" si="26"/>
        <v/>
      </c>
      <c r="N80" s="91" t="str">
        <f t="shared" si="26"/>
        <v/>
      </c>
      <c r="O80" s="91" t="str">
        <f t="shared" si="26"/>
        <v/>
      </c>
      <c r="P80" s="91" t="str">
        <f t="shared" si="26"/>
        <v/>
      </c>
      <c r="Q80" s="92" t="str">
        <f t="shared" si="26"/>
        <v/>
      </c>
      <c r="R80" s="93" t="str">
        <f t="shared" si="26"/>
        <v/>
      </c>
      <c r="S80" s="91" t="str">
        <f t="shared" si="26"/>
        <v/>
      </c>
      <c r="T80" s="91" t="str">
        <f t="shared" si="26"/>
        <v/>
      </c>
      <c r="U80" s="91" t="str">
        <f t="shared" si="24"/>
        <v/>
      </c>
      <c r="V80" s="91" t="str">
        <f t="shared" si="24"/>
        <v/>
      </c>
      <c r="W80" s="91" t="str">
        <f t="shared" si="24"/>
        <v/>
      </c>
      <c r="X80" s="91" t="str">
        <f t="shared" si="24"/>
        <v/>
      </c>
      <c r="Y80" s="91" t="str">
        <f t="shared" si="24"/>
        <v/>
      </c>
      <c r="Z80" s="91" t="str">
        <f t="shared" si="24"/>
        <v/>
      </c>
      <c r="AA80" s="91" t="str">
        <f t="shared" si="24"/>
        <v/>
      </c>
      <c r="AB80" s="91" t="str">
        <f t="shared" si="24"/>
        <v/>
      </c>
      <c r="AC80" s="91" t="str">
        <f t="shared" si="24"/>
        <v/>
      </c>
      <c r="AD80" s="91" t="str">
        <f t="shared" si="24"/>
        <v/>
      </c>
      <c r="AE80" s="91" t="str">
        <f t="shared" si="24"/>
        <v/>
      </c>
      <c r="AF80" s="91" t="str">
        <f t="shared" si="24"/>
        <v/>
      </c>
      <c r="AG80" s="91" t="str">
        <f t="shared" si="24"/>
        <v/>
      </c>
      <c r="AH80" s="91" t="str">
        <f t="shared" si="24"/>
        <v/>
      </c>
      <c r="AI80" s="91" t="str">
        <f t="shared" si="24"/>
        <v/>
      </c>
      <c r="AJ80" s="91" t="str">
        <f t="shared" si="24"/>
        <v/>
      </c>
      <c r="AK80" s="91" t="str">
        <f t="shared" si="25"/>
        <v/>
      </c>
      <c r="AL80" s="91" t="str">
        <f t="shared" si="25"/>
        <v/>
      </c>
      <c r="AM80" s="91" t="str">
        <f t="shared" si="25"/>
        <v/>
      </c>
      <c r="AN80" s="91" t="str">
        <f t="shared" si="25"/>
        <v/>
      </c>
      <c r="AO80" s="91" t="str">
        <f t="shared" si="25"/>
        <v/>
      </c>
      <c r="AP80" s="91" t="str">
        <f t="shared" si="25"/>
        <v/>
      </c>
      <c r="AQ80" s="91" t="str">
        <f t="shared" si="25"/>
        <v/>
      </c>
      <c r="AR80" s="91" t="str">
        <f t="shared" si="25"/>
        <v/>
      </c>
      <c r="AS80" s="91" t="str">
        <f t="shared" si="25"/>
        <v/>
      </c>
      <c r="AT80" s="91" t="str">
        <f t="shared" si="25"/>
        <v/>
      </c>
      <c r="AU80" s="91" t="str">
        <f t="shared" si="25"/>
        <v/>
      </c>
      <c r="AV80" s="91" t="str">
        <f t="shared" si="25"/>
        <v/>
      </c>
      <c r="AW80" s="91" t="str">
        <f t="shared" si="25"/>
        <v/>
      </c>
      <c r="AX80" s="91" t="str">
        <f t="shared" si="25"/>
        <v/>
      </c>
      <c r="AY80" s="91" t="str">
        <f t="shared" si="25"/>
        <v/>
      </c>
      <c r="AZ80" s="91" t="str">
        <f t="shared" si="25"/>
        <v/>
      </c>
      <c r="BA80" s="91" t="str">
        <f t="shared" si="28"/>
        <v/>
      </c>
      <c r="BB80" s="91" t="str">
        <f t="shared" si="28"/>
        <v/>
      </c>
      <c r="BC80" s="91" t="str">
        <f t="shared" si="28"/>
        <v/>
      </c>
      <c r="BD80" s="91" t="str">
        <f t="shared" si="28"/>
        <v/>
      </c>
      <c r="BE80" s="91" t="str">
        <f t="shared" si="28"/>
        <v/>
      </c>
    </row>
    <row r="81" spans="1:57" x14ac:dyDescent="0.3">
      <c r="A81" s="68"/>
      <c r="B81" s="62"/>
      <c r="C81" s="69"/>
      <c r="D81" s="70"/>
      <c r="E81" s="89">
        <f t="shared" si="23"/>
        <v>0</v>
      </c>
      <c r="F81" s="90" t="str">
        <f t="shared" si="26"/>
        <v/>
      </c>
      <c r="G81" s="91" t="str">
        <f t="shared" si="26"/>
        <v/>
      </c>
      <c r="H81" s="91" t="str">
        <f t="shared" si="26"/>
        <v/>
      </c>
      <c r="I81" s="91" t="str">
        <f t="shared" si="26"/>
        <v/>
      </c>
      <c r="J81" s="91" t="str">
        <f t="shared" si="26"/>
        <v/>
      </c>
      <c r="K81" s="92" t="str">
        <f t="shared" si="26"/>
        <v/>
      </c>
      <c r="L81" s="93" t="str">
        <f t="shared" si="26"/>
        <v/>
      </c>
      <c r="M81" s="91" t="str">
        <f t="shared" si="26"/>
        <v/>
      </c>
      <c r="N81" s="91" t="str">
        <f t="shared" si="26"/>
        <v/>
      </c>
      <c r="O81" s="91" t="str">
        <f t="shared" si="26"/>
        <v/>
      </c>
      <c r="P81" s="91" t="str">
        <f t="shared" si="26"/>
        <v/>
      </c>
      <c r="Q81" s="92" t="str">
        <f t="shared" si="26"/>
        <v/>
      </c>
      <c r="R81" s="93" t="str">
        <f t="shared" si="26"/>
        <v/>
      </c>
      <c r="S81" s="91" t="str">
        <f t="shared" si="26"/>
        <v/>
      </c>
      <c r="T81" s="91" t="str">
        <f t="shared" si="26"/>
        <v/>
      </c>
      <c r="U81" s="91" t="str">
        <f t="shared" si="24"/>
        <v/>
      </c>
      <c r="V81" s="91" t="str">
        <f t="shared" si="24"/>
        <v/>
      </c>
      <c r="W81" s="91" t="str">
        <f t="shared" si="24"/>
        <v/>
      </c>
      <c r="X81" s="91" t="str">
        <f t="shared" si="24"/>
        <v/>
      </c>
      <c r="Y81" s="91" t="str">
        <f t="shared" si="24"/>
        <v/>
      </c>
      <c r="Z81" s="91" t="str">
        <f t="shared" si="24"/>
        <v/>
      </c>
      <c r="AA81" s="91" t="str">
        <f t="shared" si="24"/>
        <v/>
      </c>
      <c r="AB81" s="91" t="str">
        <f t="shared" si="24"/>
        <v/>
      </c>
      <c r="AC81" s="91" t="str">
        <f t="shared" si="24"/>
        <v/>
      </c>
      <c r="AD81" s="91" t="str">
        <f t="shared" si="24"/>
        <v/>
      </c>
      <c r="AE81" s="91" t="str">
        <f t="shared" si="24"/>
        <v/>
      </c>
      <c r="AF81" s="91" t="str">
        <f t="shared" si="24"/>
        <v/>
      </c>
      <c r="AG81" s="91" t="str">
        <f t="shared" si="24"/>
        <v/>
      </c>
      <c r="AH81" s="91" t="str">
        <f t="shared" si="24"/>
        <v/>
      </c>
      <c r="AI81" s="91" t="str">
        <f t="shared" si="24"/>
        <v/>
      </c>
      <c r="AJ81" s="91" t="str">
        <f t="shared" si="24"/>
        <v/>
      </c>
      <c r="AK81" s="91" t="str">
        <f t="shared" si="25"/>
        <v/>
      </c>
      <c r="AL81" s="91" t="str">
        <f t="shared" si="25"/>
        <v/>
      </c>
      <c r="AM81" s="91" t="str">
        <f t="shared" si="25"/>
        <v/>
      </c>
      <c r="AN81" s="91" t="str">
        <f t="shared" si="25"/>
        <v/>
      </c>
      <c r="AO81" s="91" t="str">
        <f t="shared" si="25"/>
        <v/>
      </c>
      <c r="AP81" s="91" t="str">
        <f t="shared" si="25"/>
        <v/>
      </c>
      <c r="AQ81" s="91" t="str">
        <f t="shared" si="25"/>
        <v/>
      </c>
      <c r="AR81" s="91" t="str">
        <f t="shared" si="25"/>
        <v/>
      </c>
      <c r="AS81" s="91" t="str">
        <f t="shared" si="25"/>
        <v/>
      </c>
      <c r="AT81" s="91" t="str">
        <f t="shared" si="25"/>
        <v/>
      </c>
      <c r="AU81" s="91" t="str">
        <f t="shared" si="25"/>
        <v/>
      </c>
      <c r="AV81" s="91" t="str">
        <f t="shared" si="25"/>
        <v/>
      </c>
      <c r="AW81" s="91" t="str">
        <f t="shared" si="25"/>
        <v/>
      </c>
      <c r="AX81" s="91" t="str">
        <f t="shared" si="25"/>
        <v/>
      </c>
      <c r="AY81" s="91" t="str">
        <f t="shared" si="25"/>
        <v/>
      </c>
      <c r="AZ81" s="91" t="str">
        <f t="shared" si="25"/>
        <v/>
      </c>
      <c r="BA81" s="91" t="str">
        <f t="shared" si="28"/>
        <v/>
      </c>
      <c r="BB81" s="91" t="str">
        <f t="shared" si="28"/>
        <v/>
      </c>
      <c r="BC81" s="91" t="str">
        <f t="shared" si="28"/>
        <v/>
      </c>
      <c r="BD81" s="91" t="str">
        <f t="shared" si="28"/>
        <v/>
      </c>
      <c r="BE81" s="91" t="str">
        <f t="shared" si="28"/>
        <v/>
      </c>
    </row>
    <row r="82" spans="1:57" x14ac:dyDescent="0.3">
      <c r="A82" s="68"/>
      <c r="B82" s="62"/>
      <c r="C82" s="69"/>
      <c r="D82" s="70"/>
      <c r="E82" s="89">
        <f t="shared" si="23"/>
        <v>0</v>
      </c>
      <c r="F82" s="90" t="str">
        <f t="shared" si="26"/>
        <v/>
      </c>
      <c r="G82" s="91" t="str">
        <f t="shared" si="26"/>
        <v/>
      </c>
      <c r="H82" s="91" t="str">
        <f t="shared" si="26"/>
        <v/>
      </c>
      <c r="I82" s="91" t="str">
        <f t="shared" si="26"/>
        <v/>
      </c>
      <c r="J82" s="91" t="str">
        <f t="shared" si="26"/>
        <v/>
      </c>
      <c r="K82" s="92" t="str">
        <f t="shared" si="26"/>
        <v/>
      </c>
      <c r="L82" s="93" t="str">
        <f t="shared" si="26"/>
        <v/>
      </c>
      <c r="M82" s="91" t="str">
        <f t="shared" si="26"/>
        <v/>
      </c>
      <c r="N82" s="91" t="str">
        <f t="shared" si="26"/>
        <v/>
      </c>
      <c r="O82" s="91" t="str">
        <f t="shared" si="26"/>
        <v/>
      </c>
      <c r="P82" s="91" t="str">
        <f t="shared" si="26"/>
        <v/>
      </c>
      <c r="Q82" s="92" t="str">
        <f t="shared" si="26"/>
        <v/>
      </c>
      <c r="R82" s="93" t="str">
        <f t="shared" si="26"/>
        <v/>
      </c>
      <c r="S82" s="91" t="str">
        <f t="shared" si="26"/>
        <v/>
      </c>
      <c r="T82" s="91" t="str">
        <f t="shared" si="26"/>
        <v/>
      </c>
      <c r="U82" s="91" t="str">
        <f t="shared" si="24"/>
        <v/>
      </c>
      <c r="V82" s="91" t="str">
        <f t="shared" si="24"/>
        <v/>
      </c>
      <c r="W82" s="91" t="str">
        <f t="shared" si="24"/>
        <v/>
      </c>
      <c r="X82" s="91" t="str">
        <f t="shared" si="24"/>
        <v/>
      </c>
      <c r="Y82" s="91" t="str">
        <f t="shared" si="24"/>
        <v/>
      </c>
      <c r="Z82" s="91" t="str">
        <f t="shared" si="24"/>
        <v/>
      </c>
      <c r="AA82" s="91" t="str">
        <f t="shared" si="24"/>
        <v/>
      </c>
      <c r="AB82" s="91" t="str">
        <f t="shared" si="24"/>
        <v/>
      </c>
      <c r="AC82" s="91" t="str">
        <f t="shared" si="24"/>
        <v/>
      </c>
      <c r="AD82" s="91" t="str">
        <f t="shared" si="24"/>
        <v/>
      </c>
      <c r="AE82" s="91" t="str">
        <f t="shared" si="24"/>
        <v/>
      </c>
      <c r="AF82" s="91" t="str">
        <f t="shared" si="24"/>
        <v/>
      </c>
      <c r="AG82" s="91" t="str">
        <f t="shared" si="24"/>
        <v/>
      </c>
      <c r="AH82" s="91" t="str">
        <f t="shared" si="24"/>
        <v/>
      </c>
      <c r="AI82" s="91" t="str">
        <f t="shared" si="24"/>
        <v/>
      </c>
      <c r="AJ82" s="91" t="str">
        <f t="shared" si="24"/>
        <v/>
      </c>
      <c r="AK82" s="91" t="str">
        <f t="shared" si="25"/>
        <v/>
      </c>
      <c r="AL82" s="91" t="str">
        <f t="shared" si="25"/>
        <v/>
      </c>
      <c r="AM82" s="91" t="str">
        <f t="shared" si="25"/>
        <v/>
      </c>
      <c r="AN82" s="91" t="str">
        <f t="shared" si="25"/>
        <v/>
      </c>
      <c r="AO82" s="91" t="str">
        <f t="shared" si="25"/>
        <v/>
      </c>
      <c r="AP82" s="91" t="str">
        <f t="shared" si="25"/>
        <v/>
      </c>
      <c r="AQ82" s="91" t="str">
        <f t="shared" si="25"/>
        <v/>
      </c>
      <c r="AR82" s="91" t="str">
        <f t="shared" si="25"/>
        <v/>
      </c>
      <c r="AS82" s="91" t="str">
        <f t="shared" si="25"/>
        <v/>
      </c>
      <c r="AT82" s="91" t="str">
        <f t="shared" si="25"/>
        <v/>
      </c>
      <c r="AU82" s="91" t="str">
        <f t="shared" si="25"/>
        <v/>
      </c>
      <c r="AV82" s="91" t="str">
        <f t="shared" si="25"/>
        <v/>
      </c>
      <c r="AW82" s="91" t="str">
        <f t="shared" si="25"/>
        <v/>
      </c>
      <c r="AX82" s="91" t="str">
        <f t="shared" si="25"/>
        <v/>
      </c>
      <c r="AY82" s="91" t="str">
        <f t="shared" si="25"/>
        <v/>
      </c>
      <c r="AZ82" s="91" t="str">
        <f t="shared" si="25"/>
        <v/>
      </c>
      <c r="BA82" s="91" t="str">
        <f t="shared" si="28"/>
        <v/>
      </c>
      <c r="BB82" s="91" t="str">
        <f t="shared" si="28"/>
        <v/>
      </c>
      <c r="BC82" s="91" t="str">
        <f t="shared" si="28"/>
        <v/>
      </c>
      <c r="BD82" s="91" t="str">
        <f t="shared" si="28"/>
        <v/>
      </c>
      <c r="BE82" s="91" t="str">
        <f t="shared" si="28"/>
        <v/>
      </c>
    </row>
    <row r="83" spans="1:57" x14ac:dyDescent="0.3">
      <c r="A83" s="68"/>
      <c r="B83" s="62"/>
      <c r="C83" s="69"/>
      <c r="D83" s="70"/>
      <c r="E83" s="89">
        <f t="shared" si="23"/>
        <v>0</v>
      </c>
      <c r="F83" s="90" t="str">
        <f t="shared" si="26"/>
        <v/>
      </c>
      <c r="G83" s="91" t="str">
        <f t="shared" si="26"/>
        <v/>
      </c>
      <c r="H83" s="91" t="str">
        <f t="shared" si="26"/>
        <v/>
      </c>
      <c r="I83" s="91" t="str">
        <f t="shared" si="26"/>
        <v/>
      </c>
      <c r="J83" s="91" t="str">
        <f t="shared" si="26"/>
        <v/>
      </c>
      <c r="K83" s="92" t="str">
        <f t="shared" si="26"/>
        <v/>
      </c>
      <c r="L83" s="93" t="str">
        <f t="shared" si="26"/>
        <v/>
      </c>
      <c r="M83" s="91" t="str">
        <f t="shared" si="26"/>
        <v/>
      </c>
      <c r="N83" s="91" t="str">
        <f t="shared" si="26"/>
        <v/>
      </c>
      <c r="O83" s="91" t="str">
        <f t="shared" si="26"/>
        <v/>
      </c>
      <c r="P83" s="91" t="str">
        <f t="shared" si="26"/>
        <v/>
      </c>
      <c r="Q83" s="92" t="str">
        <f t="shared" si="26"/>
        <v/>
      </c>
      <c r="R83" s="93" t="str">
        <f t="shared" si="26"/>
        <v/>
      </c>
      <c r="S83" s="91" t="str">
        <f t="shared" si="26"/>
        <v/>
      </c>
      <c r="T83" s="91" t="str">
        <f t="shared" si="26"/>
        <v/>
      </c>
      <c r="U83" s="91" t="str">
        <f t="shared" si="24"/>
        <v/>
      </c>
      <c r="V83" s="91" t="str">
        <f t="shared" si="24"/>
        <v/>
      </c>
      <c r="W83" s="91" t="str">
        <f t="shared" si="24"/>
        <v/>
      </c>
      <c r="X83" s="91" t="str">
        <f t="shared" si="24"/>
        <v/>
      </c>
      <c r="Y83" s="91" t="str">
        <f t="shared" si="24"/>
        <v/>
      </c>
      <c r="Z83" s="91" t="str">
        <f t="shared" si="24"/>
        <v/>
      </c>
      <c r="AA83" s="91" t="str">
        <f t="shared" si="24"/>
        <v/>
      </c>
      <c r="AB83" s="91" t="str">
        <f t="shared" si="24"/>
        <v/>
      </c>
      <c r="AC83" s="91" t="str">
        <f t="shared" si="24"/>
        <v/>
      </c>
      <c r="AD83" s="91" t="str">
        <f t="shared" si="24"/>
        <v/>
      </c>
      <c r="AE83" s="91" t="str">
        <f t="shared" si="24"/>
        <v/>
      </c>
      <c r="AF83" s="91" t="str">
        <f t="shared" si="24"/>
        <v/>
      </c>
      <c r="AG83" s="91" t="str">
        <f t="shared" si="24"/>
        <v/>
      </c>
      <c r="AH83" s="91" t="str">
        <f t="shared" si="24"/>
        <v/>
      </c>
      <c r="AI83" s="91" t="str">
        <f t="shared" si="24"/>
        <v/>
      </c>
      <c r="AJ83" s="91" t="str">
        <f t="shared" si="24"/>
        <v/>
      </c>
      <c r="AK83" s="91" t="str">
        <f t="shared" si="25"/>
        <v/>
      </c>
      <c r="AL83" s="91" t="str">
        <f t="shared" si="25"/>
        <v/>
      </c>
      <c r="AM83" s="91" t="str">
        <f t="shared" si="25"/>
        <v/>
      </c>
      <c r="AN83" s="91" t="str">
        <f t="shared" si="25"/>
        <v/>
      </c>
      <c r="AO83" s="91" t="str">
        <f t="shared" si="25"/>
        <v/>
      </c>
      <c r="AP83" s="91" t="str">
        <f t="shared" si="25"/>
        <v/>
      </c>
      <c r="AQ83" s="91" t="str">
        <f t="shared" si="25"/>
        <v/>
      </c>
      <c r="AR83" s="91" t="str">
        <f t="shared" si="25"/>
        <v/>
      </c>
      <c r="AS83" s="91" t="str">
        <f t="shared" si="25"/>
        <v/>
      </c>
      <c r="AT83" s="91" t="str">
        <f t="shared" si="25"/>
        <v/>
      </c>
      <c r="AU83" s="91" t="str">
        <f t="shared" si="25"/>
        <v/>
      </c>
      <c r="AV83" s="91" t="str">
        <f t="shared" si="25"/>
        <v/>
      </c>
      <c r="AW83" s="91" t="str">
        <f t="shared" si="25"/>
        <v/>
      </c>
      <c r="AX83" s="91" t="str">
        <f t="shared" si="25"/>
        <v/>
      </c>
      <c r="AY83" s="91" t="str">
        <f t="shared" si="25"/>
        <v/>
      </c>
      <c r="AZ83" s="91" t="str">
        <f t="shared" si="25"/>
        <v/>
      </c>
      <c r="BA83" s="91" t="str">
        <f t="shared" si="28"/>
        <v/>
      </c>
      <c r="BB83" s="91" t="str">
        <f t="shared" si="28"/>
        <v/>
      </c>
      <c r="BC83" s="91" t="str">
        <f t="shared" si="28"/>
        <v/>
      </c>
      <c r="BD83" s="91" t="str">
        <f t="shared" si="28"/>
        <v/>
      </c>
      <c r="BE83" s="91" t="str">
        <f t="shared" si="28"/>
        <v/>
      </c>
    </row>
    <row r="84" spans="1:57" x14ac:dyDescent="0.3">
      <c r="A84" s="68"/>
      <c r="B84" s="62"/>
      <c r="C84" s="69"/>
      <c r="D84" s="70"/>
      <c r="E84" s="89">
        <f t="shared" si="23"/>
        <v>0</v>
      </c>
      <c r="F84" s="90" t="str">
        <f t="shared" si="26"/>
        <v/>
      </c>
      <c r="G84" s="91" t="str">
        <f t="shared" si="26"/>
        <v/>
      </c>
      <c r="H84" s="91" t="str">
        <f t="shared" si="26"/>
        <v/>
      </c>
      <c r="I84" s="91" t="str">
        <f t="shared" si="26"/>
        <v/>
      </c>
      <c r="J84" s="91" t="str">
        <f t="shared" si="26"/>
        <v/>
      </c>
      <c r="K84" s="92" t="str">
        <f t="shared" si="26"/>
        <v/>
      </c>
      <c r="L84" s="93" t="str">
        <f t="shared" si="26"/>
        <v/>
      </c>
      <c r="M84" s="91" t="str">
        <f t="shared" si="26"/>
        <v/>
      </c>
      <c r="N84" s="91" t="str">
        <f t="shared" si="26"/>
        <v/>
      </c>
      <c r="O84" s="91" t="str">
        <f t="shared" si="26"/>
        <v/>
      </c>
      <c r="P84" s="91" t="str">
        <f t="shared" si="26"/>
        <v/>
      </c>
      <c r="Q84" s="92" t="str">
        <f t="shared" si="26"/>
        <v/>
      </c>
      <c r="R84" s="93" t="str">
        <f t="shared" si="26"/>
        <v/>
      </c>
      <c r="S84" s="91" t="str">
        <f t="shared" si="26"/>
        <v/>
      </c>
      <c r="T84" s="91" t="str">
        <f t="shared" si="26"/>
        <v/>
      </c>
      <c r="U84" s="91" t="str">
        <f t="shared" si="24"/>
        <v/>
      </c>
      <c r="V84" s="91" t="str">
        <f t="shared" si="24"/>
        <v/>
      </c>
      <c r="W84" s="91" t="str">
        <f t="shared" si="24"/>
        <v/>
      </c>
      <c r="X84" s="91" t="str">
        <f t="shared" si="24"/>
        <v/>
      </c>
      <c r="Y84" s="91" t="str">
        <f t="shared" si="24"/>
        <v/>
      </c>
      <c r="Z84" s="91" t="str">
        <f t="shared" si="24"/>
        <v/>
      </c>
      <c r="AA84" s="91" t="str">
        <f t="shared" si="24"/>
        <v/>
      </c>
      <c r="AB84" s="91" t="str">
        <f t="shared" si="24"/>
        <v/>
      </c>
      <c r="AC84" s="91" t="str">
        <f t="shared" si="24"/>
        <v/>
      </c>
      <c r="AD84" s="91" t="str">
        <f t="shared" si="24"/>
        <v/>
      </c>
      <c r="AE84" s="91" t="str">
        <f t="shared" si="24"/>
        <v/>
      </c>
      <c r="AF84" s="91" t="str">
        <f t="shared" si="24"/>
        <v/>
      </c>
      <c r="AG84" s="91" t="str">
        <f t="shared" si="24"/>
        <v/>
      </c>
      <c r="AH84" s="91" t="str">
        <f t="shared" si="24"/>
        <v/>
      </c>
      <c r="AI84" s="91" t="str">
        <f t="shared" si="24"/>
        <v/>
      </c>
      <c r="AJ84" s="91" t="str">
        <f t="shared" si="24"/>
        <v/>
      </c>
      <c r="AK84" s="91" t="str">
        <f t="shared" si="25"/>
        <v/>
      </c>
      <c r="AL84" s="91" t="str">
        <f t="shared" si="25"/>
        <v/>
      </c>
      <c r="AM84" s="91" t="str">
        <f t="shared" si="25"/>
        <v/>
      </c>
      <c r="AN84" s="91" t="str">
        <f t="shared" si="25"/>
        <v/>
      </c>
      <c r="AO84" s="91" t="str">
        <f t="shared" si="25"/>
        <v/>
      </c>
      <c r="AP84" s="91" t="str">
        <f t="shared" si="25"/>
        <v/>
      </c>
      <c r="AQ84" s="91" t="str">
        <f t="shared" si="25"/>
        <v/>
      </c>
      <c r="AR84" s="91" t="str">
        <f t="shared" si="25"/>
        <v/>
      </c>
      <c r="AS84" s="91" t="str">
        <f t="shared" si="25"/>
        <v/>
      </c>
      <c r="AT84" s="91" t="str">
        <f t="shared" si="25"/>
        <v/>
      </c>
      <c r="AU84" s="91" t="str">
        <f t="shared" si="25"/>
        <v/>
      </c>
      <c r="AV84" s="91" t="str">
        <f t="shared" si="25"/>
        <v/>
      </c>
      <c r="AW84" s="91" t="str">
        <f t="shared" si="25"/>
        <v/>
      </c>
      <c r="AX84" s="91" t="str">
        <f t="shared" si="25"/>
        <v/>
      </c>
      <c r="AY84" s="91" t="str">
        <f t="shared" si="25"/>
        <v/>
      </c>
      <c r="AZ84" s="91" t="str">
        <f t="shared" si="25"/>
        <v/>
      </c>
      <c r="BA84" s="91" t="str">
        <f t="shared" si="28"/>
        <v/>
      </c>
      <c r="BB84" s="91" t="str">
        <f t="shared" si="28"/>
        <v/>
      </c>
      <c r="BC84" s="91" t="str">
        <f t="shared" si="28"/>
        <v/>
      </c>
      <c r="BD84" s="91" t="str">
        <f t="shared" si="28"/>
        <v/>
      </c>
      <c r="BE84" s="91" t="str">
        <f t="shared" si="28"/>
        <v/>
      </c>
    </row>
    <row r="85" spans="1:57" x14ac:dyDescent="0.3">
      <c r="A85" s="68"/>
      <c r="B85" s="62"/>
      <c r="C85" s="69"/>
      <c r="D85" s="70"/>
      <c r="E85" s="89">
        <f t="shared" si="23"/>
        <v>0</v>
      </c>
      <c r="F85" s="90" t="str">
        <f t="shared" si="26"/>
        <v/>
      </c>
      <c r="G85" s="91" t="str">
        <f t="shared" si="26"/>
        <v/>
      </c>
      <c r="H85" s="91" t="str">
        <f t="shared" si="26"/>
        <v/>
      </c>
      <c r="I85" s="91" t="str">
        <f t="shared" si="26"/>
        <v/>
      </c>
      <c r="J85" s="91" t="str">
        <f t="shared" si="26"/>
        <v/>
      </c>
      <c r="K85" s="92" t="str">
        <f t="shared" si="26"/>
        <v/>
      </c>
      <c r="L85" s="93" t="str">
        <f t="shared" si="26"/>
        <v/>
      </c>
      <c r="M85" s="91" t="str">
        <f t="shared" si="26"/>
        <v/>
      </c>
      <c r="N85" s="91" t="str">
        <f t="shared" si="26"/>
        <v/>
      </c>
      <c r="O85" s="91" t="str">
        <f t="shared" si="26"/>
        <v/>
      </c>
      <c r="P85" s="91" t="str">
        <f t="shared" si="26"/>
        <v/>
      </c>
      <c r="Q85" s="92" t="str">
        <f t="shared" si="26"/>
        <v/>
      </c>
      <c r="R85" s="93" t="str">
        <f t="shared" si="26"/>
        <v/>
      </c>
      <c r="S85" s="91" t="str">
        <f t="shared" si="26"/>
        <v/>
      </c>
      <c r="T85" s="91" t="str">
        <f t="shared" si="26"/>
        <v/>
      </c>
      <c r="U85" s="91" t="str">
        <f t="shared" si="24"/>
        <v/>
      </c>
      <c r="V85" s="91" t="str">
        <f t="shared" si="24"/>
        <v/>
      </c>
      <c r="W85" s="91" t="str">
        <f t="shared" si="24"/>
        <v/>
      </c>
      <c r="X85" s="91" t="str">
        <f t="shared" si="24"/>
        <v/>
      </c>
      <c r="Y85" s="91" t="str">
        <f t="shared" si="24"/>
        <v/>
      </c>
      <c r="Z85" s="91" t="str">
        <f t="shared" si="24"/>
        <v/>
      </c>
      <c r="AA85" s="91" t="str">
        <f t="shared" si="24"/>
        <v/>
      </c>
      <c r="AB85" s="91" t="str">
        <f t="shared" si="24"/>
        <v/>
      </c>
      <c r="AC85" s="91" t="str">
        <f t="shared" si="24"/>
        <v/>
      </c>
      <c r="AD85" s="91" t="str">
        <f t="shared" si="24"/>
        <v/>
      </c>
      <c r="AE85" s="91" t="str">
        <f t="shared" si="24"/>
        <v/>
      </c>
      <c r="AF85" s="91" t="str">
        <f t="shared" si="24"/>
        <v/>
      </c>
      <c r="AG85" s="91" t="str">
        <f t="shared" si="24"/>
        <v/>
      </c>
      <c r="AH85" s="91" t="str">
        <f t="shared" si="24"/>
        <v/>
      </c>
      <c r="AI85" s="91" t="str">
        <f t="shared" si="24"/>
        <v/>
      </c>
      <c r="AJ85" s="91" t="str">
        <f t="shared" si="24"/>
        <v/>
      </c>
      <c r="AK85" s="91" t="str">
        <f t="shared" si="25"/>
        <v/>
      </c>
      <c r="AL85" s="91" t="str">
        <f t="shared" si="25"/>
        <v/>
      </c>
      <c r="AM85" s="91" t="str">
        <f t="shared" si="25"/>
        <v/>
      </c>
      <c r="AN85" s="91" t="str">
        <f t="shared" si="25"/>
        <v/>
      </c>
      <c r="AO85" s="91" t="str">
        <f t="shared" si="25"/>
        <v/>
      </c>
      <c r="AP85" s="91" t="str">
        <f t="shared" si="25"/>
        <v/>
      </c>
      <c r="AQ85" s="91" t="str">
        <f t="shared" si="25"/>
        <v/>
      </c>
      <c r="AR85" s="91" t="str">
        <f t="shared" si="25"/>
        <v/>
      </c>
      <c r="AS85" s="91" t="str">
        <f t="shared" si="25"/>
        <v/>
      </c>
      <c r="AT85" s="91" t="str">
        <f t="shared" si="25"/>
        <v/>
      </c>
      <c r="AU85" s="91" t="str">
        <f t="shared" si="25"/>
        <v/>
      </c>
      <c r="AV85" s="91" t="str">
        <f t="shared" si="25"/>
        <v/>
      </c>
      <c r="AW85" s="91" t="str">
        <f t="shared" si="25"/>
        <v/>
      </c>
      <c r="AX85" s="91" t="str">
        <f t="shared" si="25"/>
        <v/>
      </c>
      <c r="AY85" s="91" t="str">
        <f t="shared" si="25"/>
        <v/>
      </c>
      <c r="AZ85" s="91" t="str">
        <f t="shared" si="25"/>
        <v/>
      </c>
      <c r="BA85" s="91" t="str">
        <f t="shared" si="28"/>
        <v/>
      </c>
      <c r="BB85" s="91" t="str">
        <f t="shared" si="28"/>
        <v/>
      </c>
      <c r="BC85" s="91" t="str">
        <f t="shared" si="28"/>
        <v/>
      </c>
      <c r="BD85" s="91" t="str">
        <f t="shared" si="28"/>
        <v/>
      </c>
      <c r="BE85" s="91" t="str">
        <f t="shared" si="28"/>
        <v/>
      </c>
    </row>
    <row r="86" spans="1:57" x14ac:dyDescent="0.3">
      <c r="A86" s="68"/>
      <c r="B86" s="62"/>
      <c r="C86" s="69"/>
      <c r="D86" s="70"/>
      <c r="E86" s="89">
        <f t="shared" si="23"/>
        <v>0</v>
      </c>
      <c r="F86" s="90" t="str">
        <f t="shared" si="26"/>
        <v/>
      </c>
      <c r="G86" s="91" t="str">
        <f t="shared" si="26"/>
        <v/>
      </c>
      <c r="H86" s="91" t="str">
        <f t="shared" si="26"/>
        <v/>
      </c>
      <c r="I86" s="91" t="str">
        <f t="shared" si="26"/>
        <v/>
      </c>
      <c r="J86" s="91" t="str">
        <f t="shared" si="26"/>
        <v/>
      </c>
      <c r="K86" s="92" t="str">
        <f t="shared" si="26"/>
        <v/>
      </c>
      <c r="L86" s="93" t="str">
        <f t="shared" si="26"/>
        <v/>
      </c>
      <c r="M86" s="91" t="str">
        <f t="shared" si="26"/>
        <v/>
      </c>
      <c r="N86" s="91" t="str">
        <f t="shared" si="26"/>
        <v/>
      </c>
      <c r="O86" s="91" t="str">
        <f t="shared" si="26"/>
        <v/>
      </c>
      <c r="P86" s="91" t="str">
        <f t="shared" si="26"/>
        <v/>
      </c>
      <c r="Q86" s="92" t="str">
        <f t="shared" si="26"/>
        <v/>
      </c>
      <c r="R86" s="93" t="str">
        <f t="shared" si="26"/>
        <v/>
      </c>
      <c r="S86" s="91" t="str">
        <f t="shared" si="26"/>
        <v/>
      </c>
      <c r="T86" s="91" t="str">
        <f t="shared" si="26"/>
        <v/>
      </c>
      <c r="U86" s="91" t="str">
        <f t="shared" si="24"/>
        <v/>
      </c>
      <c r="V86" s="91" t="str">
        <f t="shared" si="24"/>
        <v/>
      </c>
      <c r="W86" s="91" t="str">
        <f t="shared" si="24"/>
        <v/>
      </c>
      <c r="X86" s="91" t="str">
        <f t="shared" si="24"/>
        <v/>
      </c>
      <c r="Y86" s="91" t="str">
        <f t="shared" si="24"/>
        <v/>
      </c>
      <c r="Z86" s="91" t="str">
        <f t="shared" si="24"/>
        <v/>
      </c>
      <c r="AA86" s="91" t="str">
        <f t="shared" si="24"/>
        <v/>
      </c>
      <c r="AB86" s="91" t="str">
        <f t="shared" si="24"/>
        <v/>
      </c>
      <c r="AC86" s="91" t="str">
        <f t="shared" si="24"/>
        <v/>
      </c>
      <c r="AD86" s="91" t="str">
        <f t="shared" si="24"/>
        <v/>
      </c>
      <c r="AE86" s="91" t="str">
        <f t="shared" si="24"/>
        <v/>
      </c>
      <c r="AF86" s="91" t="str">
        <f t="shared" si="24"/>
        <v/>
      </c>
      <c r="AG86" s="91" t="str">
        <f t="shared" si="24"/>
        <v/>
      </c>
      <c r="AH86" s="91" t="str">
        <f t="shared" si="24"/>
        <v/>
      </c>
      <c r="AI86" s="91" t="str">
        <f t="shared" si="24"/>
        <v/>
      </c>
      <c r="AJ86" s="91" t="str">
        <f t="shared" si="24"/>
        <v/>
      </c>
      <c r="AK86" s="91" t="str">
        <f t="shared" si="25"/>
        <v/>
      </c>
      <c r="AL86" s="91" t="str">
        <f t="shared" si="25"/>
        <v/>
      </c>
      <c r="AM86" s="91" t="str">
        <f t="shared" si="25"/>
        <v/>
      </c>
      <c r="AN86" s="91" t="str">
        <f t="shared" si="25"/>
        <v/>
      </c>
      <c r="AO86" s="91" t="str">
        <f t="shared" si="25"/>
        <v/>
      </c>
      <c r="AP86" s="91" t="str">
        <f t="shared" si="25"/>
        <v/>
      </c>
      <c r="AQ86" s="91" t="str">
        <f t="shared" si="25"/>
        <v/>
      </c>
      <c r="AR86" s="91" t="str">
        <f t="shared" si="25"/>
        <v/>
      </c>
      <c r="AS86" s="91" t="str">
        <f t="shared" si="25"/>
        <v/>
      </c>
      <c r="AT86" s="91" t="str">
        <f t="shared" si="25"/>
        <v/>
      </c>
      <c r="AU86" s="91" t="str">
        <f t="shared" si="25"/>
        <v/>
      </c>
      <c r="AV86" s="91" t="str">
        <f t="shared" si="25"/>
        <v/>
      </c>
      <c r="AW86" s="91" t="str">
        <f t="shared" si="25"/>
        <v/>
      </c>
      <c r="AX86" s="91" t="str">
        <f t="shared" si="25"/>
        <v/>
      </c>
      <c r="AY86" s="91" t="str">
        <f t="shared" si="25"/>
        <v/>
      </c>
      <c r="AZ86" s="91" t="str">
        <f t="shared" si="25"/>
        <v/>
      </c>
      <c r="BA86" s="91" t="str">
        <f t="shared" si="28"/>
        <v/>
      </c>
      <c r="BB86" s="91" t="str">
        <f t="shared" si="28"/>
        <v/>
      </c>
      <c r="BC86" s="91" t="str">
        <f t="shared" si="28"/>
        <v/>
      </c>
      <c r="BD86" s="91" t="str">
        <f t="shared" si="28"/>
        <v/>
      </c>
      <c r="BE86" s="91" t="str">
        <f t="shared" si="28"/>
        <v/>
      </c>
    </row>
    <row r="87" spans="1:57" x14ac:dyDescent="0.3">
      <c r="A87" s="68"/>
      <c r="B87" s="62"/>
      <c r="C87" s="69"/>
      <c r="D87" s="70"/>
      <c r="E87" s="89">
        <f t="shared" si="23"/>
        <v>0</v>
      </c>
      <c r="F87" s="90" t="str">
        <f t="shared" si="26"/>
        <v/>
      </c>
      <c r="G87" s="91" t="str">
        <f t="shared" si="26"/>
        <v/>
      </c>
      <c r="H87" s="91" t="str">
        <f t="shared" si="26"/>
        <v/>
      </c>
      <c r="I87" s="91" t="str">
        <f t="shared" si="26"/>
        <v/>
      </c>
      <c r="J87" s="91" t="str">
        <f t="shared" si="26"/>
        <v/>
      </c>
      <c r="K87" s="92" t="str">
        <f t="shared" si="26"/>
        <v/>
      </c>
      <c r="L87" s="93" t="str">
        <f t="shared" si="26"/>
        <v/>
      </c>
      <c r="M87" s="91" t="str">
        <f t="shared" si="26"/>
        <v/>
      </c>
      <c r="N87" s="91" t="str">
        <f t="shared" si="26"/>
        <v/>
      </c>
      <c r="O87" s="91" t="str">
        <f t="shared" si="26"/>
        <v/>
      </c>
      <c r="P87" s="91" t="str">
        <f t="shared" si="26"/>
        <v/>
      </c>
      <c r="Q87" s="92" t="str">
        <f t="shared" si="26"/>
        <v/>
      </c>
      <c r="R87" s="93" t="str">
        <f t="shared" si="26"/>
        <v/>
      </c>
      <c r="S87" s="91" t="str">
        <f t="shared" si="26"/>
        <v/>
      </c>
      <c r="T87" s="91" t="str">
        <f t="shared" si="26"/>
        <v/>
      </c>
      <c r="U87" s="91" t="str">
        <f t="shared" si="26"/>
        <v/>
      </c>
      <c r="V87" s="91" t="str">
        <f t="shared" si="24"/>
        <v/>
      </c>
      <c r="W87" s="91" t="str">
        <f t="shared" si="24"/>
        <v/>
      </c>
      <c r="X87" s="91" t="str">
        <f t="shared" si="24"/>
        <v/>
      </c>
      <c r="Y87" s="91" t="str">
        <f t="shared" si="24"/>
        <v/>
      </c>
      <c r="Z87" s="91" t="str">
        <f t="shared" si="24"/>
        <v/>
      </c>
      <c r="AA87" s="91" t="str">
        <f t="shared" si="24"/>
        <v/>
      </c>
      <c r="AB87" s="91" t="str">
        <f t="shared" si="24"/>
        <v/>
      </c>
      <c r="AC87" s="91" t="str">
        <f t="shared" si="24"/>
        <v/>
      </c>
      <c r="AD87" s="91" t="str">
        <f t="shared" si="24"/>
        <v/>
      </c>
      <c r="AE87" s="91" t="str">
        <f t="shared" si="24"/>
        <v/>
      </c>
      <c r="AF87" s="91" t="str">
        <f t="shared" si="24"/>
        <v/>
      </c>
      <c r="AG87" s="91" t="str">
        <f t="shared" si="24"/>
        <v/>
      </c>
      <c r="AH87" s="91" t="str">
        <f t="shared" si="24"/>
        <v/>
      </c>
      <c r="AI87" s="91" t="str">
        <f t="shared" si="24"/>
        <v/>
      </c>
      <c r="AJ87" s="91" t="str">
        <f t="shared" si="24"/>
        <v/>
      </c>
      <c r="AK87" s="91" t="str">
        <f t="shared" si="25"/>
        <v/>
      </c>
      <c r="AL87" s="91" t="str">
        <f t="shared" si="25"/>
        <v/>
      </c>
      <c r="AM87" s="91" t="str">
        <f t="shared" si="25"/>
        <v/>
      </c>
      <c r="AN87" s="91" t="str">
        <f t="shared" si="25"/>
        <v/>
      </c>
      <c r="AO87" s="91" t="str">
        <f t="shared" si="25"/>
        <v/>
      </c>
      <c r="AP87" s="91" t="str">
        <f t="shared" si="25"/>
        <v/>
      </c>
      <c r="AQ87" s="91" t="str">
        <f t="shared" si="25"/>
        <v/>
      </c>
      <c r="AR87" s="91" t="str">
        <f t="shared" si="25"/>
        <v/>
      </c>
      <c r="AS87" s="91" t="str">
        <f t="shared" si="25"/>
        <v/>
      </c>
      <c r="AT87" s="91" t="str">
        <f t="shared" si="25"/>
        <v/>
      </c>
      <c r="AU87" s="91" t="str">
        <f t="shared" si="25"/>
        <v/>
      </c>
      <c r="AV87" s="91" t="str">
        <f t="shared" si="25"/>
        <v/>
      </c>
      <c r="AW87" s="91" t="str">
        <f t="shared" si="25"/>
        <v/>
      </c>
      <c r="AX87" s="91" t="str">
        <f t="shared" si="25"/>
        <v/>
      </c>
      <c r="AY87" s="91" t="str">
        <f t="shared" si="25"/>
        <v/>
      </c>
      <c r="AZ87" s="91" t="str">
        <f t="shared" ref="AZ87" si="29">IF($B87=AZ$5,$D87,"")</f>
        <v/>
      </c>
      <c r="BA87" s="91" t="str">
        <f t="shared" si="28"/>
        <v/>
      </c>
      <c r="BB87" s="91" t="str">
        <f t="shared" si="28"/>
        <v/>
      </c>
      <c r="BC87" s="91" t="str">
        <f t="shared" si="28"/>
        <v/>
      </c>
      <c r="BD87" s="91" t="str">
        <f t="shared" si="28"/>
        <v/>
      </c>
      <c r="BE87" s="91" t="str">
        <f t="shared" si="28"/>
        <v/>
      </c>
    </row>
    <row r="88" spans="1:57" x14ac:dyDescent="0.3">
      <c r="A88" s="68"/>
      <c r="B88" s="62"/>
      <c r="C88" s="69"/>
      <c r="D88" s="70"/>
      <c r="E88" s="89">
        <f t="shared" si="23"/>
        <v>0</v>
      </c>
      <c r="F88" s="90" t="str">
        <f t="shared" si="26"/>
        <v/>
      </c>
      <c r="G88" s="91" t="str">
        <f t="shared" si="26"/>
        <v/>
      </c>
      <c r="H88" s="91" t="str">
        <f t="shared" si="26"/>
        <v/>
      </c>
      <c r="I88" s="91" t="str">
        <f t="shared" si="26"/>
        <v/>
      </c>
      <c r="J88" s="91" t="str">
        <f t="shared" si="26"/>
        <v/>
      </c>
      <c r="K88" s="92" t="str">
        <f t="shared" si="26"/>
        <v/>
      </c>
      <c r="L88" s="93" t="str">
        <f t="shared" si="26"/>
        <v/>
      </c>
      <c r="M88" s="91" t="str">
        <f t="shared" si="26"/>
        <v/>
      </c>
      <c r="N88" s="91" t="str">
        <f t="shared" si="26"/>
        <v/>
      </c>
      <c r="O88" s="91" t="str">
        <f t="shared" si="26"/>
        <v/>
      </c>
      <c r="P88" s="91" t="str">
        <f t="shared" si="26"/>
        <v/>
      </c>
      <c r="Q88" s="92" t="str">
        <f t="shared" si="26"/>
        <v/>
      </c>
      <c r="R88" s="93" t="str">
        <f t="shared" si="26"/>
        <v/>
      </c>
      <c r="S88" s="91" t="str">
        <f t="shared" si="26"/>
        <v/>
      </c>
      <c r="T88" s="91" t="str">
        <f t="shared" si="26"/>
        <v/>
      </c>
      <c r="U88" s="91" t="str">
        <f t="shared" si="26"/>
        <v/>
      </c>
      <c r="V88" s="91" t="str">
        <f t="shared" ref="V88:AK103" si="30">IF($B88=V$5,$D88,"")</f>
        <v/>
      </c>
      <c r="W88" s="91" t="str">
        <f t="shared" si="30"/>
        <v/>
      </c>
      <c r="X88" s="91" t="str">
        <f t="shared" si="30"/>
        <v/>
      </c>
      <c r="Y88" s="91" t="str">
        <f t="shared" si="30"/>
        <v/>
      </c>
      <c r="Z88" s="91" t="str">
        <f t="shared" si="30"/>
        <v/>
      </c>
      <c r="AA88" s="91" t="str">
        <f t="shared" si="30"/>
        <v/>
      </c>
      <c r="AB88" s="91" t="str">
        <f t="shared" si="30"/>
        <v/>
      </c>
      <c r="AC88" s="91" t="str">
        <f t="shared" si="30"/>
        <v/>
      </c>
      <c r="AD88" s="91" t="str">
        <f t="shared" si="30"/>
        <v/>
      </c>
      <c r="AE88" s="91" t="str">
        <f t="shared" si="30"/>
        <v/>
      </c>
      <c r="AF88" s="91" t="str">
        <f t="shared" si="30"/>
        <v/>
      </c>
      <c r="AG88" s="91" t="str">
        <f t="shared" si="30"/>
        <v/>
      </c>
      <c r="AH88" s="91" t="str">
        <f t="shared" si="30"/>
        <v/>
      </c>
      <c r="AI88" s="91" t="str">
        <f t="shared" si="30"/>
        <v/>
      </c>
      <c r="AJ88" s="91" t="str">
        <f t="shared" si="30"/>
        <v/>
      </c>
      <c r="AK88" s="91" t="str">
        <f t="shared" si="30"/>
        <v/>
      </c>
      <c r="AL88" s="91" t="str">
        <f t="shared" ref="AL88:BA102" si="31">IF($B88=AL$5,$D88,"")</f>
        <v/>
      </c>
      <c r="AM88" s="91" t="str">
        <f t="shared" si="31"/>
        <v/>
      </c>
      <c r="AN88" s="91" t="str">
        <f t="shared" si="31"/>
        <v/>
      </c>
      <c r="AO88" s="91" t="str">
        <f t="shared" si="31"/>
        <v/>
      </c>
      <c r="AP88" s="91" t="str">
        <f t="shared" si="31"/>
        <v/>
      </c>
      <c r="AQ88" s="91" t="str">
        <f t="shared" si="31"/>
        <v/>
      </c>
      <c r="AR88" s="91" t="str">
        <f t="shared" si="31"/>
        <v/>
      </c>
      <c r="AS88" s="91" t="str">
        <f t="shared" si="31"/>
        <v/>
      </c>
      <c r="AT88" s="91" t="str">
        <f t="shared" si="31"/>
        <v/>
      </c>
      <c r="AU88" s="91" t="str">
        <f t="shared" si="31"/>
        <v/>
      </c>
      <c r="AV88" s="91" t="str">
        <f t="shared" si="31"/>
        <v/>
      </c>
      <c r="AW88" s="91" t="str">
        <f t="shared" si="31"/>
        <v/>
      </c>
      <c r="AX88" s="91" t="str">
        <f t="shared" si="31"/>
        <v/>
      </c>
      <c r="AY88" s="91" t="str">
        <f t="shared" si="31"/>
        <v/>
      </c>
      <c r="AZ88" s="91" t="str">
        <f t="shared" si="31"/>
        <v/>
      </c>
      <c r="BA88" s="91" t="str">
        <f t="shared" si="28"/>
        <v/>
      </c>
      <c r="BB88" s="91" t="str">
        <f t="shared" si="28"/>
        <v/>
      </c>
      <c r="BC88" s="91" t="str">
        <f t="shared" si="28"/>
        <v/>
      </c>
      <c r="BD88" s="91" t="str">
        <f t="shared" si="28"/>
        <v/>
      </c>
      <c r="BE88" s="91" t="str">
        <f t="shared" si="28"/>
        <v/>
      </c>
    </row>
    <row r="89" spans="1:57" x14ac:dyDescent="0.3">
      <c r="A89" s="68"/>
      <c r="B89" s="62"/>
      <c r="C89" s="69"/>
      <c r="D89" s="70"/>
      <c r="E89" s="89">
        <f t="shared" si="23"/>
        <v>0</v>
      </c>
      <c r="F89" s="90" t="str">
        <f t="shared" ref="F89:U104" si="32">IF($B89=F$5,$D89,"")</f>
        <v/>
      </c>
      <c r="G89" s="91" t="str">
        <f t="shared" si="32"/>
        <v/>
      </c>
      <c r="H89" s="91" t="str">
        <f t="shared" si="32"/>
        <v/>
      </c>
      <c r="I89" s="91" t="str">
        <f t="shared" si="32"/>
        <v/>
      </c>
      <c r="J89" s="91" t="str">
        <f t="shared" si="32"/>
        <v/>
      </c>
      <c r="K89" s="92" t="str">
        <f t="shared" si="32"/>
        <v/>
      </c>
      <c r="L89" s="93" t="str">
        <f t="shared" si="32"/>
        <v/>
      </c>
      <c r="M89" s="91" t="str">
        <f t="shared" si="32"/>
        <v/>
      </c>
      <c r="N89" s="91" t="str">
        <f t="shared" si="32"/>
        <v/>
      </c>
      <c r="O89" s="91" t="str">
        <f t="shared" si="32"/>
        <v/>
      </c>
      <c r="P89" s="91" t="str">
        <f t="shared" si="32"/>
        <v/>
      </c>
      <c r="Q89" s="92" t="str">
        <f t="shared" si="32"/>
        <v/>
      </c>
      <c r="R89" s="93" t="str">
        <f t="shared" si="32"/>
        <v/>
      </c>
      <c r="S89" s="91" t="str">
        <f t="shared" si="32"/>
        <v/>
      </c>
      <c r="T89" s="91" t="str">
        <f t="shared" si="32"/>
        <v/>
      </c>
      <c r="U89" s="91" t="str">
        <f t="shared" si="32"/>
        <v/>
      </c>
      <c r="V89" s="91" t="str">
        <f t="shared" si="30"/>
        <v/>
      </c>
      <c r="W89" s="91" t="str">
        <f t="shared" si="30"/>
        <v/>
      </c>
      <c r="X89" s="91" t="str">
        <f t="shared" si="30"/>
        <v/>
      </c>
      <c r="Y89" s="91" t="str">
        <f t="shared" si="30"/>
        <v/>
      </c>
      <c r="Z89" s="91" t="str">
        <f t="shared" si="30"/>
        <v/>
      </c>
      <c r="AA89" s="91" t="str">
        <f t="shared" si="30"/>
        <v/>
      </c>
      <c r="AB89" s="91" t="str">
        <f t="shared" si="30"/>
        <v/>
      </c>
      <c r="AC89" s="91" t="str">
        <f t="shared" si="30"/>
        <v/>
      </c>
      <c r="AD89" s="91" t="str">
        <f t="shared" si="30"/>
        <v/>
      </c>
      <c r="AE89" s="91" t="str">
        <f t="shared" si="30"/>
        <v/>
      </c>
      <c r="AF89" s="91" t="str">
        <f t="shared" si="30"/>
        <v/>
      </c>
      <c r="AG89" s="91" t="str">
        <f t="shared" si="30"/>
        <v/>
      </c>
      <c r="AH89" s="91" t="str">
        <f t="shared" si="30"/>
        <v/>
      </c>
      <c r="AI89" s="91" t="str">
        <f t="shared" si="30"/>
        <v/>
      </c>
      <c r="AJ89" s="91" t="str">
        <f t="shared" si="30"/>
        <v/>
      </c>
      <c r="AK89" s="91" t="str">
        <f t="shared" si="30"/>
        <v/>
      </c>
      <c r="AL89" s="91" t="str">
        <f t="shared" si="31"/>
        <v/>
      </c>
      <c r="AM89" s="91" t="str">
        <f t="shared" si="31"/>
        <v/>
      </c>
      <c r="AN89" s="91" t="str">
        <f t="shared" si="31"/>
        <v/>
      </c>
      <c r="AO89" s="91" t="str">
        <f t="shared" si="31"/>
        <v/>
      </c>
      <c r="AP89" s="91" t="str">
        <f t="shared" si="31"/>
        <v/>
      </c>
      <c r="AQ89" s="91" t="str">
        <f t="shared" si="31"/>
        <v/>
      </c>
      <c r="AR89" s="91" t="str">
        <f t="shared" si="31"/>
        <v/>
      </c>
      <c r="AS89" s="91" t="str">
        <f t="shared" si="31"/>
        <v/>
      </c>
      <c r="AT89" s="91" t="str">
        <f t="shared" si="31"/>
        <v/>
      </c>
      <c r="AU89" s="91" t="str">
        <f t="shared" si="31"/>
        <v/>
      </c>
      <c r="AV89" s="91" t="str">
        <f t="shared" si="31"/>
        <v/>
      </c>
      <c r="AW89" s="91" t="str">
        <f t="shared" si="31"/>
        <v/>
      </c>
      <c r="AX89" s="91" t="str">
        <f t="shared" si="31"/>
        <v/>
      </c>
      <c r="AY89" s="91" t="str">
        <f t="shared" si="31"/>
        <v/>
      </c>
      <c r="AZ89" s="91" t="str">
        <f t="shared" si="31"/>
        <v/>
      </c>
      <c r="BA89" s="91" t="str">
        <f t="shared" si="28"/>
        <v/>
      </c>
      <c r="BB89" s="91" t="str">
        <f t="shared" si="28"/>
        <v/>
      </c>
      <c r="BC89" s="91" t="str">
        <f t="shared" si="28"/>
        <v/>
      </c>
      <c r="BD89" s="91" t="str">
        <f t="shared" si="28"/>
        <v/>
      </c>
      <c r="BE89" s="91" t="str">
        <f t="shared" si="28"/>
        <v/>
      </c>
    </row>
    <row r="90" spans="1:57" x14ac:dyDescent="0.3">
      <c r="A90" s="68"/>
      <c r="B90" s="62"/>
      <c r="C90" s="69"/>
      <c r="D90" s="70"/>
      <c r="E90" s="89">
        <f t="shared" si="23"/>
        <v>0</v>
      </c>
      <c r="F90" s="90" t="str">
        <f t="shared" si="32"/>
        <v/>
      </c>
      <c r="G90" s="91" t="str">
        <f t="shared" si="32"/>
        <v/>
      </c>
      <c r="H90" s="91" t="str">
        <f t="shared" si="32"/>
        <v/>
      </c>
      <c r="I90" s="91" t="str">
        <f t="shared" si="32"/>
        <v/>
      </c>
      <c r="J90" s="91" t="str">
        <f t="shared" si="32"/>
        <v/>
      </c>
      <c r="K90" s="92" t="str">
        <f t="shared" si="32"/>
        <v/>
      </c>
      <c r="L90" s="93" t="str">
        <f t="shared" si="32"/>
        <v/>
      </c>
      <c r="M90" s="91" t="str">
        <f t="shared" si="32"/>
        <v/>
      </c>
      <c r="N90" s="91" t="str">
        <f t="shared" si="32"/>
        <v/>
      </c>
      <c r="O90" s="91" t="str">
        <f t="shared" si="32"/>
        <v/>
      </c>
      <c r="P90" s="91" t="str">
        <f t="shared" si="32"/>
        <v/>
      </c>
      <c r="Q90" s="92" t="str">
        <f t="shared" si="32"/>
        <v/>
      </c>
      <c r="R90" s="93" t="str">
        <f t="shared" si="32"/>
        <v/>
      </c>
      <c r="S90" s="91" t="str">
        <f t="shared" si="32"/>
        <v/>
      </c>
      <c r="T90" s="91" t="str">
        <f t="shared" si="32"/>
        <v/>
      </c>
      <c r="U90" s="91" t="str">
        <f t="shared" si="32"/>
        <v/>
      </c>
      <c r="V90" s="91" t="str">
        <f t="shared" si="30"/>
        <v/>
      </c>
      <c r="W90" s="91" t="str">
        <f t="shared" si="30"/>
        <v/>
      </c>
      <c r="X90" s="91" t="str">
        <f t="shared" si="30"/>
        <v/>
      </c>
      <c r="Y90" s="91" t="str">
        <f t="shared" si="30"/>
        <v/>
      </c>
      <c r="Z90" s="91" t="str">
        <f t="shared" si="30"/>
        <v/>
      </c>
      <c r="AA90" s="91" t="str">
        <f t="shared" si="30"/>
        <v/>
      </c>
      <c r="AB90" s="91" t="str">
        <f t="shared" si="30"/>
        <v/>
      </c>
      <c r="AC90" s="91" t="str">
        <f t="shared" si="30"/>
        <v/>
      </c>
      <c r="AD90" s="91" t="str">
        <f t="shared" si="30"/>
        <v/>
      </c>
      <c r="AE90" s="91" t="str">
        <f t="shared" si="30"/>
        <v/>
      </c>
      <c r="AF90" s="91" t="str">
        <f t="shared" si="30"/>
        <v/>
      </c>
      <c r="AG90" s="91" t="str">
        <f t="shared" si="30"/>
        <v/>
      </c>
      <c r="AH90" s="91" t="str">
        <f t="shared" si="30"/>
        <v/>
      </c>
      <c r="AI90" s="91" t="str">
        <f t="shared" si="30"/>
        <v/>
      </c>
      <c r="AJ90" s="91" t="str">
        <f t="shared" si="30"/>
        <v/>
      </c>
      <c r="AK90" s="91" t="str">
        <f t="shared" si="30"/>
        <v/>
      </c>
      <c r="AL90" s="91" t="str">
        <f t="shared" si="31"/>
        <v/>
      </c>
      <c r="AM90" s="91" t="str">
        <f t="shared" si="31"/>
        <v/>
      </c>
      <c r="AN90" s="91" t="str">
        <f t="shared" si="31"/>
        <v/>
      </c>
      <c r="AO90" s="91" t="str">
        <f t="shared" si="31"/>
        <v/>
      </c>
      <c r="AP90" s="91" t="str">
        <f t="shared" si="31"/>
        <v/>
      </c>
      <c r="AQ90" s="91" t="str">
        <f t="shared" si="31"/>
        <v/>
      </c>
      <c r="AR90" s="91" t="str">
        <f t="shared" si="31"/>
        <v/>
      </c>
      <c r="AS90" s="91" t="str">
        <f t="shared" si="31"/>
        <v/>
      </c>
      <c r="AT90" s="91" t="str">
        <f t="shared" si="31"/>
        <v/>
      </c>
      <c r="AU90" s="91" t="str">
        <f t="shared" si="31"/>
        <v/>
      </c>
      <c r="AV90" s="91" t="str">
        <f t="shared" si="31"/>
        <v/>
      </c>
      <c r="AW90" s="91" t="str">
        <f t="shared" si="31"/>
        <v/>
      </c>
      <c r="AX90" s="91" t="str">
        <f t="shared" si="31"/>
        <v/>
      </c>
      <c r="AY90" s="91" t="str">
        <f t="shared" si="31"/>
        <v/>
      </c>
      <c r="AZ90" s="91" t="str">
        <f t="shared" si="31"/>
        <v/>
      </c>
      <c r="BA90" s="91" t="str">
        <f t="shared" si="28"/>
        <v/>
      </c>
      <c r="BB90" s="91" t="str">
        <f t="shared" si="28"/>
        <v/>
      </c>
      <c r="BC90" s="91" t="str">
        <f t="shared" si="28"/>
        <v/>
      </c>
      <c r="BD90" s="91" t="str">
        <f t="shared" si="28"/>
        <v/>
      </c>
      <c r="BE90" s="91" t="str">
        <f t="shared" si="28"/>
        <v/>
      </c>
    </row>
    <row r="91" spans="1:57" x14ac:dyDescent="0.3">
      <c r="A91" s="73"/>
      <c r="B91" s="73"/>
      <c r="C91" s="73"/>
      <c r="D91" s="73"/>
      <c r="E91" s="89">
        <f t="shared" si="23"/>
        <v>0</v>
      </c>
      <c r="F91" s="90" t="str">
        <f t="shared" si="32"/>
        <v/>
      </c>
      <c r="G91" s="91" t="str">
        <f t="shared" si="32"/>
        <v/>
      </c>
      <c r="H91" s="91" t="str">
        <f t="shared" si="32"/>
        <v/>
      </c>
      <c r="I91" s="91" t="str">
        <f t="shared" si="32"/>
        <v/>
      </c>
      <c r="J91" s="91" t="str">
        <f t="shared" si="32"/>
        <v/>
      </c>
      <c r="K91" s="92" t="str">
        <f t="shared" si="32"/>
        <v/>
      </c>
      <c r="L91" s="93" t="str">
        <f t="shared" si="32"/>
        <v/>
      </c>
      <c r="M91" s="91" t="str">
        <f t="shared" si="32"/>
        <v/>
      </c>
      <c r="N91" s="91" t="str">
        <f t="shared" si="32"/>
        <v/>
      </c>
      <c r="O91" s="91" t="str">
        <f t="shared" si="32"/>
        <v/>
      </c>
      <c r="P91" s="91" t="str">
        <f t="shared" si="32"/>
        <v/>
      </c>
      <c r="Q91" s="92" t="str">
        <f t="shared" si="32"/>
        <v/>
      </c>
      <c r="R91" s="93" t="str">
        <f t="shared" si="32"/>
        <v/>
      </c>
      <c r="S91" s="91" t="str">
        <f t="shared" si="32"/>
        <v/>
      </c>
      <c r="T91" s="91" t="str">
        <f t="shared" si="32"/>
        <v/>
      </c>
      <c r="U91" s="91" t="str">
        <f t="shared" si="32"/>
        <v/>
      </c>
      <c r="V91" s="91" t="str">
        <f t="shared" si="30"/>
        <v/>
      </c>
      <c r="W91" s="91" t="str">
        <f t="shared" si="30"/>
        <v/>
      </c>
      <c r="X91" s="91" t="str">
        <f t="shared" si="30"/>
        <v/>
      </c>
      <c r="Y91" s="91" t="str">
        <f t="shared" si="30"/>
        <v/>
      </c>
      <c r="Z91" s="91" t="str">
        <f t="shared" si="30"/>
        <v/>
      </c>
      <c r="AA91" s="91" t="str">
        <f t="shared" si="30"/>
        <v/>
      </c>
      <c r="AB91" s="91" t="str">
        <f t="shared" si="30"/>
        <v/>
      </c>
      <c r="AC91" s="91" t="str">
        <f t="shared" si="30"/>
        <v/>
      </c>
      <c r="AD91" s="91" t="str">
        <f t="shared" si="30"/>
        <v/>
      </c>
      <c r="AE91" s="91" t="str">
        <f t="shared" si="30"/>
        <v/>
      </c>
      <c r="AF91" s="91" t="str">
        <f t="shared" si="30"/>
        <v/>
      </c>
      <c r="AG91" s="91" t="str">
        <f t="shared" si="30"/>
        <v/>
      </c>
      <c r="AH91" s="91" t="str">
        <f t="shared" si="30"/>
        <v/>
      </c>
      <c r="AI91" s="91" t="str">
        <f t="shared" si="30"/>
        <v/>
      </c>
      <c r="AJ91" s="91" t="str">
        <f t="shared" si="30"/>
        <v/>
      </c>
      <c r="AK91" s="91" t="str">
        <f t="shared" si="30"/>
        <v/>
      </c>
      <c r="AL91" s="91" t="str">
        <f t="shared" si="31"/>
        <v/>
      </c>
      <c r="AM91" s="91" t="str">
        <f t="shared" si="31"/>
        <v/>
      </c>
      <c r="AN91" s="91" t="str">
        <f t="shared" si="31"/>
        <v/>
      </c>
      <c r="AO91" s="91" t="str">
        <f t="shared" si="31"/>
        <v/>
      </c>
      <c r="AP91" s="91" t="str">
        <f t="shared" si="31"/>
        <v/>
      </c>
      <c r="AQ91" s="91" t="str">
        <f t="shared" si="31"/>
        <v/>
      </c>
      <c r="AR91" s="91" t="str">
        <f t="shared" si="31"/>
        <v/>
      </c>
      <c r="AS91" s="91" t="str">
        <f t="shared" si="31"/>
        <v/>
      </c>
      <c r="AT91" s="91" t="str">
        <f t="shared" si="31"/>
        <v/>
      </c>
      <c r="AU91" s="91" t="str">
        <f t="shared" si="31"/>
        <v/>
      </c>
      <c r="AV91" s="91" t="str">
        <f t="shared" si="31"/>
        <v/>
      </c>
      <c r="AW91" s="91" t="str">
        <f t="shared" si="31"/>
        <v/>
      </c>
      <c r="AX91" s="91" t="str">
        <f t="shared" si="31"/>
        <v/>
      </c>
      <c r="AY91" s="91" t="str">
        <f t="shared" si="31"/>
        <v/>
      </c>
      <c r="AZ91" s="91" t="str">
        <f t="shared" si="31"/>
        <v/>
      </c>
      <c r="BA91" s="91" t="str">
        <f t="shared" si="28"/>
        <v/>
      </c>
      <c r="BB91" s="91" t="str">
        <f t="shared" si="28"/>
        <v/>
      </c>
      <c r="BC91" s="91" t="str">
        <f t="shared" si="28"/>
        <v/>
      </c>
      <c r="BD91" s="91" t="str">
        <f t="shared" si="28"/>
        <v/>
      </c>
      <c r="BE91" s="91" t="str">
        <f t="shared" si="28"/>
        <v/>
      </c>
    </row>
    <row r="92" spans="1:57" x14ac:dyDescent="0.3">
      <c r="A92" s="73"/>
      <c r="B92" s="73"/>
      <c r="C92" s="73"/>
      <c r="D92" s="73"/>
      <c r="E92" s="89">
        <f t="shared" si="23"/>
        <v>0</v>
      </c>
      <c r="F92" s="90" t="str">
        <f t="shared" si="32"/>
        <v/>
      </c>
      <c r="G92" s="91" t="str">
        <f t="shared" si="32"/>
        <v/>
      </c>
      <c r="H92" s="91" t="str">
        <f t="shared" si="32"/>
        <v/>
      </c>
      <c r="I92" s="91" t="str">
        <f t="shared" si="32"/>
        <v/>
      </c>
      <c r="J92" s="91" t="str">
        <f t="shared" si="32"/>
        <v/>
      </c>
      <c r="K92" s="92" t="str">
        <f t="shared" si="32"/>
        <v/>
      </c>
      <c r="L92" s="93" t="str">
        <f t="shared" si="32"/>
        <v/>
      </c>
      <c r="M92" s="91" t="str">
        <f t="shared" si="32"/>
        <v/>
      </c>
      <c r="N92" s="91" t="str">
        <f t="shared" si="32"/>
        <v/>
      </c>
      <c r="O92" s="91" t="str">
        <f t="shared" si="32"/>
        <v/>
      </c>
      <c r="P92" s="91" t="str">
        <f t="shared" si="32"/>
        <v/>
      </c>
      <c r="Q92" s="92" t="str">
        <f t="shared" si="32"/>
        <v/>
      </c>
      <c r="R92" s="93" t="str">
        <f t="shared" si="32"/>
        <v/>
      </c>
      <c r="S92" s="91" t="str">
        <f t="shared" si="32"/>
        <v/>
      </c>
      <c r="T92" s="91" t="str">
        <f t="shared" si="32"/>
        <v/>
      </c>
      <c r="U92" s="91" t="str">
        <f t="shared" si="32"/>
        <v/>
      </c>
      <c r="V92" s="91" t="str">
        <f t="shared" si="30"/>
        <v/>
      </c>
      <c r="W92" s="91" t="str">
        <f t="shared" si="30"/>
        <v/>
      </c>
      <c r="X92" s="91" t="str">
        <f t="shared" si="30"/>
        <v/>
      </c>
      <c r="Y92" s="91" t="str">
        <f t="shared" si="30"/>
        <v/>
      </c>
      <c r="Z92" s="91" t="str">
        <f t="shared" si="30"/>
        <v/>
      </c>
      <c r="AA92" s="91" t="str">
        <f t="shared" si="30"/>
        <v/>
      </c>
      <c r="AB92" s="91" t="str">
        <f t="shared" si="30"/>
        <v/>
      </c>
      <c r="AC92" s="91" t="str">
        <f t="shared" si="30"/>
        <v/>
      </c>
      <c r="AD92" s="91" t="str">
        <f t="shared" si="30"/>
        <v/>
      </c>
      <c r="AE92" s="91" t="str">
        <f t="shared" si="30"/>
        <v/>
      </c>
      <c r="AF92" s="91" t="str">
        <f t="shared" si="30"/>
        <v/>
      </c>
      <c r="AG92" s="91" t="str">
        <f t="shared" si="30"/>
        <v/>
      </c>
      <c r="AH92" s="91" t="str">
        <f t="shared" si="30"/>
        <v/>
      </c>
      <c r="AI92" s="91" t="str">
        <f t="shared" si="30"/>
        <v/>
      </c>
      <c r="AJ92" s="91" t="str">
        <f t="shared" si="30"/>
        <v/>
      </c>
      <c r="AK92" s="91" t="str">
        <f t="shared" si="30"/>
        <v/>
      </c>
      <c r="AL92" s="91" t="str">
        <f t="shared" si="31"/>
        <v/>
      </c>
      <c r="AM92" s="91" t="str">
        <f t="shared" si="31"/>
        <v/>
      </c>
      <c r="AN92" s="91" t="str">
        <f t="shared" si="31"/>
        <v/>
      </c>
      <c r="AO92" s="91" t="str">
        <f t="shared" si="31"/>
        <v/>
      </c>
      <c r="AP92" s="91" t="str">
        <f t="shared" si="31"/>
        <v/>
      </c>
      <c r="AQ92" s="91" t="str">
        <f t="shared" si="31"/>
        <v/>
      </c>
      <c r="AR92" s="91" t="str">
        <f t="shared" si="31"/>
        <v/>
      </c>
      <c r="AS92" s="91" t="str">
        <f t="shared" si="31"/>
        <v/>
      </c>
      <c r="AT92" s="91" t="str">
        <f t="shared" si="31"/>
        <v/>
      </c>
      <c r="AU92" s="91" t="str">
        <f t="shared" si="31"/>
        <v/>
      </c>
      <c r="AV92" s="91" t="str">
        <f t="shared" si="31"/>
        <v/>
      </c>
      <c r="AW92" s="91" t="str">
        <f t="shared" si="31"/>
        <v/>
      </c>
      <c r="AX92" s="91" t="str">
        <f t="shared" si="31"/>
        <v/>
      </c>
      <c r="AY92" s="91" t="str">
        <f t="shared" si="31"/>
        <v/>
      </c>
      <c r="AZ92" s="91" t="str">
        <f t="shared" si="31"/>
        <v/>
      </c>
      <c r="BA92" s="91" t="str">
        <f t="shared" si="28"/>
        <v/>
      </c>
      <c r="BB92" s="91" t="str">
        <f t="shared" si="28"/>
        <v/>
      </c>
      <c r="BC92" s="91" t="str">
        <f t="shared" si="28"/>
        <v/>
      </c>
      <c r="BD92" s="91" t="str">
        <f t="shared" si="28"/>
        <v/>
      </c>
      <c r="BE92" s="91" t="str">
        <f t="shared" si="28"/>
        <v/>
      </c>
    </row>
    <row r="93" spans="1:57" x14ac:dyDescent="0.3">
      <c r="A93" s="73"/>
      <c r="B93" s="73"/>
      <c r="C93" s="73"/>
      <c r="D93" s="73"/>
      <c r="E93" s="89">
        <f t="shared" si="23"/>
        <v>0</v>
      </c>
      <c r="F93" s="90" t="str">
        <f t="shared" si="32"/>
        <v/>
      </c>
      <c r="G93" s="91" t="str">
        <f t="shared" si="32"/>
        <v/>
      </c>
      <c r="H93" s="91" t="str">
        <f t="shared" si="32"/>
        <v/>
      </c>
      <c r="I93" s="91" t="str">
        <f t="shared" si="32"/>
        <v/>
      </c>
      <c r="J93" s="91" t="str">
        <f t="shared" si="32"/>
        <v/>
      </c>
      <c r="K93" s="92" t="str">
        <f t="shared" si="32"/>
        <v/>
      </c>
      <c r="L93" s="93" t="str">
        <f t="shared" si="32"/>
        <v/>
      </c>
      <c r="M93" s="91" t="str">
        <f t="shared" si="32"/>
        <v/>
      </c>
      <c r="N93" s="91" t="str">
        <f t="shared" si="32"/>
        <v/>
      </c>
      <c r="O93" s="91" t="str">
        <f t="shared" si="32"/>
        <v/>
      </c>
      <c r="P93" s="91" t="str">
        <f t="shared" si="32"/>
        <v/>
      </c>
      <c r="Q93" s="92" t="str">
        <f t="shared" si="32"/>
        <v/>
      </c>
      <c r="R93" s="93" t="str">
        <f t="shared" si="32"/>
        <v/>
      </c>
      <c r="S93" s="91" t="str">
        <f t="shared" si="32"/>
        <v/>
      </c>
      <c r="T93" s="91" t="str">
        <f t="shared" si="32"/>
        <v/>
      </c>
      <c r="U93" s="91" t="str">
        <f t="shared" si="32"/>
        <v/>
      </c>
      <c r="V93" s="91" t="str">
        <f t="shared" si="30"/>
        <v/>
      </c>
      <c r="W93" s="91" t="str">
        <f t="shared" si="30"/>
        <v/>
      </c>
      <c r="X93" s="91" t="str">
        <f t="shared" si="30"/>
        <v/>
      </c>
      <c r="Y93" s="91" t="str">
        <f t="shared" si="30"/>
        <v/>
      </c>
      <c r="Z93" s="91" t="str">
        <f t="shared" si="30"/>
        <v/>
      </c>
      <c r="AA93" s="91" t="str">
        <f t="shared" si="30"/>
        <v/>
      </c>
      <c r="AB93" s="91" t="str">
        <f t="shared" si="30"/>
        <v/>
      </c>
      <c r="AC93" s="91" t="str">
        <f t="shared" si="30"/>
        <v/>
      </c>
      <c r="AD93" s="91" t="str">
        <f t="shared" si="30"/>
        <v/>
      </c>
      <c r="AE93" s="91" t="str">
        <f t="shared" si="30"/>
        <v/>
      </c>
      <c r="AF93" s="91" t="str">
        <f t="shared" si="30"/>
        <v/>
      </c>
      <c r="AG93" s="91" t="str">
        <f t="shared" si="30"/>
        <v/>
      </c>
      <c r="AH93" s="91" t="str">
        <f t="shared" si="30"/>
        <v/>
      </c>
      <c r="AI93" s="91" t="str">
        <f t="shared" si="30"/>
        <v/>
      </c>
      <c r="AJ93" s="91" t="str">
        <f t="shared" si="30"/>
        <v/>
      </c>
      <c r="AK93" s="91" t="str">
        <f t="shared" si="30"/>
        <v/>
      </c>
      <c r="AL93" s="91" t="str">
        <f t="shared" si="31"/>
        <v/>
      </c>
      <c r="AM93" s="91" t="str">
        <f t="shared" si="31"/>
        <v/>
      </c>
      <c r="AN93" s="91" t="str">
        <f t="shared" si="31"/>
        <v/>
      </c>
      <c r="AO93" s="91" t="str">
        <f t="shared" si="31"/>
        <v/>
      </c>
      <c r="AP93" s="91" t="str">
        <f t="shared" si="31"/>
        <v/>
      </c>
      <c r="AQ93" s="91" t="str">
        <f t="shared" si="31"/>
        <v/>
      </c>
      <c r="AR93" s="91" t="str">
        <f t="shared" si="31"/>
        <v/>
      </c>
      <c r="AS93" s="91" t="str">
        <f t="shared" si="31"/>
        <v/>
      </c>
      <c r="AT93" s="91" t="str">
        <f t="shared" si="31"/>
        <v/>
      </c>
      <c r="AU93" s="91" t="str">
        <f t="shared" si="31"/>
        <v/>
      </c>
      <c r="AV93" s="91" t="str">
        <f t="shared" si="31"/>
        <v/>
      </c>
      <c r="AW93" s="91" t="str">
        <f t="shared" si="31"/>
        <v/>
      </c>
      <c r="AX93" s="91" t="str">
        <f t="shared" si="31"/>
        <v/>
      </c>
      <c r="AY93" s="91" t="str">
        <f t="shared" si="31"/>
        <v/>
      </c>
      <c r="AZ93" s="91" t="str">
        <f t="shared" si="31"/>
        <v/>
      </c>
      <c r="BA93" s="91" t="str">
        <f t="shared" si="31"/>
        <v/>
      </c>
      <c r="BB93" s="91" t="str">
        <f t="shared" ref="AZ93:BE108" si="33">IF($B93=BB$5,$D93,"")</f>
        <v/>
      </c>
      <c r="BC93" s="91" t="str">
        <f t="shared" si="33"/>
        <v/>
      </c>
      <c r="BD93" s="91" t="str">
        <f t="shared" si="33"/>
        <v/>
      </c>
      <c r="BE93" s="91" t="str">
        <f t="shared" si="33"/>
        <v/>
      </c>
    </row>
    <row r="94" spans="1:57" x14ac:dyDescent="0.3">
      <c r="A94" s="73"/>
      <c r="B94" s="73"/>
      <c r="C94" s="73"/>
      <c r="D94" s="73"/>
      <c r="E94" s="89">
        <f t="shared" si="23"/>
        <v>0</v>
      </c>
      <c r="F94" s="90" t="str">
        <f t="shared" si="32"/>
        <v/>
      </c>
      <c r="G94" s="91" t="str">
        <f t="shared" si="32"/>
        <v/>
      </c>
      <c r="H94" s="91" t="str">
        <f t="shared" si="32"/>
        <v/>
      </c>
      <c r="I94" s="91" t="str">
        <f t="shared" si="32"/>
        <v/>
      </c>
      <c r="J94" s="91" t="str">
        <f t="shared" si="32"/>
        <v/>
      </c>
      <c r="K94" s="92" t="str">
        <f t="shared" si="32"/>
        <v/>
      </c>
      <c r="L94" s="93" t="str">
        <f t="shared" si="32"/>
        <v/>
      </c>
      <c r="M94" s="91" t="str">
        <f t="shared" si="32"/>
        <v/>
      </c>
      <c r="N94" s="91" t="str">
        <f t="shared" si="32"/>
        <v/>
      </c>
      <c r="O94" s="91" t="str">
        <f t="shared" si="32"/>
        <v/>
      </c>
      <c r="P94" s="91" t="str">
        <f t="shared" si="32"/>
        <v/>
      </c>
      <c r="Q94" s="92" t="str">
        <f t="shared" si="32"/>
        <v/>
      </c>
      <c r="R94" s="93" t="str">
        <f t="shared" si="32"/>
        <v/>
      </c>
      <c r="S94" s="91" t="str">
        <f t="shared" si="32"/>
        <v/>
      </c>
      <c r="T94" s="91" t="str">
        <f t="shared" si="32"/>
        <v/>
      </c>
      <c r="U94" s="91" t="str">
        <f t="shared" si="32"/>
        <v/>
      </c>
      <c r="V94" s="91" t="str">
        <f t="shared" si="30"/>
        <v/>
      </c>
      <c r="W94" s="91" t="str">
        <f t="shared" si="30"/>
        <v/>
      </c>
      <c r="X94" s="91" t="str">
        <f t="shared" si="30"/>
        <v/>
      </c>
      <c r="Y94" s="91" t="str">
        <f t="shared" si="30"/>
        <v/>
      </c>
      <c r="Z94" s="91" t="str">
        <f t="shared" si="30"/>
        <v/>
      </c>
      <c r="AA94" s="91" t="str">
        <f t="shared" si="30"/>
        <v/>
      </c>
      <c r="AB94" s="91" t="str">
        <f t="shared" si="30"/>
        <v/>
      </c>
      <c r="AC94" s="91" t="str">
        <f t="shared" si="30"/>
        <v/>
      </c>
      <c r="AD94" s="91" t="str">
        <f t="shared" si="30"/>
        <v/>
      </c>
      <c r="AE94" s="91" t="str">
        <f t="shared" si="30"/>
        <v/>
      </c>
      <c r="AF94" s="91" t="str">
        <f t="shared" si="30"/>
        <v/>
      </c>
      <c r="AG94" s="91" t="str">
        <f t="shared" si="30"/>
        <v/>
      </c>
      <c r="AH94" s="91" t="str">
        <f t="shared" si="30"/>
        <v/>
      </c>
      <c r="AI94" s="91" t="str">
        <f t="shared" si="30"/>
        <v/>
      </c>
      <c r="AJ94" s="91" t="str">
        <f t="shared" si="30"/>
        <v/>
      </c>
      <c r="AK94" s="91" t="str">
        <f t="shared" si="30"/>
        <v/>
      </c>
      <c r="AL94" s="91" t="str">
        <f t="shared" si="31"/>
        <v/>
      </c>
      <c r="AM94" s="91" t="str">
        <f t="shared" si="31"/>
        <v/>
      </c>
      <c r="AN94" s="91" t="str">
        <f t="shared" si="31"/>
        <v/>
      </c>
      <c r="AO94" s="91" t="str">
        <f t="shared" si="31"/>
        <v/>
      </c>
      <c r="AP94" s="91" t="str">
        <f t="shared" si="31"/>
        <v/>
      </c>
      <c r="AQ94" s="91" t="str">
        <f t="shared" si="31"/>
        <v/>
      </c>
      <c r="AR94" s="91" t="str">
        <f t="shared" si="31"/>
        <v/>
      </c>
      <c r="AS94" s="91" t="str">
        <f t="shared" si="31"/>
        <v/>
      </c>
      <c r="AT94" s="91" t="str">
        <f t="shared" si="31"/>
        <v/>
      </c>
      <c r="AU94" s="91" t="str">
        <f t="shared" si="31"/>
        <v/>
      </c>
      <c r="AV94" s="91" t="str">
        <f t="shared" si="31"/>
        <v/>
      </c>
      <c r="AW94" s="91" t="str">
        <f t="shared" si="31"/>
        <v/>
      </c>
      <c r="AX94" s="91" t="str">
        <f t="shared" si="31"/>
        <v/>
      </c>
      <c r="AY94" s="91" t="str">
        <f t="shared" si="31"/>
        <v/>
      </c>
      <c r="AZ94" s="91" t="str">
        <f t="shared" si="33"/>
        <v/>
      </c>
      <c r="BA94" s="91" t="str">
        <f t="shared" si="33"/>
        <v/>
      </c>
      <c r="BB94" s="91" t="str">
        <f t="shared" si="33"/>
        <v/>
      </c>
      <c r="BC94" s="91" t="str">
        <f t="shared" si="33"/>
        <v/>
      </c>
      <c r="BD94" s="91" t="str">
        <f t="shared" si="33"/>
        <v/>
      </c>
      <c r="BE94" s="91" t="str">
        <f t="shared" si="33"/>
        <v/>
      </c>
    </row>
    <row r="95" spans="1:57" x14ac:dyDescent="0.3">
      <c r="A95" s="73"/>
      <c r="B95" s="73"/>
      <c r="C95" s="73"/>
      <c r="D95" s="73"/>
      <c r="E95" s="89">
        <f t="shared" si="23"/>
        <v>0</v>
      </c>
      <c r="F95" s="90" t="str">
        <f t="shared" si="32"/>
        <v/>
      </c>
      <c r="G95" s="91" t="str">
        <f t="shared" si="32"/>
        <v/>
      </c>
      <c r="H95" s="91" t="str">
        <f t="shared" si="32"/>
        <v/>
      </c>
      <c r="I95" s="91" t="str">
        <f t="shared" si="32"/>
        <v/>
      </c>
      <c r="J95" s="91" t="str">
        <f t="shared" si="32"/>
        <v/>
      </c>
      <c r="K95" s="92" t="str">
        <f t="shared" si="32"/>
        <v/>
      </c>
      <c r="L95" s="93" t="str">
        <f t="shared" si="32"/>
        <v/>
      </c>
      <c r="M95" s="91" t="str">
        <f t="shared" si="32"/>
        <v/>
      </c>
      <c r="N95" s="91" t="str">
        <f t="shared" si="32"/>
        <v/>
      </c>
      <c r="O95" s="91" t="str">
        <f t="shared" si="32"/>
        <v/>
      </c>
      <c r="P95" s="91" t="str">
        <f t="shared" si="32"/>
        <v/>
      </c>
      <c r="Q95" s="92" t="str">
        <f t="shared" si="32"/>
        <v/>
      </c>
      <c r="R95" s="93" t="str">
        <f t="shared" si="32"/>
        <v/>
      </c>
      <c r="S95" s="91" t="str">
        <f t="shared" si="32"/>
        <v/>
      </c>
      <c r="T95" s="91" t="str">
        <f t="shared" si="32"/>
        <v/>
      </c>
      <c r="U95" s="91" t="str">
        <f t="shared" si="32"/>
        <v/>
      </c>
      <c r="V95" s="91" t="str">
        <f t="shared" si="30"/>
        <v/>
      </c>
      <c r="W95" s="91" t="str">
        <f t="shared" si="30"/>
        <v/>
      </c>
      <c r="X95" s="91" t="str">
        <f t="shared" si="30"/>
        <v/>
      </c>
      <c r="Y95" s="91" t="str">
        <f t="shared" si="30"/>
        <v/>
      </c>
      <c r="Z95" s="91" t="str">
        <f t="shared" si="30"/>
        <v/>
      </c>
      <c r="AA95" s="91" t="str">
        <f t="shared" si="30"/>
        <v/>
      </c>
      <c r="AB95" s="91" t="str">
        <f t="shared" si="30"/>
        <v/>
      </c>
      <c r="AC95" s="91" t="str">
        <f t="shared" si="30"/>
        <v/>
      </c>
      <c r="AD95" s="91" t="str">
        <f t="shared" si="30"/>
        <v/>
      </c>
      <c r="AE95" s="91" t="str">
        <f t="shared" si="30"/>
        <v/>
      </c>
      <c r="AF95" s="91" t="str">
        <f t="shared" si="30"/>
        <v/>
      </c>
      <c r="AG95" s="91" t="str">
        <f t="shared" si="30"/>
        <v/>
      </c>
      <c r="AH95" s="91" t="str">
        <f t="shared" si="30"/>
        <v/>
      </c>
      <c r="AI95" s="91" t="str">
        <f t="shared" si="30"/>
        <v/>
      </c>
      <c r="AJ95" s="91" t="str">
        <f t="shared" si="30"/>
        <v/>
      </c>
      <c r="AK95" s="91" t="str">
        <f t="shared" si="30"/>
        <v/>
      </c>
      <c r="AL95" s="91" t="str">
        <f t="shared" si="31"/>
        <v/>
      </c>
      <c r="AM95" s="91" t="str">
        <f t="shared" si="31"/>
        <v/>
      </c>
      <c r="AN95" s="91" t="str">
        <f t="shared" si="31"/>
        <v/>
      </c>
      <c r="AO95" s="91" t="str">
        <f t="shared" si="31"/>
        <v/>
      </c>
      <c r="AP95" s="91" t="str">
        <f t="shared" si="31"/>
        <v/>
      </c>
      <c r="AQ95" s="91" t="str">
        <f t="shared" si="31"/>
        <v/>
      </c>
      <c r="AR95" s="91" t="str">
        <f t="shared" si="31"/>
        <v/>
      </c>
      <c r="AS95" s="91" t="str">
        <f t="shared" si="31"/>
        <v/>
      </c>
      <c r="AT95" s="91" t="str">
        <f t="shared" si="31"/>
        <v/>
      </c>
      <c r="AU95" s="91" t="str">
        <f t="shared" si="31"/>
        <v/>
      </c>
      <c r="AV95" s="91" t="str">
        <f t="shared" si="31"/>
        <v/>
      </c>
      <c r="AW95" s="91" t="str">
        <f t="shared" si="31"/>
        <v/>
      </c>
      <c r="AX95" s="91" t="str">
        <f t="shared" si="31"/>
        <v/>
      </c>
      <c r="AY95" s="91" t="str">
        <f t="shared" si="31"/>
        <v/>
      </c>
      <c r="AZ95" s="91" t="str">
        <f t="shared" si="33"/>
        <v/>
      </c>
      <c r="BA95" s="91" t="str">
        <f t="shared" si="33"/>
        <v/>
      </c>
      <c r="BB95" s="91" t="str">
        <f t="shared" si="33"/>
        <v/>
      </c>
      <c r="BC95" s="91" t="str">
        <f t="shared" si="33"/>
        <v/>
      </c>
      <c r="BD95" s="91" t="str">
        <f t="shared" si="33"/>
        <v/>
      </c>
      <c r="BE95" s="91" t="str">
        <f t="shared" si="33"/>
        <v/>
      </c>
    </row>
    <row r="96" spans="1:57" x14ac:dyDescent="0.3">
      <c r="A96" s="73"/>
      <c r="B96" s="73"/>
      <c r="C96" s="73"/>
      <c r="D96" s="73"/>
      <c r="E96" s="89">
        <f t="shared" si="23"/>
        <v>0</v>
      </c>
      <c r="F96" s="90" t="str">
        <f t="shared" si="32"/>
        <v/>
      </c>
      <c r="G96" s="91" t="str">
        <f t="shared" si="32"/>
        <v/>
      </c>
      <c r="H96" s="91" t="str">
        <f t="shared" si="32"/>
        <v/>
      </c>
      <c r="I96" s="91" t="str">
        <f t="shared" si="32"/>
        <v/>
      </c>
      <c r="J96" s="91" t="str">
        <f t="shared" si="32"/>
        <v/>
      </c>
      <c r="K96" s="92" t="str">
        <f t="shared" si="32"/>
        <v/>
      </c>
      <c r="L96" s="93" t="str">
        <f t="shared" si="32"/>
        <v/>
      </c>
      <c r="M96" s="91" t="str">
        <f t="shared" si="32"/>
        <v/>
      </c>
      <c r="N96" s="91" t="str">
        <f t="shared" si="32"/>
        <v/>
      </c>
      <c r="O96" s="91" t="str">
        <f t="shared" si="32"/>
        <v/>
      </c>
      <c r="P96" s="91" t="str">
        <f t="shared" si="32"/>
        <v/>
      </c>
      <c r="Q96" s="92" t="str">
        <f t="shared" si="32"/>
        <v/>
      </c>
      <c r="R96" s="93" t="str">
        <f t="shared" si="32"/>
        <v/>
      </c>
      <c r="S96" s="91" t="str">
        <f t="shared" si="32"/>
        <v/>
      </c>
      <c r="T96" s="91" t="str">
        <f t="shared" si="32"/>
        <v/>
      </c>
      <c r="U96" s="91" t="str">
        <f t="shared" si="32"/>
        <v/>
      </c>
      <c r="V96" s="91" t="str">
        <f t="shared" si="30"/>
        <v/>
      </c>
      <c r="W96" s="91" t="str">
        <f t="shared" si="30"/>
        <v/>
      </c>
      <c r="X96" s="91" t="str">
        <f t="shared" si="30"/>
        <v/>
      </c>
      <c r="Y96" s="91" t="str">
        <f t="shared" si="30"/>
        <v/>
      </c>
      <c r="Z96" s="91" t="str">
        <f t="shared" si="30"/>
        <v/>
      </c>
      <c r="AA96" s="91" t="str">
        <f t="shared" si="30"/>
        <v/>
      </c>
      <c r="AB96" s="91" t="str">
        <f t="shared" si="30"/>
        <v/>
      </c>
      <c r="AC96" s="91" t="str">
        <f t="shared" si="30"/>
        <v/>
      </c>
      <c r="AD96" s="91" t="str">
        <f t="shared" si="30"/>
        <v/>
      </c>
      <c r="AE96" s="91" t="str">
        <f t="shared" si="30"/>
        <v/>
      </c>
      <c r="AF96" s="91" t="str">
        <f t="shared" si="30"/>
        <v/>
      </c>
      <c r="AG96" s="91" t="str">
        <f t="shared" si="30"/>
        <v/>
      </c>
      <c r="AH96" s="91" t="str">
        <f t="shared" si="30"/>
        <v/>
      </c>
      <c r="AI96" s="91" t="str">
        <f t="shared" si="30"/>
        <v/>
      </c>
      <c r="AJ96" s="91" t="str">
        <f t="shared" si="30"/>
        <v/>
      </c>
      <c r="AK96" s="91" t="str">
        <f t="shared" si="30"/>
        <v/>
      </c>
      <c r="AL96" s="91" t="str">
        <f t="shared" si="31"/>
        <v/>
      </c>
      <c r="AM96" s="91" t="str">
        <f t="shared" si="31"/>
        <v/>
      </c>
      <c r="AN96" s="91" t="str">
        <f t="shared" si="31"/>
        <v/>
      </c>
      <c r="AO96" s="91" t="str">
        <f t="shared" si="31"/>
        <v/>
      </c>
      <c r="AP96" s="91" t="str">
        <f t="shared" si="31"/>
        <v/>
      </c>
      <c r="AQ96" s="91" t="str">
        <f t="shared" si="31"/>
        <v/>
      </c>
      <c r="AR96" s="91" t="str">
        <f t="shared" si="31"/>
        <v/>
      </c>
      <c r="AS96" s="91" t="str">
        <f t="shared" si="31"/>
        <v/>
      </c>
      <c r="AT96" s="91" t="str">
        <f t="shared" si="31"/>
        <v/>
      </c>
      <c r="AU96" s="91" t="str">
        <f t="shared" si="31"/>
        <v/>
      </c>
      <c r="AV96" s="91" t="str">
        <f t="shared" si="31"/>
        <v/>
      </c>
      <c r="AW96" s="91" t="str">
        <f t="shared" si="31"/>
        <v/>
      </c>
      <c r="AX96" s="91" t="str">
        <f t="shared" si="31"/>
        <v/>
      </c>
      <c r="AY96" s="91" t="str">
        <f t="shared" si="31"/>
        <v/>
      </c>
      <c r="AZ96" s="91" t="str">
        <f t="shared" si="33"/>
        <v/>
      </c>
      <c r="BA96" s="91" t="str">
        <f t="shared" si="33"/>
        <v/>
      </c>
      <c r="BB96" s="91" t="str">
        <f t="shared" si="33"/>
        <v/>
      </c>
      <c r="BC96" s="91" t="str">
        <f t="shared" si="33"/>
        <v/>
      </c>
      <c r="BD96" s="91" t="str">
        <f t="shared" si="33"/>
        <v/>
      </c>
      <c r="BE96" s="91" t="str">
        <f t="shared" si="33"/>
        <v/>
      </c>
    </row>
    <row r="97" spans="1:57" x14ac:dyDescent="0.3">
      <c r="A97" s="73"/>
      <c r="B97" s="73"/>
      <c r="C97" s="73"/>
      <c r="D97" s="73"/>
      <c r="E97" s="89">
        <f t="shared" si="23"/>
        <v>0</v>
      </c>
      <c r="F97" s="90" t="str">
        <f t="shared" si="32"/>
        <v/>
      </c>
      <c r="G97" s="91" t="str">
        <f t="shared" si="32"/>
        <v/>
      </c>
      <c r="H97" s="91" t="str">
        <f t="shared" si="32"/>
        <v/>
      </c>
      <c r="I97" s="91" t="str">
        <f t="shared" si="32"/>
        <v/>
      </c>
      <c r="J97" s="91" t="str">
        <f t="shared" si="32"/>
        <v/>
      </c>
      <c r="K97" s="92" t="str">
        <f t="shared" si="32"/>
        <v/>
      </c>
      <c r="L97" s="93" t="str">
        <f t="shared" si="32"/>
        <v/>
      </c>
      <c r="M97" s="91" t="str">
        <f t="shared" si="32"/>
        <v/>
      </c>
      <c r="N97" s="91" t="str">
        <f t="shared" si="32"/>
        <v/>
      </c>
      <c r="O97" s="91" t="str">
        <f t="shared" si="32"/>
        <v/>
      </c>
      <c r="P97" s="91" t="str">
        <f t="shared" si="32"/>
        <v/>
      </c>
      <c r="Q97" s="92" t="str">
        <f t="shared" si="32"/>
        <v/>
      </c>
      <c r="R97" s="93" t="str">
        <f t="shared" si="32"/>
        <v/>
      </c>
      <c r="S97" s="91" t="str">
        <f t="shared" si="32"/>
        <v/>
      </c>
      <c r="T97" s="91" t="str">
        <f t="shared" si="32"/>
        <v/>
      </c>
      <c r="U97" s="91" t="str">
        <f t="shared" si="32"/>
        <v/>
      </c>
      <c r="V97" s="91" t="str">
        <f t="shared" si="30"/>
        <v/>
      </c>
      <c r="W97" s="91" t="str">
        <f t="shared" si="30"/>
        <v/>
      </c>
      <c r="X97" s="91" t="str">
        <f t="shared" si="30"/>
        <v/>
      </c>
      <c r="Y97" s="91" t="str">
        <f t="shared" si="30"/>
        <v/>
      </c>
      <c r="Z97" s="91" t="str">
        <f t="shared" si="30"/>
        <v/>
      </c>
      <c r="AA97" s="91" t="str">
        <f t="shared" si="30"/>
        <v/>
      </c>
      <c r="AB97" s="91" t="str">
        <f t="shared" si="30"/>
        <v/>
      </c>
      <c r="AC97" s="91" t="str">
        <f t="shared" si="30"/>
        <v/>
      </c>
      <c r="AD97" s="91" t="str">
        <f t="shared" si="30"/>
        <v/>
      </c>
      <c r="AE97" s="91" t="str">
        <f t="shared" si="30"/>
        <v/>
      </c>
      <c r="AF97" s="91" t="str">
        <f t="shared" si="30"/>
        <v/>
      </c>
      <c r="AG97" s="91" t="str">
        <f t="shared" si="30"/>
        <v/>
      </c>
      <c r="AH97" s="91" t="str">
        <f t="shared" si="30"/>
        <v/>
      </c>
      <c r="AI97" s="91" t="str">
        <f t="shared" si="30"/>
        <v/>
      </c>
      <c r="AJ97" s="91" t="str">
        <f t="shared" si="30"/>
        <v/>
      </c>
      <c r="AK97" s="91" t="str">
        <f t="shared" si="30"/>
        <v/>
      </c>
      <c r="AL97" s="91" t="str">
        <f t="shared" si="31"/>
        <v/>
      </c>
      <c r="AM97" s="91" t="str">
        <f t="shared" si="31"/>
        <v/>
      </c>
      <c r="AN97" s="91" t="str">
        <f t="shared" si="31"/>
        <v/>
      </c>
      <c r="AO97" s="91" t="str">
        <f t="shared" si="31"/>
        <v/>
      </c>
      <c r="AP97" s="91" t="str">
        <f t="shared" si="31"/>
        <v/>
      </c>
      <c r="AQ97" s="91" t="str">
        <f t="shared" si="31"/>
        <v/>
      </c>
      <c r="AR97" s="91" t="str">
        <f t="shared" si="31"/>
        <v/>
      </c>
      <c r="AS97" s="91" t="str">
        <f t="shared" si="31"/>
        <v/>
      </c>
      <c r="AT97" s="91" t="str">
        <f t="shared" si="31"/>
        <v/>
      </c>
      <c r="AU97" s="91" t="str">
        <f t="shared" si="31"/>
        <v/>
      </c>
      <c r="AV97" s="91" t="str">
        <f t="shared" si="31"/>
        <v/>
      </c>
      <c r="AW97" s="91" t="str">
        <f t="shared" si="31"/>
        <v/>
      </c>
      <c r="AX97" s="91" t="str">
        <f t="shared" si="31"/>
        <v/>
      </c>
      <c r="AY97" s="91" t="str">
        <f t="shared" si="31"/>
        <v/>
      </c>
      <c r="AZ97" s="91" t="str">
        <f t="shared" si="33"/>
        <v/>
      </c>
      <c r="BA97" s="91" t="str">
        <f t="shared" si="33"/>
        <v/>
      </c>
      <c r="BB97" s="91" t="str">
        <f t="shared" si="33"/>
        <v/>
      </c>
      <c r="BC97" s="91" t="str">
        <f t="shared" si="33"/>
        <v/>
      </c>
      <c r="BD97" s="91" t="str">
        <f t="shared" si="33"/>
        <v/>
      </c>
      <c r="BE97" s="91" t="str">
        <f t="shared" si="33"/>
        <v/>
      </c>
    </row>
    <row r="98" spans="1:57" x14ac:dyDescent="0.3">
      <c r="A98" s="73"/>
      <c r="B98" s="73"/>
      <c r="C98" s="73"/>
      <c r="D98" s="73"/>
      <c r="E98" s="89">
        <f t="shared" si="23"/>
        <v>0</v>
      </c>
      <c r="F98" s="90" t="str">
        <f t="shared" si="32"/>
        <v/>
      </c>
      <c r="G98" s="91" t="str">
        <f t="shared" si="32"/>
        <v/>
      </c>
      <c r="H98" s="91" t="str">
        <f t="shared" si="32"/>
        <v/>
      </c>
      <c r="I98" s="91" t="str">
        <f t="shared" si="32"/>
        <v/>
      </c>
      <c r="J98" s="91" t="str">
        <f t="shared" si="32"/>
        <v/>
      </c>
      <c r="K98" s="92" t="str">
        <f t="shared" si="32"/>
        <v/>
      </c>
      <c r="L98" s="93" t="str">
        <f t="shared" si="32"/>
        <v/>
      </c>
      <c r="M98" s="91" t="str">
        <f t="shared" si="32"/>
        <v/>
      </c>
      <c r="N98" s="91" t="str">
        <f t="shared" si="32"/>
        <v/>
      </c>
      <c r="O98" s="91" t="str">
        <f t="shared" si="32"/>
        <v/>
      </c>
      <c r="P98" s="91" t="str">
        <f t="shared" si="32"/>
        <v/>
      </c>
      <c r="Q98" s="92" t="str">
        <f t="shared" si="32"/>
        <v/>
      </c>
      <c r="R98" s="93" t="str">
        <f t="shared" si="32"/>
        <v/>
      </c>
      <c r="S98" s="91" t="str">
        <f t="shared" si="32"/>
        <v/>
      </c>
      <c r="T98" s="91" t="str">
        <f t="shared" si="32"/>
        <v/>
      </c>
      <c r="U98" s="91" t="str">
        <f t="shared" si="32"/>
        <v/>
      </c>
      <c r="V98" s="91" t="str">
        <f t="shared" si="30"/>
        <v/>
      </c>
      <c r="W98" s="91" t="str">
        <f t="shared" si="30"/>
        <v/>
      </c>
      <c r="X98" s="91" t="str">
        <f t="shared" si="30"/>
        <v/>
      </c>
      <c r="Y98" s="91" t="str">
        <f t="shared" si="30"/>
        <v/>
      </c>
      <c r="Z98" s="91" t="str">
        <f t="shared" si="30"/>
        <v/>
      </c>
      <c r="AA98" s="91" t="str">
        <f t="shared" si="30"/>
        <v/>
      </c>
      <c r="AB98" s="91" t="str">
        <f t="shared" si="30"/>
        <v/>
      </c>
      <c r="AC98" s="91" t="str">
        <f t="shared" si="30"/>
        <v/>
      </c>
      <c r="AD98" s="91" t="str">
        <f t="shared" si="30"/>
        <v/>
      </c>
      <c r="AE98" s="91" t="str">
        <f t="shared" si="30"/>
        <v/>
      </c>
      <c r="AF98" s="91" t="str">
        <f t="shared" si="30"/>
        <v/>
      </c>
      <c r="AG98" s="91" t="str">
        <f t="shared" si="30"/>
        <v/>
      </c>
      <c r="AH98" s="91" t="str">
        <f t="shared" si="30"/>
        <v/>
      </c>
      <c r="AI98" s="91" t="str">
        <f t="shared" si="30"/>
        <v/>
      </c>
      <c r="AJ98" s="91" t="str">
        <f t="shared" si="30"/>
        <v/>
      </c>
      <c r="AK98" s="91" t="str">
        <f t="shared" si="30"/>
        <v/>
      </c>
      <c r="AL98" s="91" t="str">
        <f t="shared" si="31"/>
        <v/>
      </c>
      <c r="AM98" s="91" t="str">
        <f t="shared" si="31"/>
        <v/>
      </c>
      <c r="AN98" s="91" t="str">
        <f t="shared" si="31"/>
        <v/>
      </c>
      <c r="AO98" s="91" t="str">
        <f t="shared" si="31"/>
        <v/>
      </c>
      <c r="AP98" s="91" t="str">
        <f t="shared" si="31"/>
        <v/>
      </c>
      <c r="AQ98" s="91" t="str">
        <f t="shared" si="31"/>
        <v/>
      </c>
      <c r="AR98" s="91" t="str">
        <f t="shared" si="31"/>
        <v/>
      </c>
      <c r="AS98" s="91" t="str">
        <f t="shared" si="31"/>
        <v/>
      </c>
      <c r="AT98" s="91" t="str">
        <f t="shared" si="31"/>
        <v/>
      </c>
      <c r="AU98" s="91" t="str">
        <f t="shared" si="31"/>
        <v/>
      </c>
      <c r="AV98" s="91" t="str">
        <f t="shared" si="31"/>
        <v/>
      </c>
      <c r="AW98" s="91" t="str">
        <f t="shared" si="31"/>
        <v/>
      </c>
      <c r="AX98" s="91" t="str">
        <f t="shared" si="31"/>
        <v/>
      </c>
      <c r="AY98" s="91" t="str">
        <f t="shared" si="31"/>
        <v/>
      </c>
      <c r="AZ98" s="91" t="str">
        <f t="shared" si="33"/>
        <v/>
      </c>
      <c r="BA98" s="91" t="str">
        <f t="shared" si="33"/>
        <v/>
      </c>
      <c r="BB98" s="91" t="str">
        <f t="shared" si="33"/>
        <v/>
      </c>
      <c r="BC98" s="91" t="str">
        <f t="shared" si="33"/>
        <v/>
      </c>
      <c r="BD98" s="91" t="str">
        <f t="shared" si="33"/>
        <v/>
      </c>
      <c r="BE98" s="91" t="str">
        <f t="shared" si="33"/>
        <v/>
      </c>
    </row>
    <row r="99" spans="1:57" x14ac:dyDescent="0.3">
      <c r="A99" s="73"/>
      <c r="B99" s="73"/>
      <c r="C99" s="73"/>
      <c r="D99" s="73"/>
      <c r="E99" s="89">
        <f t="shared" si="23"/>
        <v>0</v>
      </c>
      <c r="F99" s="90" t="str">
        <f t="shared" si="32"/>
        <v/>
      </c>
      <c r="G99" s="91" t="str">
        <f t="shared" si="32"/>
        <v/>
      </c>
      <c r="H99" s="91" t="str">
        <f t="shared" si="32"/>
        <v/>
      </c>
      <c r="I99" s="91" t="str">
        <f t="shared" si="32"/>
        <v/>
      </c>
      <c r="J99" s="91" t="str">
        <f t="shared" si="32"/>
        <v/>
      </c>
      <c r="K99" s="92" t="str">
        <f t="shared" si="32"/>
        <v/>
      </c>
      <c r="L99" s="93" t="str">
        <f t="shared" si="32"/>
        <v/>
      </c>
      <c r="M99" s="91" t="str">
        <f t="shared" si="32"/>
        <v/>
      </c>
      <c r="N99" s="91" t="str">
        <f t="shared" si="32"/>
        <v/>
      </c>
      <c r="O99" s="91" t="str">
        <f t="shared" si="32"/>
        <v/>
      </c>
      <c r="P99" s="91" t="str">
        <f t="shared" si="32"/>
        <v/>
      </c>
      <c r="Q99" s="92" t="str">
        <f t="shared" si="32"/>
        <v/>
      </c>
      <c r="R99" s="93" t="str">
        <f t="shared" si="32"/>
        <v/>
      </c>
      <c r="S99" s="91" t="str">
        <f t="shared" si="32"/>
        <v/>
      </c>
      <c r="T99" s="91" t="str">
        <f t="shared" si="32"/>
        <v/>
      </c>
      <c r="U99" s="91" t="str">
        <f t="shared" si="32"/>
        <v/>
      </c>
      <c r="V99" s="91" t="str">
        <f t="shared" si="30"/>
        <v/>
      </c>
      <c r="W99" s="91" t="str">
        <f t="shared" si="30"/>
        <v/>
      </c>
      <c r="X99" s="91" t="str">
        <f t="shared" si="30"/>
        <v/>
      </c>
      <c r="Y99" s="91" t="str">
        <f t="shared" si="30"/>
        <v/>
      </c>
      <c r="Z99" s="91" t="str">
        <f t="shared" si="30"/>
        <v/>
      </c>
      <c r="AA99" s="91" t="str">
        <f t="shared" si="30"/>
        <v/>
      </c>
      <c r="AB99" s="91" t="str">
        <f t="shared" si="30"/>
        <v/>
      </c>
      <c r="AC99" s="91" t="str">
        <f t="shared" si="30"/>
        <v/>
      </c>
      <c r="AD99" s="91" t="str">
        <f t="shared" si="30"/>
        <v/>
      </c>
      <c r="AE99" s="91" t="str">
        <f t="shared" si="30"/>
        <v/>
      </c>
      <c r="AF99" s="91" t="str">
        <f t="shared" si="30"/>
        <v/>
      </c>
      <c r="AG99" s="91" t="str">
        <f t="shared" si="30"/>
        <v/>
      </c>
      <c r="AH99" s="91" t="str">
        <f t="shared" si="30"/>
        <v/>
      </c>
      <c r="AI99" s="91" t="str">
        <f t="shared" si="30"/>
        <v/>
      </c>
      <c r="AJ99" s="91" t="str">
        <f t="shared" si="30"/>
        <v/>
      </c>
      <c r="AK99" s="91" t="str">
        <f t="shared" si="30"/>
        <v/>
      </c>
      <c r="AL99" s="91" t="str">
        <f t="shared" si="31"/>
        <v/>
      </c>
      <c r="AM99" s="91" t="str">
        <f t="shared" si="31"/>
        <v/>
      </c>
      <c r="AN99" s="91" t="str">
        <f t="shared" si="31"/>
        <v/>
      </c>
      <c r="AO99" s="91" t="str">
        <f t="shared" si="31"/>
        <v/>
      </c>
      <c r="AP99" s="91" t="str">
        <f t="shared" si="31"/>
        <v/>
      </c>
      <c r="AQ99" s="91" t="str">
        <f t="shared" si="31"/>
        <v/>
      </c>
      <c r="AR99" s="91" t="str">
        <f t="shared" si="31"/>
        <v/>
      </c>
      <c r="AS99" s="91" t="str">
        <f t="shared" si="31"/>
        <v/>
      </c>
      <c r="AT99" s="91" t="str">
        <f t="shared" si="31"/>
        <v/>
      </c>
      <c r="AU99" s="91" t="str">
        <f t="shared" si="31"/>
        <v/>
      </c>
      <c r="AV99" s="91" t="str">
        <f t="shared" si="31"/>
        <v/>
      </c>
      <c r="AW99" s="91" t="str">
        <f t="shared" si="31"/>
        <v/>
      </c>
      <c r="AX99" s="91" t="str">
        <f t="shared" si="31"/>
        <v/>
      </c>
      <c r="AY99" s="91" t="str">
        <f t="shared" si="31"/>
        <v/>
      </c>
      <c r="AZ99" s="91" t="str">
        <f t="shared" si="33"/>
        <v/>
      </c>
      <c r="BA99" s="91" t="str">
        <f t="shared" si="33"/>
        <v/>
      </c>
      <c r="BB99" s="91" t="str">
        <f t="shared" si="33"/>
        <v/>
      </c>
      <c r="BC99" s="91" t="str">
        <f t="shared" si="33"/>
        <v/>
      </c>
      <c r="BD99" s="91" t="str">
        <f t="shared" si="33"/>
        <v/>
      </c>
      <c r="BE99" s="91" t="str">
        <f t="shared" si="33"/>
        <v/>
      </c>
    </row>
    <row r="100" spans="1:57" x14ac:dyDescent="0.3">
      <c r="A100" s="73"/>
      <c r="B100" s="73"/>
      <c r="C100" s="73"/>
      <c r="D100" s="73"/>
      <c r="E100" s="89">
        <f t="shared" si="23"/>
        <v>0</v>
      </c>
      <c r="F100" s="90" t="str">
        <f t="shared" si="32"/>
        <v/>
      </c>
      <c r="G100" s="91" t="str">
        <f t="shared" si="32"/>
        <v/>
      </c>
      <c r="H100" s="91" t="str">
        <f t="shared" si="32"/>
        <v/>
      </c>
      <c r="I100" s="91" t="str">
        <f t="shared" si="32"/>
        <v/>
      </c>
      <c r="J100" s="91" t="str">
        <f t="shared" si="32"/>
        <v/>
      </c>
      <c r="K100" s="92" t="str">
        <f t="shared" si="32"/>
        <v/>
      </c>
      <c r="L100" s="93" t="str">
        <f t="shared" si="32"/>
        <v/>
      </c>
      <c r="M100" s="91" t="str">
        <f t="shared" si="32"/>
        <v/>
      </c>
      <c r="N100" s="91" t="str">
        <f t="shared" si="32"/>
        <v/>
      </c>
      <c r="O100" s="91" t="str">
        <f t="shared" si="32"/>
        <v/>
      </c>
      <c r="P100" s="91" t="str">
        <f t="shared" si="32"/>
        <v/>
      </c>
      <c r="Q100" s="92" t="str">
        <f t="shared" si="32"/>
        <v/>
      </c>
      <c r="R100" s="93" t="str">
        <f t="shared" si="32"/>
        <v/>
      </c>
      <c r="S100" s="91" t="str">
        <f t="shared" si="32"/>
        <v/>
      </c>
      <c r="T100" s="91" t="str">
        <f t="shared" si="32"/>
        <v/>
      </c>
      <c r="U100" s="91" t="str">
        <f t="shared" si="32"/>
        <v/>
      </c>
      <c r="V100" s="91" t="str">
        <f t="shared" si="30"/>
        <v/>
      </c>
      <c r="W100" s="91" t="str">
        <f t="shared" si="30"/>
        <v/>
      </c>
      <c r="X100" s="91" t="str">
        <f t="shared" si="30"/>
        <v/>
      </c>
      <c r="Y100" s="91" t="str">
        <f t="shared" si="30"/>
        <v/>
      </c>
      <c r="Z100" s="91" t="str">
        <f t="shared" si="30"/>
        <v/>
      </c>
      <c r="AA100" s="91" t="str">
        <f t="shared" si="30"/>
        <v/>
      </c>
      <c r="AB100" s="91" t="str">
        <f t="shared" si="30"/>
        <v/>
      </c>
      <c r="AC100" s="91" t="str">
        <f t="shared" si="30"/>
        <v/>
      </c>
      <c r="AD100" s="91" t="str">
        <f t="shared" si="30"/>
        <v/>
      </c>
      <c r="AE100" s="91" t="str">
        <f t="shared" si="30"/>
        <v/>
      </c>
      <c r="AF100" s="91" t="str">
        <f t="shared" si="30"/>
        <v/>
      </c>
      <c r="AG100" s="91" t="str">
        <f t="shared" si="30"/>
        <v/>
      </c>
      <c r="AH100" s="91" t="str">
        <f t="shared" si="30"/>
        <v/>
      </c>
      <c r="AI100" s="91" t="str">
        <f t="shared" si="30"/>
        <v/>
      </c>
      <c r="AJ100" s="91" t="str">
        <f t="shared" si="30"/>
        <v/>
      </c>
      <c r="AK100" s="91" t="str">
        <f t="shared" si="30"/>
        <v/>
      </c>
      <c r="AL100" s="91" t="str">
        <f t="shared" si="31"/>
        <v/>
      </c>
      <c r="AM100" s="91" t="str">
        <f t="shared" si="31"/>
        <v/>
      </c>
      <c r="AN100" s="91" t="str">
        <f t="shared" si="31"/>
        <v/>
      </c>
      <c r="AO100" s="91" t="str">
        <f t="shared" si="31"/>
        <v/>
      </c>
      <c r="AP100" s="91" t="str">
        <f t="shared" si="31"/>
        <v/>
      </c>
      <c r="AQ100" s="91" t="str">
        <f t="shared" si="31"/>
        <v/>
      </c>
      <c r="AR100" s="91" t="str">
        <f t="shared" si="31"/>
        <v/>
      </c>
      <c r="AS100" s="91" t="str">
        <f t="shared" si="31"/>
        <v/>
      </c>
      <c r="AT100" s="91" t="str">
        <f t="shared" si="31"/>
        <v/>
      </c>
      <c r="AU100" s="91" t="str">
        <f t="shared" si="31"/>
        <v/>
      </c>
      <c r="AV100" s="91" t="str">
        <f t="shared" si="31"/>
        <v/>
      </c>
      <c r="AW100" s="91" t="str">
        <f t="shared" si="31"/>
        <v/>
      </c>
      <c r="AX100" s="91" t="str">
        <f t="shared" si="31"/>
        <v/>
      </c>
      <c r="AY100" s="91" t="str">
        <f t="shared" si="31"/>
        <v/>
      </c>
      <c r="AZ100" s="91" t="str">
        <f t="shared" si="33"/>
        <v/>
      </c>
      <c r="BA100" s="91" t="str">
        <f t="shared" si="33"/>
        <v/>
      </c>
      <c r="BB100" s="91" t="str">
        <f t="shared" si="33"/>
        <v/>
      </c>
      <c r="BC100" s="91" t="str">
        <f t="shared" si="33"/>
        <v/>
      </c>
      <c r="BD100" s="91" t="str">
        <f t="shared" si="33"/>
        <v/>
      </c>
      <c r="BE100" s="91" t="str">
        <f t="shared" si="33"/>
        <v/>
      </c>
    </row>
    <row r="101" spans="1:57" x14ac:dyDescent="0.3">
      <c r="A101" s="73"/>
      <c r="B101" s="73"/>
      <c r="C101" s="73"/>
      <c r="D101" s="73"/>
      <c r="E101" s="89">
        <f t="shared" si="23"/>
        <v>0</v>
      </c>
      <c r="F101" s="90" t="str">
        <f t="shared" si="32"/>
        <v/>
      </c>
      <c r="G101" s="91" t="str">
        <f t="shared" si="32"/>
        <v/>
      </c>
      <c r="H101" s="91" t="str">
        <f t="shared" si="32"/>
        <v/>
      </c>
      <c r="I101" s="91" t="str">
        <f t="shared" si="32"/>
        <v/>
      </c>
      <c r="J101" s="91" t="str">
        <f t="shared" si="32"/>
        <v/>
      </c>
      <c r="K101" s="92" t="str">
        <f t="shared" si="32"/>
        <v/>
      </c>
      <c r="L101" s="93" t="str">
        <f t="shared" si="32"/>
        <v/>
      </c>
      <c r="M101" s="91" t="str">
        <f t="shared" si="32"/>
        <v/>
      </c>
      <c r="N101" s="91" t="str">
        <f t="shared" si="32"/>
        <v/>
      </c>
      <c r="O101" s="91" t="str">
        <f t="shared" si="32"/>
        <v/>
      </c>
      <c r="P101" s="91" t="str">
        <f t="shared" si="32"/>
        <v/>
      </c>
      <c r="Q101" s="92" t="str">
        <f t="shared" si="32"/>
        <v/>
      </c>
      <c r="R101" s="93" t="str">
        <f t="shared" si="32"/>
        <v/>
      </c>
      <c r="S101" s="91" t="str">
        <f t="shared" si="32"/>
        <v/>
      </c>
      <c r="T101" s="91" t="str">
        <f t="shared" si="32"/>
        <v/>
      </c>
      <c r="U101" s="91" t="str">
        <f t="shared" si="32"/>
        <v/>
      </c>
      <c r="V101" s="91" t="str">
        <f t="shared" si="30"/>
        <v/>
      </c>
      <c r="W101" s="91" t="str">
        <f t="shared" si="30"/>
        <v/>
      </c>
      <c r="X101" s="91" t="str">
        <f t="shared" si="30"/>
        <v/>
      </c>
      <c r="Y101" s="91" t="str">
        <f t="shared" si="30"/>
        <v/>
      </c>
      <c r="Z101" s="91" t="str">
        <f t="shared" si="30"/>
        <v/>
      </c>
      <c r="AA101" s="91" t="str">
        <f t="shared" si="30"/>
        <v/>
      </c>
      <c r="AB101" s="91" t="str">
        <f t="shared" si="30"/>
        <v/>
      </c>
      <c r="AC101" s="91" t="str">
        <f t="shared" si="30"/>
        <v/>
      </c>
      <c r="AD101" s="91" t="str">
        <f t="shared" si="30"/>
        <v/>
      </c>
      <c r="AE101" s="91" t="str">
        <f t="shared" si="30"/>
        <v/>
      </c>
      <c r="AF101" s="91" t="str">
        <f t="shared" si="30"/>
        <v/>
      </c>
      <c r="AG101" s="91" t="str">
        <f t="shared" si="30"/>
        <v/>
      </c>
      <c r="AH101" s="91" t="str">
        <f t="shared" si="30"/>
        <v/>
      </c>
      <c r="AI101" s="91" t="str">
        <f t="shared" si="30"/>
        <v/>
      </c>
      <c r="AJ101" s="91" t="str">
        <f t="shared" si="30"/>
        <v/>
      </c>
      <c r="AK101" s="91" t="str">
        <f t="shared" si="30"/>
        <v/>
      </c>
      <c r="AL101" s="91" t="str">
        <f t="shared" si="31"/>
        <v/>
      </c>
      <c r="AM101" s="91" t="str">
        <f t="shared" si="31"/>
        <v/>
      </c>
      <c r="AN101" s="91" t="str">
        <f t="shared" si="31"/>
        <v/>
      </c>
      <c r="AO101" s="91" t="str">
        <f t="shared" si="31"/>
        <v/>
      </c>
      <c r="AP101" s="91" t="str">
        <f t="shared" si="31"/>
        <v/>
      </c>
      <c r="AQ101" s="91" t="str">
        <f t="shared" si="31"/>
        <v/>
      </c>
      <c r="AR101" s="91" t="str">
        <f t="shared" si="31"/>
        <v/>
      </c>
      <c r="AS101" s="91" t="str">
        <f t="shared" si="31"/>
        <v/>
      </c>
      <c r="AT101" s="91" t="str">
        <f t="shared" si="31"/>
        <v/>
      </c>
      <c r="AU101" s="91" t="str">
        <f t="shared" si="31"/>
        <v/>
      </c>
      <c r="AV101" s="91" t="str">
        <f t="shared" si="31"/>
        <v/>
      </c>
      <c r="AW101" s="91" t="str">
        <f t="shared" si="31"/>
        <v/>
      </c>
      <c r="AX101" s="91" t="str">
        <f t="shared" si="31"/>
        <v/>
      </c>
      <c r="AY101" s="91" t="str">
        <f t="shared" si="31"/>
        <v/>
      </c>
      <c r="AZ101" s="91" t="str">
        <f t="shared" si="33"/>
        <v/>
      </c>
      <c r="BA101" s="91" t="str">
        <f t="shared" si="33"/>
        <v/>
      </c>
      <c r="BB101" s="91" t="str">
        <f t="shared" si="33"/>
        <v/>
      </c>
      <c r="BC101" s="91" t="str">
        <f t="shared" si="33"/>
        <v/>
      </c>
      <c r="BD101" s="91" t="str">
        <f t="shared" si="33"/>
        <v/>
      </c>
      <c r="BE101" s="91" t="str">
        <f t="shared" si="33"/>
        <v/>
      </c>
    </row>
    <row r="102" spans="1:57" x14ac:dyDescent="0.3">
      <c r="A102" s="73"/>
      <c r="B102" s="73"/>
      <c r="C102" s="73"/>
      <c r="D102" s="73"/>
      <c r="E102" s="89">
        <f t="shared" si="23"/>
        <v>0</v>
      </c>
      <c r="F102" s="90" t="str">
        <f t="shared" si="32"/>
        <v/>
      </c>
      <c r="G102" s="91" t="str">
        <f t="shared" si="32"/>
        <v/>
      </c>
      <c r="H102" s="91" t="str">
        <f t="shared" si="32"/>
        <v/>
      </c>
      <c r="I102" s="91" t="str">
        <f t="shared" si="32"/>
        <v/>
      </c>
      <c r="J102" s="91" t="str">
        <f t="shared" si="32"/>
        <v/>
      </c>
      <c r="K102" s="92" t="str">
        <f t="shared" si="32"/>
        <v/>
      </c>
      <c r="L102" s="93" t="str">
        <f t="shared" si="32"/>
        <v/>
      </c>
      <c r="M102" s="91" t="str">
        <f t="shared" si="32"/>
        <v/>
      </c>
      <c r="N102" s="91" t="str">
        <f t="shared" si="32"/>
        <v/>
      </c>
      <c r="O102" s="91" t="str">
        <f t="shared" si="32"/>
        <v/>
      </c>
      <c r="P102" s="91" t="str">
        <f t="shared" si="32"/>
        <v/>
      </c>
      <c r="Q102" s="92" t="str">
        <f t="shared" si="32"/>
        <v/>
      </c>
      <c r="R102" s="93" t="str">
        <f t="shared" si="32"/>
        <v/>
      </c>
      <c r="S102" s="91" t="str">
        <f t="shared" si="32"/>
        <v/>
      </c>
      <c r="T102" s="91" t="str">
        <f t="shared" si="32"/>
        <v/>
      </c>
      <c r="U102" s="91" t="str">
        <f t="shared" si="32"/>
        <v/>
      </c>
      <c r="V102" s="91" t="str">
        <f t="shared" si="30"/>
        <v/>
      </c>
      <c r="W102" s="91" t="str">
        <f t="shared" si="30"/>
        <v/>
      </c>
      <c r="X102" s="91" t="str">
        <f t="shared" si="30"/>
        <v/>
      </c>
      <c r="Y102" s="91" t="str">
        <f t="shared" si="30"/>
        <v/>
      </c>
      <c r="Z102" s="91" t="str">
        <f t="shared" si="30"/>
        <v/>
      </c>
      <c r="AA102" s="91" t="str">
        <f t="shared" si="30"/>
        <v/>
      </c>
      <c r="AB102" s="91" t="str">
        <f t="shared" si="30"/>
        <v/>
      </c>
      <c r="AC102" s="91" t="str">
        <f t="shared" si="30"/>
        <v/>
      </c>
      <c r="AD102" s="91" t="str">
        <f t="shared" si="30"/>
        <v/>
      </c>
      <c r="AE102" s="91" t="str">
        <f t="shared" si="30"/>
        <v/>
      </c>
      <c r="AF102" s="91" t="str">
        <f t="shared" si="30"/>
        <v/>
      </c>
      <c r="AG102" s="91" t="str">
        <f t="shared" si="30"/>
        <v/>
      </c>
      <c r="AH102" s="91" t="str">
        <f t="shared" si="30"/>
        <v/>
      </c>
      <c r="AI102" s="91" t="str">
        <f t="shared" si="30"/>
        <v/>
      </c>
      <c r="AJ102" s="91" t="str">
        <f t="shared" si="30"/>
        <v/>
      </c>
      <c r="AK102" s="91" t="str">
        <f t="shared" si="30"/>
        <v/>
      </c>
      <c r="AL102" s="91" t="str">
        <f t="shared" si="31"/>
        <v/>
      </c>
      <c r="AM102" s="91" t="str">
        <f t="shared" si="31"/>
        <v/>
      </c>
      <c r="AN102" s="91" t="str">
        <f t="shared" si="31"/>
        <v/>
      </c>
      <c r="AO102" s="91" t="str">
        <f t="shared" si="31"/>
        <v/>
      </c>
      <c r="AP102" s="91" t="str">
        <f t="shared" si="31"/>
        <v/>
      </c>
      <c r="AQ102" s="91" t="str">
        <f t="shared" si="31"/>
        <v/>
      </c>
      <c r="AR102" s="91" t="str">
        <f t="shared" si="31"/>
        <v/>
      </c>
      <c r="AS102" s="91" t="str">
        <f t="shared" si="31"/>
        <v/>
      </c>
      <c r="AT102" s="91" t="str">
        <f t="shared" si="31"/>
        <v/>
      </c>
      <c r="AU102" s="91" t="str">
        <f t="shared" si="31"/>
        <v/>
      </c>
      <c r="AV102" s="91" t="str">
        <f t="shared" si="31"/>
        <v/>
      </c>
      <c r="AW102" s="91" t="str">
        <f t="shared" si="31"/>
        <v/>
      </c>
      <c r="AX102" s="91" t="str">
        <f t="shared" si="31"/>
        <v/>
      </c>
      <c r="AY102" s="91" t="str">
        <f t="shared" si="31"/>
        <v/>
      </c>
      <c r="AZ102" s="91" t="str">
        <f t="shared" si="33"/>
        <v/>
      </c>
      <c r="BA102" s="91" t="str">
        <f t="shared" si="33"/>
        <v/>
      </c>
      <c r="BB102" s="91" t="str">
        <f t="shared" si="33"/>
        <v/>
      </c>
      <c r="BC102" s="91" t="str">
        <f t="shared" si="33"/>
        <v/>
      </c>
      <c r="BD102" s="91" t="str">
        <f t="shared" si="33"/>
        <v/>
      </c>
      <c r="BE102" s="91" t="str">
        <f t="shared" si="33"/>
        <v/>
      </c>
    </row>
    <row r="103" spans="1:57" x14ac:dyDescent="0.3">
      <c r="A103" s="73"/>
      <c r="B103" s="73"/>
      <c r="C103" s="73"/>
      <c r="D103" s="73"/>
      <c r="E103" s="89">
        <f t="shared" si="23"/>
        <v>0</v>
      </c>
      <c r="F103" s="90" t="str">
        <f t="shared" si="32"/>
        <v/>
      </c>
      <c r="G103" s="91" t="str">
        <f t="shared" si="32"/>
        <v/>
      </c>
      <c r="H103" s="91" t="str">
        <f t="shared" si="32"/>
        <v/>
      </c>
      <c r="I103" s="91" t="str">
        <f t="shared" si="32"/>
        <v/>
      </c>
      <c r="J103" s="91" t="str">
        <f t="shared" si="32"/>
        <v/>
      </c>
      <c r="K103" s="92" t="str">
        <f t="shared" si="32"/>
        <v/>
      </c>
      <c r="L103" s="93" t="str">
        <f t="shared" si="32"/>
        <v/>
      </c>
      <c r="M103" s="91" t="str">
        <f t="shared" si="32"/>
        <v/>
      </c>
      <c r="N103" s="91" t="str">
        <f t="shared" si="32"/>
        <v/>
      </c>
      <c r="O103" s="91" t="str">
        <f t="shared" si="32"/>
        <v/>
      </c>
      <c r="P103" s="91" t="str">
        <f t="shared" si="32"/>
        <v/>
      </c>
      <c r="Q103" s="92" t="str">
        <f t="shared" si="32"/>
        <v/>
      </c>
      <c r="R103" s="93" t="str">
        <f t="shared" si="32"/>
        <v/>
      </c>
      <c r="S103" s="91" t="str">
        <f t="shared" si="32"/>
        <v/>
      </c>
      <c r="T103" s="91" t="str">
        <f t="shared" si="32"/>
        <v/>
      </c>
      <c r="U103" s="91" t="str">
        <f t="shared" si="32"/>
        <v/>
      </c>
      <c r="V103" s="91" t="str">
        <f t="shared" si="30"/>
        <v/>
      </c>
      <c r="W103" s="91" t="str">
        <f t="shared" si="30"/>
        <v/>
      </c>
      <c r="X103" s="91" t="str">
        <f t="shared" si="30"/>
        <v/>
      </c>
      <c r="Y103" s="91" t="str">
        <f t="shared" si="30"/>
        <v/>
      </c>
      <c r="Z103" s="91" t="str">
        <f t="shared" si="30"/>
        <v/>
      </c>
      <c r="AA103" s="91" t="str">
        <f t="shared" si="30"/>
        <v/>
      </c>
      <c r="AB103" s="91" t="str">
        <f t="shared" si="30"/>
        <v/>
      </c>
      <c r="AC103" s="91" t="str">
        <f t="shared" si="30"/>
        <v/>
      </c>
      <c r="AD103" s="91" t="str">
        <f t="shared" si="30"/>
        <v/>
      </c>
      <c r="AE103" s="91" t="str">
        <f t="shared" si="30"/>
        <v/>
      </c>
      <c r="AF103" s="91" t="str">
        <f t="shared" si="30"/>
        <v/>
      </c>
      <c r="AG103" s="91" t="str">
        <f t="shared" si="30"/>
        <v/>
      </c>
      <c r="AH103" s="91" t="str">
        <f t="shared" si="30"/>
        <v/>
      </c>
      <c r="AI103" s="91" t="str">
        <f t="shared" si="30"/>
        <v/>
      </c>
      <c r="AJ103" s="91" t="str">
        <f t="shared" si="30"/>
        <v/>
      </c>
      <c r="AK103" s="91" t="str">
        <f t="shared" ref="AK103:AZ118" si="34">IF($B103=AK$5,$D103,"")</f>
        <v/>
      </c>
      <c r="AL103" s="91" t="str">
        <f t="shared" si="34"/>
        <v/>
      </c>
      <c r="AM103" s="91" t="str">
        <f t="shared" si="34"/>
        <v/>
      </c>
      <c r="AN103" s="91" t="str">
        <f t="shared" si="34"/>
        <v/>
      </c>
      <c r="AO103" s="91" t="str">
        <f t="shared" si="34"/>
        <v/>
      </c>
      <c r="AP103" s="91" t="str">
        <f t="shared" si="34"/>
        <v/>
      </c>
      <c r="AQ103" s="91" t="str">
        <f t="shared" si="34"/>
        <v/>
      </c>
      <c r="AR103" s="91" t="str">
        <f t="shared" si="34"/>
        <v/>
      </c>
      <c r="AS103" s="91" t="str">
        <f t="shared" si="34"/>
        <v/>
      </c>
      <c r="AT103" s="91" t="str">
        <f t="shared" si="34"/>
        <v/>
      </c>
      <c r="AU103" s="91" t="str">
        <f t="shared" si="34"/>
        <v/>
      </c>
      <c r="AV103" s="91" t="str">
        <f t="shared" si="34"/>
        <v/>
      </c>
      <c r="AW103" s="91" t="str">
        <f t="shared" si="34"/>
        <v/>
      </c>
      <c r="AX103" s="91" t="str">
        <f t="shared" si="34"/>
        <v/>
      </c>
      <c r="AY103" s="91" t="str">
        <f t="shared" si="34"/>
        <v/>
      </c>
      <c r="AZ103" s="91" t="str">
        <f t="shared" si="33"/>
        <v/>
      </c>
      <c r="BA103" s="91" t="str">
        <f t="shared" si="33"/>
        <v/>
      </c>
      <c r="BB103" s="91" t="str">
        <f t="shared" si="33"/>
        <v/>
      </c>
      <c r="BC103" s="91" t="str">
        <f t="shared" si="33"/>
        <v/>
      </c>
      <c r="BD103" s="91" t="str">
        <f t="shared" si="33"/>
        <v/>
      </c>
      <c r="BE103" s="91" t="str">
        <f t="shared" si="33"/>
        <v/>
      </c>
    </row>
    <row r="104" spans="1:57" x14ac:dyDescent="0.3">
      <c r="A104" s="73"/>
      <c r="B104" s="73"/>
      <c r="C104" s="73"/>
      <c r="D104" s="73"/>
      <c r="E104" s="89">
        <f t="shared" si="23"/>
        <v>0</v>
      </c>
      <c r="F104" s="90" t="str">
        <f t="shared" si="32"/>
        <v/>
      </c>
      <c r="G104" s="91" t="str">
        <f t="shared" si="32"/>
        <v/>
      </c>
      <c r="H104" s="91" t="str">
        <f t="shared" si="32"/>
        <v/>
      </c>
      <c r="I104" s="91" t="str">
        <f t="shared" si="32"/>
        <v/>
      </c>
      <c r="J104" s="91" t="str">
        <f t="shared" si="32"/>
        <v/>
      </c>
      <c r="K104" s="92" t="str">
        <f t="shared" si="32"/>
        <v/>
      </c>
      <c r="L104" s="93" t="str">
        <f t="shared" si="32"/>
        <v/>
      </c>
      <c r="M104" s="91" t="str">
        <f t="shared" si="32"/>
        <v/>
      </c>
      <c r="N104" s="91" t="str">
        <f t="shared" si="32"/>
        <v/>
      </c>
      <c r="O104" s="91" t="str">
        <f t="shared" si="32"/>
        <v/>
      </c>
      <c r="P104" s="91" t="str">
        <f t="shared" si="32"/>
        <v/>
      </c>
      <c r="Q104" s="92" t="str">
        <f t="shared" si="32"/>
        <v/>
      </c>
      <c r="R104" s="93" t="str">
        <f t="shared" si="32"/>
        <v/>
      </c>
      <c r="S104" s="91" t="str">
        <f t="shared" si="32"/>
        <v/>
      </c>
      <c r="T104" s="91" t="str">
        <f t="shared" si="32"/>
        <v/>
      </c>
      <c r="U104" s="91" t="str">
        <f t="shared" ref="U104:AJ119" si="35">IF($B104=U$5,$D104,"")</f>
        <v/>
      </c>
      <c r="V104" s="91" t="str">
        <f t="shared" si="35"/>
        <v/>
      </c>
      <c r="W104" s="91" t="str">
        <f t="shared" si="35"/>
        <v/>
      </c>
      <c r="X104" s="91" t="str">
        <f t="shared" si="35"/>
        <v/>
      </c>
      <c r="Y104" s="91" t="str">
        <f t="shared" si="35"/>
        <v/>
      </c>
      <c r="Z104" s="91" t="str">
        <f t="shared" si="35"/>
        <v/>
      </c>
      <c r="AA104" s="91" t="str">
        <f t="shared" si="35"/>
        <v/>
      </c>
      <c r="AB104" s="91" t="str">
        <f t="shared" si="35"/>
        <v/>
      </c>
      <c r="AC104" s="91" t="str">
        <f t="shared" si="35"/>
        <v/>
      </c>
      <c r="AD104" s="91" t="str">
        <f t="shared" si="35"/>
        <v/>
      </c>
      <c r="AE104" s="91" t="str">
        <f t="shared" si="35"/>
        <v/>
      </c>
      <c r="AF104" s="91" t="str">
        <f t="shared" si="35"/>
        <v/>
      </c>
      <c r="AG104" s="91" t="str">
        <f t="shared" si="35"/>
        <v/>
      </c>
      <c r="AH104" s="91" t="str">
        <f t="shared" si="35"/>
        <v/>
      </c>
      <c r="AI104" s="91" t="str">
        <f t="shared" si="35"/>
        <v/>
      </c>
      <c r="AJ104" s="91" t="str">
        <f t="shared" si="35"/>
        <v/>
      </c>
      <c r="AK104" s="91" t="str">
        <f t="shared" si="34"/>
        <v/>
      </c>
      <c r="AL104" s="91" t="str">
        <f t="shared" si="34"/>
        <v/>
      </c>
      <c r="AM104" s="91" t="str">
        <f t="shared" si="34"/>
        <v/>
      </c>
      <c r="AN104" s="91" t="str">
        <f t="shared" si="34"/>
        <v/>
      </c>
      <c r="AO104" s="91" t="str">
        <f t="shared" si="34"/>
        <v/>
      </c>
      <c r="AP104" s="91" t="str">
        <f t="shared" si="34"/>
        <v/>
      </c>
      <c r="AQ104" s="91" t="str">
        <f t="shared" si="34"/>
        <v/>
      </c>
      <c r="AR104" s="91" t="str">
        <f t="shared" si="34"/>
        <v/>
      </c>
      <c r="AS104" s="91" t="str">
        <f t="shared" si="34"/>
        <v/>
      </c>
      <c r="AT104" s="91" t="str">
        <f t="shared" si="34"/>
        <v/>
      </c>
      <c r="AU104" s="91" t="str">
        <f t="shared" si="34"/>
        <v/>
      </c>
      <c r="AV104" s="91" t="str">
        <f t="shared" si="34"/>
        <v/>
      </c>
      <c r="AW104" s="91" t="str">
        <f t="shared" si="34"/>
        <v/>
      </c>
      <c r="AX104" s="91" t="str">
        <f t="shared" si="34"/>
        <v/>
      </c>
      <c r="AY104" s="91" t="str">
        <f t="shared" si="34"/>
        <v/>
      </c>
      <c r="AZ104" s="91" t="str">
        <f t="shared" si="33"/>
        <v/>
      </c>
      <c r="BA104" s="91" t="str">
        <f t="shared" si="33"/>
        <v/>
      </c>
      <c r="BB104" s="91" t="str">
        <f t="shared" si="33"/>
        <v/>
      </c>
      <c r="BC104" s="91" t="str">
        <f t="shared" si="33"/>
        <v/>
      </c>
      <c r="BD104" s="91" t="str">
        <f t="shared" si="33"/>
        <v/>
      </c>
      <c r="BE104" s="91" t="str">
        <f t="shared" si="33"/>
        <v/>
      </c>
    </row>
    <row r="105" spans="1:57" x14ac:dyDescent="0.3">
      <c r="A105" s="73"/>
      <c r="B105" s="73"/>
      <c r="C105" s="73"/>
      <c r="D105" s="73"/>
      <c r="E105" s="89">
        <f t="shared" si="23"/>
        <v>0</v>
      </c>
      <c r="F105" s="90" t="str">
        <f t="shared" ref="F105:U120" si="36">IF($B105=F$5,$D105,"")</f>
        <v/>
      </c>
      <c r="G105" s="91" t="str">
        <f t="shared" si="36"/>
        <v/>
      </c>
      <c r="H105" s="91" t="str">
        <f t="shared" si="36"/>
        <v/>
      </c>
      <c r="I105" s="91" t="str">
        <f t="shared" si="36"/>
        <v/>
      </c>
      <c r="J105" s="91" t="str">
        <f t="shared" si="36"/>
        <v/>
      </c>
      <c r="K105" s="92" t="str">
        <f t="shared" si="36"/>
        <v/>
      </c>
      <c r="L105" s="93" t="str">
        <f>IF($B105=L$5,$D105,"")</f>
        <v/>
      </c>
      <c r="M105" s="91" t="str">
        <f t="shared" si="36"/>
        <v/>
      </c>
      <c r="N105" s="91" t="str">
        <f t="shared" si="36"/>
        <v/>
      </c>
      <c r="O105" s="91" t="str">
        <f t="shared" si="36"/>
        <v/>
      </c>
      <c r="P105" s="91" t="str">
        <f t="shared" si="36"/>
        <v/>
      </c>
      <c r="Q105" s="92" t="str">
        <f t="shared" si="36"/>
        <v/>
      </c>
      <c r="R105" s="93" t="str">
        <f t="shared" si="36"/>
        <v/>
      </c>
      <c r="S105" s="91" t="str">
        <f t="shared" si="36"/>
        <v/>
      </c>
      <c r="T105" s="91" t="str">
        <f t="shared" si="36"/>
        <v/>
      </c>
      <c r="U105" s="91" t="str">
        <f t="shared" si="35"/>
        <v/>
      </c>
      <c r="V105" s="91" t="str">
        <f t="shared" si="35"/>
        <v/>
      </c>
      <c r="W105" s="91" t="str">
        <f t="shared" si="35"/>
        <v/>
      </c>
      <c r="X105" s="91" t="str">
        <f t="shared" si="35"/>
        <v/>
      </c>
      <c r="Y105" s="91" t="str">
        <f t="shared" si="35"/>
        <v/>
      </c>
      <c r="Z105" s="91" t="str">
        <f t="shared" si="35"/>
        <v/>
      </c>
      <c r="AA105" s="91" t="str">
        <f t="shared" si="35"/>
        <v/>
      </c>
      <c r="AB105" s="91" t="str">
        <f t="shared" si="35"/>
        <v/>
      </c>
      <c r="AC105" s="91" t="str">
        <f t="shared" si="35"/>
        <v/>
      </c>
      <c r="AD105" s="91" t="str">
        <f t="shared" si="35"/>
        <v/>
      </c>
      <c r="AE105" s="91" t="str">
        <f t="shared" si="35"/>
        <v/>
      </c>
      <c r="AF105" s="91" t="str">
        <f t="shared" si="35"/>
        <v/>
      </c>
      <c r="AG105" s="91" t="str">
        <f t="shared" si="35"/>
        <v/>
      </c>
      <c r="AH105" s="91" t="str">
        <f t="shared" si="35"/>
        <v/>
      </c>
      <c r="AI105" s="91" t="str">
        <f t="shared" si="35"/>
        <v/>
      </c>
      <c r="AJ105" s="91" t="str">
        <f t="shared" si="35"/>
        <v/>
      </c>
      <c r="AK105" s="91" t="str">
        <f t="shared" si="34"/>
        <v/>
      </c>
      <c r="AL105" s="91" t="str">
        <f t="shared" si="34"/>
        <v/>
      </c>
      <c r="AM105" s="91" t="str">
        <f t="shared" si="34"/>
        <v/>
      </c>
      <c r="AN105" s="91" t="str">
        <f t="shared" si="34"/>
        <v/>
      </c>
      <c r="AO105" s="91" t="str">
        <f t="shared" si="34"/>
        <v/>
      </c>
      <c r="AP105" s="91" t="str">
        <f t="shared" si="34"/>
        <v/>
      </c>
      <c r="AQ105" s="91" t="str">
        <f t="shared" si="34"/>
        <v/>
      </c>
      <c r="AR105" s="91" t="str">
        <f t="shared" si="34"/>
        <v/>
      </c>
      <c r="AS105" s="91" t="str">
        <f t="shared" si="34"/>
        <v/>
      </c>
      <c r="AT105" s="91" t="str">
        <f t="shared" si="34"/>
        <v/>
      </c>
      <c r="AU105" s="91" t="str">
        <f t="shared" si="34"/>
        <v/>
      </c>
      <c r="AV105" s="91" t="str">
        <f t="shared" si="34"/>
        <v/>
      </c>
      <c r="AW105" s="91" t="str">
        <f t="shared" si="34"/>
        <v/>
      </c>
      <c r="AX105" s="91" t="str">
        <f t="shared" si="34"/>
        <v/>
      </c>
      <c r="AY105" s="91" t="str">
        <f t="shared" si="34"/>
        <v/>
      </c>
      <c r="AZ105" s="91" t="str">
        <f t="shared" si="33"/>
        <v/>
      </c>
      <c r="BA105" s="91" t="str">
        <f t="shared" si="33"/>
        <v/>
      </c>
      <c r="BB105" s="91" t="str">
        <f t="shared" si="33"/>
        <v/>
      </c>
      <c r="BC105" s="91" t="str">
        <f t="shared" si="33"/>
        <v/>
      </c>
      <c r="BD105" s="91" t="str">
        <f t="shared" si="33"/>
        <v/>
      </c>
      <c r="BE105" s="91" t="str">
        <f t="shared" si="33"/>
        <v/>
      </c>
    </row>
    <row r="106" spans="1:57" x14ac:dyDescent="0.3">
      <c r="A106" s="73"/>
      <c r="B106" s="73"/>
      <c r="C106" s="73"/>
      <c r="D106" s="73"/>
      <c r="E106" s="89">
        <f t="shared" si="23"/>
        <v>0</v>
      </c>
      <c r="F106" s="90" t="str">
        <f t="shared" si="36"/>
        <v/>
      </c>
      <c r="G106" s="91" t="str">
        <f t="shared" si="36"/>
        <v/>
      </c>
      <c r="H106" s="91" t="str">
        <f t="shared" si="36"/>
        <v/>
      </c>
      <c r="I106" s="91" t="str">
        <f t="shared" si="36"/>
        <v/>
      </c>
      <c r="J106" s="91" t="str">
        <f t="shared" si="36"/>
        <v/>
      </c>
      <c r="K106" s="92" t="str">
        <f t="shared" si="36"/>
        <v/>
      </c>
      <c r="L106" s="93" t="str">
        <f t="shared" si="36"/>
        <v/>
      </c>
      <c r="M106" s="91" t="str">
        <f t="shared" si="36"/>
        <v/>
      </c>
      <c r="N106" s="91" t="str">
        <f t="shared" si="36"/>
        <v/>
      </c>
      <c r="O106" s="91" t="str">
        <f t="shared" si="36"/>
        <v/>
      </c>
      <c r="P106" s="91" t="str">
        <f t="shared" si="36"/>
        <v/>
      </c>
      <c r="Q106" s="92" t="str">
        <f t="shared" si="36"/>
        <v/>
      </c>
      <c r="R106" s="93" t="str">
        <f t="shared" si="36"/>
        <v/>
      </c>
      <c r="S106" s="91" t="str">
        <f t="shared" si="36"/>
        <v/>
      </c>
      <c r="T106" s="91" t="str">
        <f t="shared" si="36"/>
        <v/>
      </c>
      <c r="U106" s="91" t="str">
        <f t="shared" si="35"/>
        <v/>
      </c>
      <c r="V106" s="91" t="str">
        <f t="shared" si="35"/>
        <v/>
      </c>
      <c r="W106" s="91" t="str">
        <f t="shared" si="35"/>
        <v/>
      </c>
      <c r="X106" s="91" t="str">
        <f t="shared" si="35"/>
        <v/>
      </c>
      <c r="Y106" s="91" t="str">
        <f t="shared" si="35"/>
        <v/>
      </c>
      <c r="Z106" s="91" t="str">
        <f t="shared" si="35"/>
        <v/>
      </c>
      <c r="AA106" s="91" t="str">
        <f t="shared" si="35"/>
        <v/>
      </c>
      <c r="AB106" s="91" t="str">
        <f t="shared" si="35"/>
        <v/>
      </c>
      <c r="AC106" s="91" t="str">
        <f t="shared" si="35"/>
        <v/>
      </c>
      <c r="AD106" s="91" t="str">
        <f t="shared" si="35"/>
        <v/>
      </c>
      <c r="AE106" s="91" t="str">
        <f t="shared" si="35"/>
        <v/>
      </c>
      <c r="AF106" s="91" t="str">
        <f t="shared" si="35"/>
        <v/>
      </c>
      <c r="AG106" s="91" t="str">
        <f t="shared" si="35"/>
        <v/>
      </c>
      <c r="AH106" s="91" t="str">
        <f t="shared" si="35"/>
        <v/>
      </c>
      <c r="AI106" s="91" t="str">
        <f t="shared" si="35"/>
        <v/>
      </c>
      <c r="AJ106" s="91" t="str">
        <f t="shared" si="35"/>
        <v/>
      </c>
      <c r="AK106" s="91" t="str">
        <f t="shared" si="34"/>
        <v/>
      </c>
      <c r="AL106" s="91" t="str">
        <f t="shared" si="34"/>
        <v/>
      </c>
      <c r="AM106" s="91" t="str">
        <f t="shared" si="34"/>
        <v/>
      </c>
      <c r="AN106" s="91" t="str">
        <f t="shared" si="34"/>
        <v/>
      </c>
      <c r="AO106" s="91" t="str">
        <f t="shared" si="34"/>
        <v/>
      </c>
      <c r="AP106" s="91" t="str">
        <f t="shared" si="34"/>
        <v/>
      </c>
      <c r="AQ106" s="91" t="str">
        <f t="shared" si="34"/>
        <v/>
      </c>
      <c r="AR106" s="91" t="str">
        <f t="shared" si="34"/>
        <v/>
      </c>
      <c r="AS106" s="91" t="str">
        <f t="shared" si="34"/>
        <v/>
      </c>
      <c r="AT106" s="91" t="str">
        <f t="shared" si="34"/>
        <v/>
      </c>
      <c r="AU106" s="91" t="str">
        <f t="shared" si="34"/>
        <v/>
      </c>
      <c r="AV106" s="91" t="str">
        <f t="shared" si="34"/>
        <v/>
      </c>
      <c r="AW106" s="91" t="str">
        <f t="shared" si="34"/>
        <v/>
      </c>
      <c r="AX106" s="91" t="str">
        <f t="shared" si="34"/>
        <v/>
      </c>
      <c r="AY106" s="91" t="str">
        <f t="shared" si="34"/>
        <v/>
      </c>
      <c r="AZ106" s="91" t="str">
        <f t="shared" si="33"/>
        <v/>
      </c>
      <c r="BA106" s="91" t="str">
        <f t="shared" si="33"/>
        <v/>
      </c>
      <c r="BB106" s="91" t="str">
        <f t="shared" si="33"/>
        <v/>
      </c>
      <c r="BC106" s="91" t="str">
        <f t="shared" si="33"/>
        <v/>
      </c>
      <c r="BD106" s="91" t="str">
        <f t="shared" si="33"/>
        <v/>
      </c>
      <c r="BE106" s="91" t="str">
        <f t="shared" si="33"/>
        <v/>
      </c>
    </row>
    <row r="107" spans="1:57" x14ac:dyDescent="0.3">
      <c r="A107" s="73"/>
      <c r="B107" s="73"/>
      <c r="C107" s="73"/>
      <c r="D107" s="73"/>
      <c r="E107" s="89">
        <f t="shared" si="23"/>
        <v>0</v>
      </c>
      <c r="F107" s="90" t="str">
        <f t="shared" si="36"/>
        <v/>
      </c>
      <c r="G107" s="91" t="str">
        <f t="shared" si="36"/>
        <v/>
      </c>
      <c r="H107" s="91" t="str">
        <f t="shared" si="36"/>
        <v/>
      </c>
      <c r="I107" s="91" t="str">
        <f t="shared" si="36"/>
        <v/>
      </c>
      <c r="J107" s="91" t="str">
        <f t="shared" si="36"/>
        <v/>
      </c>
      <c r="K107" s="92" t="str">
        <f t="shared" si="36"/>
        <v/>
      </c>
      <c r="L107" s="93" t="str">
        <f t="shared" si="36"/>
        <v/>
      </c>
      <c r="M107" s="91" t="str">
        <f t="shared" si="36"/>
        <v/>
      </c>
      <c r="N107" s="91" t="str">
        <f t="shared" si="36"/>
        <v/>
      </c>
      <c r="O107" s="91" t="str">
        <f t="shared" si="36"/>
        <v/>
      </c>
      <c r="P107" s="91" t="str">
        <f t="shared" si="36"/>
        <v/>
      </c>
      <c r="Q107" s="92" t="str">
        <f t="shared" si="36"/>
        <v/>
      </c>
      <c r="R107" s="93" t="str">
        <f t="shared" si="36"/>
        <v/>
      </c>
      <c r="S107" s="91" t="str">
        <f t="shared" si="36"/>
        <v/>
      </c>
      <c r="T107" s="91" t="str">
        <f t="shared" si="36"/>
        <v/>
      </c>
      <c r="U107" s="91" t="str">
        <f t="shared" si="35"/>
        <v/>
      </c>
      <c r="V107" s="91" t="str">
        <f t="shared" si="35"/>
        <v/>
      </c>
      <c r="W107" s="91" t="str">
        <f t="shared" si="35"/>
        <v/>
      </c>
      <c r="X107" s="91" t="str">
        <f t="shared" si="35"/>
        <v/>
      </c>
      <c r="Y107" s="91" t="str">
        <f t="shared" si="35"/>
        <v/>
      </c>
      <c r="Z107" s="91" t="str">
        <f t="shared" si="35"/>
        <v/>
      </c>
      <c r="AA107" s="91" t="str">
        <f t="shared" si="35"/>
        <v/>
      </c>
      <c r="AB107" s="91" t="str">
        <f t="shared" si="35"/>
        <v/>
      </c>
      <c r="AC107" s="91" t="str">
        <f t="shared" si="35"/>
        <v/>
      </c>
      <c r="AD107" s="91" t="str">
        <f t="shared" si="35"/>
        <v/>
      </c>
      <c r="AE107" s="91" t="str">
        <f t="shared" si="35"/>
        <v/>
      </c>
      <c r="AF107" s="91" t="str">
        <f t="shared" si="35"/>
        <v/>
      </c>
      <c r="AG107" s="91" t="str">
        <f t="shared" si="35"/>
        <v/>
      </c>
      <c r="AH107" s="91" t="str">
        <f t="shared" si="35"/>
        <v/>
      </c>
      <c r="AI107" s="91" t="str">
        <f t="shared" si="35"/>
        <v/>
      </c>
      <c r="AJ107" s="91" t="str">
        <f t="shared" si="35"/>
        <v/>
      </c>
      <c r="AK107" s="91" t="str">
        <f t="shared" si="34"/>
        <v/>
      </c>
      <c r="AL107" s="91" t="str">
        <f t="shared" si="34"/>
        <v/>
      </c>
      <c r="AM107" s="91" t="str">
        <f t="shared" si="34"/>
        <v/>
      </c>
      <c r="AN107" s="91" t="str">
        <f t="shared" si="34"/>
        <v/>
      </c>
      <c r="AO107" s="91" t="str">
        <f t="shared" si="34"/>
        <v/>
      </c>
      <c r="AP107" s="91" t="str">
        <f t="shared" si="34"/>
        <v/>
      </c>
      <c r="AQ107" s="91" t="str">
        <f t="shared" si="34"/>
        <v/>
      </c>
      <c r="AR107" s="91" t="str">
        <f t="shared" si="34"/>
        <v/>
      </c>
      <c r="AS107" s="91" t="str">
        <f t="shared" si="34"/>
        <v/>
      </c>
      <c r="AT107" s="91" t="str">
        <f t="shared" si="34"/>
        <v/>
      </c>
      <c r="AU107" s="91" t="str">
        <f t="shared" si="34"/>
        <v/>
      </c>
      <c r="AV107" s="91" t="str">
        <f t="shared" si="34"/>
        <v/>
      </c>
      <c r="AW107" s="91" t="str">
        <f t="shared" si="34"/>
        <v/>
      </c>
      <c r="AX107" s="91" t="str">
        <f t="shared" si="34"/>
        <v/>
      </c>
      <c r="AY107" s="91" t="str">
        <f t="shared" si="34"/>
        <v/>
      </c>
      <c r="AZ107" s="91" t="str">
        <f t="shared" si="33"/>
        <v/>
      </c>
      <c r="BA107" s="91" t="str">
        <f t="shared" si="33"/>
        <v/>
      </c>
      <c r="BB107" s="91" t="str">
        <f t="shared" si="33"/>
        <v/>
      </c>
      <c r="BC107" s="91" t="str">
        <f t="shared" si="33"/>
        <v/>
      </c>
      <c r="BD107" s="91" t="str">
        <f t="shared" si="33"/>
        <v/>
      </c>
      <c r="BE107" s="91" t="str">
        <f t="shared" si="33"/>
        <v/>
      </c>
    </row>
    <row r="108" spans="1:57" x14ac:dyDescent="0.3">
      <c r="A108" s="73"/>
      <c r="B108" s="73"/>
      <c r="C108" s="73"/>
      <c r="D108" s="73"/>
      <c r="E108" s="89">
        <f t="shared" si="23"/>
        <v>0</v>
      </c>
      <c r="F108" s="90" t="str">
        <f t="shared" si="36"/>
        <v/>
      </c>
      <c r="G108" s="91" t="str">
        <f t="shared" si="36"/>
        <v/>
      </c>
      <c r="H108" s="91" t="str">
        <f t="shared" si="36"/>
        <v/>
      </c>
      <c r="I108" s="91" t="str">
        <f t="shared" si="36"/>
        <v/>
      </c>
      <c r="J108" s="91" t="str">
        <f t="shared" si="36"/>
        <v/>
      </c>
      <c r="K108" s="92" t="str">
        <f t="shared" si="36"/>
        <v/>
      </c>
      <c r="L108" s="93" t="str">
        <f t="shared" si="36"/>
        <v/>
      </c>
      <c r="M108" s="91" t="str">
        <f t="shared" si="36"/>
        <v/>
      </c>
      <c r="N108" s="91" t="str">
        <f t="shared" si="36"/>
        <v/>
      </c>
      <c r="O108" s="91" t="str">
        <f t="shared" si="36"/>
        <v/>
      </c>
      <c r="P108" s="91" t="str">
        <f t="shared" si="36"/>
        <v/>
      </c>
      <c r="Q108" s="92" t="str">
        <f t="shared" si="36"/>
        <v/>
      </c>
      <c r="R108" s="93" t="str">
        <f t="shared" si="36"/>
        <v/>
      </c>
      <c r="S108" s="91" t="str">
        <f t="shared" si="36"/>
        <v/>
      </c>
      <c r="T108" s="91" t="str">
        <f t="shared" si="36"/>
        <v/>
      </c>
      <c r="U108" s="91" t="str">
        <f t="shared" si="35"/>
        <v/>
      </c>
      <c r="V108" s="91" t="str">
        <f t="shared" si="35"/>
        <v/>
      </c>
      <c r="W108" s="91" t="str">
        <f t="shared" si="35"/>
        <v/>
      </c>
      <c r="X108" s="91" t="str">
        <f t="shared" si="35"/>
        <v/>
      </c>
      <c r="Y108" s="91" t="str">
        <f t="shared" si="35"/>
        <v/>
      </c>
      <c r="Z108" s="91" t="str">
        <f t="shared" si="35"/>
        <v/>
      </c>
      <c r="AA108" s="91" t="str">
        <f t="shared" si="35"/>
        <v/>
      </c>
      <c r="AB108" s="91" t="str">
        <f t="shared" si="35"/>
        <v/>
      </c>
      <c r="AC108" s="91" t="str">
        <f t="shared" si="35"/>
        <v/>
      </c>
      <c r="AD108" s="91" t="str">
        <f t="shared" si="35"/>
        <v/>
      </c>
      <c r="AE108" s="91" t="str">
        <f t="shared" si="35"/>
        <v/>
      </c>
      <c r="AF108" s="91" t="str">
        <f t="shared" si="35"/>
        <v/>
      </c>
      <c r="AG108" s="91" t="str">
        <f t="shared" si="35"/>
        <v/>
      </c>
      <c r="AH108" s="91" t="str">
        <f t="shared" si="35"/>
        <v/>
      </c>
      <c r="AI108" s="91" t="str">
        <f t="shared" si="35"/>
        <v/>
      </c>
      <c r="AJ108" s="91" t="str">
        <f t="shared" si="35"/>
        <v/>
      </c>
      <c r="AK108" s="91" t="str">
        <f t="shared" si="34"/>
        <v/>
      </c>
      <c r="AL108" s="91" t="str">
        <f t="shared" si="34"/>
        <v/>
      </c>
      <c r="AM108" s="91" t="str">
        <f t="shared" si="34"/>
        <v/>
      </c>
      <c r="AN108" s="91" t="str">
        <f t="shared" si="34"/>
        <v/>
      </c>
      <c r="AO108" s="91" t="str">
        <f t="shared" si="34"/>
        <v/>
      </c>
      <c r="AP108" s="91" t="str">
        <f t="shared" si="34"/>
        <v/>
      </c>
      <c r="AQ108" s="91" t="str">
        <f t="shared" si="34"/>
        <v/>
      </c>
      <c r="AR108" s="91" t="str">
        <f t="shared" si="34"/>
        <v/>
      </c>
      <c r="AS108" s="91" t="str">
        <f t="shared" si="34"/>
        <v/>
      </c>
      <c r="AT108" s="91" t="str">
        <f t="shared" si="34"/>
        <v/>
      </c>
      <c r="AU108" s="91" t="str">
        <f t="shared" si="34"/>
        <v/>
      </c>
      <c r="AV108" s="91" t="str">
        <f t="shared" si="34"/>
        <v/>
      </c>
      <c r="AW108" s="91" t="str">
        <f t="shared" si="34"/>
        <v/>
      </c>
      <c r="AX108" s="91" t="str">
        <f t="shared" si="34"/>
        <v/>
      </c>
      <c r="AY108" s="91" t="str">
        <f t="shared" si="34"/>
        <v/>
      </c>
      <c r="AZ108" s="91" t="str">
        <f t="shared" si="33"/>
        <v/>
      </c>
      <c r="BA108" s="91" t="str">
        <f t="shared" si="33"/>
        <v/>
      </c>
      <c r="BB108" s="91" t="str">
        <f t="shared" si="33"/>
        <v/>
      </c>
      <c r="BC108" s="91" t="str">
        <f t="shared" si="33"/>
        <v/>
      </c>
      <c r="BD108" s="91" t="str">
        <f t="shared" si="33"/>
        <v/>
      </c>
      <c r="BE108" s="91" t="str">
        <f t="shared" si="33"/>
        <v/>
      </c>
    </row>
    <row r="109" spans="1:57" x14ac:dyDescent="0.3">
      <c r="A109" s="73"/>
      <c r="B109" s="73"/>
      <c r="C109" s="73"/>
      <c r="D109" s="73"/>
      <c r="E109" s="89">
        <f t="shared" si="23"/>
        <v>0</v>
      </c>
      <c r="F109" s="90" t="str">
        <f t="shared" si="36"/>
        <v/>
      </c>
      <c r="G109" s="91" t="str">
        <f t="shared" si="36"/>
        <v/>
      </c>
      <c r="H109" s="91" t="str">
        <f t="shared" si="36"/>
        <v/>
      </c>
      <c r="I109" s="91" t="str">
        <f t="shared" si="36"/>
        <v/>
      </c>
      <c r="J109" s="91" t="str">
        <f t="shared" si="36"/>
        <v/>
      </c>
      <c r="K109" s="92" t="str">
        <f t="shared" si="36"/>
        <v/>
      </c>
      <c r="L109" s="93" t="str">
        <f t="shared" si="36"/>
        <v/>
      </c>
      <c r="M109" s="91" t="str">
        <f t="shared" si="36"/>
        <v/>
      </c>
      <c r="N109" s="91" t="str">
        <f t="shared" si="36"/>
        <v/>
      </c>
      <c r="O109" s="91" t="str">
        <f t="shared" si="36"/>
        <v/>
      </c>
      <c r="P109" s="91" t="str">
        <f t="shared" si="36"/>
        <v/>
      </c>
      <c r="Q109" s="92" t="str">
        <f t="shared" si="36"/>
        <v/>
      </c>
      <c r="R109" s="93" t="str">
        <f t="shared" si="36"/>
        <v/>
      </c>
      <c r="S109" s="91" t="str">
        <f t="shared" si="36"/>
        <v/>
      </c>
      <c r="T109" s="91" t="str">
        <f t="shared" si="36"/>
        <v/>
      </c>
      <c r="U109" s="91" t="str">
        <f t="shared" si="35"/>
        <v/>
      </c>
      <c r="V109" s="91" t="str">
        <f t="shared" si="35"/>
        <v/>
      </c>
      <c r="W109" s="91" t="str">
        <f t="shared" si="35"/>
        <v/>
      </c>
      <c r="X109" s="91" t="str">
        <f t="shared" si="35"/>
        <v/>
      </c>
      <c r="Y109" s="91" t="str">
        <f t="shared" si="35"/>
        <v/>
      </c>
      <c r="Z109" s="91" t="str">
        <f t="shared" si="35"/>
        <v/>
      </c>
      <c r="AA109" s="91" t="str">
        <f t="shared" si="35"/>
        <v/>
      </c>
      <c r="AB109" s="91" t="str">
        <f t="shared" si="35"/>
        <v/>
      </c>
      <c r="AC109" s="91" t="str">
        <f t="shared" si="35"/>
        <v/>
      </c>
      <c r="AD109" s="91" t="str">
        <f t="shared" si="35"/>
        <v/>
      </c>
      <c r="AE109" s="91" t="str">
        <f t="shared" si="35"/>
        <v/>
      </c>
      <c r="AF109" s="91" t="str">
        <f t="shared" si="35"/>
        <v/>
      </c>
      <c r="AG109" s="91" t="str">
        <f t="shared" si="35"/>
        <v/>
      </c>
      <c r="AH109" s="91" t="str">
        <f t="shared" si="35"/>
        <v/>
      </c>
      <c r="AI109" s="91" t="str">
        <f t="shared" si="35"/>
        <v/>
      </c>
      <c r="AJ109" s="91" t="str">
        <f t="shared" si="35"/>
        <v/>
      </c>
      <c r="AK109" s="91" t="str">
        <f t="shared" si="34"/>
        <v/>
      </c>
      <c r="AL109" s="91" t="str">
        <f t="shared" si="34"/>
        <v/>
      </c>
      <c r="AM109" s="91" t="str">
        <f t="shared" si="34"/>
        <v/>
      </c>
      <c r="AN109" s="91" t="str">
        <f t="shared" si="34"/>
        <v/>
      </c>
      <c r="AO109" s="91" t="str">
        <f t="shared" si="34"/>
        <v/>
      </c>
      <c r="AP109" s="91" t="str">
        <f t="shared" si="34"/>
        <v/>
      </c>
      <c r="AQ109" s="91" t="str">
        <f t="shared" si="34"/>
        <v/>
      </c>
      <c r="AR109" s="91" t="str">
        <f t="shared" si="34"/>
        <v/>
      </c>
      <c r="AS109" s="91" t="str">
        <f t="shared" si="34"/>
        <v/>
      </c>
      <c r="AT109" s="91" t="str">
        <f t="shared" si="34"/>
        <v/>
      </c>
      <c r="AU109" s="91" t="str">
        <f t="shared" si="34"/>
        <v/>
      </c>
      <c r="AV109" s="91" t="str">
        <f t="shared" si="34"/>
        <v/>
      </c>
      <c r="AW109" s="91" t="str">
        <f t="shared" si="34"/>
        <v/>
      </c>
      <c r="AX109" s="91" t="str">
        <f t="shared" si="34"/>
        <v/>
      </c>
      <c r="AY109" s="91" t="str">
        <f t="shared" si="34"/>
        <v/>
      </c>
      <c r="AZ109" s="91" t="str">
        <f t="shared" si="34"/>
        <v/>
      </c>
      <c r="BA109" s="91" t="str">
        <f t="shared" ref="AZ109:BE122" si="37">IF($B109=BA$5,$D109,"")</f>
        <v/>
      </c>
      <c r="BB109" s="91" t="str">
        <f t="shared" si="37"/>
        <v/>
      </c>
      <c r="BC109" s="91" t="str">
        <f t="shared" si="37"/>
        <v/>
      </c>
      <c r="BD109" s="91" t="str">
        <f t="shared" si="37"/>
        <v/>
      </c>
      <c r="BE109" s="91" t="str">
        <f t="shared" si="37"/>
        <v/>
      </c>
    </row>
    <row r="110" spans="1:57" x14ac:dyDescent="0.3">
      <c r="A110" s="73"/>
      <c r="B110" s="73"/>
      <c r="C110" s="73"/>
      <c r="D110" s="73"/>
      <c r="E110" s="89">
        <f t="shared" si="23"/>
        <v>0</v>
      </c>
      <c r="F110" s="90" t="str">
        <f t="shared" si="36"/>
        <v/>
      </c>
      <c r="G110" s="91" t="str">
        <f t="shared" si="36"/>
        <v/>
      </c>
      <c r="H110" s="91" t="str">
        <f t="shared" si="36"/>
        <v/>
      </c>
      <c r="I110" s="91" t="str">
        <f t="shared" si="36"/>
        <v/>
      </c>
      <c r="J110" s="91" t="str">
        <f t="shared" si="36"/>
        <v/>
      </c>
      <c r="K110" s="92" t="str">
        <f t="shared" si="36"/>
        <v/>
      </c>
      <c r="L110" s="93" t="str">
        <f t="shared" si="36"/>
        <v/>
      </c>
      <c r="M110" s="91" t="str">
        <f t="shared" si="36"/>
        <v/>
      </c>
      <c r="N110" s="91" t="str">
        <f t="shared" si="36"/>
        <v/>
      </c>
      <c r="O110" s="91" t="str">
        <f t="shared" si="36"/>
        <v/>
      </c>
      <c r="P110" s="91" t="str">
        <f t="shared" si="36"/>
        <v/>
      </c>
      <c r="Q110" s="92" t="str">
        <f t="shared" si="36"/>
        <v/>
      </c>
      <c r="R110" s="93" t="str">
        <f t="shared" si="36"/>
        <v/>
      </c>
      <c r="S110" s="91" t="str">
        <f t="shared" si="36"/>
        <v/>
      </c>
      <c r="T110" s="91" t="str">
        <f t="shared" si="36"/>
        <v/>
      </c>
      <c r="U110" s="91" t="str">
        <f t="shared" si="35"/>
        <v/>
      </c>
      <c r="V110" s="91" t="str">
        <f t="shared" si="35"/>
        <v/>
      </c>
      <c r="W110" s="91" t="str">
        <f t="shared" si="35"/>
        <v/>
      </c>
      <c r="X110" s="91" t="str">
        <f t="shared" si="35"/>
        <v/>
      </c>
      <c r="Y110" s="91" t="str">
        <f t="shared" si="35"/>
        <v/>
      </c>
      <c r="Z110" s="91" t="str">
        <f t="shared" si="35"/>
        <v/>
      </c>
      <c r="AA110" s="91" t="str">
        <f t="shared" si="35"/>
        <v/>
      </c>
      <c r="AB110" s="91" t="str">
        <f t="shared" si="35"/>
        <v/>
      </c>
      <c r="AC110" s="91" t="str">
        <f t="shared" si="35"/>
        <v/>
      </c>
      <c r="AD110" s="91" t="str">
        <f t="shared" si="35"/>
        <v/>
      </c>
      <c r="AE110" s="91" t="str">
        <f t="shared" si="35"/>
        <v/>
      </c>
      <c r="AF110" s="91" t="str">
        <f t="shared" si="35"/>
        <v/>
      </c>
      <c r="AG110" s="91" t="str">
        <f t="shared" si="35"/>
        <v/>
      </c>
      <c r="AH110" s="91" t="str">
        <f t="shared" si="35"/>
        <v/>
      </c>
      <c r="AI110" s="91" t="str">
        <f t="shared" si="35"/>
        <v/>
      </c>
      <c r="AJ110" s="91" t="str">
        <f t="shared" si="35"/>
        <v/>
      </c>
      <c r="AK110" s="91" t="str">
        <f t="shared" si="34"/>
        <v/>
      </c>
      <c r="AL110" s="91" t="str">
        <f t="shared" si="34"/>
        <v/>
      </c>
      <c r="AM110" s="91" t="str">
        <f t="shared" si="34"/>
        <v/>
      </c>
      <c r="AN110" s="91" t="str">
        <f t="shared" si="34"/>
        <v/>
      </c>
      <c r="AO110" s="91" t="str">
        <f t="shared" si="34"/>
        <v/>
      </c>
      <c r="AP110" s="91" t="str">
        <f t="shared" si="34"/>
        <v/>
      </c>
      <c r="AQ110" s="91" t="str">
        <f t="shared" si="34"/>
        <v/>
      </c>
      <c r="AR110" s="91" t="str">
        <f t="shared" si="34"/>
        <v/>
      </c>
      <c r="AS110" s="91" t="str">
        <f t="shared" si="34"/>
        <v/>
      </c>
      <c r="AT110" s="91" t="str">
        <f t="shared" si="34"/>
        <v/>
      </c>
      <c r="AU110" s="91" t="str">
        <f t="shared" si="34"/>
        <v/>
      </c>
      <c r="AV110" s="91" t="str">
        <f t="shared" si="34"/>
        <v/>
      </c>
      <c r="AW110" s="91" t="str">
        <f t="shared" si="34"/>
        <v/>
      </c>
      <c r="AX110" s="91" t="str">
        <f t="shared" si="34"/>
        <v/>
      </c>
      <c r="AY110" s="91" t="str">
        <f t="shared" si="34"/>
        <v/>
      </c>
      <c r="AZ110" s="91" t="str">
        <f t="shared" si="37"/>
        <v/>
      </c>
      <c r="BA110" s="91" t="str">
        <f t="shared" si="37"/>
        <v/>
      </c>
      <c r="BB110" s="91" t="str">
        <f t="shared" si="37"/>
        <v/>
      </c>
      <c r="BC110" s="91" t="str">
        <f t="shared" si="37"/>
        <v/>
      </c>
      <c r="BD110" s="91" t="str">
        <f t="shared" si="37"/>
        <v/>
      </c>
      <c r="BE110" s="91" t="str">
        <f t="shared" si="37"/>
        <v/>
      </c>
    </row>
    <row r="111" spans="1:57" x14ac:dyDescent="0.3">
      <c r="A111" s="73"/>
      <c r="B111" s="73"/>
      <c r="C111" s="73"/>
      <c r="D111" s="73"/>
      <c r="E111" s="89">
        <f t="shared" si="23"/>
        <v>0</v>
      </c>
      <c r="F111" s="90" t="str">
        <f t="shared" si="36"/>
        <v/>
      </c>
      <c r="G111" s="91" t="str">
        <f t="shared" si="36"/>
        <v/>
      </c>
      <c r="H111" s="91" t="str">
        <f t="shared" si="36"/>
        <v/>
      </c>
      <c r="I111" s="91" t="str">
        <f t="shared" si="36"/>
        <v/>
      </c>
      <c r="J111" s="91" t="str">
        <f t="shared" si="36"/>
        <v/>
      </c>
      <c r="K111" s="92" t="str">
        <f>IF($B111=K$5,$D111,"")</f>
        <v/>
      </c>
      <c r="L111" s="93" t="str">
        <f t="shared" si="36"/>
        <v/>
      </c>
      <c r="M111" s="91" t="str">
        <f t="shared" si="36"/>
        <v/>
      </c>
      <c r="N111" s="91" t="str">
        <f t="shared" si="36"/>
        <v/>
      </c>
      <c r="O111" s="91" t="str">
        <f t="shared" si="36"/>
        <v/>
      </c>
      <c r="P111" s="91" t="str">
        <f t="shared" si="36"/>
        <v/>
      </c>
      <c r="Q111" s="92" t="str">
        <f t="shared" si="36"/>
        <v/>
      </c>
      <c r="R111" s="93" t="str">
        <f t="shared" si="36"/>
        <v/>
      </c>
      <c r="S111" s="91" t="str">
        <f t="shared" si="36"/>
        <v/>
      </c>
      <c r="T111" s="91" t="str">
        <f t="shared" si="36"/>
        <v/>
      </c>
      <c r="U111" s="91" t="str">
        <f t="shared" si="35"/>
        <v/>
      </c>
      <c r="V111" s="91" t="str">
        <f t="shared" si="35"/>
        <v/>
      </c>
      <c r="W111" s="91" t="str">
        <f t="shared" si="35"/>
        <v/>
      </c>
      <c r="X111" s="91" t="str">
        <f t="shared" si="35"/>
        <v/>
      </c>
      <c r="Y111" s="91" t="str">
        <f t="shared" si="35"/>
        <v/>
      </c>
      <c r="Z111" s="91" t="str">
        <f t="shared" si="35"/>
        <v/>
      </c>
      <c r="AA111" s="91" t="str">
        <f t="shared" si="35"/>
        <v/>
      </c>
      <c r="AB111" s="91" t="str">
        <f t="shared" si="35"/>
        <v/>
      </c>
      <c r="AC111" s="91" t="str">
        <f t="shared" si="35"/>
        <v/>
      </c>
      <c r="AD111" s="91" t="str">
        <f t="shared" si="35"/>
        <v/>
      </c>
      <c r="AE111" s="91" t="str">
        <f t="shared" si="35"/>
        <v/>
      </c>
      <c r="AF111" s="91" t="str">
        <f t="shared" si="35"/>
        <v/>
      </c>
      <c r="AG111" s="91" t="str">
        <f t="shared" si="35"/>
        <v/>
      </c>
      <c r="AH111" s="91" t="str">
        <f t="shared" si="35"/>
        <v/>
      </c>
      <c r="AI111" s="91" t="str">
        <f t="shared" si="35"/>
        <v/>
      </c>
      <c r="AJ111" s="91" t="str">
        <f t="shared" si="35"/>
        <v/>
      </c>
      <c r="AK111" s="91" t="str">
        <f t="shared" si="34"/>
        <v/>
      </c>
      <c r="AL111" s="91" t="str">
        <f t="shared" si="34"/>
        <v/>
      </c>
      <c r="AM111" s="91" t="str">
        <f t="shared" si="34"/>
        <v/>
      </c>
      <c r="AN111" s="91" t="str">
        <f t="shared" si="34"/>
        <v/>
      </c>
      <c r="AO111" s="91" t="str">
        <f t="shared" si="34"/>
        <v/>
      </c>
      <c r="AP111" s="91" t="str">
        <f t="shared" si="34"/>
        <v/>
      </c>
      <c r="AQ111" s="91" t="str">
        <f t="shared" si="34"/>
        <v/>
      </c>
      <c r="AR111" s="91" t="str">
        <f t="shared" si="34"/>
        <v/>
      </c>
      <c r="AS111" s="91" t="str">
        <f t="shared" si="34"/>
        <v/>
      </c>
      <c r="AT111" s="91" t="str">
        <f t="shared" si="34"/>
        <v/>
      </c>
      <c r="AU111" s="91" t="str">
        <f t="shared" si="34"/>
        <v/>
      </c>
      <c r="AV111" s="91" t="str">
        <f t="shared" si="34"/>
        <v/>
      </c>
      <c r="AW111" s="91" t="str">
        <f t="shared" si="34"/>
        <v/>
      </c>
      <c r="AX111" s="91" t="str">
        <f t="shared" si="34"/>
        <v/>
      </c>
      <c r="AY111" s="91" t="str">
        <f t="shared" si="34"/>
        <v/>
      </c>
      <c r="AZ111" s="91" t="str">
        <f t="shared" si="37"/>
        <v/>
      </c>
      <c r="BA111" s="91" t="str">
        <f t="shared" si="37"/>
        <v/>
      </c>
      <c r="BB111" s="91" t="str">
        <f t="shared" si="37"/>
        <v/>
      </c>
      <c r="BC111" s="91" t="str">
        <f t="shared" si="37"/>
        <v/>
      </c>
      <c r="BD111" s="91" t="str">
        <f t="shared" si="37"/>
        <v/>
      </c>
      <c r="BE111" s="91" t="str">
        <f t="shared" si="37"/>
        <v/>
      </c>
    </row>
    <row r="112" spans="1:57" x14ac:dyDescent="0.3">
      <c r="A112" s="73"/>
      <c r="B112" s="73"/>
      <c r="C112" s="73"/>
      <c r="D112" s="73"/>
      <c r="E112" s="89">
        <f t="shared" si="23"/>
        <v>0</v>
      </c>
      <c r="F112" s="90" t="str">
        <f t="shared" si="36"/>
        <v/>
      </c>
      <c r="G112" s="91" t="str">
        <f t="shared" si="36"/>
        <v/>
      </c>
      <c r="H112" s="91" t="str">
        <f t="shared" si="36"/>
        <v/>
      </c>
      <c r="I112" s="91" t="str">
        <f t="shared" si="36"/>
        <v/>
      </c>
      <c r="J112" s="91" t="str">
        <f t="shared" si="36"/>
        <v/>
      </c>
      <c r="K112" s="92" t="str">
        <f t="shared" si="36"/>
        <v/>
      </c>
      <c r="L112" s="93" t="str">
        <f t="shared" si="36"/>
        <v/>
      </c>
      <c r="M112" s="91" t="str">
        <f t="shared" si="36"/>
        <v/>
      </c>
      <c r="N112" s="91" t="str">
        <f t="shared" si="36"/>
        <v/>
      </c>
      <c r="O112" s="91" t="str">
        <f t="shared" si="36"/>
        <v/>
      </c>
      <c r="P112" s="91" t="str">
        <f t="shared" si="36"/>
        <v/>
      </c>
      <c r="Q112" s="92" t="str">
        <f t="shared" si="36"/>
        <v/>
      </c>
      <c r="R112" s="93" t="str">
        <f t="shared" si="36"/>
        <v/>
      </c>
      <c r="S112" s="91" t="str">
        <f t="shared" si="36"/>
        <v/>
      </c>
      <c r="T112" s="91" t="str">
        <f t="shared" si="36"/>
        <v/>
      </c>
      <c r="U112" s="91" t="str">
        <f t="shared" si="35"/>
        <v/>
      </c>
      <c r="V112" s="91" t="str">
        <f t="shared" si="35"/>
        <v/>
      </c>
      <c r="W112" s="91" t="str">
        <f t="shared" si="35"/>
        <v/>
      </c>
      <c r="X112" s="91" t="str">
        <f t="shared" si="35"/>
        <v/>
      </c>
      <c r="Y112" s="91" t="str">
        <f t="shared" si="35"/>
        <v/>
      </c>
      <c r="Z112" s="91" t="str">
        <f t="shared" si="35"/>
        <v/>
      </c>
      <c r="AA112" s="91" t="str">
        <f t="shared" si="35"/>
        <v/>
      </c>
      <c r="AB112" s="91" t="str">
        <f t="shared" si="35"/>
        <v/>
      </c>
      <c r="AC112" s="91" t="str">
        <f t="shared" si="35"/>
        <v/>
      </c>
      <c r="AD112" s="91" t="str">
        <f t="shared" si="35"/>
        <v/>
      </c>
      <c r="AE112" s="91" t="str">
        <f t="shared" si="35"/>
        <v/>
      </c>
      <c r="AF112" s="91" t="str">
        <f t="shared" si="35"/>
        <v/>
      </c>
      <c r="AG112" s="91" t="str">
        <f t="shared" si="35"/>
        <v/>
      </c>
      <c r="AH112" s="91" t="str">
        <f t="shared" si="35"/>
        <v/>
      </c>
      <c r="AI112" s="91" t="str">
        <f t="shared" si="35"/>
        <v/>
      </c>
      <c r="AJ112" s="91" t="str">
        <f t="shared" si="35"/>
        <v/>
      </c>
      <c r="AK112" s="91" t="str">
        <f t="shared" si="34"/>
        <v/>
      </c>
      <c r="AL112" s="91" t="str">
        <f t="shared" si="34"/>
        <v/>
      </c>
      <c r="AM112" s="91" t="str">
        <f t="shared" si="34"/>
        <v/>
      </c>
      <c r="AN112" s="91" t="str">
        <f t="shared" si="34"/>
        <v/>
      </c>
      <c r="AO112" s="91" t="str">
        <f t="shared" si="34"/>
        <v/>
      </c>
      <c r="AP112" s="91" t="str">
        <f t="shared" si="34"/>
        <v/>
      </c>
      <c r="AQ112" s="91" t="str">
        <f t="shared" si="34"/>
        <v/>
      </c>
      <c r="AR112" s="91" t="str">
        <f t="shared" si="34"/>
        <v/>
      </c>
      <c r="AS112" s="91" t="str">
        <f t="shared" si="34"/>
        <v/>
      </c>
      <c r="AT112" s="91" t="str">
        <f t="shared" si="34"/>
        <v/>
      </c>
      <c r="AU112" s="91" t="str">
        <f t="shared" si="34"/>
        <v/>
      </c>
      <c r="AV112" s="91" t="str">
        <f t="shared" si="34"/>
        <v/>
      </c>
      <c r="AW112" s="91" t="str">
        <f t="shared" si="34"/>
        <v/>
      </c>
      <c r="AX112" s="91" t="str">
        <f t="shared" si="34"/>
        <v/>
      </c>
      <c r="AY112" s="91" t="str">
        <f t="shared" si="34"/>
        <v/>
      </c>
      <c r="AZ112" s="91" t="str">
        <f t="shared" si="37"/>
        <v/>
      </c>
      <c r="BA112" s="91" t="str">
        <f t="shared" si="37"/>
        <v/>
      </c>
      <c r="BB112" s="91" t="str">
        <f t="shared" si="37"/>
        <v/>
      </c>
      <c r="BC112" s="91" t="str">
        <f t="shared" si="37"/>
        <v/>
      </c>
      <c r="BD112" s="91" t="str">
        <f t="shared" si="37"/>
        <v/>
      </c>
      <c r="BE112" s="91" t="str">
        <f t="shared" si="37"/>
        <v/>
      </c>
    </row>
    <row r="113" spans="1:57" x14ac:dyDescent="0.3">
      <c r="A113" s="73"/>
      <c r="B113" s="73"/>
      <c r="C113" s="73"/>
      <c r="D113" s="73"/>
      <c r="E113" s="89">
        <f t="shared" si="23"/>
        <v>0</v>
      </c>
      <c r="F113" s="90" t="str">
        <f t="shared" si="36"/>
        <v/>
      </c>
      <c r="G113" s="91" t="str">
        <f t="shared" si="36"/>
        <v/>
      </c>
      <c r="H113" s="91" t="str">
        <f t="shared" si="36"/>
        <v/>
      </c>
      <c r="I113" s="91" t="str">
        <f t="shared" si="36"/>
        <v/>
      </c>
      <c r="J113" s="91" t="str">
        <f t="shared" si="36"/>
        <v/>
      </c>
      <c r="K113" s="92" t="str">
        <f t="shared" si="36"/>
        <v/>
      </c>
      <c r="L113" s="93" t="str">
        <f t="shared" si="36"/>
        <v/>
      </c>
      <c r="M113" s="91" t="str">
        <f t="shared" si="36"/>
        <v/>
      </c>
      <c r="N113" s="91" t="str">
        <f t="shared" si="36"/>
        <v/>
      </c>
      <c r="O113" s="91" t="str">
        <f t="shared" si="36"/>
        <v/>
      </c>
      <c r="P113" s="91" t="str">
        <f t="shared" si="36"/>
        <v/>
      </c>
      <c r="Q113" s="92" t="str">
        <f t="shared" si="36"/>
        <v/>
      </c>
      <c r="R113" s="93" t="str">
        <f t="shared" si="36"/>
        <v/>
      </c>
      <c r="S113" s="91" t="str">
        <f t="shared" si="36"/>
        <v/>
      </c>
      <c r="T113" s="91" t="str">
        <f t="shared" si="36"/>
        <v/>
      </c>
      <c r="U113" s="91" t="str">
        <f t="shared" si="35"/>
        <v/>
      </c>
      <c r="V113" s="91" t="str">
        <f t="shared" si="35"/>
        <v/>
      </c>
      <c r="W113" s="91" t="str">
        <f t="shared" si="35"/>
        <v/>
      </c>
      <c r="X113" s="91" t="str">
        <f t="shared" si="35"/>
        <v/>
      </c>
      <c r="Y113" s="91" t="str">
        <f t="shared" si="35"/>
        <v/>
      </c>
      <c r="Z113" s="91" t="str">
        <f t="shared" si="35"/>
        <v/>
      </c>
      <c r="AA113" s="91" t="str">
        <f t="shared" si="35"/>
        <v/>
      </c>
      <c r="AB113" s="91" t="str">
        <f t="shared" si="35"/>
        <v/>
      </c>
      <c r="AC113" s="91" t="str">
        <f t="shared" si="35"/>
        <v/>
      </c>
      <c r="AD113" s="91" t="str">
        <f t="shared" si="35"/>
        <v/>
      </c>
      <c r="AE113" s="91" t="str">
        <f t="shared" si="35"/>
        <v/>
      </c>
      <c r="AF113" s="91" t="str">
        <f t="shared" si="35"/>
        <v/>
      </c>
      <c r="AG113" s="91" t="str">
        <f t="shared" si="35"/>
        <v/>
      </c>
      <c r="AH113" s="91" t="str">
        <f t="shared" si="35"/>
        <v/>
      </c>
      <c r="AI113" s="91" t="str">
        <f t="shared" si="35"/>
        <v/>
      </c>
      <c r="AJ113" s="91" t="str">
        <f t="shared" si="35"/>
        <v/>
      </c>
      <c r="AK113" s="91" t="str">
        <f t="shared" si="34"/>
        <v/>
      </c>
      <c r="AL113" s="91" t="str">
        <f t="shared" si="34"/>
        <v/>
      </c>
      <c r="AM113" s="91" t="str">
        <f t="shared" si="34"/>
        <v/>
      </c>
      <c r="AN113" s="91" t="str">
        <f t="shared" si="34"/>
        <v/>
      </c>
      <c r="AO113" s="91" t="str">
        <f t="shared" si="34"/>
        <v/>
      </c>
      <c r="AP113" s="91" t="str">
        <f t="shared" si="34"/>
        <v/>
      </c>
      <c r="AQ113" s="91" t="str">
        <f t="shared" si="34"/>
        <v/>
      </c>
      <c r="AR113" s="91" t="str">
        <f t="shared" si="34"/>
        <v/>
      </c>
      <c r="AS113" s="91" t="str">
        <f t="shared" si="34"/>
        <v/>
      </c>
      <c r="AT113" s="91" t="str">
        <f t="shared" si="34"/>
        <v/>
      </c>
      <c r="AU113" s="91" t="str">
        <f t="shared" si="34"/>
        <v/>
      </c>
      <c r="AV113" s="91" t="str">
        <f t="shared" si="34"/>
        <v/>
      </c>
      <c r="AW113" s="91" t="str">
        <f t="shared" si="34"/>
        <v/>
      </c>
      <c r="AX113" s="91" t="str">
        <f t="shared" si="34"/>
        <v/>
      </c>
      <c r="AY113" s="91" t="str">
        <f t="shared" si="34"/>
        <v/>
      </c>
      <c r="AZ113" s="91" t="str">
        <f t="shared" si="37"/>
        <v/>
      </c>
      <c r="BA113" s="91" t="str">
        <f t="shared" si="37"/>
        <v/>
      </c>
      <c r="BB113" s="91" t="str">
        <f t="shared" si="37"/>
        <v/>
      </c>
      <c r="BC113" s="91" t="str">
        <f t="shared" si="37"/>
        <v/>
      </c>
      <c r="BD113" s="91" t="str">
        <f t="shared" si="37"/>
        <v/>
      </c>
      <c r="BE113" s="91" t="str">
        <f t="shared" si="37"/>
        <v/>
      </c>
    </row>
    <row r="114" spans="1:57" x14ac:dyDescent="0.3">
      <c r="A114" s="73"/>
      <c r="B114" s="73"/>
      <c r="C114" s="73"/>
      <c r="D114" s="73"/>
      <c r="E114" s="89">
        <f t="shared" si="23"/>
        <v>0</v>
      </c>
      <c r="F114" s="90" t="str">
        <f t="shared" si="36"/>
        <v/>
      </c>
      <c r="G114" s="91" t="str">
        <f t="shared" si="36"/>
        <v/>
      </c>
      <c r="H114" s="91" t="str">
        <f t="shared" si="36"/>
        <v/>
      </c>
      <c r="I114" s="91" t="str">
        <f t="shared" si="36"/>
        <v/>
      </c>
      <c r="J114" s="91" t="str">
        <f t="shared" si="36"/>
        <v/>
      </c>
      <c r="K114" s="92" t="str">
        <f t="shared" si="36"/>
        <v/>
      </c>
      <c r="L114" s="93" t="str">
        <f t="shared" si="36"/>
        <v/>
      </c>
      <c r="M114" s="91" t="str">
        <f t="shared" si="36"/>
        <v/>
      </c>
      <c r="N114" s="91" t="str">
        <f t="shared" si="36"/>
        <v/>
      </c>
      <c r="O114" s="91" t="str">
        <f t="shared" si="36"/>
        <v/>
      </c>
      <c r="P114" s="91" t="str">
        <f t="shared" si="36"/>
        <v/>
      </c>
      <c r="Q114" s="92" t="str">
        <f t="shared" si="36"/>
        <v/>
      </c>
      <c r="R114" s="93" t="str">
        <f t="shared" si="36"/>
        <v/>
      </c>
      <c r="S114" s="91" t="str">
        <f t="shared" si="36"/>
        <v/>
      </c>
      <c r="T114" s="91" t="str">
        <f t="shared" si="36"/>
        <v/>
      </c>
      <c r="U114" s="91" t="str">
        <f t="shared" si="35"/>
        <v/>
      </c>
      <c r="V114" s="91" t="str">
        <f t="shared" si="35"/>
        <v/>
      </c>
      <c r="W114" s="91" t="str">
        <f t="shared" si="35"/>
        <v/>
      </c>
      <c r="X114" s="91" t="str">
        <f t="shared" si="35"/>
        <v/>
      </c>
      <c r="Y114" s="91" t="str">
        <f t="shared" si="35"/>
        <v/>
      </c>
      <c r="Z114" s="91" t="str">
        <f t="shared" si="35"/>
        <v/>
      </c>
      <c r="AA114" s="91" t="str">
        <f t="shared" si="35"/>
        <v/>
      </c>
      <c r="AB114" s="91" t="str">
        <f t="shared" si="35"/>
        <v/>
      </c>
      <c r="AC114" s="91" t="str">
        <f t="shared" si="35"/>
        <v/>
      </c>
      <c r="AD114" s="91" t="str">
        <f t="shared" si="35"/>
        <v/>
      </c>
      <c r="AE114" s="91" t="str">
        <f t="shared" si="35"/>
        <v/>
      </c>
      <c r="AF114" s="91" t="str">
        <f t="shared" si="35"/>
        <v/>
      </c>
      <c r="AG114" s="91" t="str">
        <f t="shared" si="35"/>
        <v/>
      </c>
      <c r="AH114" s="91" t="str">
        <f t="shared" si="35"/>
        <v/>
      </c>
      <c r="AI114" s="91" t="str">
        <f t="shared" si="35"/>
        <v/>
      </c>
      <c r="AJ114" s="91" t="str">
        <f t="shared" si="35"/>
        <v/>
      </c>
      <c r="AK114" s="91" t="str">
        <f t="shared" si="34"/>
        <v/>
      </c>
      <c r="AL114" s="91" t="str">
        <f t="shared" si="34"/>
        <v/>
      </c>
      <c r="AM114" s="91" t="str">
        <f t="shared" si="34"/>
        <v/>
      </c>
      <c r="AN114" s="91" t="str">
        <f t="shared" si="34"/>
        <v/>
      </c>
      <c r="AO114" s="91" t="str">
        <f t="shared" si="34"/>
        <v/>
      </c>
      <c r="AP114" s="91" t="str">
        <f t="shared" si="34"/>
        <v/>
      </c>
      <c r="AQ114" s="91" t="str">
        <f t="shared" si="34"/>
        <v/>
      </c>
      <c r="AR114" s="91" t="str">
        <f t="shared" si="34"/>
        <v/>
      </c>
      <c r="AS114" s="91" t="str">
        <f t="shared" si="34"/>
        <v/>
      </c>
      <c r="AT114" s="91" t="str">
        <f t="shared" si="34"/>
        <v/>
      </c>
      <c r="AU114" s="91" t="str">
        <f t="shared" si="34"/>
        <v/>
      </c>
      <c r="AV114" s="91" t="str">
        <f t="shared" si="34"/>
        <v/>
      </c>
      <c r="AW114" s="91" t="str">
        <f t="shared" si="34"/>
        <v/>
      </c>
      <c r="AX114" s="91" t="str">
        <f t="shared" si="34"/>
        <v/>
      </c>
      <c r="AY114" s="91" t="str">
        <f t="shared" si="34"/>
        <v/>
      </c>
      <c r="AZ114" s="91" t="str">
        <f t="shared" si="37"/>
        <v/>
      </c>
      <c r="BA114" s="91" t="str">
        <f t="shared" si="37"/>
        <v/>
      </c>
      <c r="BB114" s="91" t="str">
        <f t="shared" si="37"/>
        <v/>
      </c>
      <c r="BC114" s="91" t="str">
        <f t="shared" si="37"/>
        <v/>
      </c>
      <c r="BD114" s="91" t="str">
        <f t="shared" si="37"/>
        <v/>
      </c>
      <c r="BE114" s="91" t="str">
        <f t="shared" si="37"/>
        <v/>
      </c>
    </row>
    <row r="115" spans="1:57" x14ac:dyDescent="0.3">
      <c r="A115" s="73"/>
      <c r="B115" s="73"/>
      <c r="C115" s="73"/>
      <c r="D115" s="73"/>
      <c r="E115" s="89">
        <f t="shared" si="23"/>
        <v>0</v>
      </c>
      <c r="F115" s="90" t="str">
        <f t="shared" si="36"/>
        <v/>
      </c>
      <c r="G115" s="91" t="str">
        <f t="shared" si="36"/>
        <v/>
      </c>
      <c r="H115" s="91" t="str">
        <f t="shared" si="36"/>
        <v/>
      </c>
      <c r="I115" s="91" t="str">
        <f t="shared" si="36"/>
        <v/>
      </c>
      <c r="J115" s="91" t="str">
        <f t="shared" si="36"/>
        <v/>
      </c>
      <c r="K115" s="92" t="str">
        <f t="shared" si="36"/>
        <v/>
      </c>
      <c r="L115" s="93" t="str">
        <f t="shared" si="36"/>
        <v/>
      </c>
      <c r="M115" s="91" t="str">
        <f t="shared" si="36"/>
        <v/>
      </c>
      <c r="N115" s="91" t="str">
        <f t="shared" si="36"/>
        <v/>
      </c>
      <c r="O115" s="91" t="str">
        <f t="shared" si="36"/>
        <v/>
      </c>
      <c r="P115" s="91" t="str">
        <f t="shared" si="36"/>
        <v/>
      </c>
      <c r="Q115" s="92" t="str">
        <f t="shared" si="36"/>
        <v/>
      </c>
      <c r="R115" s="93" t="str">
        <f t="shared" si="36"/>
        <v/>
      </c>
      <c r="S115" s="91" t="str">
        <f t="shared" si="36"/>
        <v/>
      </c>
      <c r="T115" s="91" t="str">
        <f t="shared" si="36"/>
        <v/>
      </c>
      <c r="U115" s="91" t="str">
        <f t="shared" si="35"/>
        <v/>
      </c>
      <c r="V115" s="91" t="str">
        <f t="shared" si="35"/>
        <v/>
      </c>
      <c r="W115" s="91" t="str">
        <f t="shared" si="35"/>
        <v/>
      </c>
      <c r="X115" s="91" t="str">
        <f t="shared" si="35"/>
        <v/>
      </c>
      <c r="Y115" s="91" t="str">
        <f t="shared" si="35"/>
        <v/>
      </c>
      <c r="Z115" s="91" t="str">
        <f t="shared" si="35"/>
        <v/>
      </c>
      <c r="AA115" s="91" t="str">
        <f t="shared" si="35"/>
        <v/>
      </c>
      <c r="AB115" s="91" t="str">
        <f t="shared" si="35"/>
        <v/>
      </c>
      <c r="AC115" s="91" t="str">
        <f t="shared" si="35"/>
        <v/>
      </c>
      <c r="AD115" s="91" t="str">
        <f t="shared" si="35"/>
        <v/>
      </c>
      <c r="AE115" s="91" t="str">
        <f t="shared" si="35"/>
        <v/>
      </c>
      <c r="AF115" s="91" t="str">
        <f t="shared" si="35"/>
        <v/>
      </c>
      <c r="AG115" s="91" t="str">
        <f t="shared" si="35"/>
        <v/>
      </c>
      <c r="AH115" s="91" t="str">
        <f t="shared" si="35"/>
        <v/>
      </c>
      <c r="AI115" s="91" t="str">
        <f t="shared" si="35"/>
        <v/>
      </c>
      <c r="AJ115" s="91" t="str">
        <f t="shared" si="35"/>
        <v/>
      </c>
      <c r="AK115" s="91" t="str">
        <f t="shared" si="34"/>
        <v/>
      </c>
      <c r="AL115" s="91" t="str">
        <f t="shared" si="34"/>
        <v/>
      </c>
      <c r="AM115" s="91" t="str">
        <f t="shared" si="34"/>
        <v/>
      </c>
      <c r="AN115" s="91" t="str">
        <f t="shared" si="34"/>
        <v/>
      </c>
      <c r="AO115" s="91" t="str">
        <f t="shared" si="34"/>
        <v/>
      </c>
      <c r="AP115" s="91" t="str">
        <f t="shared" si="34"/>
        <v/>
      </c>
      <c r="AQ115" s="91" t="str">
        <f t="shared" si="34"/>
        <v/>
      </c>
      <c r="AR115" s="91" t="str">
        <f t="shared" si="34"/>
        <v/>
      </c>
      <c r="AS115" s="91" t="str">
        <f t="shared" si="34"/>
        <v/>
      </c>
      <c r="AT115" s="91" t="str">
        <f t="shared" si="34"/>
        <v/>
      </c>
      <c r="AU115" s="91" t="str">
        <f t="shared" si="34"/>
        <v/>
      </c>
      <c r="AV115" s="91" t="str">
        <f t="shared" si="34"/>
        <v/>
      </c>
      <c r="AW115" s="91" t="str">
        <f t="shared" si="34"/>
        <v/>
      </c>
      <c r="AX115" s="91" t="str">
        <f t="shared" si="34"/>
        <v/>
      </c>
      <c r="AY115" s="91" t="str">
        <f t="shared" si="34"/>
        <v/>
      </c>
      <c r="AZ115" s="91" t="str">
        <f t="shared" si="37"/>
        <v/>
      </c>
      <c r="BA115" s="91" t="str">
        <f t="shared" si="37"/>
        <v/>
      </c>
      <c r="BB115" s="91" t="str">
        <f t="shared" si="37"/>
        <v/>
      </c>
      <c r="BC115" s="91" t="str">
        <f t="shared" si="37"/>
        <v/>
      </c>
      <c r="BD115" s="91" t="str">
        <f t="shared" si="37"/>
        <v/>
      </c>
      <c r="BE115" s="91" t="str">
        <f t="shared" si="37"/>
        <v/>
      </c>
    </row>
    <row r="116" spans="1:57" x14ac:dyDescent="0.3">
      <c r="A116" s="73"/>
      <c r="B116" s="73"/>
      <c r="C116" s="73"/>
      <c r="D116" s="73"/>
      <c r="E116" s="89">
        <f t="shared" si="23"/>
        <v>0</v>
      </c>
      <c r="F116" s="90" t="str">
        <f t="shared" si="36"/>
        <v/>
      </c>
      <c r="G116" s="91" t="str">
        <f t="shared" si="36"/>
        <v/>
      </c>
      <c r="H116" s="91" t="str">
        <f t="shared" si="36"/>
        <v/>
      </c>
      <c r="I116" s="91" t="str">
        <f t="shared" si="36"/>
        <v/>
      </c>
      <c r="J116" s="91" t="str">
        <f t="shared" si="36"/>
        <v/>
      </c>
      <c r="K116" s="92" t="str">
        <f t="shared" si="36"/>
        <v/>
      </c>
      <c r="L116" s="93" t="str">
        <f t="shared" si="36"/>
        <v/>
      </c>
      <c r="M116" s="91" t="str">
        <f t="shared" si="36"/>
        <v/>
      </c>
      <c r="N116" s="91" t="str">
        <f t="shared" si="36"/>
        <v/>
      </c>
      <c r="O116" s="91" t="str">
        <f t="shared" si="36"/>
        <v/>
      </c>
      <c r="P116" s="91" t="str">
        <f t="shared" si="36"/>
        <v/>
      </c>
      <c r="Q116" s="92" t="str">
        <f t="shared" si="36"/>
        <v/>
      </c>
      <c r="R116" s="93" t="str">
        <f t="shared" si="36"/>
        <v/>
      </c>
      <c r="S116" s="91" t="str">
        <f t="shared" si="36"/>
        <v/>
      </c>
      <c r="T116" s="91" t="str">
        <f t="shared" si="36"/>
        <v/>
      </c>
      <c r="U116" s="91" t="str">
        <f t="shared" si="35"/>
        <v/>
      </c>
      <c r="V116" s="91" t="str">
        <f t="shared" si="35"/>
        <v/>
      </c>
      <c r="W116" s="91" t="str">
        <f t="shared" si="35"/>
        <v/>
      </c>
      <c r="X116" s="91" t="str">
        <f t="shared" si="35"/>
        <v/>
      </c>
      <c r="Y116" s="91" t="str">
        <f t="shared" si="35"/>
        <v/>
      </c>
      <c r="Z116" s="91" t="str">
        <f t="shared" si="35"/>
        <v/>
      </c>
      <c r="AA116" s="91" t="str">
        <f t="shared" si="35"/>
        <v/>
      </c>
      <c r="AB116" s="91" t="str">
        <f t="shared" si="35"/>
        <v/>
      </c>
      <c r="AC116" s="91" t="str">
        <f t="shared" si="35"/>
        <v/>
      </c>
      <c r="AD116" s="91" t="str">
        <f t="shared" si="35"/>
        <v/>
      </c>
      <c r="AE116" s="91" t="str">
        <f t="shared" si="35"/>
        <v/>
      </c>
      <c r="AF116" s="91" t="str">
        <f t="shared" si="35"/>
        <v/>
      </c>
      <c r="AG116" s="91" t="str">
        <f t="shared" si="35"/>
        <v/>
      </c>
      <c r="AH116" s="91" t="str">
        <f t="shared" si="35"/>
        <v/>
      </c>
      <c r="AI116" s="91" t="str">
        <f t="shared" si="35"/>
        <v/>
      </c>
      <c r="AJ116" s="91" t="str">
        <f t="shared" si="35"/>
        <v/>
      </c>
      <c r="AK116" s="91" t="str">
        <f t="shared" si="34"/>
        <v/>
      </c>
      <c r="AL116" s="91" t="str">
        <f t="shared" si="34"/>
        <v/>
      </c>
      <c r="AM116" s="91" t="str">
        <f t="shared" si="34"/>
        <v/>
      </c>
      <c r="AN116" s="91" t="str">
        <f t="shared" si="34"/>
        <v/>
      </c>
      <c r="AO116" s="91" t="str">
        <f t="shared" si="34"/>
        <v/>
      </c>
      <c r="AP116" s="91" t="str">
        <f t="shared" si="34"/>
        <v/>
      </c>
      <c r="AQ116" s="91" t="str">
        <f t="shared" si="34"/>
        <v/>
      </c>
      <c r="AR116" s="91" t="str">
        <f t="shared" si="34"/>
        <v/>
      </c>
      <c r="AS116" s="91" t="str">
        <f t="shared" si="34"/>
        <v/>
      </c>
      <c r="AT116" s="91" t="str">
        <f t="shared" si="34"/>
        <v/>
      </c>
      <c r="AU116" s="91" t="str">
        <f t="shared" si="34"/>
        <v/>
      </c>
      <c r="AV116" s="91" t="str">
        <f t="shared" si="34"/>
        <v/>
      </c>
      <c r="AW116" s="91" t="str">
        <f t="shared" si="34"/>
        <v/>
      </c>
      <c r="AX116" s="91" t="str">
        <f t="shared" si="34"/>
        <v/>
      </c>
      <c r="AY116" s="91" t="str">
        <f t="shared" si="34"/>
        <v/>
      </c>
      <c r="AZ116" s="91" t="str">
        <f t="shared" si="37"/>
        <v/>
      </c>
      <c r="BA116" s="91" t="str">
        <f t="shared" si="37"/>
        <v/>
      </c>
      <c r="BB116" s="91" t="str">
        <f t="shared" si="37"/>
        <v/>
      </c>
      <c r="BC116" s="91" t="str">
        <f t="shared" si="37"/>
        <v/>
      </c>
      <c r="BD116" s="91" t="str">
        <f t="shared" si="37"/>
        <v/>
      </c>
      <c r="BE116" s="91" t="str">
        <f t="shared" si="37"/>
        <v/>
      </c>
    </row>
    <row r="117" spans="1:57" x14ac:dyDescent="0.3">
      <c r="A117" s="73"/>
      <c r="B117" s="73"/>
      <c r="C117" s="73"/>
      <c r="D117" s="73"/>
      <c r="E117" s="89">
        <f t="shared" si="23"/>
        <v>0</v>
      </c>
      <c r="F117" s="90" t="str">
        <f t="shared" si="36"/>
        <v/>
      </c>
      <c r="G117" s="91" t="str">
        <f t="shared" si="36"/>
        <v/>
      </c>
      <c r="H117" s="91" t="str">
        <f t="shared" si="36"/>
        <v/>
      </c>
      <c r="I117" s="91" t="str">
        <f t="shared" si="36"/>
        <v/>
      </c>
      <c r="J117" s="91" t="str">
        <f t="shared" si="36"/>
        <v/>
      </c>
      <c r="K117" s="92" t="str">
        <f t="shared" si="36"/>
        <v/>
      </c>
      <c r="L117" s="93" t="str">
        <f>IF($B117=L$5,$D117,"")</f>
        <v/>
      </c>
      <c r="M117" s="91" t="str">
        <f t="shared" si="36"/>
        <v/>
      </c>
      <c r="N117" s="91" t="str">
        <f t="shared" si="36"/>
        <v/>
      </c>
      <c r="O117" s="91" t="str">
        <f t="shared" si="36"/>
        <v/>
      </c>
      <c r="P117" s="91" t="str">
        <f t="shared" si="36"/>
        <v/>
      </c>
      <c r="Q117" s="92" t="str">
        <f t="shared" si="36"/>
        <v/>
      </c>
      <c r="R117" s="93" t="str">
        <f t="shared" si="36"/>
        <v/>
      </c>
      <c r="S117" s="91" t="str">
        <f t="shared" si="36"/>
        <v/>
      </c>
      <c r="T117" s="91" t="str">
        <f t="shared" si="36"/>
        <v/>
      </c>
      <c r="U117" s="91" t="str">
        <f t="shared" si="35"/>
        <v/>
      </c>
      <c r="V117" s="91" t="str">
        <f t="shared" si="35"/>
        <v/>
      </c>
      <c r="W117" s="91" t="str">
        <f t="shared" si="35"/>
        <v/>
      </c>
      <c r="X117" s="91" t="str">
        <f t="shared" si="35"/>
        <v/>
      </c>
      <c r="Y117" s="91" t="str">
        <f t="shared" si="35"/>
        <v/>
      </c>
      <c r="Z117" s="91" t="str">
        <f t="shared" si="35"/>
        <v/>
      </c>
      <c r="AA117" s="91" t="str">
        <f t="shared" si="35"/>
        <v/>
      </c>
      <c r="AB117" s="91" t="str">
        <f t="shared" si="35"/>
        <v/>
      </c>
      <c r="AC117" s="91" t="str">
        <f t="shared" si="35"/>
        <v/>
      </c>
      <c r="AD117" s="91" t="str">
        <f t="shared" si="35"/>
        <v/>
      </c>
      <c r="AE117" s="91" t="str">
        <f t="shared" si="35"/>
        <v/>
      </c>
      <c r="AF117" s="91" t="str">
        <f t="shared" si="35"/>
        <v/>
      </c>
      <c r="AG117" s="91" t="str">
        <f t="shared" si="35"/>
        <v/>
      </c>
      <c r="AH117" s="91" t="str">
        <f t="shared" si="35"/>
        <v/>
      </c>
      <c r="AI117" s="91" t="str">
        <f t="shared" si="35"/>
        <v/>
      </c>
      <c r="AJ117" s="91" t="str">
        <f t="shared" si="35"/>
        <v/>
      </c>
      <c r="AK117" s="91" t="str">
        <f t="shared" si="34"/>
        <v/>
      </c>
      <c r="AL117" s="91" t="str">
        <f t="shared" si="34"/>
        <v/>
      </c>
      <c r="AM117" s="91" t="str">
        <f t="shared" si="34"/>
        <v/>
      </c>
      <c r="AN117" s="91" t="str">
        <f t="shared" si="34"/>
        <v/>
      </c>
      <c r="AO117" s="91" t="str">
        <f t="shared" si="34"/>
        <v/>
      </c>
      <c r="AP117" s="91" t="str">
        <f t="shared" si="34"/>
        <v/>
      </c>
      <c r="AQ117" s="91" t="str">
        <f t="shared" si="34"/>
        <v/>
      </c>
      <c r="AR117" s="91" t="str">
        <f t="shared" si="34"/>
        <v/>
      </c>
      <c r="AS117" s="91" t="str">
        <f t="shared" si="34"/>
        <v/>
      </c>
      <c r="AT117" s="91" t="str">
        <f t="shared" si="34"/>
        <v/>
      </c>
      <c r="AU117" s="91" t="str">
        <f t="shared" si="34"/>
        <v/>
      </c>
      <c r="AV117" s="91" t="str">
        <f t="shared" si="34"/>
        <v/>
      </c>
      <c r="AW117" s="91" t="str">
        <f t="shared" si="34"/>
        <v/>
      </c>
      <c r="AX117" s="91" t="str">
        <f t="shared" si="34"/>
        <v/>
      </c>
      <c r="AY117" s="91" t="str">
        <f t="shared" si="34"/>
        <v/>
      </c>
      <c r="AZ117" s="91" t="str">
        <f t="shared" si="37"/>
        <v/>
      </c>
      <c r="BA117" s="91" t="str">
        <f t="shared" si="37"/>
        <v/>
      </c>
      <c r="BB117" s="91" t="str">
        <f t="shared" si="37"/>
        <v/>
      </c>
      <c r="BC117" s="91" t="str">
        <f t="shared" si="37"/>
        <v/>
      </c>
      <c r="BD117" s="91" t="str">
        <f t="shared" si="37"/>
        <v/>
      </c>
      <c r="BE117" s="91" t="str">
        <f t="shared" si="37"/>
        <v/>
      </c>
    </row>
    <row r="118" spans="1:57" x14ac:dyDescent="0.3">
      <c r="A118" s="73"/>
      <c r="B118" s="73"/>
      <c r="C118" s="73"/>
      <c r="D118" s="73"/>
      <c r="E118" s="89">
        <f t="shared" si="23"/>
        <v>0</v>
      </c>
      <c r="F118" s="90" t="str">
        <f t="shared" si="36"/>
        <v/>
      </c>
      <c r="G118" s="91" t="str">
        <f t="shared" si="36"/>
        <v/>
      </c>
      <c r="H118" s="91" t="str">
        <f t="shared" si="36"/>
        <v/>
      </c>
      <c r="I118" s="91" t="str">
        <f t="shared" si="36"/>
        <v/>
      </c>
      <c r="J118" s="91" t="str">
        <f t="shared" si="36"/>
        <v/>
      </c>
      <c r="K118" s="92" t="str">
        <f t="shared" si="36"/>
        <v/>
      </c>
      <c r="L118" s="93" t="str">
        <f t="shared" si="36"/>
        <v/>
      </c>
      <c r="M118" s="91" t="str">
        <f t="shared" si="36"/>
        <v/>
      </c>
      <c r="N118" s="91" t="str">
        <f t="shared" si="36"/>
        <v/>
      </c>
      <c r="O118" s="91" t="str">
        <f t="shared" si="36"/>
        <v/>
      </c>
      <c r="P118" s="91" t="str">
        <f t="shared" si="36"/>
        <v/>
      </c>
      <c r="Q118" s="92" t="str">
        <f t="shared" si="36"/>
        <v/>
      </c>
      <c r="R118" s="93" t="str">
        <f t="shared" si="36"/>
        <v/>
      </c>
      <c r="S118" s="91" t="str">
        <f t="shared" si="36"/>
        <v/>
      </c>
      <c r="T118" s="91" t="str">
        <f t="shared" si="36"/>
        <v/>
      </c>
      <c r="U118" s="91" t="str">
        <f t="shared" si="35"/>
        <v/>
      </c>
      <c r="V118" s="91" t="str">
        <f t="shared" si="35"/>
        <v/>
      </c>
      <c r="W118" s="91" t="str">
        <f t="shared" si="35"/>
        <v/>
      </c>
      <c r="X118" s="91" t="str">
        <f t="shared" si="35"/>
        <v/>
      </c>
      <c r="Y118" s="91" t="str">
        <f t="shared" si="35"/>
        <v/>
      </c>
      <c r="Z118" s="91" t="str">
        <f t="shared" si="35"/>
        <v/>
      </c>
      <c r="AA118" s="91" t="str">
        <f t="shared" si="35"/>
        <v/>
      </c>
      <c r="AB118" s="91" t="str">
        <f t="shared" si="35"/>
        <v/>
      </c>
      <c r="AC118" s="91" t="str">
        <f t="shared" si="35"/>
        <v/>
      </c>
      <c r="AD118" s="91" t="str">
        <f t="shared" si="35"/>
        <v/>
      </c>
      <c r="AE118" s="91" t="str">
        <f t="shared" si="35"/>
        <v/>
      </c>
      <c r="AF118" s="91" t="str">
        <f t="shared" si="35"/>
        <v/>
      </c>
      <c r="AG118" s="91" t="str">
        <f t="shared" si="35"/>
        <v/>
      </c>
      <c r="AH118" s="91" t="str">
        <f t="shared" si="35"/>
        <v/>
      </c>
      <c r="AI118" s="91" t="str">
        <f t="shared" si="35"/>
        <v/>
      </c>
      <c r="AJ118" s="91" t="str">
        <f t="shared" si="35"/>
        <v/>
      </c>
      <c r="AK118" s="91" t="str">
        <f t="shared" si="34"/>
        <v/>
      </c>
      <c r="AL118" s="91" t="str">
        <f t="shared" si="34"/>
        <v/>
      </c>
      <c r="AM118" s="91" t="str">
        <f t="shared" si="34"/>
        <v/>
      </c>
      <c r="AN118" s="91" t="str">
        <f t="shared" si="34"/>
        <v/>
      </c>
      <c r="AO118" s="91" t="str">
        <f t="shared" si="34"/>
        <v/>
      </c>
      <c r="AP118" s="91" t="str">
        <f t="shared" si="34"/>
        <v/>
      </c>
      <c r="AQ118" s="91" t="str">
        <f t="shared" si="34"/>
        <v/>
      </c>
      <c r="AR118" s="91" t="str">
        <f t="shared" si="34"/>
        <v/>
      </c>
      <c r="AS118" s="91" t="str">
        <f t="shared" si="34"/>
        <v/>
      </c>
      <c r="AT118" s="91" t="str">
        <f t="shared" si="34"/>
        <v/>
      </c>
      <c r="AU118" s="91" t="str">
        <f t="shared" si="34"/>
        <v/>
      </c>
      <c r="AV118" s="91" t="str">
        <f t="shared" si="34"/>
        <v/>
      </c>
      <c r="AW118" s="91" t="str">
        <f t="shared" si="34"/>
        <v/>
      </c>
      <c r="AX118" s="91" t="str">
        <f t="shared" si="34"/>
        <v/>
      </c>
      <c r="AY118" s="91" t="str">
        <f t="shared" si="34"/>
        <v/>
      </c>
      <c r="AZ118" s="91" t="str">
        <f t="shared" si="37"/>
        <v/>
      </c>
      <c r="BA118" s="91" t="str">
        <f t="shared" si="37"/>
        <v/>
      </c>
      <c r="BB118" s="91" t="str">
        <f t="shared" si="37"/>
        <v/>
      </c>
      <c r="BC118" s="91" t="str">
        <f t="shared" si="37"/>
        <v/>
      </c>
      <c r="BD118" s="91" t="str">
        <f t="shared" si="37"/>
        <v/>
      </c>
      <c r="BE118" s="91" t="str">
        <f t="shared" si="37"/>
        <v/>
      </c>
    </row>
    <row r="119" spans="1:57" x14ac:dyDescent="0.3">
      <c r="A119" s="73"/>
      <c r="B119" s="73"/>
      <c r="C119" s="73"/>
      <c r="D119" s="73"/>
      <c r="E119" s="89">
        <f t="shared" si="23"/>
        <v>0</v>
      </c>
      <c r="F119" s="90" t="str">
        <f t="shared" si="36"/>
        <v/>
      </c>
      <c r="G119" s="91" t="str">
        <f t="shared" si="36"/>
        <v/>
      </c>
      <c r="H119" s="91" t="str">
        <f t="shared" si="36"/>
        <v/>
      </c>
      <c r="I119" s="91" t="str">
        <f t="shared" si="36"/>
        <v/>
      </c>
      <c r="J119" s="91" t="str">
        <f t="shared" si="36"/>
        <v/>
      </c>
      <c r="K119" s="92" t="str">
        <f t="shared" si="36"/>
        <v/>
      </c>
      <c r="L119" s="93" t="str">
        <f t="shared" si="36"/>
        <v/>
      </c>
      <c r="M119" s="91" t="str">
        <f t="shared" si="36"/>
        <v/>
      </c>
      <c r="N119" s="91" t="str">
        <f t="shared" si="36"/>
        <v/>
      </c>
      <c r="O119" s="91" t="str">
        <f t="shared" si="36"/>
        <v/>
      </c>
      <c r="P119" s="91" t="str">
        <f t="shared" si="36"/>
        <v/>
      </c>
      <c r="Q119" s="92" t="str">
        <f t="shared" si="36"/>
        <v/>
      </c>
      <c r="R119" s="93" t="str">
        <f t="shared" si="36"/>
        <v/>
      </c>
      <c r="S119" s="91" t="str">
        <f t="shared" si="36"/>
        <v/>
      </c>
      <c r="T119" s="91" t="str">
        <f t="shared" si="36"/>
        <v/>
      </c>
      <c r="U119" s="91" t="str">
        <f t="shared" si="36"/>
        <v/>
      </c>
      <c r="V119" s="91" t="str">
        <f t="shared" si="35"/>
        <v/>
      </c>
      <c r="W119" s="91" t="str">
        <f t="shared" si="35"/>
        <v/>
      </c>
      <c r="X119" s="91" t="str">
        <f t="shared" si="35"/>
        <v/>
      </c>
      <c r="Y119" s="91" t="str">
        <f t="shared" si="35"/>
        <v/>
      </c>
      <c r="Z119" s="91" t="str">
        <f t="shared" si="35"/>
        <v/>
      </c>
      <c r="AA119" s="91" t="str">
        <f t="shared" si="35"/>
        <v/>
      </c>
      <c r="AB119" s="91" t="str">
        <f t="shared" si="35"/>
        <v/>
      </c>
      <c r="AC119" s="91" t="str">
        <f t="shared" si="35"/>
        <v/>
      </c>
      <c r="AD119" s="91" t="str">
        <f t="shared" si="35"/>
        <v/>
      </c>
      <c r="AE119" s="91" t="str">
        <f t="shared" si="35"/>
        <v/>
      </c>
      <c r="AF119" s="91" t="str">
        <f t="shared" si="35"/>
        <v/>
      </c>
      <c r="AG119" s="91" t="str">
        <f t="shared" si="35"/>
        <v/>
      </c>
      <c r="AH119" s="91" t="str">
        <f t="shared" si="35"/>
        <v/>
      </c>
      <c r="AI119" s="91" t="str">
        <f t="shared" si="35"/>
        <v/>
      </c>
      <c r="AJ119" s="91" t="str">
        <f t="shared" si="35"/>
        <v/>
      </c>
      <c r="AK119" s="91" t="str">
        <f t="shared" ref="AK119:AY122" si="38">IF($B119=AK$5,$D119,"")</f>
        <v/>
      </c>
      <c r="AL119" s="91" t="str">
        <f t="shared" si="38"/>
        <v/>
      </c>
      <c r="AM119" s="91" t="str">
        <f t="shared" si="38"/>
        <v/>
      </c>
      <c r="AN119" s="91" t="str">
        <f t="shared" si="38"/>
        <v/>
      </c>
      <c r="AO119" s="91" t="str">
        <f t="shared" si="38"/>
        <v/>
      </c>
      <c r="AP119" s="91" t="str">
        <f t="shared" si="38"/>
        <v/>
      </c>
      <c r="AQ119" s="91" t="str">
        <f t="shared" si="38"/>
        <v/>
      </c>
      <c r="AR119" s="91" t="str">
        <f t="shared" si="38"/>
        <v/>
      </c>
      <c r="AS119" s="91" t="str">
        <f t="shared" si="38"/>
        <v/>
      </c>
      <c r="AT119" s="91" t="str">
        <f t="shared" si="38"/>
        <v/>
      </c>
      <c r="AU119" s="91" t="str">
        <f t="shared" si="38"/>
        <v/>
      </c>
      <c r="AV119" s="91" t="str">
        <f t="shared" si="38"/>
        <v/>
      </c>
      <c r="AW119" s="91" t="str">
        <f t="shared" si="38"/>
        <v/>
      </c>
      <c r="AX119" s="91" t="str">
        <f t="shared" si="38"/>
        <v/>
      </c>
      <c r="AY119" s="91" t="str">
        <f t="shared" si="38"/>
        <v/>
      </c>
      <c r="AZ119" s="91" t="str">
        <f t="shared" si="37"/>
        <v/>
      </c>
      <c r="BA119" s="91" t="str">
        <f t="shared" si="37"/>
        <v/>
      </c>
      <c r="BB119" s="91" t="str">
        <f t="shared" si="37"/>
        <v/>
      </c>
      <c r="BC119" s="91" t="str">
        <f t="shared" si="37"/>
        <v/>
      </c>
      <c r="BD119" s="91" t="str">
        <f t="shared" si="37"/>
        <v/>
      </c>
      <c r="BE119" s="91" t="str">
        <f t="shared" si="37"/>
        <v/>
      </c>
    </row>
    <row r="120" spans="1:57" x14ac:dyDescent="0.3">
      <c r="A120" s="73"/>
      <c r="B120" s="73"/>
      <c r="C120" s="73"/>
      <c r="D120" s="73"/>
      <c r="E120" s="89">
        <f t="shared" si="23"/>
        <v>0</v>
      </c>
      <c r="F120" s="90" t="str">
        <f t="shared" si="36"/>
        <v/>
      </c>
      <c r="G120" s="91" t="str">
        <f t="shared" si="36"/>
        <v/>
      </c>
      <c r="H120" s="91" t="str">
        <f t="shared" si="36"/>
        <v/>
      </c>
      <c r="I120" s="91" t="str">
        <f t="shared" si="36"/>
        <v/>
      </c>
      <c r="J120" s="91" t="str">
        <f t="shared" si="36"/>
        <v/>
      </c>
      <c r="K120" s="92" t="str">
        <f t="shared" si="36"/>
        <v/>
      </c>
      <c r="L120" s="93" t="str">
        <f t="shared" si="36"/>
        <v/>
      </c>
      <c r="M120" s="91" t="str">
        <f t="shared" si="36"/>
        <v/>
      </c>
      <c r="N120" s="91" t="str">
        <f t="shared" si="36"/>
        <v/>
      </c>
      <c r="O120" s="91" t="str">
        <f t="shared" si="36"/>
        <v/>
      </c>
      <c r="P120" s="91" t="str">
        <f t="shared" si="36"/>
        <v/>
      </c>
      <c r="Q120" s="92" t="str">
        <f t="shared" si="36"/>
        <v/>
      </c>
      <c r="R120" s="93" t="str">
        <f t="shared" si="36"/>
        <v/>
      </c>
      <c r="S120" s="91" t="str">
        <f t="shared" si="36"/>
        <v/>
      </c>
      <c r="T120" s="91" t="str">
        <f t="shared" si="36"/>
        <v/>
      </c>
      <c r="U120" s="91" t="str">
        <f t="shared" si="36"/>
        <v/>
      </c>
      <c r="V120" s="91" t="str">
        <f t="shared" ref="V120:AK122" si="39">IF($B120=V$5,$D120,"")</f>
        <v/>
      </c>
      <c r="W120" s="91" t="str">
        <f t="shared" si="39"/>
        <v/>
      </c>
      <c r="X120" s="91" t="str">
        <f t="shared" si="39"/>
        <v/>
      </c>
      <c r="Y120" s="91" t="str">
        <f t="shared" si="39"/>
        <v/>
      </c>
      <c r="Z120" s="91" t="str">
        <f t="shared" si="39"/>
        <v/>
      </c>
      <c r="AA120" s="91" t="str">
        <f t="shared" si="39"/>
        <v/>
      </c>
      <c r="AB120" s="91" t="str">
        <f t="shared" si="39"/>
        <v/>
      </c>
      <c r="AC120" s="91" t="str">
        <f t="shared" si="39"/>
        <v/>
      </c>
      <c r="AD120" s="91" t="str">
        <f t="shared" si="39"/>
        <v/>
      </c>
      <c r="AE120" s="91" t="str">
        <f t="shared" si="39"/>
        <v/>
      </c>
      <c r="AF120" s="91" t="str">
        <f t="shared" si="39"/>
        <v/>
      </c>
      <c r="AG120" s="91" t="str">
        <f t="shared" si="39"/>
        <v/>
      </c>
      <c r="AH120" s="91" t="str">
        <f t="shared" si="39"/>
        <v/>
      </c>
      <c r="AI120" s="91" t="str">
        <f t="shared" si="39"/>
        <v/>
      </c>
      <c r="AJ120" s="91" t="str">
        <f t="shared" si="39"/>
        <v/>
      </c>
      <c r="AK120" s="91" t="str">
        <f t="shared" si="39"/>
        <v/>
      </c>
      <c r="AL120" s="91" t="str">
        <f t="shared" si="38"/>
        <v/>
      </c>
      <c r="AM120" s="91" t="str">
        <f t="shared" si="38"/>
        <v/>
      </c>
      <c r="AN120" s="91" t="str">
        <f t="shared" si="38"/>
        <v/>
      </c>
      <c r="AO120" s="91" t="str">
        <f t="shared" si="38"/>
        <v/>
      </c>
      <c r="AP120" s="91" t="str">
        <f t="shared" si="38"/>
        <v/>
      </c>
      <c r="AQ120" s="91" t="str">
        <f t="shared" si="38"/>
        <v/>
      </c>
      <c r="AR120" s="91" t="str">
        <f t="shared" si="38"/>
        <v/>
      </c>
      <c r="AS120" s="91" t="str">
        <f t="shared" si="38"/>
        <v/>
      </c>
      <c r="AT120" s="91" t="str">
        <f t="shared" si="38"/>
        <v/>
      </c>
      <c r="AU120" s="91" t="str">
        <f t="shared" si="38"/>
        <v/>
      </c>
      <c r="AV120" s="91" t="str">
        <f t="shared" si="38"/>
        <v/>
      </c>
      <c r="AW120" s="91" t="str">
        <f t="shared" si="38"/>
        <v/>
      </c>
      <c r="AX120" s="91" t="str">
        <f t="shared" si="38"/>
        <v/>
      </c>
      <c r="AY120" s="91" t="str">
        <f t="shared" si="38"/>
        <v/>
      </c>
      <c r="AZ120" s="91" t="str">
        <f t="shared" si="37"/>
        <v/>
      </c>
      <c r="BA120" s="91" t="str">
        <f t="shared" si="37"/>
        <v/>
      </c>
      <c r="BB120" s="91" t="str">
        <f t="shared" si="37"/>
        <v/>
      </c>
      <c r="BC120" s="91" t="str">
        <f t="shared" si="37"/>
        <v/>
      </c>
      <c r="BD120" s="91" t="str">
        <f t="shared" si="37"/>
        <v/>
      </c>
      <c r="BE120" s="91" t="str">
        <f t="shared" si="37"/>
        <v/>
      </c>
    </row>
    <row r="121" spans="1:57" x14ac:dyDescent="0.3">
      <c r="A121" s="73"/>
      <c r="B121" s="73"/>
      <c r="C121" s="73"/>
      <c r="D121" s="73"/>
      <c r="E121" s="89">
        <f t="shared" si="23"/>
        <v>0</v>
      </c>
      <c r="F121" s="90" t="str">
        <f t="shared" ref="F121:U123" si="40">IF($B121=F$5,$D121,"")</f>
        <v/>
      </c>
      <c r="G121" s="91" t="str">
        <f t="shared" si="40"/>
        <v/>
      </c>
      <c r="H121" s="91" t="str">
        <f t="shared" si="40"/>
        <v/>
      </c>
      <c r="I121" s="91" t="str">
        <f t="shared" si="40"/>
        <v/>
      </c>
      <c r="J121" s="91" t="str">
        <f t="shared" si="40"/>
        <v/>
      </c>
      <c r="K121" s="92" t="str">
        <f t="shared" si="40"/>
        <v/>
      </c>
      <c r="L121" s="93" t="str">
        <f t="shared" si="40"/>
        <v/>
      </c>
      <c r="M121" s="91" t="str">
        <f t="shared" si="40"/>
        <v/>
      </c>
      <c r="N121" s="91" t="str">
        <f t="shared" si="40"/>
        <v/>
      </c>
      <c r="O121" s="91" t="str">
        <f t="shared" si="40"/>
        <v/>
      </c>
      <c r="P121" s="91" t="str">
        <f t="shared" si="40"/>
        <v/>
      </c>
      <c r="Q121" s="92" t="str">
        <f t="shared" si="40"/>
        <v/>
      </c>
      <c r="R121" s="93" t="str">
        <f t="shared" si="40"/>
        <v/>
      </c>
      <c r="S121" s="91" t="str">
        <f t="shared" si="40"/>
        <v/>
      </c>
      <c r="T121" s="91" t="str">
        <f t="shared" si="40"/>
        <v/>
      </c>
      <c r="U121" s="91" t="str">
        <f t="shared" si="40"/>
        <v/>
      </c>
      <c r="V121" s="91" t="str">
        <f t="shared" si="39"/>
        <v/>
      </c>
      <c r="W121" s="91" t="str">
        <f t="shared" si="39"/>
        <v/>
      </c>
      <c r="X121" s="91" t="str">
        <f t="shared" si="39"/>
        <v/>
      </c>
      <c r="Y121" s="91" t="str">
        <f t="shared" si="39"/>
        <v/>
      </c>
      <c r="Z121" s="91" t="str">
        <f t="shared" si="39"/>
        <v/>
      </c>
      <c r="AA121" s="91" t="str">
        <f t="shared" si="39"/>
        <v/>
      </c>
      <c r="AB121" s="91" t="str">
        <f t="shared" si="39"/>
        <v/>
      </c>
      <c r="AC121" s="91" t="str">
        <f t="shared" si="39"/>
        <v/>
      </c>
      <c r="AD121" s="91" t="str">
        <f t="shared" si="39"/>
        <v/>
      </c>
      <c r="AE121" s="91" t="str">
        <f t="shared" si="39"/>
        <v/>
      </c>
      <c r="AF121" s="91" t="str">
        <f t="shared" si="39"/>
        <v/>
      </c>
      <c r="AG121" s="91" t="str">
        <f t="shared" si="39"/>
        <v/>
      </c>
      <c r="AH121" s="91" t="str">
        <f t="shared" si="39"/>
        <v/>
      </c>
      <c r="AI121" s="91" t="str">
        <f t="shared" si="39"/>
        <v/>
      </c>
      <c r="AJ121" s="91" t="str">
        <f t="shared" si="39"/>
        <v/>
      </c>
      <c r="AK121" s="91" t="str">
        <f t="shared" si="39"/>
        <v/>
      </c>
      <c r="AL121" s="91" t="str">
        <f t="shared" si="38"/>
        <v/>
      </c>
      <c r="AM121" s="91" t="str">
        <f t="shared" si="38"/>
        <v/>
      </c>
      <c r="AN121" s="91" t="str">
        <f t="shared" si="38"/>
        <v/>
      </c>
      <c r="AO121" s="91" t="str">
        <f t="shared" si="38"/>
        <v/>
      </c>
      <c r="AP121" s="91" t="str">
        <f t="shared" si="38"/>
        <v/>
      </c>
      <c r="AQ121" s="91" t="str">
        <f t="shared" si="38"/>
        <v/>
      </c>
      <c r="AR121" s="91" t="str">
        <f t="shared" si="38"/>
        <v/>
      </c>
      <c r="AS121" s="91" t="str">
        <f t="shared" si="38"/>
        <v/>
      </c>
      <c r="AT121" s="91" t="str">
        <f t="shared" si="38"/>
        <v/>
      </c>
      <c r="AU121" s="91" t="str">
        <f t="shared" si="38"/>
        <v/>
      </c>
      <c r="AV121" s="91" t="str">
        <f t="shared" si="38"/>
        <v/>
      </c>
      <c r="AW121" s="91" t="str">
        <f t="shared" si="38"/>
        <v/>
      </c>
      <c r="AX121" s="91" t="str">
        <f t="shared" si="38"/>
        <v/>
      </c>
      <c r="AY121" s="91" t="str">
        <f t="shared" si="38"/>
        <v/>
      </c>
      <c r="AZ121" s="91" t="str">
        <f t="shared" si="37"/>
        <v/>
      </c>
      <c r="BA121" s="91" t="str">
        <f t="shared" si="37"/>
        <v/>
      </c>
      <c r="BB121" s="91" t="str">
        <f t="shared" si="37"/>
        <v/>
      </c>
      <c r="BC121" s="91" t="str">
        <f t="shared" si="37"/>
        <v/>
      </c>
      <c r="BD121" s="91" t="str">
        <f t="shared" si="37"/>
        <v/>
      </c>
      <c r="BE121" s="91" t="str">
        <f t="shared" si="37"/>
        <v/>
      </c>
    </row>
    <row r="122" spans="1:57" x14ac:dyDescent="0.3">
      <c r="A122" s="73"/>
      <c r="B122" s="73"/>
      <c r="C122" s="73"/>
      <c r="D122" s="73"/>
      <c r="E122" s="89">
        <f t="shared" si="23"/>
        <v>0</v>
      </c>
      <c r="F122" s="90" t="str">
        <f t="shared" si="40"/>
        <v/>
      </c>
      <c r="G122" s="91" t="str">
        <f t="shared" si="40"/>
        <v/>
      </c>
      <c r="H122" s="91" t="str">
        <f t="shared" si="40"/>
        <v/>
      </c>
      <c r="I122" s="91" t="str">
        <f t="shared" si="40"/>
        <v/>
      </c>
      <c r="J122" s="91" t="str">
        <f t="shared" si="40"/>
        <v/>
      </c>
      <c r="K122" s="92" t="str">
        <f t="shared" si="40"/>
        <v/>
      </c>
      <c r="L122" s="93" t="str">
        <f t="shared" si="40"/>
        <v/>
      </c>
      <c r="M122" s="91" t="str">
        <f t="shared" si="40"/>
        <v/>
      </c>
      <c r="N122" s="91" t="str">
        <f t="shared" si="40"/>
        <v/>
      </c>
      <c r="O122" s="91" t="str">
        <f t="shared" si="40"/>
        <v/>
      </c>
      <c r="P122" s="91" t="str">
        <f t="shared" si="40"/>
        <v/>
      </c>
      <c r="Q122" s="92" t="str">
        <f t="shared" si="40"/>
        <v/>
      </c>
      <c r="R122" s="93" t="str">
        <f t="shared" si="40"/>
        <v/>
      </c>
      <c r="S122" s="91" t="str">
        <f t="shared" si="40"/>
        <v/>
      </c>
      <c r="T122" s="91" t="str">
        <f t="shared" si="40"/>
        <v/>
      </c>
      <c r="U122" s="91" t="str">
        <f t="shared" si="40"/>
        <v/>
      </c>
      <c r="V122" s="91" t="str">
        <f t="shared" si="39"/>
        <v/>
      </c>
      <c r="W122" s="91" t="str">
        <f t="shared" si="39"/>
        <v/>
      </c>
      <c r="X122" s="91" t="str">
        <f t="shared" si="39"/>
        <v/>
      </c>
      <c r="Y122" s="91" t="str">
        <f t="shared" si="39"/>
        <v/>
      </c>
      <c r="Z122" s="91" t="str">
        <f t="shared" si="39"/>
        <v/>
      </c>
      <c r="AA122" s="91" t="str">
        <f t="shared" si="39"/>
        <v/>
      </c>
      <c r="AB122" s="91" t="str">
        <f t="shared" si="39"/>
        <v/>
      </c>
      <c r="AC122" s="91" t="str">
        <f t="shared" si="39"/>
        <v/>
      </c>
      <c r="AD122" s="91" t="str">
        <f t="shared" si="39"/>
        <v/>
      </c>
      <c r="AE122" s="91" t="str">
        <f t="shared" si="39"/>
        <v/>
      </c>
      <c r="AF122" s="91" t="str">
        <f t="shared" si="39"/>
        <v/>
      </c>
      <c r="AG122" s="91" t="str">
        <f t="shared" si="39"/>
        <v/>
      </c>
      <c r="AH122" s="91" t="str">
        <f t="shared" si="39"/>
        <v/>
      </c>
      <c r="AI122" s="91" t="str">
        <f t="shared" si="39"/>
        <v/>
      </c>
      <c r="AJ122" s="91" t="str">
        <f t="shared" si="39"/>
        <v/>
      </c>
      <c r="AK122" s="91" t="str">
        <f t="shared" si="39"/>
        <v/>
      </c>
      <c r="AL122" s="91" t="str">
        <f t="shared" si="38"/>
        <v/>
      </c>
      <c r="AM122" s="91" t="str">
        <f t="shared" si="38"/>
        <v/>
      </c>
      <c r="AN122" s="91" t="str">
        <f t="shared" si="38"/>
        <v/>
      </c>
      <c r="AO122" s="91" t="str">
        <f t="shared" si="38"/>
        <v/>
      </c>
      <c r="AP122" s="91" t="str">
        <f t="shared" si="38"/>
        <v/>
      </c>
      <c r="AQ122" s="91" t="str">
        <f t="shared" si="38"/>
        <v/>
      </c>
      <c r="AR122" s="91" t="str">
        <f t="shared" si="38"/>
        <v/>
      </c>
      <c r="AS122" s="91" t="str">
        <f t="shared" si="38"/>
        <v/>
      </c>
      <c r="AT122" s="91" t="str">
        <f t="shared" si="38"/>
        <v/>
      </c>
      <c r="AU122" s="91" t="str">
        <f t="shared" si="38"/>
        <v/>
      </c>
      <c r="AV122" s="91" t="str">
        <f t="shared" si="38"/>
        <v/>
      </c>
      <c r="AW122" s="91" t="str">
        <f t="shared" si="38"/>
        <v/>
      </c>
      <c r="AX122" s="91" t="str">
        <f t="shared" si="38"/>
        <v/>
      </c>
      <c r="AY122" s="91" t="str">
        <f t="shared" si="38"/>
        <v/>
      </c>
      <c r="AZ122" s="91" t="str">
        <f t="shared" si="37"/>
        <v/>
      </c>
      <c r="BA122" s="91" t="str">
        <f t="shared" si="37"/>
        <v/>
      </c>
      <c r="BB122" s="91" t="str">
        <f t="shared" si="37"/>
        <v/>
      </c>
      <c r="BC122" s="91" t="str">
        <f t="shared" si="37"/>
        <v/>
      </c>
      <c r="BD122" s="91" t="str">
        <f t="shared" si="37"/>
        <v/>
      </c>
      <c r="BE122" s="91" t="str">
        <f t="shared" si="37"/>
        <v/>
      </c>
    </row>
    <row r="123" spans="1:57" ht="15" thickBot="1" x14ac:dyDescent="0.35">
      <c r="A123" s="73"/>
      <c r="B123" s="73"/>
      <c r="C123" s="94"/>
      <c r="D123" s="94"/>
      <c r="E123" s="95">
        <f t="shared" si="23"/>
        <v>0</v>
      </c>
      <c r="F123" s="90" t="str">
        <f t="shared" si="40"/>
        <v/>
      </c>
      <c r="G123" s="94"/>
      <c r="H123" s="94"/>
      <c r="I123" s="94"/>
      <c r="J123" s="94"/>
      <c r="K123" s="96"/>
      <c r="L123" s="97"/>
      <c r="M123" s="94"/>
      <c r="N123" s="94"/>
      <c r="O123" s="94"/>
      <c r="P123" s="94"/>
      <c r="Q123" s="96"/>
      <c r="R123" s="97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</row>
    <row r="124" spans="1:57" ht="15" thickBot="1" x14ac:dyDescent="0.35">
      <c r="A124" s="73"/>
      <c r="B124" s="73"/>
      <c r="C124" s="98" t="s">
        <v>36</v>
      </c>
      <c r="D124" s="99">
        <f>SUM(D6:D123)</f>
        <v>153782.19</v>
      </c>
      <c r="E124" s="100">
        <f>SUM(E6:E123)</f>
        <v>153782.19</v>
      </c>
      <c r="F124" s="101">
        <f>SUM(F6:F123)</f>
        <v>61652.560000000005</v>
      </c>
      <c r="G124" s="99">
        <f t="shared" ref="G124:BE124" si="41">SUM(G6:G123)</f>
        <v>30</v>
      </c>
      <c r="H124" s="99">
        <f t="shared" si="41"/>
        <v>0</v>
      </c>
      <c r="I124" s="99">
        <f t="shared" si="41"/>
        <v>5000</v>
      </c>
      <c r="J124" s="99">
        <f t="shared" si="41"/>
        <v>0</v>
      </c>
      <c r="K124" s="102">
        <f t="shared" si="41"/>
        <v>292</v>
      </c>
      <c r="L124" s="103">
        <f t="shared" si="41"/>
        <v>29679.039999999997</v>
      </c>
      <c r="M124" s="99">
        <f t="shared" si="41"/>
        <v>8487.19</v>
      </c>
      <c r="N124" s="99">
        <f t="shared" si="41"/>
        <v>0</v>
      </c>
      <c r="O124" s="99">
        <f t="shared" si="41"/>
        <v>285.96000000000004</v>
      </c>
      <c r="P124" s="99">
        <f t="shared" si="41"/>
        <v>0</v>
      </c>
      <c r="Q124" s="102">
        <f t="shared" si="41"/>
        <v>0</v>
      </c>
      <c r="R124" s="103">
        <f t="shared" si="41"/>
        <v>0</v>
      </c>
      <c r="S124" s="99">
        <f t="shared" si="41"/>
        <v>107</v>
      </c>
      <c r="T124" s="99">
        <f t="shared" si="41"/>
        <v>263</v>
      </c>
      <c r="U124" s="99">
        <f t="shared" si="41"/>
        <v>2975.8300000000004</v>
      </c>
      <c r="V124" s="99">
        <f t="shared" si="41"/>
        <v>538.25</v>
      </c>
      <c r="W124" s="99">
        <f t="shared" si="41"/>
        <v>-1000</v>
      </c>
      <c r="X124" s="99">
        <f t="shared" si="41"/>
        <v>0</v>
      </c>
      <c r="Y124" s="99">
        <f t="shared" si="41"/>
        <v>0</v>
      </c>
      <c r="Z124" s="99">
        <f t="shared" si="41"/>
        <v>537</v>
      </c>
      <c r="AA124" s="99">
        <f t="shared" si="41"/>
        <v>514.24</v>
      </c>
      <c r="AB124" s="99">
        <f t="shared" si="41"/>
        <v>0</v>
      </c>
      <c r="AC124" s="99">
        <f t="shared" si="41"/>
        <v>202.13</v>
      </c>
      <c r="AD124" s="99">
        <f t="shared" si="41"/>
        <v>0</v>
      </c>
      <c r="AE124" s="99">
        <f t="shared" si="41"/>
        <v>0</v>
      </c>
      <c r="AF124" s="99">
        <f t="shared" si="41"/>
        <v>294.87</v>
      </c>
      <c r="AG124" s="99">
        <f t="shared" si="41"/>
        <v>0</v>
      </c>
      <c r="AH124" s="99">
        <f t="shared" si="41"/>
        <v>0</v>
      </c>
      <c r="AI124" s="99">
        <f t="shared" si="41"/>
        <v>27.34</v>
      </c>
      <c r="AJ124" s="99">
        <f t="shared" si="41"/>
        <v>0</v>
      </c>
      <c r="AK124" s="99">
        <f t="shared" si="41"/>
        <v>0</v>
      </c>
      <c r="AL124" s="99">
        <f t="shared" si="41"/>
        <v>0</v>
      </c>
      <c r="AM124" s="99">
        <f t="shared" si="41"/>
        <v>2840.9700000000003</v>
      </c>
      <c r="AN124" s="99">
        <f t="shared" si="41"/>
        <v>1118.02</v>
      </c>
      <c r="AO124" s="99">
        <f t="shared" si="41"/>
        <v>0</v>
      </c>
      <c r="AP124" s="99">
        <f t="shared" si="41"/>
        <v>386.01</v>
      </c>
      <c r="AQ124" s="99">
        <f t="shared" si="41"/>
        <v>208.64</v>
      </c>
      <c r="AR124" s="99">
        <f t="shared" si="41"/>
        <v>0</v>
      </c>
      <c r="AS124" s="99">
        <f t="shared" si="41"/>
        <v>0</v>
      </c>
      <c r="AT124" s="99">
        <f t="shared" si="41"/>
        <v>5000</v>
      </c>
      <c r="AU124" s="99">
        <f t="shared" si="41"/>
        <v>787.81</v>
      </c>
      <c r="AV124" s="99">
        <f t="shared" si="41"/>
        <v>0</v>
      </c>
      <c r="AW124" s="99">
        <f t="shared" si="41"/>
        <v>0</v>
      </c>
      <c r="AX124" s="99">
        <f t="shared" si="41"/>
        <v>0</v>
      </c>
      <c r="AY124" s="99">
        <f t="shared" si="41"/>
        <v>0</v>
      </c>
      <c r="AZ124" s="99">
        <f t="shared" si="41"/>
        <v>0</v>
      </c>
      <c r="BA124" s="99">
        <f t="shared" si="41"/>
        <v>33554.33</v>
      </c>
      <c r="BB124" s="99">
        <f t="shared" si="41"/>
        <v>0</v>
      </c>
      <c r="BC124" s="99">
        <f t="shared" si="41"/>
        <v>0</v>
      </c>
      <c r="BD124" s="99">
        <f t="shared" si="41"/>
        <v>0</v>
      </c>
      <c r="BE124" s="99">
        <f t="shared" si="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opLeftCell="A6" zoomScale="80" zoomScaleNormal="80" workbookViewId="0">
      <selection activeCell="B73" sqref="B73"/>
    </sheetView>
  </sheetViews>
  <sheetFormatPr defaultRowHeight="14.4" x14ac:dyDescent="0.3"/>
  <cols>
    <col min="2" max="2" width="11.5546875" customWidth="1"/>
    <col min="3" max="3" width="20.44140625" customWidth="1"/>
    <col min="4" max="4" width="10.44140625" customWidth="1"/>
    <col min="5" max="5" width="10.88671875" customWidth="1"/>
    <col min="6" max="6" width="12.554687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TOTAL!J5</f>
        <v>42583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42583</v>
      </c>
      <c r="B7" s="62">
        <v>3021</v>
      </c>
      <c r="C7" s="69" t="s">
        <v>78</v>
      </c>
      <c r="D7" s="70">
        <f>7870.01-722.4</f>
        <v>7147.6100000000006</v>
      </c>
      <c r="E7" s="89">
        <f t="shared" ref="E7:E71" si="1">SUM(F7:BE7)</f>
        <v>7147.6100000000006</v>
      </c>
      <c r="F7" s="90" t="str">
        <f>IF($B7=F$5,$D7,"")</f>
        <v/>
      </c>
      <c r="G7" s="91" t="str">
        <f t="shared" ref="G7:V23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>
        <f t="shared" si="3"/>
        <v>7147.6100000000006</v>
      </c>
      <c r="AM7" s="91" t="str">
        <f t="shared" si="3"/>
        <v/>
      </c>
      <c r="AN7" s="91" t="str">
        <f t="shared" si="3"/>
        <v/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42583</v>
      </c>
      <c r="B8" s="62">
        <v>3024</v>
      </c>
      <c r="C8" s="69" t="s">
        <v>24</v>
      </c>
      <c r="D8" s="70">
        <v>722.4</v>
      </c>
      <c r="E8" s="89">
        <f t="shared" si="1"/>
        <v>722.4</v>
      </c>
      <c r="F8" s="90" t="str">
        <f t="shared" ref="F8:U24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>
        <f t="shared" si="3"/>
        <v>722.4</v>
      </c>
      <c r="AP8" s="91" t="str">
        <f t="shared" si="3"/>
        <v/>
      </c>
      <c r="AQ8" s="91" t="str">
        <f t="shared" si="3"/>
        <v/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42583</v>
      </c>
      <c r="B9" s="62">
        <v>3023</v>
      </c>
      <c r="C9" s="69" t="s">
        <v>79</v>
      </c>
      <c r="D9" s="70">
        <f>1326.63-199.57</f>
        <v>1127.0600000000002</v>
      </c>
      <c r="E9" s="89">
        <f t="shared" si="1"/>
        <v>1127.0600000000002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>
        <f t="shared" si="3"/>
        <v>1127.0600000000002</v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42583</v>
      </c>
      <c r="B10" s="71">
        <v>3026</v>
      </c>
      <c r="C10" s="69" t="s">
        <v>26</v>
      </c>
      <c r="D10" s="70">
        <v>199.57</v>
      </c>
      <c r="E10" s="89">
        <f t="shared" si="1"/>
        <v>199.57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>
        <f t="shared" si="3"/>
        <v>199.57</v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42583</v>
      </c>
      <c r="B11" s="71">
        <v>3030</v>
      </c>
      <c r="C11" s="69" t="s">
        <v>155</v>
      </c>
      <c r="D11" s="70">
        <v>689.8</v>
      </c>
      <c r="E11" s="89">
        <f t="shared" si="1"/>
        <v>689.8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>
        <f t="shared" si="3"/>
        <v>689.8</v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42583</v>
      </c>
      <c r="B12" s="71">
        <v>3018</v>
      </c>
      <c r="C12" s="69" t="s">
        <v>106</v>
      </c>
      <c r="D12" s="70">
        <v>150</v>
      </c>
      <c r="E12" s="89">
        <f t="shared" si="1"/>
        <v>150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>
        <f t="shared" si="3"/>
        <v>150</v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42584</v>
      </c>
      <c r="B13" s="62">
        <v>1001</v>
      </c>
      <c r="C13" s="69" t="s">
        <v>63</v>
      </c>
      <c r="D13" s="70">
        <v>6191.15</v>
      </c>
      <c r="E13" s="89">
        <f t="shared" si="1"/>
        <v>6191.15</v>
      </c>
      <c r="F13" s="90">
        <f t="shared" si="4"/>
        <v>6191.15</v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42584</v>
      </c>
      <c r="B14" s="62">
        <v>4000</v>
      </c>
      <c r="C14" s="69" t="s">
        <v>113</v>
      </c>
      <c r="D14" s="70">
        <v>175.84</v>
      </c>
      <c r="E14" s="89">
        <f t="shared" si="1"/>
        <v>175.84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30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4" si="6">IF($B14=AY$5,$D14,"")</f>
        <v/>
      </c>
      <c r="AZ14" s="91" t="str">
        <f t="shared" si="6"/>
        <v/>
      </c>
      <c r="BA14" s="91">
        <f t="shared" si="6"/>
        <v>175.84</v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42584</v>
      </c>
      <c r="B15" s="62">
        <v>4000</v>
      </c>
      <c r="C15" s="69" t="s">
        <v>147</v>
      </c>
      <c r="D15" s="70">
        <v>5000</v>
      </c>
      <c r="E15" s="89">
        <f t="shared" si="1"/>
        <v>5000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3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>
        <f t="shared" si="6"/>
        <v>5000</v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42584</v>
      </c>
      <c r="B16" s="62">
        <v>4000</v>
      </c>
      <c r="C16" s="69" t="s">
        <v>147</v>
      </c>
      <c r="D16" s="70">
        <v>4000</v>
      </c>
      <c r="E16" s="89">
        <f t="shared" si="1"/>
        <v>4000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>
        <f t="shared" si="6"/>
        <v>4000</v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42585</v>
      </c>
      <c r="B17" s="62">
        <v>1001</v>
      </c>
      <c r="C17" s="69" t="s">
        <v>63</v>
      </c>
      <c r="D17" s="70">
        <v>2413.5700000000002</v>
      </c>
      <c r="E17" s="89">
        <f t="shared" si="1"/>
        <v>2413.5700000000002</v>
      </c>
      <c r="F17" s="90">
        <f t="shared" si="4"/>
        <v>2413.5700000000002</v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42585</v>
      </c>
      <c r="B18" s="62">
        <v>3005</v>
      </c>
      <c r="C18" s="69" t="s">
        <v>82</v>
      </c>
      <c r="D18" s="70">
        <v>93.24</v>
      </c>
      <c r="E18" s="89">
        <f t="shared" si="1"/>
        <v>93.24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>
        <f t="shared" si="2"/>
        <v>93.24</v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42585</v>
      </c>
      <c r="B19" s="62">
        <v>2003</v>
      </c>
      <c r="C19" s="69" t="s">
        <v>118</v>
      </c>
      <c r="D19" s="70">
        <v>60</v>
      </c>
      <c r="E19" s="89">
        <f t="shared" si="1"/>
        <v>60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>
        <f t="shared" si="4"/>
        <v>60</v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42585</v>
      </c>
      <c r="B20" s="62">
        <v>3009</v>
      </c>
      <c r="C20" s="69" t="s">
        <v>135</v>
      </c>
      <c r="D20" s="70">
        <v>381.37</v>
      </c>
      <c r="E20" s="89">
        <f t="shared" si="1"/>
        <v>381.37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>
        <f t="shared" si="7"/>
        <v>381.37</v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42585</v>
      </c>
      <c r="B21" s="62">
        <v>3012</v>
      </c>
      <c r="C21" s="69" t="s">
        <v>100</v>
      </c>
      <c r="D21" s="70">
        <v>31.5</v>
      </c>
      <c r="E21" s="89">
        <f t="shared" si="1"/>
        <v>31.5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>
        <f t="shared" si="7"/>
        <v>31.5</v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42586</v>
      </c>
      <c r="B22" s="62">
        <v>3006</v>
      </c>
      <c r="C22" s="69" t="s">
        <v>156</v>
      </c>
      <c r="D22" s="70">
        <v>8165.9</v>
      </c>
      <c r="E22" s="89">
        <f t="shared" si="1"/>
        <v>8165.9</v>
      </c>
      <c r="F22" s="90" t="str">
        <f t="shared" si="4"/>
        <v/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>
        <f t="shared" si="7"/>
        <v>8165.9</v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42587</v>
      </c>
      <c r="B23" s="62">
        <v>4000</v>
      </c>
      <c r="C23" s="69" t="s">
        <v>147</v>
      </c>
      <c r="D23" s="70">
        <v>3000</v>
      </c>
      <c r="E23" s="89">
        <f t="shared" si="1"/>
        <v>3000</v>
      </c>
      <c r="F23" s="90" t="str">
        <f t="shared" si="4"/>
        <v/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2"/>
        <v/>
      </c>
      <c r="V23" s="91" t="str">
        <f t="shared" si="2"/>
        <v/>
      </c>
      <c r="W23" s="91" t="str">
        <f t="shared" si="7"/>
        <v/>
      </c>
      <c r="X23" s="91" t="str">
        <f t="shared" si="7"/>
        <v/>
      </c>
      <c r="Y23" s="91" t="str">
        <f t="shared" si="7"/>
        <v/>
      </c>
      <c r="Z23" s="91" t="str">
        <f t="shared" si="7"/>
        <v/>
      </c>
      <c r="AA23" s="91" t="str">
        <f t="shared" si="7"/>
        <v/>
      </c>
      <c r="AB23" s="91" t="str">
        <f t="shared" si="7"/>
        <v/>
      </c>
      <c r="AC23" s="91" t="str">
        <f t="shared" si="7"/>
        <v/>
      </c>
      <c r="AD23" s="91" t="str">
        <f t="shared" si="7"/>
        <v/>
      </c>
      <c r="AE23" s="91" t="str">
        <f t="shared" si="7"/>
        <v/>
      </c>
      <c r="AF23" s="91" t="str">
        <f t="shared" si="7"/>
        <v/>
      </c>
      <c r="AG23" s="91" t="str">
        <f t="shared" si="7"/>
        <v/>
      </c>
      <c r="AH23" s="91" t="str">
        <f t="shared" si="7"/>
        <v/>
      </c>
      <c r="AI23" s="91" t="str">
        <f t="shared" si="7"/>
        <v/>
      </c>
      <c r="AJ23" s="91" t="str">
        <f t="shared" si="7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>
        <f t="shared" si="6"/>
        <v>3000</v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42587</v>
      </c>
      <c r="B24" s="62">
        <v>3009</v>
      </c>
      <c r="C24" s="69" t="s">
        <v>157</v>
      </c>
      <c r="D24" s="70">
        <v>525.6</v>
      </c>
      <c r="E24" s="89">
        <f t="shared" ref="E24:E44" si="8">SUM(F24:BE24)</f>
        <v>525.6</v>
      </c>
      <c r="F24" s="90" t="str">
        <f t="shared" si="4"/>
        <v/>
      </c>
      <c r="G24" s="91" t="str">
        <f t="shared" si="4"/>
        <v/>
      </c>
      <c r="H24" s="91" t="str">
        <f t="shared" si="4"/>
        <v/>
      </c>
      <c r="I24" s="91" t="str">
        <f t="shared" si="4"/>
        <v/>
      </c>
      <c r="J24" s="91" t="str">
        <f t="shared" si="4"/>
        <v/>
      </c>
      <c r="K24" s="92" t="str">
        <f t="shared" si="4"/>
        <v/>
      </c>
      <c r="L24" s="93" t="str">
        <f t="shared" si="4"/>
        <v/>
      </c>
      <c r="M24" s="91" t="str">
        <f t="shared" si="4"/>
        <v/>
      </c>
      <c r="N24" s="91" t="str">
        <f t="shared" si="4"/>
        <v/>
      </c>
      <c r="O24" s="91" t="str">
        <f t="shared" si="4"/>
        <v/>
      </c>
      <c r="P24" s="91" t="str">
        <f t="shared" si="4"/>
        <v/>
      </c>
      <c r="Q24" s="92" t="str">
        <f t="shared" si="4"/>
        <v/>
      </c>
      <c r="R24" s="93" t="str">
        <f t="shared" si="4"/>
        <v/>
      </c>
      <c r="S24" s="91" t="str">
        <f t="shared" si="4"/>
        <v/>
      </c>
      <c r="T24" s="91" t="str">
        <f t="shared" si="4"/>
        <v/>
      </c>
      <c r="U24" s="91" t="str">
        <f t="shared" si="4"/>
        <v/>
      </c>
      <c r="V24" s="91" t="str">
        <f t="shared" ref="V24:AK39" si="9">IF($B24=V$5,$D24,"")</f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>
        <f t="shared" si="9"/>
        <v>525.6</v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42590</v>
      </c>
      <c r="B25" s="62">
        <v>3007</v>
      </c>
      <c r="C25" s="69" t="s">
        <v>119</v>
      </c>
      <c r="D25" s="70">
        <v>57</v>
      </c>
      <c r="E25" s="89">
        <f t="shared" si="8"/>
        <v>57</v>
      </c>
      <c r="F25" s="90" t="str">
        <f t="shared" ref="F25:U40" si="10">IF($B25=F$5,$D25,"")</f>
        <v/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>
        <f t="shared" si="9"/>
        <v>57</v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42590</v>
      </c>
      <c r="B26" s="62">
        <v>3003</v>
      </c>
      <c r="C26" s="69" t="s">
        <v>133</v>
      </c>
      <c r="D26" s="70">
        <v>393</v>
      </c>
      <c r="E26" s="89">
        <f t="shared" si="8"/>
        <v>393</v>
      </c>
      <c r="F26" s="90" t="str">
        <f t="shared" si="10"/>
        <v/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>
        <f t="shared" si="10"/>
        <v>393</v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42590</v>
      </c>
      <c r="B27" s="62">
        <v>1001</v>
      </c>
      <c r="C27" s="69" t="s">
        <v>63</v>
      </c>
      <c r="D27" s="70">
        <v>2952</v>
      </c>
      <c r="E27" s="89">
        <f t="shared" si="8"/>
        <v>2952</v>
      </c>
      <c r="F27" s="90">
        <f t="shared" si="10"/>
        <v>2952</v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42590</v>
      </c>
      <c r="B28" s="62">
        <v>1005</v>
      </c>
      <c r="C28" s="69" t="s">
        <v>147</v>
      </c>
      <c r="D28" s="70">
        <v>20000</v>
      </c>
      <c r="E28" s="89">
        <f t="shared" si="8"/>
        <v>20000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>
        <f t="shared" si="10"/>
        <v>20000</v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5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42590</v>
      </c>
      <c r="B29" s="62">
        <v>4000</v>
      </c>
      <c r="C29" s="69" t="s">
        <v>147</v>
      </c>
      <c r="D29" s="70">
        <v>1350</v>
      </c>
      <c r="E29" s="89">
        <f t="shared" si="8"/>
        <v>1350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>
        <f t="shared" si="6"/>
        <v>1350</v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42590</v>
      </c>
      <c r="B30" s="62">
        <v>3009</v>
      </c>
      <c r="C30" s="69" t="s">
        <v>158</v>
      </c>
      <c r="D30" s="70">
        <v>2726.4</v>
      </c>
      <c r="E30" s="89">
        <f t="shared" si="8"/>
        <v>2726.4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>
        <f t="shared" si="9"/>
        <v>2726.4</v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si="5"/>
        <v/>
      </c>
      <c r="AM30" s="91" t="str">
        <f t="shared" si="5"/>
        <v/>
      </c>
      <c r="AN30" s="91" t="str">
        <f t="shared" si="5"/>
        <v/>
      </c>
      <c r="AO30" s="91" t="str">
        <f t="shared" si="5"/>
        <v/>
      </c>
      <c r="AP30" s="91" t="str">
        <f t="shared" si="5"/>
        <v/>
      </c>
      <c r="AQ30" s="91" t="str">
        <f t="shared" si="5"/>
        <v/>
      </c>
      <c r="AR30" s="91" t="str">
        <f t="shared" si="5"/>
        <v/>
      </c>
      <c r="AS30" s="91" t="str">
        <f t="shared" si="5"/>
        <v/>
      </c>
      <c r="AT30" s="91" t="str">
        <f t="shared" si="5"/>
        <v/>
      </c>
      <c r="AU30" s="91" t="str">
        <f t="shared" si="5"/>
        <v/>
      </c>
      <c r="AV30" s="91" t="str">
        <f t="shared" si="5"/>
        <v/>
      </c>
      <c r="AW30" s="91" t="str">
        <f t="shared" si="5"/>
        <v/>
      </c>
      <c r="AX30" s="91" t="str">
        <f t="shared" si="5"/>
        <v/>
      </c>
      <c r="AY30" s="91" t="str">
        <f t="shared" si="6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42590</v>
      </c>
      <c r="B31" s="62">
        <v>3001</v>
      </c>
      <c r="C31" s="69">
        <v>3663</v>
      </c>
      <c r="D31" s="70">
        <v>495.16</v>
      </c>
      <c r="E31" s="89">
        <f t="shared" si="8"/>
        <v>495.16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>
        <f t="shared" si="10"/>
        <v>495.16</v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ref="AL31:AY39" si="11">IF($B31=AL$5,$D31,"")</f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42592</v>
      </c>
      <c r="B32" s="62">
        <v>1002</v>
      </c>
      <c r="C32" s="69" t="s">
        <v>59</v>
      </c>
      <c r="D32" s="70">
        <v>59</v>
      </c>
      <c r="E32" s="89">
        <f t="shared" si="8"/>
        <v>59</v>
      </c>
      <c r="F32" s="90" t="str">
        <f t="shared" si="10"/>
        <v/>
      </c>
      <c r="G32" s="91">
        <f t="shared" si="10"/>
        <v>59</v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42592</v>
      </c>
      <c r="B33" s="62">
        <v>1002</v>
      </c>
      <c r="C33" s="69" t="s">
        <v>59</v>
      </c>
      <c r="D33" s="70">
        <v>86.5</v>
      </c>
      <c r="E33" s="89">
        <f t="shared" si="8"/>
        <v>86.5</v>
      </c>
      <c r="F33" s="90" t="str">
        <f t="shared" si="10"/>
        <v/>
      </c>
      <c r="G33" s="91">
        <f t="shared" si="10"/>
        <v>86.5</v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42592</v>
      </c>
      <c r="B34" s="62">
        <v>1002</v>
      </c>
      <c r="C34" s="69" t="s">
        <v>59</v>
      </c>
      <c r="D34" s="70">
        <v>42.5</v>
      </c>
      <c r="E34" s="89">
        <f t="shared" si="8"/>
        <v>42.5</v>
      </c>
      <c r="F34" s="90" t="str">
        <f t="shared" si="10"/>
        <v/>
      </c>
      <c r="G34" s="91">
        <f t="shared" si="10"/>
        <v>42.5</v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42593</v>
      </c>
      <c r="B35" s="62">
        <v>1001</v>
      </c>
      <c r="C35" s="69" t="s">
        <v>63</v>
      </c>
      <c r="D35" s="70">
        <v>2087.4</v>
      </c>
      <c r="E35" s="89">
        <f t="shared" si="8"/>
        <v>2087.4</v>
      </c>
      <c r="F35" s="90">
        <f t="shared" si="10"/>
        <v>2087.4</v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42593</v>
      </c>
      <c r="B36" s="62">
        <v>3030</v>
      </c>
      <c r="C36" s="63" t="s">
        <v>107</v>
      </c>
      <c r="D36" s="70">
        <v>398.08</v>
      </c>
      <c r="E36" s="89">
        <f t="shared" si="8"/>
        <v>398.08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>
        <f t="shared" si="11"/>
        <v>398.08</v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42593</v>
      </c>
      <c r="B37" s="62">
        <v>2002</v>
      </c>
      <c r="C37" s="63" t="s">
        <v>159</v>
      </c>
      <c r="D37" s="70">
        <v>1907.78</v>
      </c>
      <c r="E37" s="89">
        <f t="shared" si="8"/>
        <v>1907.78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>
        <f t="shared" si="10"/>
        <v>1907.78</v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42593</v>
      </c>
      <c r="B38" s="62">
        <v>1002</v>
      </c>
      <c r="C38" s="63" t="s">
        <v>59</v>
      </c>
      <c r="D38" s="70">
        <v>104.68</v>
      </c>
      <c r="E38" s="89">
        <f t="shared" si="8"/>
        <v>104.68</v>
      </c>
      <c r="F38" s="90" t="str">
        <f t="shared" si="10"/>
        <v/>
      </c>
      <c r="G38" s="91">
        <f t="shared" si="10"/>
        <v>104.68</v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 t="str">
        <f t="shared" si="9"/>
        <v/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 t="str">
        <f t="shared" si="11"/>
        <v/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42593</v>
      </c>
      <c r="B39" s="62">
        <v>1002</v>
      </c>
      <c r="C39" s="63" t="s">
        <v>59</v>
      </c>
      <c r="D39" s="70">
        <v>100.74</v>
      </c>
      <c r="E39" s="89">
        <f t="shared" si="8"/>
        <v>100.74</v>
      </c>
      <c r="F39" s="90" t="str">
        <f t="shared" si="10"/>
        <v/>
      </c>
      <c r="G39" s="91">
        <f t="shared" si="10"/>
        <v>100.74</v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si="10"/>
        <v/>
      </c>
      <c r="V39" s="91" t="str">
        <f t="shared" si="9"/>
        <v/>
      </c>
      <c r="W39" s="91" t="str">
        <f t="shared" si="9"/>
        <v/>
      </c>
      <c r="X39" s="91" t="str">
        <f t="shared" si="9"/>
        <v/>
      </c>
      <c r="Y39" s="91" t="str">
        <f t="shared" si="9"/>
        <v/>
      </c>
      <c r="Z39" s="91" t="str">
        <f t="shared" si="9"/>
        <v/>
      </c>
      <c r="AA39" s="91" t="str">
        <f t="shared" si="9"/>
        <v/>
      </c>
      <c r="AB39" s="91" t="str">
        <f t="shared" si="9"/>
        <v/>
      </c>
      <c r="AC39" s="91" t="str">
        <f t="shared" si="9"/>
        <v/>
      </c>
      <c r="AD39" s="91" t="str">
        <f t="shared" si="9"/>
        <v/>
      </c>
      <c r="AE39" s="91" t="str">
        <f t="shared" si="9"/>
        <v/>
      </c>
      <c r="AF39" s="91" t="str">
        <f t="shared" si="9"/>
        <v/>
      </c>
      <c r="AG39" s="91" t="str">
        <f t="shared" si="9"/>
        <v/>
      </c>
      <c r="AH39" s="91" t="str">
        <f t="shared" si="9"/>
        <v/>
      </c>
      <c r="AI39" s="91" t="str">
        <f t="shared" si="9"/>
        <v/>
      </c>
      <c r="AJ39" s="91" t="str">
        <f t="shared" si="9"/>
        <v/>
      </c>
      <c r="AK39" s="91" t="str">
        <f t="shared" si="9"/>
        <v/>
      </c>
      <c r="AL39" s="91" t="str">
        <f t="shared" si="11"/>
        <v/>
      </c>
      <c r="AM39" s="91" t="str">
        <f t="shared" si="11"/>
        <v/>
      </c>
      <c r="AN39" s="91" t="str">
        <f t="shared" si="11"/>
        <v/>
      </c>
      <c r="AO39" s="91" t="str">
        <f t="shared" si="11"/>
        <v/>
      </c>
      <c r="AP39" s="91" t="str">
        <f t="shared" si="11"/>
        <v/>
      </c>
      <c r="AQ39" s="91" t="str">
        <f t="shared" si="11"/>
        <v/>
      </c>
      <c r="AR39" s="91" t="str">
        <f t="shared" si="11"/>
        <v/>
      </c>
      <c r="AS39" s="91" t="str">
        <f t="shared" si="11"/>
        <v/>
      </c>
      <c r="AT39" s="91" t="str">
        <f t="shared" si="11"/>
        <v/>
      </c>
      <c r="AU39" s="91" t="str">
        <f t="shared" si="11"/>
        <v/>
      </c>
      <c r="AV39" s="91" t="str">
        <f t="shared" si="11"/>
        <v/>
      </c>
      <c r="AW39" s="91" t="str">
        <f t="shared" si="11"/>
        <v/>
      </c>
      <c r="AX39" s="91" t="str">
        <f t="shared" si="11"/>
        <v/>
      </c>
      <c r="AY39" s="91" t="str">
        <f t="shared" si="11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42593</v>
      </c>
      <c r="B40" s="62">
        <v>1002</v>
      </c>
      <c r="C40" s="63" t="s">
        <v>59</v>
      </c>
      <c r="D40" s="70">
        <v>118.24</v>
      </c>
      <c r="E40" s="89">
        <f t="shared" si="8"/>
        <v>118.24</v>
      </c>
      <c r="F40" s="90" t="str">
        <f t="shared" si="10"/>
        <v/>
      </c>
      <c r="G40" s="91">
        <f t="shared" si="10"/>
        <v>118.24</v>
      </c>
      <c r="H40" s="91" t="str">
        <f t="shared" si="10"/>
        <v/>
      </c>
      <c r="I40" s="91" t="str">
        <f t="shared" si="10"/>
        <v/>
      </c>
      <c r="J40" s="91" t="str">
        <f t="shared" si="10"/>
        <v/>
      </c>
      <c r="K40" s="92" t="str">
        <f t="shared" si="10"/>
        <v/>
      </c>
      <c r="L40" s="93" t="str">
        <f t="shared" si="10"/>
        <v/>
      </c>
      <c r="M40" s="91" t="str">
        <f t="shared" si="10"/>
        <v/>
      </c>
      <c r="N40" s="91" t="str">
        <f t="shared" si="10"/>
        <v/>
      </c>
      <c r="O40" s="91" t="str">
        <f t="shared" si="10"/>
        <v/>
      </c>
      <c r="P40" s="91" t="str">
        <f t="shared" si="10"/>
        <v/>
      </c>
      <c r="Q40" s="92" t="str">
        <f t="shared" si="10"/>
        <v/>
      </c>
      <c r="R40" s="93" t="str">
        <f t="shared" si="10"/>
        <v/>
      </c>
      <c r="S40" s="91" t="str">
        <f t="shared" si="10"/>
        <v/>
      </c>
      <c r="T40" s="91" t="str">
        <f t="shared" si="10"/>
        <v/>
      </c>
      <c r="U40" s="91" t="str">
        <f t="shared" ref="U40:AJ55" si="12">IF($B40=U$5,$D40,"")</f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ref="AK40:AZ56" si="13">IF($B40=AK$5,$D40,"")</f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42593</v>
      </c>
      <c r="B41" s="62">
        <v>1002</v>
      </c>
      <c r="C41" s="63" t="s">
        <v>59</v>
      </c>
      <c r="D41" s="70">
        <v>88.24</v>
      </c>
      <c r="E41" s="89">
        <f t="shared" si="8"/>
        <v>88.24</v>
      </c>
      <c r="F41" s="90" t="str">
        <f t="shared" ref="F41:U56" si="14">IF($B41=F$5,$D41,"")</f>
        <v/>
      </c>
      <c r="G41" s="91">
        <f t="shared" si="14"/>
        <v>88.24</v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42593</v>
      </c>
      <c r="B42" s="62">
        <v>1001</v>
      </c>
      <c r="C42" s="63" t="s">
        <v>63</v>
      </c>
      <c r="D42" s="70">
        <v>6738.35</v>
      </c>
      <c r="E42" s="89">
        <f t="shared" si="8"/>
        <v>6738.35</v>
      </c>
      <c r="F42" s="90">
        <f t="shared" si="14"/>
        <v>6738.35</v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68">
        <v>42597</v>
      </c>
      <c r="B43" s="62">
        <v>1001</v>
      </c>
      <c r="C43" s="63" t="s">
        <v>63</v>
      </c>
      <c r="D43" s="70">
        <v>859.76</v>
      </c>
      <c r="E43" s="89">
        <f t="shared" si="8"/>
        <v>859.76</v>
      </c>
      <c r="F43" s="90">
        <f t="shared" si="14"/>
        <v>859.76</v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42597</v>
      </c>
      <c r="B44" s="62">
        <v>1001</v>
      </c>
      <c r="C44" s="63" t="s">
        <v>63</v>
      </c>
      <c r="D44" s="70">
        <v>827.42</v>
      </c>
      <c r="E44" s="89">
        <f t="shared" si="8"/>
        <v>827.42</v>
      </c>
      <c r="F44" s="90">
        <f t="shared" si="14"/>
        <v>827.42</v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6"/>
        <v/>
      </c>
      <c r="BA44" s="91" t="str">
        <f t="shared" si="6"/>
        <v/>
      </c>
      <c r="BB44" s="91" t="str">
        <f t="shared" si="6"/>
        <v/>
      </c>
      <c r="BC44" s="91" t="str">
        <f t="shared" si="6"/>
        <v/>
      </c>
      <c r="BD44" s="91" t="str">
        <f t="shared" si="6"/>
        <v/>
      </c>
      <c r="BE44" s="91" t="str">
        <f t="shared" si="6"/>
        <v/>
      </c>
    </row>
    <row r="45" spans="1:57" x14ac:dyDescent="0.3">
      <c r="A45" s="68">
        <v>42597</v>
      </c>
      <c r="B45" s="62">
        <v>1002</v>
      </c>
      <c r="C45" s="63" t="s">
        <v>59</v>
      </c>
      <c r="D45" s="70">
        <v>30</v>
      </c>
      <c r="E45" s="89">
        <f t="shared" si="1"/>
        <v>30</v>
      </c>
      <c r="F45" s="90" t="str">
        <f t="shared" si="14"/>
        <v/>
      </c>
      <c r="G45" s="91">
        <f t="shared" si="14"/>
        <v>30</v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ref="BA45:BE60" si="15">IF($B45=BA$5,$D45,"")</f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42597</v>
      </c>
      <c r="B46" s="62">
        <v>1001</v>
      </c>
      <c r="C46" s="63" t="s">
        <v>63</v>
      </c>
      <c r="D46" s="70">
        <v>2392.31</v>
      </c>
      <c r="E46" s="89">
        <f t="shared" si="1"/>
        <v>2392.31</v>
      </c>
      <c r="F46" s="90">
        <f t="shared" si="14"/>
        <v>2392.31</v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42597</v>
      </c>
      <c r="B47" s="62">
        <v>3022</v>
      </c>
      <c r="C47" s="69" t="s">
        <v>80</v>
      </c>
      <c r="D47" s="70">
        <f>3199.72-355.34</f>
        <v>2844.3799999999997</v>
      </c>
      <c r="E47" s="89">
        <f t="shared" si="1"/>
        <v>2844.3799999999997</v>
      </c>
      <c r="F47" s="90" t="str">
        <f t="shared" si="14"/>
        <v/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 t="str">
        <f t="shared" si="12"/>
        <v/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>
        <f t="shared" si="13"/>
        <v>2844.3799999999997</v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42597</v>
      </c>
      <c r="B48" s="62">
        <v>3025</v>
      </c>
      <c r="C48" s="69" t="s">
        <v>25</v>
      </c>
      <c r="D48" s="70">
        <v>355.34</v>
      </c>
      <c r="E48" s="89">
        <f t="shared" si="1"/>
        <v>355.34</v>
      </c>
      <c r="F48" s="90" t="str">
        <f t="shared" si="14"/>
        <v/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>
        <f t="shared" si="13"/>
        <v>355.34</v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 t="str">
        <f t="shared" si="13"/>
        <v/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42597</v>
      </c>
      <c r="B49" s="62">
        <v>3015</v>
      </c>
      <c r="C49" s="69" t="s">
        <v>91</v>
      </c>
      <c r="D49" s="70">
        <v>45.27</v>
      </c>
      <c r="E49" s="89">
        <f t="shared" si="1"/>
        <v>45.27</v>
      </c>
      <c r="F49" s="90" t="str">
        <f t="shared" si="14"/>
        <v/>
      </c>
      <c r="G49" s="91" t="str">
        <f t="shared" si="14"/>
        <v/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>
        <f t="shared" si="12"/>
        <v>45.27</v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42597</v>
      </c>
      <c r="B50" s="62">
        <v>3030</v>
      </c>
      <c r="C50" s="69" t="s">
        <v>92</v>
      </c>
      <c r="D50" s="70">
        <v>69.59</v>
      </c>
      <c r="E50" s="89">
        <f t="shared" si="1"/>
        <v>69.59</v>
      </c>
      <c r="F50" s="90" t="str">
        <f t="shared" si="14"/>
        <v/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>
        <f t="shared" si="13"/>
        <v>69.59</v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42598</v>
      </c>
      <c r="B51" s="62">
        <v>1001</v>
      </c>
      <c r="C51" s="69" t="s">
        <v>63</v>
      </c>
      <c r="D51" s="70">
        <v>2122.92</v>
      </c>
      <c r="E51" s="89">
        <f t="shared" si="1"/>
        <v>2122.92</v>
      </c>
      <c r="F51" s="90">
        <f t="shared" si="14"/>
        <v>2122.92</v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42598</v>
      </c>
      <c r="B52" s="62">
        <v>4000</v>
      </c>
      <c r="C52" s="69" t="s">
        <v>147</v>
      </c>
      <c r="D52" s="70">
        <v>7500</v>
      </c>
      <c r="E52" s="89">
        <f t="shared" si="1"/>
        <v>7500</v>
      </c>
      <c r="F52" s="90" t="str">
        <f t="shared" si="14"/>
        <v/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 t="str">
        <f t="shared" si="12"/>
        <v/>
      </c>
      <c r="AA52" s="91" t="str">
        <f t="shared" si="12"/>
        <v/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 t="str">
        <f t="shared" si="13"/>
        <v/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>
        <f t="shared" si="15"/>
        <v>7500</v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42598</v>
      </c>
      <c r="B53" s="62">
        <v>4000</v>
      </c>
      <c r="C53" s="69" t="s">
        <v>147</v>
      </c>
      <c r="D53" s="70">
        <v>7500</v>
      </c>
      <c r="E53" s="89">
        <f t="shared" si="1"/>
        <v>7500</v>
      </c>
      <c r="F53" s="90" t="str">
        <f t="shared" si="14"/>
        <v/>
      </c>
      <c r="G53" s="91" t="str">
        <f t="shared" si="14"/>
        <v/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 t="str">
        <f t="shared" si="14"/>
        <v/>
      </c>
      <c r="M53" s="91" t="str">
        <f t="shared" si="14"/>
        <v/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 t="str">
        <f t="shared" si="14"/>
        <v/>
      </c>
      <c r="T53" s="91" t="str">
        <f t="shared" si="14"/>
        <v/>
      </c>
      <c r="U53" s="91" t="str">
        <f t="shared" si="12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>
        <f t="shared" si="15"/>
        <v>7500</v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42598</v>
      </c>
      <c r="B54" s="62">
        <v>3018</v>
      </c>
      <c r="C54" s="69" t="s">
        <v>106</v>
      </c>
      <c r="D54" s="70">
        <v>28.42</v>
      </c>
      <c r="E54" s="89">
        <f t="shared" si="1"/>
        <v>28.42</v>
      </c>
      <c r="F54" s="90" t="str">
        <f t="shared" si="14"/>
        <v/>
      </c>
      <c r="G54" s="91" t="str">
        <f t="shared" si="14"/>
        <v/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 t="str">
        <f t="shared" si="14"/>
        <v/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2"/>
        <v/>
      </c>
      <c r="V54" s="91" t="str">
        <f t="shared" si="12"/>
        <v/>
      </c>
      <c r="W54" s="91" t="str">
        <f t="shared" si="12"/>
        <v/>
      </c>
      <c r="X54" s="91" t="str">
        <f t="shared" si="12"/>
        <v/>
      </c>
      <c r="Y54" s="91" t="str">
        <f t="shared" si="12"/>
        <v/>
      </c>
      <c r="Z54" s="91" t="str">
        <f t="shared" si="12"/>
        <v/>
      </c>
      <c r="AA54" s="91" t="str">
        <f t="shared" si="12"/>
        <v/>
      </c>
      <c r="AB54" s="91" t="str">
        <f t="shared" si="12"/>
        <v/>
      </c>
      <c r="AC54" s="91" t="str">
        <f t="shared" si="12"/>
        <v/>
      </c>
      <c r="AD54" s="91" t="str">
        <f t="shared" si="12"/>
        <v/>
      </c>
      <c r="AE54" s="91" t="str">
        <f t="shared" si="12"/>
        <v/>
      </c>
      <c r="AF54" s="91" t="str">
        <f t="shared" si="12"/>
        <v/>
      </c>
      <c r="AG54" s="91" t="str">
        <f t="shared" si="12"/>
        <v/>
      </c>
      <c r="AH54" s="91" t="str">
        <f t="shared" si="12"/>
        <v/>
      </c>
      <c r="AI54" s="91">
        <f t="shared" si="12"/>
        <v>28.42</v>
      </c>
      <c r="AJ54" s="91" t="str">
        <f t="shared" si="12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si="13"/>
        <v/>
      </c>
      <c r="AP54" s="91" t="str">
        <f t="shared" si="13"/>
        <v/>
      </c>
      <c r="AQ54" s="91" t="str">
        <f t="shared" si="13"/>
        <v/>
      </c>
      <c r="AR54" s="91" t="str">
        <f t="shared" si="13"/>
        <v/>
      </c>
      <c r="AS54" s="91" t="str">
        <f t="shared" si="13"/>
        <v/>
      </c>
      <c r="AT54" s="91" t="str">
        <f t="shared" si="13"/>
        <v/>
      </c>
      <c r="AU54" s="91" t="str">
        <f t="shared" si="13"/>
        <v/>
      </c>
      <c r="AV54" s="91" t="str">
        <f t="shared" si="13"/>
        <v/>
      </c>
      <c r="AW54" s="91" t="str">
        <f t="shared" si="13"/>
        <v/>
      </c>
      <c r="AX54" s="91" t="str">
        <f t="shared" si="13"/>
        <v/>
      </c>
      <c r="AY54" s="91" t="str">
        <f t="shared" si="13"/>
        <v/>
      </c>
      <c r="AZ54" s="91" t="str">
        <f t="shared" si="13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42598</v>
      </c>
      <c r="B55" s="62">
        <v>4000</v>
      </c>
      <c r="C55" s="69" t="s">
        <v>147</v>
      </c>
      <c r="D55" s="70">
        <v>3340</v>
      </c>
      <c r="E55" s="89">
        <f t="shared" si="1"/>
        <v>3340</v>
      </c>
      <c r="F55" s="90" t="str">
        <f t="shared" si="14"/>
        <v/>
      </c>
      <c r="G55" s="91" t="str">
        <f t="shared" si="14"/>
        <v/>
      </c>
      <c r="H55" s="91" t="str">
        <f t="shared" si="14"/>
        <v/>
      </c>
      <c r="I55" s="91" t="str">
        <f t="shared" si="14"/>
        <v/>
      </c>
      <c r="J55" s="91" t="str">
        <f t="shared" si="14"/>
        <v/>
      </c>
      <c r="K55" s="92" t="str">
        <f t="shared" si="14"/>
        <v/>
      </c>
      <c r="L55" s="93" t="str">
        <f t="shared" si="14"/>
        <v/>
      </c>
      <c r="M55" s="91" t="str">
        <f t="shared" si="14"/>
        <v/>
      </c>
      <c r="N55" s="91" t="str">
        <f t="shared" si="14"/>
        <v/>
      </c>
      <c r="O55" s="91" t="str">
        <f t="shared" si="14"/>
        <v/>
      </c>
      <c r="P55" s="91" t="str">
        <f t="shared" si="14"/>
        <v/>
      </c>
      <c r="Q55" s="92" t="str">
        <f t="shared" si="14"/>
        <v/>
      </c>
      <c r="R55" s="93" t="str">
        <f t="shared" si="14"/>
        <v/>
      </c>
      <c r="S55" s="91" t="str">
        <f t="shared" si="14"/>
        <v/>
      </c>
      <c r="T55" s="91" t="str">
        <f t="shared" si="14"/>
        <v/>
      </c>
      <c r="U55" s="91" t="str">
        <f t="shared" si="14"/>
        <v/>
      </c>
      <c r="V55" s="91" t="str">
        <f t="shared" si="12"/>
        <v/>
      </c>
      <c r="W55" s="91" t="str">
        <f t="shared" si="12"/>
        <v/>
      </c>
      <c r="X55" s="91" t="str">
        <f t="shared" si="12"/>
        <v/>
      </c>
      <c r="Y55" s="91" t="str">
        <f t="shared" si="12"/>
        <v/>
      </c>
      <c r="Z55" s="91" t="str">
        <f t="shared" si="12"/>
        <v/>
      </c>
      <c r="AA55" s="91" t="str">
        <f t="shared" si="12"/>
        <v/>
      </c>
      <c r="AB55" s="91" t="str">
        <f t="shared" si="12"/>
        <v/>
      </c>
      <c r="AC55" s="91" t="str">
        <f t="shared" si="12"/>
        <v/>
      </c>
      <c r="AD55" s="91" t="str">
        <f t="shared" si="12"/>
        <v/>
      </c>
      <c r="AE55" s="91" t="str">
        <f t="shared" si="12"/>
        <v/>
      </c>
      <c r="AF55" s="91" t="str">
        <f t="shared" si="12"/>
        <v/>
      </c>
      <c r="AG55" s="91" t="str">
        <f t="shared" si="12"/>
        <v/>
      </c>
      <c r="AH55" s="91" t="str">
        <f t="shared" si="12"/>
        <v/>
      </c>
      <c r="AI55" s="91" t="str">
        <f t="shared" si="12"/>
        <v/>
      </c>
      <c r="AJ55" s="91" t="str">
        <f t="shared" si="12"/>
        <v/>
      </c>
      <c r="AK55" s="91" t="str">
        <f t="shared" si="13"/>
        <v/>
      </c>
      <c r="AL55" s="91" t="str">
        <f t="shared" si="13"/>
        <v/>
      </c>
      <c r="AM55" s="91" t="str">
        <f t="shared" si="13"/>
        <v/>
      </c>
      <c r="AN55" s="91" t="str">
        <f t="shared" si="13"/>
        <v/>
      </c>
      <c r="AO55" s="91" t="str">
        <f t="shared" si="13"/>
        <v/>
      </c>
      <c r="AP55" s="91" t="str">
        <f t="shared" si="13"/>
        <v/>
      </c>
      <c r="AQ55" s="91" t="str">
        <f t="shared" si="13"/>
        <v/>
      </c>
      <c r="AR55" s="91" t="str">
        <f t="shared" si="13"/>
        <v/>
      </c>
      <c r="AS55" s="91" t="str">
        <f t="shared" si="13"/>
        <v/>
      </c>
      <c r="AT55" s="91" t="str">
        <f t="shared" si="13"/>
        <v/>
      </c>
      <c r="AU55" s="91" t="str">
        <f t="shared" si="13"/>
        <v/>
      </c>
      <c r="AV55" s="91" t="str">
        <f t="shared" si="13"/>
        <v/>
      </c>
      <c r="AW55" s="91" t="str">
        <f t="shared" si="13"/>
        <v/>
      </c>
      <c r="AX55" s="91" t="str">
        <f t="shared" si="13"/>
        <v/>
      </c>
      <c r="AY55" s="91" t="str">
        <f t="shared" si="13"/>
        <v/>
      </c>
      <c r="AZ55" s="91" t="str">
        <f t="shared" si="13"/>
        <v/>
      </c>
      <c r="BA55" s="91">
        <f t="shared" si="15"/>
        <v>3340</v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42599</v>
      </c>
      <c r="B56" s="62">
        <v>1001</v>
      </c>
      <c r="C56" s="69" t="s">
        <v>63</v>
      </c>
      <c r="D56" s="70">
        <v>1866.2</v>
      </c>
      <c r="E56" s="89">
        <f t="shared" si="1"/>
        <v>1866.2</v>
      </c>
      <c r="F56" s="90">
        <f t="shared" si="14"/>
        <v>1866.2</v>
      </c>
      <c r="G56" s="91" t="str">
        <f t="shared" si="14"/>
        <v/>
      </c>
      <c r="H56" s="91" t="str">
        <f t="shared" si="14"/>
        <v/>
      </c>
      <c r="I56" s="91" t="str">
        <f t="shared" si="14"/>
        <v/>
      </c>
      <c r="J56" s="91" t="str">
        <f t="shared" si="14"/>
        <v/>
      </c>
      <c r="K56" s="92" t="str">
        <f t="shared" si="14"/>
        <v/>
      </c>
      <c r="L56" s="93" t="str">
        <f t="shared" si="14"/>
        <v/>
      </c>
      <c r="M56" s="91" t="str">
        <f t="shared" si="14"/>
        <v/>
      </c>
      <c r="N56" s="91" t="str">
        <f t="shared" si="14"/>
        <v/>
      </c>
      <c r="O56" s="91" t="str">
        <f t="shared" si="14"/>
        <v/>
      </c>
      <c r="P56" s="91" t="str">
        <f t="shared" si="14"/>
        <v/>
      </c>
      <c r="Q56" s="92" t="str">
        <f t="shared" si="14"/>
        <v/>
      </c>
      <c r="R56" s="93" t="str">
        <f t="shared" si="14"/>
        <v/>
      </c>
      <c r="S56" s="91" t="str">
        <f t="shared" si="14"/>
        <v/>
      </c>
      <c r="T56" s="91" t="str">
        <f t="shared" si="14"/>
        <v/>
      </c>
      <c r="U56" s="91" t="str">
        <f t="shared" si="14"/>
        <v/>
      </c>
      <c r="V56" s="91" t="str">
        <f t="shared" ref="V56:AK71" si="16">IF($B56=V$5,$D56,"")</f>
        <v/>
      </c>
      <c r="W56" s="91" t="str">
        <f t="shared" si="16"/>
        <v/>
      </c>
      <c r="X56" s="91" t="str">
        <f t="shared" si="16"/>
        <v/>
      </c>
      <c r="Y56" s="91" t="str">
        <f t="shared" si="16"/>
        <v/>
      </c>
      <c r="Z56" s="91" t="str">
        <f t="shared" si="16"/>
        <v/>
      </c>
      <c r="AA56" s="91" t="str">
        <f t="shared" si="16"/>
        <v/>
      </c>
      <c r="AB56" s="91" t="str">
        <f t="shared" si="16"/>
        <v/>
      </c>
      <c r="AC56" s="91" t="str">
        <f t="shared" si="16"/>
        <v/>
      </c>
      <c r="AD56" s="91" t="str">
        <f t="shared" si="16"/>
        <v/>
      </c>
      <c r="AE56" s="91" t="str">
        <f t="shared" si="16"/>
        <v/>
      </c>
      <c r="AF56" s="91" t="str">
        <f t="shared" si="16"/>
        <v/>
      </c>
      <c r="AG56" s="91" t="str">
        <f t="shared" si="16"/>
        <v/>
      </c>
      <c r="AH56" s="91" t="str">
        <f t="shared" si="16"/>
        <v/>
      </c>
      <c r="AI56" s="91" t="str">
        <f t="shared" si="16"/>
        <v/>
      </c>
      <c r="AJ56" s="91" t="str">
        <f t="shared" si="16"/>
        <v/>
      </c>
      <c r="AK56" s="91" t="str">
        <f t="shared" si="13"/>
        <v/>
      </c>
      <c r="AL56" s="91" t="str">
        <f t="shared" si="13"/>
        <v/>
      </c>
      <c r="AM56" s="91" t="str">
        <f t="shared" si="13"/>
        <v/>
      </c>
      <c r="AN56" s="91" t="str">
        <f t="shared" si="13"/>
        <v/>
      </c>
      <c r="AO56" s="91" t="str">
        <f t="shared" ref="AO56:AZ56" si="17">IF($B56=AO$5,$D56,"")</f>
        <v/>
      </c>
      <c r="AP56" s="91" t="str">
        <f t="shared" si="17"/>
        <v/>
      </c>
      <c r="AQ56" s="91" t="str">
        <f t="shared" si="17"/>
        <v/>
      </c>
      <c r="AR56" s="91" t="str">
        <f t="shared" si="17"/>
        <v/>
      </c>
      <c r="AS56" s="91" t="str">
        <f t="shared" si="17"/>
        <v/>
      </c>
      <c r="AT56" s="91" t="str">
        <f t="shared" si="17"/>
        <v/>
      </c>
      <c r="AU56" s="91" t="str">
        <f t="shared" si="17"/>
        <v/>
      </c>
      <c r="AV56" s="91" t="str">
        <f t="shared" si="17"/>
        <v/>
      </c>
      <c r="AW56" s="91" t="str">
        <f t="shared" si="17"/>
        <v/>
      </c>
      <c r="AX56" s="91" t="str">
        <f t="shared" si="17"/>
        <v/>
      </c>
      <c r="AY56" s="91" t="str">
        <f t="shared" si="17"/>
        <v/>
      </c>
      <c r="AZ56" s="91" t="str">
        <f t="shared" si="17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42599</v>
      </c>
      <c r="B57" s="62">
        <v>1001</v>
      </c>
      <c r="C57" s="69" t="s">
        <v>63</v>
      </c>
      <c r="D57" s="70">
        <v>3742.14</v>
      </c>
      <c r="E57" s="89">
        <f t="shared" si="1"/>
        <v>3742.14</v>
      </c>
      <c r="F57" s="90">
        <f t="shared" ref="F57:U72" si="18">IF($B57=F$5,$D57,"")</f>
        <v>3742.14</v>
      </c>
      <c r="G57" s="91" t="str">
        <f t="shared" si="18"/>
        <v/>
      </c>
      <c r="H57" s="91" t="str">
        <f t="shared" si="18"/>
        <v/>
      </c>
      <c r="I57" s="91" t="str">
        <f t="shared" si="18"/>
        <v/>
      </c>
      <c r="J57" s="91" t="str">
        <f t="shared" si="18"/>
        <v/>
      </c>
      <c r="K57" s="92" t="str">
        <f t="shared" si="18"/>
        <v/>
      </c>
      <c r="L57" s="93" t="str">
        <f t="shared" si="18"/>
        <v/>
      </c>
      <c r="M57" s="91" t="str">
        <f t="shared" si="18"/>
        <v/>
      </c>
      <c r="N57" s="91" t="str">
        <f t="shared" si="18"/>
        <v/>
      </c>
      <c r="O57" s="91" t="str">
        <f t="shared" si="18"/>
        <v/>
      </c>
      <c r="P57" s="91" t="str">
        <f t="shared" si="18"/>
        <v/>
      </c>
      <c r="Q57" s="92" t="str">
        <f t="shared" si="18"/>
        <v/>
      </c>
      <c r="R57" s="93" t="str">
        <f t="shared" si="18"/>
        <v/>
      </c>
      <c r="S57" s="91" t="str">
        <f t="shared" si="18"/>
        <v/>
      </c>
      <c r="T57" s="91" t="str">
        <f t="shared" si="18"/>
        <v/>
      </c>
      <c r="U57" s="91" t="str">
        <f t="shared" si="18"/>
        <v/>
      </c>
      <c r="V57" s="91" t="str">
        <f t="shared" si="16"/>
        <v/>
      </c>
      <c r="W57" s="91" t="str">
        <f t="shared" si="16"/>
        <v/>
      </c>
      <c r="X57" s="91" t="str">
        <f t="shared" si="16"/>
        <v/>
      </c>
      <c r="Y57" s="91" t="str">
        <f t="shared" si="16"/>
        <v/>
      </c>
      <c r="Z57" s="91" t="str">
        <f t="shared" si="16"/>
        <v/>
      </c>
      <c r="AA57" s="91" t="str">
        <f t="shared" si="16"/>
        <v/>
      </c>
      <c r="AB57" s="91" t="str">
        <f t="shared" si="16"/>
        <v/>
      </c>
      <c r="AC57" s="91" t="str">
        <f t="shared" si="16"/>
        <v/>
      </c>
      <c r="AD57" s="91" t="str">
        <f t="shared" si="16"/>
        <v/>
      </c>
      <c r="AE57" s="91" t="str">
        <f t="shared" si="16"/>
        <v/>
      </c>
      <c r="AF57" s="91" t="str">
        <f t="shared" si="16"/>
        <v/>
      </c>
      <c r="AG57" s="91" t="str">
        <f t="shared" si="16"/>
        <v/>
      </c>
      <c r="AH57" s="91" t="str">
        <f t="shared" si="16"/>
        <v/>
      </c>
      <c r="AI57" s="91" t="str">
        <f t="shared" si="16"/>
        <v/>
      </c>
      <c r="AJ57" s="91" t="str">
        <f t="shared" si="16"/>
        <v/>
      </c>
      <c r="AK57" s="91" t="str">
        <f t="shared" si="16"/>
        <v/>
      </c>
      <c r="AL57" s="91" t="str">
        <f t="shared" ref="AL57:BA71" si="19">IF($B57=AL$5,$D57,"")</f>
        <v/>
      </c>
      <c r="AM57" s="91" t="str">
        <f t="shared" si="19"/>
        <v/>
      </c>
      <c r="AN57" s="91" t="str">
        <f t="shared" si="19"/>
        <v/>
      </c>
      <c r="AO57" s="91" t="str">
        <f t="shared" si="19"/>
        <v/>
      </c>
      <c r="AP57" s="91" t="str">
        <f t="shared" si="19"/>
        <v/>
      </c>
      <c r="AQ57" s="91" t="str">
        <f t="shared" si="19"/>
        <v/>
      </c>
      <c r="AR57" s="91" t="str">
        <f t="shared" si="19"/>
        <v/>
      </c>
      <c r="AS57" s="91" t="str">
        <f t="shared" si="19"/>
        <v/>
      </c>
      <c r="AT57" s="91" t="str">
        <f t="shared" si="19"/>
        <v/>
      </c>
      <c r="AU57" s="91" t="str">
        <f t="shared" si="19"/>
        <v/>
      </c>
      <c r="AV57" s="91" t="str">
        <f t="shared" si="19"/>
        <v/>
      </c>
      <c r="AW57" s="91" t="str">
        <f t="shared" si="19"/>
        <v/>
      </c>
      <c r="AX57" s="91" t="str">
        <f t="shared" si="19"/>
        <v/>
      </c>
      <c r="AY57" s="91" t="str">
        <f t="shared" si="19"/>
        <v/>
      </c>
      <c r="AZ57" s="91" t="str">
        <f t="shared" si="19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42599</v>
      </c>
      <c r="B58" s="62">
        <v>1005</v>
      </c>
      <c r="C58" s="69" t="s">
        <v>147</v>
      </c>
      <c r="D58" s="70">
        <v>15000</v>
      </c>
      <c r="E58" s="89">
        <f t="shared" si="1"/>
        <v>15000</v>
      </c>
      <c r="F58" s="90" t="str">
        <f t="shared" si="18"/>
        <v/>
      </c>
      <c r="G58" s="91" t="str">
        <f t="shared" si="18"/>
        <v/>
      </c>
      <c r="H58" s="91" t="str">
        <f t="shared" si="18"/>
        <v/>
      </c>
      <c r="I58" s="91" t="str">
        <f t="shared" si="18"/>
        <v/>
      </c>
      <c r="J58" s="91">
        <f t="shared" si="18"/>
        <v>15000</v>
      </c>
      <c r="K58" s="92" t="str">
        <f t="shared" si="18"/>
        <v/>
      </c>
      <c r="L58" s="93" t="str">
        <f t="shared" si="18"/>
        <v/>
      </c>
      <c r="M58" s="91" t="str">
        <f t="shared" si="18"/>
        <v/>
      </c>
      <c r="N58" s="91" t="str">
        <f t="shared" si="18"/>
        <v/>
      </c>
      <c r="O58" s="91" t="str">
        <f t="shared" si="18"/>
        <v/>
      </c>
      <c r="P58" s="91" t="str">
        <f t="shared" si="18"/>
        <v/>
      </c>
      <c r="Q58" s="92" t="str">
        <f t="shared" si="18"/>
        <v/>
      </c>
      <c r="R58" s="93" t="str">
        <f t="shared" si="18"/>
        <v/>
      </c>
      <c r="S58" s="91" t="str">
        <f t="shared" si="18"/>
        <v/>
      </c>
      <c r="T58" s="91" t="str">
        <f t="shared" si="18"/>
        <v/>
      </c>
      <c r="U58" s="91" t="str">
        <f t="shared" si="18"/>
        <v/>
      </c>
      <c r="V58" s="91" t="str">
        <f t="shared" si="16"/>
        <v/>
      </c>
      <c r="W58" s="91" t="str">
        <f t="shared" si="16"/>
        <v/>
      </c>
      <c r="X58" s="91" t="str">
        <f t="shared" si="16"/>
        <v/>
      </c>
      <c r="Y58" s="91" t="str">
        <f t="shared" si="16"/>
        <v/>
      </c>
      <c r="Z58" s="91" t="str">
        <f t="shared" si="16"/>
        <v/>
      </c>
      <c r="AA58" s="91" t="str">
        <f t="shared" si="16"/>
        <v/>
      </c>
      <c r="AB58" s="91" t="str">
        <f t="shared" si="16"/>
        <v/>
      </c>
      <c r="AC58" s="91" t="str">
        <f t="shared" si="16"/>
        <v/>
      </c>
      <c r="AD58" s="91" t="str">
        <f t="shared" si="16"/>
        <v/>
      </c>
      <c r="AE58" s="91" t="str">
        <f t="shared" si="16"/>
        <v/>
      </c>
      <c r="AF58" s="91" t="str">
        <f t="shared" si="16"/>
        <v/>
      </c>
      <c r="AG58" s="91" t="str">
        <f t="shared" si="16"/>
        <v/>
      </c>
      <c r="AH58" s="91" t="str">
        <f t="shared" si="16"/>
        <v/>
      </c>
      <c r="AI58" s="91" t="str">
        <f t="shared" si="16"/>
        <v/>
      </c>
      <c r="AJ58" s="91" t="str">
        <f t="shared" si="16"/>
        <v/>
      </c>
      <c r="AK58" s="91" t="str">
        <f t="shared" si="16"/>
        <v/>
      </c>
      <c r="AL58" s="91" t="str">
        <f t="shared" si="19"/>
        <v/>
      </c>
      <c r="AM58" s="91" t="str">
        <f t="shared" si="19"/>
        <v/>
      </c>
      <c r="AN58" s="91" t="str">
        <f t="shared" si="19"/>
        <v/>
      </c>
      <c r="AO58" s="91" t="str">
        <f t="shared" si="19"/>
        <v/>
      </c>
      <c r="AP58" s="91" t="str">
        <f t="shared" si="19"/>
        <v/>
      </c>
      <c r="AQ58" s="91" t="str">
        <f t="shared" si="19"/>
        <v/>
      </c>
      <c r="AR58" s="91" t="str">
        <f t="shared" si="19"/>
        <v/>
      </c>
      <c r="AS58" s="91" t="str">
        <f t="shared" si="19"/>
        <v/>
      </c>
      <c r="AT58" s="91" t="str">
        <f t="shared" si="19"/>
        <v/>
      </c>
      <c r="AU58" s="91" t="str">
        <f t="shared" si="19"/>
        <v/>
      </c>
      <c r="AV58" s="91" t="str">
        <f t="shared" si="19"/>
        <v/>
      </c>
      <c r="AW58" s="91" t="str">
        <f t="shared" si="19"/>
        <v/>
      </c>
      <c r="AX58" s="91" t="str">
        <f t="shared" si="19"/>
        <v/>
      </c>
      <c r="AY58" s="91" t="str">
        <f t="shared" si="19"/>
        <v/>
      </c>
      <c r="AZ58" s="91" t="str">
        <f t="shared" si="19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>
        <v>42599</v>
      </c>
      <c r="B59" s="62">
        <v>2002</v>
      </c>
      <c r="C59" s="69" t="s">
        <v>8</v>
      </c>
      <c r="D59" s="70">
        <v>7376.08</v>
      </c>
      <c r="E59" s="89">
        <f t="shared" si="1"/>
        <v>7376.08</v>
      </c>
      <c r="F59" s="90" t="str">
        <f t="shared" si="18"/>
        <v/>
      </c>
      <c r="G59" s="91" t="str">
        <f t="shared" si="18"/>
        <v/>
      </c>
      <c r="H59" s="91" t="str">
        <f t="shared" si="18"/>
        <v/>
      </c>
      <c r="I59" s="91" t="str">
        <f t="shared" si="18"/>
        <v/>
      </c>
      <c r="J59" s="91" t="str">
        <f t="shared" si="18"/>
        <v/>
      </c>
      <c r="K59" s="92" t="str">
        <f t="shared" si="18"/>
        <v/>
      </c>
      <c r="L59" s="93" t="str">
        <f t="shared" si="18"/>
        <v/>
      </c>
      <c r="M59" s="91">
        <f t="shared" si="18"/>
        <v>7376.08</v>
      </c>
      <c r="N59" s="91" t="str">
        <f t="shared" si="18"/>
        <v/>
      </c>
      <c r="O59" s="91" t="str">
        <f t="shared" si="18"/>
        <v/>
      </c>
      <c r="P59" s="91" t="str">
        <f t="shared" si="18"/>
        <v/>
      </c>
      <c r="Q59" s="92" t="str">
        <f t="shared" si="18"/>
        <v/>
      </c>
      <c r="R59" s="93" t="str">
        <f t="shared" si="18"/>
        <v/>
      </c>
      <c r="S59" s="91" t="str">
        <f t="shared" si="18"/>
        <v/>
      </c>
      <c r="T59" s="91" t="str">
        <f t="shared" si="18"/>
        <v/>
      </c>
      <c r="U59" s="91" t="str">
        <f t="shared" si="18"/>
        <v/>
      </c>
      <c r="V59" s="91" t="str">
        <f t="shared" si="16"/>
        <v/>
      </c>
      <c r="W59" s="91" t="str">
        <f t="shared" si="16"/>
        <v/>
      </c>
      <c r="X59" s="91" t="str">
        <f t="shared" si="16"/>
        <v/>
      </c>
      <c r="Y59" s="91" t="str">
        <f t="shared" si="16"/>
        <v/>
      </c>
      <c r="Z59" s="91" t="str">
        <f t="shared" si="16"/>
        <v/>
      </c>
      <c r="AA59" s="91" t="str">
        <f t="shared" si="16"/>
        <v/>
      </c>
      <c r="AB59" s="91" t="str">
        <f t="shared" si="16"/>
        <v/>
      </c>
      <c r="AC59" s="91" t="str">
        <f t="shared" si="16"/>
        <v/>
      </c>
      <c r="AD59" s="91" t="str">
        <f t="shared" si="16"/>
        <v/>
      </c>
      <c r="AE59" s="91" t="str">
        <f t="shared" si="16"/>
        <v/>
      </c>
      <c r="AF59" s="91" t="str">
        <f t="shared" si="16"/>
        <v/>
      </c>
      <c r="AG59" s="91" t="str">
        <f t="shared" si="16"/>
        <v/>
      </c>
      <c r="AH59" s="91" t="str">
        <f t="shared" si="16"/>
        <v/>
      </c>
      <c r="AI59" s="91" t="str">
        <f t="shared" si="16"/>
        <v/>
      </c>
      <c r="AJ59" s="91" t="str">
        <f t="shared" si="16"/>
        <v/>
      </c>
      <c r="AK59" s="91" t="str">
        <f t="shared" si="16"/>
        <v/>
      </c>
      <c r="AL59" s="91" t="str">
        <f t="shared" si="19"/>
        <v/>
      </c>
      <c r="AM59" s="91" t="str">
        <f t="shared" si="19"/>
        <v/>
      </c>
      <c r="AN59" s="91" t="str">
        <f t="shared" si="19"/>
        <v/>
      </c>
      <c r="AO59" s="91" t="str">
        <f t="shared" si="19"/>
        <v/>
      </c>
      <c r="AP59" s="91" t="str">
        <f t="shared" si="19"/>
        <v/>
      </c>
      <c r="AQ59" s="91" t="str">
        <f t="shared" si="19"/>
        <v/>
      </c>
      <c r="AR59" s="91" t="str">
        <f t="shared" si="19"/>
        <v/>
      </c>
      <c r="AS59" s="91" t="str">
        <f t="shared" si="19"/>
        <v/>
      </c>
      <c r="AT59" s="91" t="str">
        <f t="shared" si="19"/>
        <v/>
      </c>
      <c r="AU59" s="91" t="str">
        <f t="shared" si="19"/>
        <v/>
      </c>
      <c r="AV59" s="91" t="str">
        <f t="shared" si="19"/>
        <v/>
      </c>
      <c r="AW59" s="91" t="str">
        <f t="shared" si="19"/>
        <v/>
      </c>
      <c r="AX59" s="91" t="str">
        <f t="shared" si="19"/>
        <v/>
      </c>
      <c r="AY59" s="91" t="str">
        <f t="shared" si="19"/>
        <v/>
      </c>
      <c r="AZ59" s="91" t="str">
        <f t="shared" si="19"/>
        <v/>
      </c>
      <c r="BA59" s="91" t="str">
        <f t="shared" si="15"/>
        <v/>
      </c>
      <c r="BB59" s="91" t="str">
        <f t="shared" si="15"/>
        <v/>
      </c>
      <c r="BC59" s="91" t="str">
        <f t="shared" si="15"/>
        <v/>
      </c>
      <c r="BD59" s="91" t="str">
        <f t="shared" si="15"/>
        <v/>
      </c>
      <c r="BE59" s="91" t="str">
        <f t="shared" si="15"/>
        <v/>
      </c>
    </row>
    <row r="60" spans="1:57" x14ac:dyDescent="0.3">
      <c r="A60" s="68">
        <v>42600</v>
      </c>
      <c r="B60" s="62">
        <v>1001</v>
      </c>
      <c r="C60" s="69" t="s">
        <v>63</v>
      </c>
      <c r="D60" s="70">
        <v>2952</v>
      </c>
      <c r="E60" s="89">
        <f t="shared" si="1"/>
        <v>2952</v>
      </c>
      <c r="F60" s="90">
        <f t="shared" si="18"/>
        <v>2952</v>
      </c>
      <c r="G60" s="91" t="str">
        <f t="shared" si="18"/>
        <v/>
      </c>
      <c r="H60" s="91" t="str">
        <f t="shared" si="18"/>
        <v/>
      </c>
      <c r="I60" s="91" t="str">
        <f t="shared" si="18"/>
        <v/>
      </c>
      <c r="J60" s="91" t="str">
        <f t="shared" si="18"/>
        <v/>
      </c>
      <c r="K60" s="92" t="str">
        <f t="shared" si="18"/>
        <v/>
      </c>
      <c r="L60" s="93" t="str">
        <f t="shared" si="18"/>
        <v/>
      </c>
      <c r="M60" s="91" t="str">
        <f t="shared" si="18"/>
        <v/>
      </c>
      <c r="N60" s="91" t="str">
        <f t="shared" si="18"/>
        <v/>
      </c>
      <c r="O60" s="91" t="str">
        <f t="shared" si="18"/>
        <v/>
      </c>
      <c r="P60" s="91" t="str">
        <f t="shared" si="18"/>
        <v/>
      </c>
      <c r="Q60" s="92" t="str">
        <f t="shared" si="18"/>
        <v/>
      </c>
      <c r="R60" s="93" t="str">
        <f t="shared" si="18"/>
        <v/>
      </c>
      <c r="S60" s="91" t="str">
        <f t="shared" si="18"/>
        <v/>
      </c>
      <c r="T60" s="91" t="str">
        <f t="shared" si="18"/>
        <v/>
      </c>
      <c r="U60" s="91" t="str">
        <f t="shared" si="18"/>
        <v/>
      </c>
      <c r="V60" s="91" t="str">
        <f t="shared" si="16"/>
        <v/>
      </c>
      <c r="W60" s="91" t="str">
        <f t="shared" si="16"/>
        <v/>
      </c>
      <c r="X60" s="91" t="str">
        <f t="shared" si="16"/>
        <v/>
      </c>
      <c r="Y60" s="91" t="str">
        <f t="shared" si="16"/>
        <v/>
      </c>
      <c r="Z60" s="91" t="str">
        <f t="shared" si="16"/>
        <v/>
      </c>
      <c r="AA60" s="91" t="str">
        <f t="shared" si="16"/>
        <v/>
      </c>
      <c r="AB60" s="91" t="str">
        <f t="shared" si="16"/>
        <v/>
      </c>
      <c r="AC60" s="91" t="str">
        <f t="shared" si="16"/>
        <v/>
      </c>
      <c r="AD60" s="91" t="str">
        <f t="shared" si="16"/>
        <v/>
      </c>
      <c r="AE60" s="91" t="str">
        <f t="shared" si="16"/>
        <v/>
      </c>
      <c r="AF60" s="91" t="str">
        <f t="shared" si="16"/>
        <v/>
      </c>
      <c r="AG60" s="91" t="str">
        <f t="shared" si="16"/>
        <v/>
      </c>
      <c r="AH60" s="91" t="str">
        <f t="shared" si="16"/>
        <v/>
      </c>
      <c r="AI60" s="91" t="str">
        <f t="shared" si="16"/>
        <v/>
      </c>
      <c r="AJ60" s="91" t="str">
        <f t="shared" si="16"/>
        <v/>
      </c>
      <c r="AK60" s="91" t="str">
        <f t="shared" si="16"/>
        <v/>
      </c>
      <c r="AL60" s="91" t="str">
        <f t="shared" si="19"/>
        <v/>
      </c>
      <c r="AM60" s="91" t="str">
        <f t="shared" si="19"/>
        <v/>
      </c>
      <c r="AN60" s="91" t="str">
        <f t="shared" si="19"/>
        <v/>
      </c>
      <c r="AO60" s="91" t="str">
        <f t="shared" si="19"/>
        <v/>
      </c>
      <c r="AP60" s="91" t="str">
        <f t="shared" si="19"/>
        <v/>
      </c>
      <c r="AQ60" s="91" t="str">
        <f t="shared" si="19"/>
        <v/>
      </c>
      <c r="AR60" s="91" t="str">
        <f t="shared" si="19"/>
        <v/>
      </c>
      <c r="AS60" s="91" t="str">
        <f t="shared" si="19"/>
        <v/>
      </c>
      <c r="AT60" s="91" t="str">
        <f t="shared" si="19"/>
        <v/>
      </c>
      <c r="AU60" s="91" t="str">
        <f t="shared" si="19"/>
        <v/>
      </c>
      <c r="AV60" s="91" t="str">
        <f t="shared" si="19"/>
        <v/>
      </c>
      <c r="AW60" s="91" t="str">
        <f t="shared" si="19"/>
        <v/>
      </c>
      <c r="AX60" s="91" t="str">
        <f t="shared" si="19"/>
        <v/>
      </c>
      <c r="AY60" s="91" t="str">
        <f t="shared" si="19"/>
        <v/>
      </c>
      <c r="AZ60" s="91" t="str">
        <f t="shared" si="19"/>
        <v/>
      </c>
      <c r="BA60" s="91" t="str">
        <f t="shared" si="15"/>
        <v/>
      </c>
      <c r="BB60" s="91" t="str">
        <f t="shared" si="15"/>
        <v/>
      </c>
      <c r="BC60" s="91" t="str">
        <f t="shared" si="15"/>
        <v/>
      </c>
      <c r="BD60" s="91" t="str">
        <f t="shared" si="15"/>
        <v/>
      </c>
      <c r="BE60" s="91" t="str">
        <f t="shared" si="15"/>
        <v/>
      </c>
    </row>
    <row r="61" spans="1:57" x14ac:dyDescent="0.3">
      <c r="A61" s="68">
        <v>42601</v>
      </c>
      <c r="B61" s="62">
        <v>1001</v>
      </c>
      <c r="C61" s="69" t="s">
        <v>63</v>
      </c>
      <c r="D61" s="70">
        <v>7551.38</v>
      </c>
      <c r="E61" s="89">
        <f t="shared" si="1"/>
        <v>7551.38</v>
      </c>
      <c r="F61" s="90">
        <f t="shared" si="18"/>
        <v>7551.38</v>
      </c>
      <c r="G61" s="91" t="str">
        <f t="shared" si="18"/>
        <v/>
      </c>
      <c r="H61" s="91" t="str">
        <f t="shared" si="18"/>
        <v/>
      </c>
      <c r="I61" s="91" t="str">
        <f t="shared" si="18"/>
        <v/>
      </c>
      <c r="J61" s="91" t="str">
        <f t="shared" si="18"/>
        <v/>
      </c>
      <c r="K61" s="92" t="str">
        <f t="shared" si="18"/>
        <v/>
      </c>
      <c r="L61" s="93" t="str">
        <f t="shared" si="18"/>
        <v/>
      </c>
      <c r="M61" s="91" t="str">
        <f t="shared" si="18"/>
        <v/>
      </c>
      <c r="N61" s="91" t="str">
        <f t="shared" si="18"/>
        <v/>
      </c>
      <c r="O61" s="91" t="str">
        <f t="shared" si="18"/>
        <v/>
      </c>
      <c r="P61" s="91" t="str">
        <f t="shared" si="18"/>
        <v/>
      </c>
      <c r="Q61" s="92" t="str">
        <f t="shared" si="18"/>
        <v/>
      </c>
      <c r="R61" s="93" t="str">
        <f t="shared" si="18"/>
        <v/>
      </c>
      <c r="S61" s="91" t="str">
        <f t="shared" si="18"/>
        <v/>
      </c>
      <c r="T61" s="91" t="str">
        <f t="shared" si="18"/>
        <v/>
      </c>
      <c r="U61" s="91" t="str">
        <f t="shared" si="18"/>
        <v/>
      </c>
      <c r="V61" s="91" t="str">
        <f t="shared" si="16"/>
        <v/>
      </c>
      <c r="W61" s="91" t="str">
        <f t="shared" si="16"/>
        <v/>
      </c>
      <c r="X61" s="91" t="str">
        <f t="shared" si="16"/>
        <v/>
      </c>
      <c r="Y61" s="91" t="str">
        <f t="shared" si="16"/>
        <v/>
      </c>
      <c r="Z61" s="91" t="str">
        <f t="shared" si="16"/>
        <v/>
      </c>
      <c r="AA61" s="91" t="str">
        <f t="shared" si="16"/>
        <v/>
      </c>
      <c r="AB61" s="91" t="str">
        <f t="shared" si="16"/>
        <v/>
      </c>
      <c r="AC61" s="91" t="str">
        <f t="shared" si="16"/>
        <v/>
      </c>
      <c r="AD61" s="91" t="str">
        <f t="shared" si="16"/>
        <v/>
      </c>
      <c r="AE61" s="91" t="str">
        <f t="shared" si="16"/>
        <v/>
      </c>
      <c r="AF61" s="91" t="str">
        <f t="shared" si="16"/>
        <v/>
      </c>
      <c r="AG61" s="91" t="str">
        <f t="shared" si="16"/>
        <v/>
      </c>
      <c r="AH61" s="91" t="str">
        <f t="shared" si="16"/>
        <v/>
      </c>
      <c r="AI61" s="91" t="str">
        <f t="shared" si="16"/>
        <v/>
      </c>
      <c r="AJ61" s="91" t="str">
        <f t="shared" si="16"/>
        <v/>
      </c>
      <c r="AK61" s="91" t="str">
        <f t="shared" si="16"/>
        <v/>
      </c>
      <c r="AL61" s="91" t="str">
        <f t="shared" si="19"/>
        <v/>
      </c>
      <c r="AM61" s="91" t="str">
        <f t="shared" si="19"/>
        <v/>
      </c>
      <c r="AN61" s="91" t="str">
        <f t="shared" si="19"/>
        <v/>
      </c>
      <c r="AO61" s="91" t="str">
        <f t="shared" si="19"/>
        <v/>
      </c>
      <c r="AP61" s="91" t="str">
        <f t="shared" si="19"/>
        <v/>
      </c>
      <c r="AQ61" s="91" t="str">
        <f t="shared" si="19"/>
        <v/>
      </c>
      <c r="AR61" s="91" t="str">
        <f t="shared" si="19"/>
        <v/>
      </c>
      <c r="AS61" s="91" t="str">
        <f t="shared" si="19"/>
        <v/>
      </c>
      <c r="AT61" s="91" t="str">
        <f t="shared" si="19"/>
        <v/>
      </c>
      <c r="AU61" s="91" t="str">
        <f t="shared" si="19"/>
        <v/>
      </c>
      <c r="AV61" s="91" t="str">
        <f t="shared" si="19"/>
        <v/>
      </c>
      <c r="AW61" s="91" t="str">
        <f t="shared" si="19"/>
        <v/>
      </c>
      <c r="AX61" s="91" t="str">
        <f t="shared" si="19"/>
        <v/>
      </c>
      <c r="AY61" s="91" t="str">
        <f t="shared" si="19"/>
        <v/>
      </c>
      <c r="AZ61" s="91" t="str">
        <f t="shared" si="19"/>
        <v/>
      </c>
      <c r="BA61" s="91" t="str">
        <f t="shared" si="19"/>
        <v/>
      </c>
      <c r="BB61" s="91" t="str">
        <f t="shared" ref="BA61:BE76" si="20">IF($B61=BB$5,$D61,"")</f>
        <v/>
      </c>
      <c r="BC61" s="91" t="str">
        <f t="shared" si="20"/>
        <v/>
      </c>
      <c r="BD61" s="91" t="str">
        <f t="shared" si="20"/>
        <v/>
      </c>
      <c r="BE61" s="91" t="str">
        <f t="shared" si="20"/>
        <v/>
      </c>
    </row>
    <row r="62" spans="1:57" x14ac:dyDescent="0.3">
      <c r="A62" s="68">
        <v>42601</v>
      </c>
      <c r="B62" s="62">
        <v>3005</v>
      </c>
      <c r="C62" s="69" t="s">
        <v>94</v>
      </c>
      <c r="D62" s="70">
        <v>229.54</v>
      </c>
      <c r="E62" s="89">
        <f t="shared" si="1"/>
        <v>229.54</v>
      </c>
      <c r="F62" s="90" t="str">
        <f t="shared" si="18"/>
        <v/>
      </c>
      <c r="G62" s="91" t="str">
        <f t="shared" si="18"/>
        <v/>
      </c>
      <c r="H62" s="91" t="str">
        <f t="shared" si="18"/>
        <v/>
      </c>
      <c r="I62" s="91" t="str">
        <f t="shared" si="18"/>
        <v/>
      </c>
      <c r="J62" s="91" t="str">
        <f t="shared" si="18"/>
        <v/>
      </c>
      <c r="K62" s="92" t="str">
        <f t="shared" si="18"/>
        <v/>
      </c>
      <c r="L62" s="93" t="str">
        <f t="shared" si="18"/>
        <v/>
      </c>
      <c r="M62" s="91" t="str">
        <f t="shared" si="18"/>
        <v/>
      </c>
      <c r="N62" s="91" t="str">
        <f t="shared" si="18"/>
        <v/>
      </c>
      <c r="O62" s="91" t="str">
        <f t="shared" si="18"/>
        <v/>
      </c>
      <c r="P62" s="91" t="str">
        <f t="shared" si="18"/>
        <v/>
      </c>
      <c r="Q62" s="92" t="str">
        <f t="shared" si="18"/>
        <v/>
      </c>
      <c r="R62" s="93" t="str">
        <f t="shared" si="18"/>
        <v/>
      </c>
      <c r="S62" s="91" t="str">
        <f t="shared" si="18"/>
        <v/>
      </c>
      <c r="T62" s="91" t="str">
        <f t="shared" si="18"/>
        <v/>
      </c>
      <c r="U62" s="91" t="str">
        <f t="shared" si="18"/>
        <v/>
      </c>
      <c r="V62" s="91">
        <f t="shared" si="16"/>
        <v>229.54</v>
      </c>
      <c r="W62" s="91" t="str">
        <f t="shared" si="16"/>
        <v/>
      </c>
      <c r="X62" s="91" t="str">
        <f t="shared" si="16"/>
        <v/>
      </c>
      <c r="Y62" s="91" t="str">
        <f t="shared" si="16"/>
        <v/>
      </c>
      <c r="Z62" s="91" t="str">
        <f t="shared" si="16"/>
        <v/>
      </c>
      <c r="AA62" s="91" t="str">
        <f t="shared" si="16"/>
        <v/>
      </c>
      <c r="AB62" s="91" t="str">
        <f t="shared" si="16"/>
        <v/>
      </c>
      <c r="AC62" s="91" t="str">
        <f t="shared" si="16"/>
        <v/>
      </c>
      <c r="AD62" s="91" t="str">
        <f t="shared" si="16"/>
        <v/>
      </c>
      <c r="AE62" s="91" t="str">
        <f t="shared" si="16"/>
        <v/>
      </c>
      <c r="AF62" s="91" t="str">
        <f t="shared" si="16"/>
        <v/>
      </c>
      <c r="AG62" s="91" t="str">
        <f t="shared" si="16"/>
        <v/>
      </c>
      <c r="AH62" s="91" t="str">
        <f t="shared" si="16"/>
        <v/>
      </c>
      <c r="AI62" s="91" t="str">
        <f t="shared" si="16"/>
        <v/>
      </c>
      <c r="AJ62" s="91" t="str">
        <f t="shared" si="16"/>
        <v/>
      </c>
      <c r="AK62" s="91" t="str">
        <f t="shared" si="16"/>
        <v/>
      </c>
      <c r="AL62" s="91" t="str">
        <f t="shared" si="19"/>
        <v/>
      </c>
      <c r="AM62" s="91" t="str">
        <f t="shared" si="19"/>
        <v/>
      </c>
      <c r="AN62" s="91" t="str">
        <f t="shared" si="19"/>
        <v/>
      </c>
      <c r="AO62" s="91" t="str">
        <f t="shared" si="19"/>
        <v/>
      </c>
      <c r="AP62" s="91" t="str">
        <f t="shared" si="19"/>
        <v/>
      </c>
      <c r="AQ62" s="91" t="str">
        <f t="shared" si="19"/>
        <v/>
      </c>
      <c r="AR62" s="91" t="str">
        <f t="shared" si="19"/>
        <v/>
      </c>
      <c r="AS62" s="91" t="str">
        <f t="shared" si="19"/>
        <v/>
      </c>
      <c r="AT62" s="91" t="str">
        <f t="shared" si="19"/>
        <v/>
      </c>
      <c r="AU62" s="91" t="str">
        <f t="shared" si="19"/>
        <v/>
      </c>
      <c r="AV62" s="91" t="str">
        <f t="shared" si="19"/>
        <v/>
      </c>
      <c r="AW62" s="91" t="str">
        <f t="shared" si="19"/>
        <v/>
      </c>
      <c r="AX62" s="91" t="str">
        <f t="shared" si="19"/>
        <v/>
      </c>
      <c r="AY62" s="91" t="str">
        <f t="shared" si="19"/>
        <v/>
      </c>
      <c r="AZ62" s="91" t="str">
        <f t="shared" si="19"/>
        <v/>
      </c>
      <c r="BA62" s="91" t="str">
        <f t="shared" si="20"/>
        <v/>
      </c>
      <c r="BB62" s="91" t="str">
        <f t="shared" si="20"/>
        <v/>
      </c>
      <c r="BC62" s="91" t="str">
        <f t="shared" si="20"/>
        <v/>
      </c>
      <c r="BD62" s="91" t="str">
        <f t="shared" si="20"/>
        <v/>
      </c>
      <c r="BE62" s="91" t="str">
        <f t="shared" si="20"/>
        <v/>
      </c>
    </row>
    <row r="63" spans="1:57" x14ac:dyDescent="0.3">
      <c r="A63" s="68">
        <v>42604</v>
      </c>
      <c r="B63" s="62">
        <v>4000</v>
      </c>
      <c r="C63" s="69" t="s">
        <v>147</v>
      </c>
      <c r="D63" s="70">
        <v>3000</v>
      </c>
      <c r="E63" s="89">
        <f t="shared" si="1"/>
        <v>3000</v>
      </c>
      <c r="F63" s="90" t="str">
        <f t="shared" si="18"/>
        <v/>
      </c>
      <c r="G63" s="91" t="str">
        <f t="shared" si="18"/>
        <v/>
      </c>
      <c r="H63" s="91" t="str">
        <f t="shared" si="18"/>
        <v/>
      </c>
      <c r="I63" s="91" t="str">
        <f t="shared" si="18"/>
        <v/>
      </c>
      <c r="J63" s="91" t="str">
        <f t="shared" si="18"/>
        <v/>
      </c>
      <c r="K63" s="92" t="str">
        <f t="shared" si="18"/>
        <v/>
      </c>
      <c r="L63" s="93" t="str">
        <f t="shared" si="18"/>
        <v/>
      </c>
      <c r="M63" s="91" t="str">
        <f t="shared" si="18"/>
        <v/>
      </c>
      <c r="N63" s="91" t="str">
        <f t="shared" si="18"/>
        <v/>
      </c>
      <c r="O63" s="91" t="str">
        <f t="shared" si="18"/>
        <v/>
      </c>
      <c r="P63" s="91" t="str">
        <f t="shared" si="18"/>
        <v/>
      </c>
      <c r="Q63" s="92" t="str">
        <f t="shared" si="18"/>
        <v/>
      </c>
      <c r="R63" s="93" t="str">
        <f t="shared" si="18"/>
        <v/>
      </c>
      <c r="S63" s="91" t="str">
        <f t="shared" si="18"/>
        <v/>
      </c>
      <c r="T63" s="91" t="str">
        <f t="shared" si="18"/>
        <v/>
      </c>
      <c r="U63" s="91" t="str">
        <f t="shared" si="18"/>
        <v/>
      </c>
      <c r="V63" s="91" t="str">
        <f t="shared" si="16"/>
        <v/>
      </c>
      <c r="W63" s="91" t="str">
        <f t="shared" si="16"/>
        <v/>
      </c>
      <c r="X63" s="91" t="str">
        <f t="shared" si="16"/>
        <v/>
      </c>
      <c r="Y63" s="91" t="str">
        <f t="shared" si="16"/>
        <v/>
      </c>
      <c r="Z63" s="91" t="str">
        <f t="shared" si="16"/>
        <v/>
      </c>
      <c r="AA63" s="91" t="str">
        <f t="shared" si="16"/>
        <v/>
      </c>
      <c r="AB63" s="91" t="str">
        <f t="shared" si="16"/>
        <v/>
      </c>
      <c r="AC63" s="91" t="str">
        <f t="shared" si="16"/>
        <v/>
      </c>
      <c r="AD63" s="91" t="str">
        <f t="shared" si="16"/>
        <v/>
      </c>
      <c r="AE63" s="91" t="str">
        <f t="shared" si="16"/>
        <v/>
      </c>
      <c r="AF63" s="91" t="str">
        <f t="shared" si="16"/>
        <v/>
      </c>
      <c r="AG63" s="91" t="str">
        <f t="shared" si="16"/>
        <v/>
      </c>
      <c r="AH63" s="91" t="str">
        <f t="shared" si="16"/>
        <v/>
      </c>
      <c r="AI63" s="91" t="str">
        <f t="shared" si="16"/>
        <v/>
      </c>
      <c r="AJ63" s="91" t="str">
        <f t="shared" si="16"/>
        <v/>
      </c>
      <c r="AK63" s="91" t="str">
        <f t="shared" si="16"/>
        <v/>
      </c>
      <c r="AL63" s="91" t="str">
        <f t="shared" si="19"/>
        <v/>
      </c>
      <c r="AM63" s="91" t="str">
        <f t="shared" si="19"/>
        <v/>
      </c>
      <c r="AN63" s="91" t="str">
        <f t="shared" si="19"/>
        <v/>
      </c>
      <c r="AO63" s="91" t="str">
        <f t="shared" si="19"/>
        <v/>
      </c>
      <c r="AP63" s="91" t="str">
        <f t="shared" si="19"/>
        <v/>
      </c>
      <c r="AQ63" s="91" t="str">
        <f t="shared" si="19"/>
        <v/>
      </c>
      <c r="AR63" s="91" t="str">
        <f t="shared" si="19"/>
        <v/>
      </c>
      <c r="AS63" s="91" t="str">
        <f t="shared" si="19"/>
        <v/>
      </c>
      <c r="AT63" s="91" t="str">
        <f t="shared" si="19"/>
        <v/>
      </c>
      <c r="AU63" s="91" t="str">
        <f t="shared" si="19"/>
        <v/>
      </c>
      <c r="AV63" s="91" t="str">
        <f t="shared" si="19"/>
        <v/>
      </c>
      <c r="AW63" s="91" t="str">
        <f t="shared" si="19"/>
        <v/>
      </c>
      <c r="AX63" s="91" t="str">
        <f t="shared" si="19"/>
        <v/>
      </c>
      <c r="AY63" s="91" t="str">
        <f t="shared" si="19"/>
        <v/>
      </c>
      <c r="AZ63" s="91" t="str">
        <f t="shared" si="19"/>
        <v/>
      </c>
      <c r="BA63" s="91">
        <f t="shared" si="20"/>
        <v>3000</v>
      </c>
      <c r="BB63" s="91" t="str">
        <f t="shared" si="20"/>
        <v/>
      </c>
      <c r="BC63" s="91" t="str">
        <f t="shared" si="20"/>
        <v/>
      </c>
      <c r="BD63" s="91" t="str">
        <f t="shared" si="20"/>
        <v/>
      </c>
      <c r="BE63" s="91" t="str">
        <f t="shared" si="20"/>
        <v/>
      </c>
    </row>
    <row r="64" spans="1:57" x14ac:dyDescent="0.3">
      <c r="A64" s="68">
        <v>42604</v>
      </c>
      <c r="B64" s="62">
        <v>3009</v>
      </c>
      <c r="C64" s="69" t="s">
        <v>160</v>
      </c>
      <c r="D64" s="70">
        <v>407.52</v>
      </c>
      <c r="E64" s="89">
        <f t="shared" si="1"/>
        <v>407.52</v>
      </c>
      <c r="F64" s="90" t="str">
        <f t="shared" si="18"/>
        <v/>
      </c>
      <c r="G64" s="91" t="str">
        <f t="shared" si="18"/>
        <v/>
      </c>
      <c r="H64" s="91" t="str">
        <f t="shared" si="18"/>
        <v/>
      </c>
      <c r="I64" s="91" t="str">
        <f t="shared" si="18"/>
        <v/>
      </c>
      <c r="J64" s="91" t="str">
        <f t="shared" si="18"/>
        <v/>
      </c>
      <c r="K64" s="92" t="str">
        <f t="shared" si="18"/>
        <v/>
      </c>
      <c r="L64" s="93" t="str">
        <f t="shared" si="18"/>
        <v/>
      </c>
      <c r="M64" s="91" t="str">
        <f t="shared" si="18"/>
        <v/>
      </c>
      <c r="N64" s="91" t="str">
        <f t="shared" si="18"/>
        <v/>
      </c>
      <c r="O64" s="91" t="str">
        <f t="shared" si="18"/>
        <v/>
      </c>
      <c r="P64" s="91" t="str">
        <f t="shared" si="18"/>
        <v/>
      </c>
      <c r="Q64" s="92" t="str">
        <f t="shared" si="18"/>
        <v/>
      </c>
      <c r="R64" s="93" t="str">
        <f t="shared" si="18"/>
        <v/>
      </c>
      <c r="S64" s="91" t="str">
        <f t="shared" si="18"/>
        <v/>
      </c>
      <c r="T64" s="91" t="str">
        <f t="shared" si="18"/>
        <v/>
      </c>
      <c r="U64" s="91" t="str">
        <f t="shared" si="18"/>
        <v/>
      </c>
      <c r="V64" s="91" t="str">
        <f t="shared" si="16"/>
        <v/>
      </c>
      <c r="W64" s="91" t="str">
        <f t="shared" si="16"/>
        <v/>
      </c>
      <c r="X64" s="91" t="str">
        <f t="shared" si="16"/>
        <v/>
      </c>
      <c r="Y64" s="91" t="str">
        <f t="shared" si="16"/>
        <v/>
      </c>
      <c r="Z64" s="91">
        <f t="shared" si="16"/>
        <v>407.52</v>
      </c>
      <c r="AA64" s="91" t="str">
        <f t="shared" si="16"/>
        <v/>
      </c>
      <c r="AB64" s="91" t="str">
        <f t="shared" si="16"/>
        <v/>
      </c>
      <c r="AC64" s="91" t="str">
        <f t="shared" si="16"/>
        <v/>
      </c>
      <c r="AD64" s="91" t="str">
        <f t="shared" si="16"/>
        <v/>
      </c>
      <c r="AE64" s="91" t="str">
        <f t="shared" si="16"/>
        <v/>
      </c>
      <c r="AF64" s="91" t="str">
        <f t="shared" si="16"/>
        <v/>
      </c>
      <c r="AG64" s="91" t="str">
        <f t="shared" si="16"/>
        <v/>
      </c>
      <c r="AH64" s="91" t="str">
        <f t="shared" si="16"/>
        <v/>
      </c>
      <c r="AI64" s="91" t="str">
        <f t="shared" si="16"/>
        <v/>
      </c>
      <c r="AJ64" s="91" t="str">
        <f t="shared" si="16"/>
        <v/>
      </c>
      <c r="AK64" s="91" t="str">
        <f t="shared" si="16"/>
        <v/>
      </c>
      <c r="AL64" s="91" t="str">
        <f t="shared" si="19"/>
        <v/>
      </c>
      <c r="AM64" s="91" t="str">
        <f t="shared" si="19"/>
        <v/>
      </c>
      <c r="AN64" s="91" t="str">
        <f t="shared" si="19"/>
        <v/>
      </c>
      <c r="AO64" s="91" t="str">
        <f t="shared" si="19"/>
        <v/>
      </c>
      <c r="AP64" s="91" t="str">
        <f t="shared" si="19"/>
        <v/>
      </c>
      <c r="AQ64" s="91" t="str">
        <f t="shared" si="19"/>
        <v/>
      </c>
      <c r="AR64" s="91" t="str">
        <f t="shared" si="19"/>
        <v/>
      </c>
      <c r="AS64" s="91" t="str">
        <f t="shared" si="19"/>
        <v/>
      </c>
      <c r="AT64" s="91" t="str">
        <f t="shared" si="19"/>
        <v/>
      </c>
      <c r="AU64" s="91" t="str">
        <f t="shared" si="19"/>
        <v/>
      </c>
      <c r="AV64" s="91" t="str">
        <f t="shared" si="19"/>
        <v/>
      </c>
      <c r="AW64" s="91" t="str">
        <f t="shared" si="19"/>
        <v/>
      </c>
      <c r="AX64" s="91" t="str">
        <f t="shared" si="19"/>
        <v/>
      </c>
      <c r="AY64" s="91" t="str">
        <f t="shared" si="19"/>
        <v/>
      </c>
      <c r="AZ64" s="91" t="str">
        <f t="shared" si="19"/>
        <v/>
      </c>
      <c r="BA64" s="91" t="str">
        <f t="shared" si="20"/>
        <v/>
      </c>
      <c r="BB64" s="91" t="str">
        <f t="shared" si="20"/>
        <v/>
      </c>
      <c r="BC64" s="91" t="str">
        <f t="shared" si="20"/>
        <v/>
      </c>
      <c r="BD64" s="91" t="str">
        <f t="shared" si="20"/>
        <v/>
      </c>
      <c r="BE64" s="91" t="str">
        <f t="shared" si="20"/>
        <v/>
      </c>
    </row>
    <row r="65" spans="1:57" x14ac:dyDescent="0.3">
      <c r="A65" s="68">
        <v>42604</v>
      </c>
      <c r="B65" s="62">
        <v>3028</v>
      </c>
      <c r="C65" s="69" t="s">
        <v>101</v>
      </c>
      <c r="D65" s="70">
        <v>200.09</v>
      </c>
      <c r="E65" s="89">
        <f t="shared" si="1"/>
        <v>200.09</v>
      </c>
      <c r="F65" s="90" t="str">
        <f t="shared" si="18"/>
        <v/>
      </c>
      <c r="G65" s="91" t="str">
        <f t="shared" si="18"/>
        <v/>
      </c>
      <c r="H65" s="91" t="str">
        <f t="shared" si="18"/>
        <v/>
      </c>
      <c r="I65" s="91" t="str">
        <f t="shared" si="18"/>
        <v/>
      </c>
      <c r="J65" s="91" t="str">
        <f t="shared" si="18"/>
        <v/>
      </c>
      <c r="K65" s="92" t="str">
        <f t="shared" si="18"/>
        <v/>
      </c>
      <c r="L65" s="93" t="str">
        <f t="shared" si="18"/>
        <v/>
      </c>
      <c r="M65" s="91" t="str">
        <f t="shared" si="18"/>
        <v/>
      </c>
      <c r="N65" s="91" t="str">
        <f t="shared" si="18"/>
        <v/>
      </c>
      <c r="O65" s="91" t="str">
        <f t="shared" si="18"/>
        <v/>
      </c>
      <c r="P65" s="91" t="str">
        <f t="shared" si="18"/>
        <v/>
      </c>
      <c r="Q65" s="92" t="str">
        <f t="shared" si="18"/>
        <v/>
      </c>
      <c r="R65" s="93" t="str">
        <f t="shared" si="18"/>
        <v/>
      </c>
      <c r="S65" s="91" t="str">
        <f t="shared" si="18"/>
        <v/>
      </c>
      <c r="T65" s="91" t="str">
        <f t="shared" si="18"/>
        <v/>
      </c>
      <c r="U65" s="91" t="str">
        <f t="shared" si="18"/>
        <v/>
      </c>
      <c r="V65" s="91" t="str">
        <f t="shared" si="16"/>
        <v/>
      </c>
      <c r="W65" s="91" t="str">
        <f t="shared" si="16"/>
        <v/>
      </c>
      <c r="X65" s="91" t="str">
        <f t="shared" si="16"/>
        <v/>
      </c>
      <c r="Y65" s="91" t="str">
        <f t="shared" si="16"/>
        <v/>
      </c>
      <c r="Z65" s="91" t="str">
        <f t="shared" si="16"/>
        <v/>
      </c>
      <c r="AA65" s="91" t="str">
        <f t="shared" si="16"/>
        <v/>
      </c>
      <c r="AB65" s="91" t="str">
        <f t="shared" si="16"/>
        <v/>
      </c>
      <c r="AC65" s="91" t="str">
        <f t="shared" si="16"/>
        <v/>
      </c>
      <c r="AD65" s="91" t="str">
        <f t="shared" si="16"/>
        <v/>
      </c>
      <c r="AE65" s="91" t="str">
        <f t="shared" si="16"/>
        <v/>
      </c>
      <c r="AF65" s="91" t="str">
        <f t="shared" si="16"/>
        <v/>
      </c>
      <c r="AG65" s="91" t="str">
        <f t="shared" si="16"/>
        <v/>
      </c>
      <c r="AH65" s="91" t="str">
        <f t="shared" si="16"/>
        <v/>
      </c>
      <c r="AI65" s="91" t="str">
        <f t="shared" si="16"/>
        <v/>
      </c>
      <c r="AJ65" s="91" t="str">
        <f t="shared" si="16"/>
        <v/>
      </c>
      <c r="AK65" s="91" t="str">
        <f t="shared" si="16"/>
        <v/>
      </c>
      <c r="AL65" s="91" t="str">
        <f t="shared" si="19"/>
        <v/>
      </c>
      <c r="AM65" s="91" t="str">
        <f t="shared" si="19"/>
        <v/>
      </c>
      <c r="AN65" s="91" t="str">
        <f t="shared" si="19"/>
        <v/>
      </c>
      <c r="AO65" s="91" t="str">
        <f t="shared" si="19"/>
        <v/>
      </c>
      <c r="AP65" s="91" t="str">
        <f t="shared" si="19"/>
        <v/>
      </c>
      <c r="AQ65" s="91" t="str">
        <f t="shared" si="19"/>
        <v/>
      </c>
      <c r="AR65" s="91" t="str">
        <f t="shared" si="19"/>
        <v/>
      </c>
      <c r="AS65" s="91">
        <f t="shared" si="19"/>
        <v>200.09</v>
      </c>
      <c r="AT65" s="91" t="str">
        <f t="shared" si="19"/>
        <v/>
      </c>
      <c r="AU65" s="91" t="str">
        <f t="shared" si="19"/>
        <v/>
      </c>
      <c r="AV65" s="91" t="str">
        <f t="shared" si="19"/>
        <v/>
      </c>
      <c r="AW65" s="91" t="str">
        <f t="shared" si="19"/>
        <v/>
      </c>
      <c r="AX65" s="91" t="str">
        <f t="shared" si="19"/>
        <v/>
      </c>
      <c r="AY65" s="91" t="str">
        <f t="shared" si="19"/>
        <v/>
      </c>
      <c r="AZ65" s="91" t="str">
        <f t="shared" si="19"/>
        <v/>
      </c>
      <c r="BA65" s="91" t="str">
        <f t="shared" si="20"/>
        <v/>
      </c>
      <c r="BB65" s="91" t="str">
        <f t="shared" si="20"/>
        <v/>
      </c>
      <c r="BC65" s="91" t="str">
        <f t="shared" si="20"/>
        <v/>
      </c>
      <c r="BD65" s="91" t="str">
        <f t="shared" si="20"/>
        <v/>
      </c>
      <c r="BE65" s="91" t="str">
        <f t="shared" si="20"/>
        <v/>
      </c>
    </row>
    <row r="66" spans="1:57" x14ac:dyDescent="0.3">
      <c r="A66" s="68">
        <v>42604</v>
      </c>
      <c r="B66" s="62">
        <v>3004</v>
      </c>
      <c r="C66" s="69" t="s">
        <v>115</v>
      </c>
      <c r="D66" s="70">
        <v>80.34</v>
      </c>
      <c r="E66" s="89">
        <f t="shared" si="1"/>
        <v>80.34</v>
      </c>
      <c r="F66" s="90" t="str">
        <f t="shared" si="18"/>
        <v/>
      </c>
      <c r="G66" s="91" t="str">
        <f t="shared" si="18"/>
        <v/>
      </c>
      <c r="H66" s="91" t="str">
        <f t="shared" si="18"/>
        <v/>
      </c>
      <c r="I66" s="91" t="str">
        <f t="shared" si="18"/>
        <v/>
      </c>
      <c r="J66" s="91" t="str">
        <f t="shared" si="18"/>
        <v/>
      </c>
      <c r="K66" s="92" t="str">
        <f t="shared" si="18"/>
        <v/>
      </c>
      <c r="L66" s="93" t="str">
        <f t="shared" si="18"/>
        <v/>
      </c>
      <c r="M66" s="91" t="str">
        <f t="shared" si="18"/>
        <v/>
      </c>
      <c r="N66" s="91" t="str">
        <f t="shared" si="18"/>
        <v/>
      </c>
      <c r="O66" s="91" t="str">
        <f t="shared" si="18"/>
        <v/>
      </c>
      <c r="P66" s="91" t="str">
        <f t="shared" si="18"/>
        <v/>
      </c>
      <c r="Q66" s="92" t="str">
        <f t="shared" si="18"/>
        <v/>
      </c>
      <c r="R66" s="93" t="str">
        <f t="shared" si="18"/>
        <v/>
      </c>
      <c r="S66" s="91" t="str">
        <f t="shared" si="18"/>
        <v/>
      </c>
      <c r="T66" s="91" t="str">
        <f t="shared" si="18"/>
        <v/>
      </c>
      <c r="U66" s="91">
        <f t="shared" si="18"/>
        <v>80.34</v>
      </c>
      <c r="V66" s="91" t="str">
        <f t="shared" si="16"/>
        <v/>
      </c>
      <c r="W66" s="91" t="str">
        <f t="shared" si="16"/>
        <v/>
      </c>
      <c r="X66" s="91" t="str">
        <f t="shared" si="16"/>
        <v/>
      </c>
      <c r="Y66" s="91" t="str">
        <f t="shared" si="16"/>
        <v/>
      </c>
      <c r="Z66" s="91" t="str">
        <f t="shared" si="16"/>
        <v/>
      </c>
      <c r="AA66" s="91" t="str">
        <f t="shared" si="16"/>
        <v/>
      </c>
      <c r="AB66" s="91" t="str">
        <f t="shared" si="16"/>
        <v/>
      </c>
      <c r="AC66" s="91" t="str">
        <f t="shared" si="16"/>
        <v/>
      </c>
      <c r="AD66" s="91" t="str">
        <f t="shared" si="16"/>
        <v/>
      </c>
      <c r="AE66" s="91" t="str">
        <f t="shared" si="16"/>
        <v/>
      </c>
      <c r="AF66" s="91" t="str">
        <f t="shared" si="16"/>
        <v/>
      </c>
      <c r="AG66" s="91" t="str">
        <f t="shared" si="16"/>
        <v/>
      </c>
      <c r="AH66" s="91" t="str">
        <f t="shared" si="16"/>
        <v/>
      </c>
      <c r="AI66" s="91" t="str">
        <f t="shared" si="16"/>
        <v/>
      </c>
      <c r="AJ66" s="91" t="str">
        <f t="shared" si="16"/>
        <v/>
      </c>
      <c r="AK66" s="91" t="str">
        <f t="shared" si="16"/>
        <v/>
      </c>
      <c r="AL66" s="91" t="str">
        <f t="shared" si="19"/>
        <v/>
      </c>
      <c r="AM66" s="91" t="str">
        <f t="shared" si="19"/>
        <v/>
      </c>
      <c r="AN66" s="91" t="str">
        <f t="shared" si="19"/>
        <v/>
      </c>
      <c r="AO66" s="91" t="str">
        <f t="shared" si="19"/>
        <v/>
      </c>
      <c r="AP66" s="91" t="str">
        <f t="shared" si="19"/>
        <v/>
      </c>
      <c r="AQ66" s="91" t="str">
        <f t="shared" si="19"/>
        <v/>
      </c>
      <c r="AR66" s="91" t="str">
        <f t="shared" si="19"/>
        <v/>
      </c>
      <c r="AS66" s="91" t="str">
        <f t="shared" si="19"/>
        <v/>
      </c>
      <c r="AT66" s="91" t="str">
        <f t="shared" si="19"/>
        <v/>
      </c>
      <c r="AU66" s="91" t="str">
        <f t="shared" si="19"/>
        <v/>
      </c>
      <c r="AV66" s="91" t="str">
        <f t="shared" si="19"/>
        <v/>
      </c>
      <c r="AW66" s="91" t="str">
        <f t="shared" si="19"/>
        <v/>
      </c>
      <c r="AX66" s="91" t="str">
        <f t="shared" si="19"/>
        <v/>
      </c>
      <c r="AY66" s="91" t="str">
        <f t="shared" si="19"/>
        <v/>
      </c>
      <c r="AZ66" s="91" t="str">
        <f t="shared" si="19"/>
        <v/>
      </c>
      <c r="BA66" s="91" t="str">
        <f t="shared" si="20"/>
        <v/>
      </c>
      <c r="BB66" s="91" t="str">
        <f t="shared" si="20"/>
        <v/>
      </c>
      <c r="BC66" s="91" t="str">
        <f t="shared" si="20"/>
        <v/>
      </c>
      <c r="BD66" s="91" t="str">
        <f t="shared" si="20"/>
        <v/>
      </c>
      <c r="BE66" s="91" t="str">
        <f t="shared" si="20"/>
        <v/>
      </c>
    </row>
    <row r="67" spans="1:57" x14ac:dyDescent="0.3">
      <c r="A67" s="68">
        <v>42604</v>
      </c>
      <c r="B67" s="62">
        <v>3007</v>
      </c>
      <c r="C67" s="69" t="s">
        <v>161</v>
      </c>
      <c r="D67" s="70">
        <v>17.989999999999998</v>
      </c>
      <c r="E67" s="89">
        <f t="shared" si="1"/>
        <v>17.989999999999998</v>
      </c>
      <c r="F67" s="90" t="str">
        <f t="shared" si="18"/>
        <v/>
      </c>
      <c r="G67" s="91" t="str">
        <f t="shared" si="18"/>
        <v/>
      </c>
      <c r="H67" s="91" t="str">
        <f t="shared" si="18"/>
        <v/>
      </c>
      <c r="I67" s="91" t="str">
        <f t="shared" si="18"/>
        <v/>
      </c>
      <c r="J67" s="91" t="str">
        <f t="shared" si="18"/>
        <v/>
      </c>
      <c r="K67" s="92" t="str">
        <f t="shared" si="18"/>
        <v/>
      </c>
      <c r="L67" s="93" t="str">
        <f t="shared" si="18"/>
        <v/>
      </c>
      <c r="M67" s="91" t="str">
        <f t="shared" si="18"/>
        <v/>
      </c>
      <c r="N67" s="91" t="str">
        <f t="shared" si="18"/>
        <v/>
      </c>
      <c r="O67" s="91" t="str">
        <f t="shared" si="18"/>
        <v/>
      </c>
      <c r="P67" s="91" t="str">
        <f t="shared" si="18"/>
        <v/>
      </c>
      <c r="Q67" s="92" t="str">
        <f t="shared" si="18"/>
        <v/>
      </c>
      <c r="R67" s="93" t="str">
        <f t="shared" si="18"/>
        <v/>
      </c>
      <c r="S67" s="91" t="str">
        <f t="shared" si="18"/>
        <v/>
      </c>
      <c r="T67" s="91" t="str">
        <f t="shared" si="18"/>
        <v/>
      </c>
      <c r="U67" s="91" t="str">
        <f t="shared" si="18"/>
        <v/>
      </c>
      <c r="V67" s="91" t="str">
        <f t="shared" si="16"/>
        <v/>
      </c>
      <c r="W67" s="91" t="str">
        <f t="shared" si="16"/>
        <v/>
      </c>
      <c r="X67" s="91">
        <f t="shared" si="16"/>
        <v>17.989999999999998</v>
      </c>
      <c r="Y67" s="91" t="str">
        <f t="shared" si="16"/>
        <v/>
      </c>
      <c r="Z67" s="91" t="str">
        <f t="shared" si="16"/>
        <v/>
      </c>
      <c r="AA67" s="91" t="str">
        <f t="shared" si="16"/>
        <v/>
      </c>
      <c r="AB67" s="91" t="str">
        <f t="shared" si="16"/>
        <v/>
      </c>
      <c r="AC67" s="91" t="str">
        <f t="shared" si="16"/>
        <v/>
      </c>
      <c r="AD67" s="91" t="str">
        <f t="shared" si="16"/>
        <v/>
      </c>
      <c r="AE67" s="91" t="str">
        <f t="shared" si="16"/>
        <v/>
      </c>
      <c r="AF67" s="91" t="str">
        <f t="shared" si="16"/>
        <v/>
      </c>
      <c r="AG67" s="91" t="str">
        <f t="shared" si="16"/>
        <v/>
      </c>
      <c r="AH67" s="91" t="str">
        <f t="shared" si="16"/>
        <v/>
      </c>
      <c r="AI67" s="91" t="str">
        <f t="shared" si="16"/>
        <v/>
      </c>
      <c r="AJ67" s="91" t="str">
        <f t="shared" si="16"/>
        <v/>
      </c>
      <c r="AK67" s="91" t="str">
        <f t="shared" si="16"/>
        <v/>
      </c>
      <c r="AL67" s="91" t="str">
        <f t="shared" si="19"/>
        <v/>
      </c>
      <c r="AM67" s="91" t="str">
        <f t="shared" si="19"/>
        <v/>
      </c>
      <c r="AN67" s="91" t="str">
        <f t="shared" si="19"/>
        <v/>
      </c>
      <c r="AO67" s="91" t="str">
        <f t="shared" si="19"/>
        <v/>
      </c>
      <c r="AP67" s="91" t="str">
        <f t="shared" si="19"/>
        <v/>
      </c>
      <c r="AQ67" s="91" t="str">
        <f t="shared" si="19"/>
        <v/>
      </c>
      <c r="AR67" s="91" t="str">
        <f t="shared" si="19"/>
        <v/>
      </c>
      <c r="AS67" s="91" t="str">
        <f t="shared" si="19"/>
        <v/>
      </c>
      <c r="AT67" s="91" t="str">
        <f t="shared" si="19"/>
        <v/>
      </c>
      <c r="AU67" s="91" t="str">
        <f t="shared" si="19"/>
        <v/>
      </c>
      <c r="AV67" s="91" t="str">
        <f t="shared" si="19"/>
        <v/>
      </c>
      <c r="AW67" s="91" t="str">
        <f t="shared" si="19"/>
        <v/>
      </c>
      <c r="AX67" s="91" t="str">
        <f t="shared" si="19"/>
        <v/>
      </c>
      <c r="AY67" s="91" t="str">
        <f t="shared" si="19"/>
        <v/>
      </c>
      <c r="AZ67" s="91" t="str">
        <f t="shared" si="19"/>
        <v/>
      </c>
      <c r="BA67" s="91" t="str">
        <f t="shared" si="20"/>
        <v/>
      </c>
      <c r="BB67" s="91" t="str">
        <f t="shared" si="20"/>
        <v/>
      </c>
      <c r="BC67" s="91" t="str">
        <f t="shared" si="20"/>
        <v/>
      </c>
      <c r="BD67" s="91" t="str">
        <f t="shared" si="20"/>
        <v/>
      </c>
      <c r="BE67" s="91" t="str">
        <f t="shared" si="20"/>
        <v/>
      </c>
    </row>
    <row r="68" spans="1:57" x14ac:dyDescent="0.3">
      <c r="A68" s="68">
        <v>42605</v>
      </c>
      <c r="B68" s="62">
        <v>3002</v>
      </c>
      <c r="C68" s="69" t="s">
        <v>154</v>
      </c>
      <c r="D68" s="70">
        <v>107</v>
      </c>
      <c r="E68" s="89">
        <f t="shared" si="1"/>
        <v>107</v>
      </c>
      <c r="F68" s="90" t="str">
        <f t="shared" si="18"/>
        <v/>
      </c>
      <c r="G68" s="91" t="str">
        <f t="shared" si="18"/>
        <v/>
      </c>
      <c r="H68" s="91" t="str">
        <f t="shared" si="18"/>
        <v/>
      </c>
      <c r="I68" s="91" t="str">
        <f t="shared" si="18"/>
        <v/>
      </c>
      <c r="J68" s="91" t="str">
        <f t="shared" si="18"/>
        <v/>
      </c>
      <c r="K68" s="92" t="str">
        <f t="shared" si="18"/>
        <v/>
      </c>
      <c r="L68" s="93" t="str">
        <f t="shared" si="18"/>
        <v/>
      </c>
      <c r="M68" s="91" t="str">
        <f t="shared" si="18"/>
        <v/>
      </c>
      <c r="N68" s="91" t="str">
        <f t="shared" si="18"/>
        <v/>
      </c>
      <c r="O68" s="91" t="str">
        <f t="shared" si="18"/>
        <v/>
      </c>
      <c r="P68" s="91" t="str">
        <f t="shared" si="18"/>
        <v/>
      </c>
      <c r="Q68" s="92" t="str">
        <f t="shared" si="18"/>
        <v/>
      </c>
      <c r="R68" s="93" t="str">
        <f t="shared" si="18"/>
        <v/>
      </c>
      <c r="S68" s="91">
        <f t="shared" si="18"/>
        <v>107</v>
      </c>
      <c r="T68" s="91" t="str">
        <f t="shared" si="18"/>
        <v/>
      </c>
      <c r="U68" s="91" t="str">
        <f t="shared" si="18"/>
        <v/>
      </c>
      <c r="V68" s="91" t="str">
        <f t="shared" si="16"/>
        <v/>
      </c>
      <c r="W68" s="91" t="str">
        <f t="shared" si="16"/>
        <v/>
      </c>
      <c r="X68" s="91" t="str">
        <f t="shared" si="16"/>
        <v/>
      </c>
      <c r="Y68" s="91" t="str">
        <f t="shared" si="16"/>
        <v/>
      </c>
      <c r="Z68" s="91" t="str">
        <f t="shared" si="16"/>
        <v/>
      </c>
      <c r="AA68" s="91" t="str">
        <f t="shared" si="16"/>
        <v/>
      </c>
      <c r="AB68" s="91" t="str">
        <f t="shared" si="16"/>
        <v/>
      </c>
      <c r="AC68" s="91" t="str">
        <f t="shared" si="16"/>
        <v/>
      </c>
      <c r="AD68" s="91" t="str">
        <f t="shared" si="16"/>
        <v/>
      </c>
      <c r="AE68" s="91" t="str">
        <f t="shared" si="16"/>
        <v/>
      </c>
      <c r="AF68" s="91" t="str">
        <f t="shared" si="16"/>
        <v/>
      </c>
      <c r="AG68" s="91" t="str">
        <f t="shared" si="16"/>
        <v/>
      </c>
      <c r="AH68" s="91" t="str">
        <f t="shared" si="16"/>
        <v/>
      </c>
      <c r="AI68" s="91" t="str">
        <f t="shared" si="16"/>
        <v/>
      </c>
      <c r="AJ68" s="91" t="str">
        <f t="shared" si="16"/>
        <v/>
      </c>
      <c r="AK68" s="91" t="str">
        <f t="shared" si="16"/>
        <v/>
      </c>
      <c r="AL68" s="91" t="str">
        <f t="shared" si="19"/>
        <v/>
      </c>
      <c r="AM68" s="91" t="str">
        <f t="shared" si="19"/>
        <v/>
      </c>
      <c r="AN68" s="91" t="str">
        <f t="shared" si="19"/>
        <v/>
      </c>
      <c r="AO68" s="91" t="str">
        <f t="shared" si="19"/>
        <v/>
      </c>
      <c r="AP68" s="91" t="str">
        <f t="shared" si="19"/>
        <v/>
      </c>
      <c r="AQ68" s="91" t="str">
        <f t="shared" si="19"/>
        <v/>
      </c>
      <c r="AR68" s="91" t="str">
        <f t="shared" si="19"/>
        <v/>
      </c>
      <c r="AS68" s="91" t="str">
        <f t="shared" si="19"/>
        <v/>
      </c>
      <c r="AT68" s="91" t="str">
        <f t="shared" si="19"/>
        <v/>
      </c>
      <c r="AU68" s="91" t="str">
        <f t="shared" si="19"/>
        <v/>
      </c>
      <c r="AV68" s="91" t="str">
        <f t="shared" si="19"/>
        <v/>
      </c>
      <c r="AW68" s="91" t="str">
        <f t="shared" si="19"/>
        <v/>
      </c>
      <c r="AX68" s="91" t="str">
        <f t="shared" si="19"/>
        <v/>
      </c>
      <c r="AY68" s="91" t="str">
        <f t="shared" si="19"/>
        <v/>
      </c>
      <c r="AZ68" s="91" t="str">
        <f t="shared" si="19"/>
        <v/>
      </c>
      <c r="BA68" s="91" t="str">
        <f t="shared" si="20"/>
        <v/>
      </c>
      <c r="BB68" s="91" t="str">
        <f t="shared" si="20"/>
        <v/>
      </c>
      <c r="BC68" s="91" t="str">
        <f t="shared" si="20"/>
        <v/>
      </c>
      <c r="BD68" s="91" t="str">
        <f t="shared" si="20"/>
        <v/>
      </c>
      <c r="BE68" s="91" t="str">
        <f t="shared" si="20"/>
        <v/>
      </c>
    </row>
    <row r="69" spans="1:57" x14ac:dyDescent="0.3">
      <c r="A69" s="68">
        <v>42606</v>
      </c>
      <c r="B69" s="62">
        <v>1001</v>
      </c>
      <c r="C69" s="69" t="s">
        <v>63</v>
      </c>
      <c r="D69" s="70">
        <v>24246.41</v>
      </c>
      <c r="E69" s="89">
        <f t="shared" si="1"/>
        <v>24246.41</v>
      </c>
      <c r="F69" s="90">
        <f t="shared" si="18"/>
        <v>24246.41</v>
      </c>
      <c r="G69" s="91" t="str">
        <f t="shared" si="18"/>
        <v/>
      </c>
      <c r="H69" s="91" t="str">
        <f t="shared" si="18"/>
        <v/>
      </c>
      <c r="I69" s="91" t="str">
        <f t="shared" si="18"/>
        <v/>
      </c>
      <c r="J69" s="91" t="str">
        <f t="shared" si="18"/>
        <v/>
      </c>
      <c r="K69" s="92" t="str">
        <f t="shared" si="18"/>
        <v/>
      </c>
      <c r="L69" s="93" t="str">
        <f t="shared" si="18"/>
        <v/>
      </c>
      <c r="M69" s="91" t="str">
        <f t="shared" si="18"/>
        <v/>
      </c>
      <c r="N69" s="91" t="str">
        <f t="shared" si="18"/>
        <v/>
      </c>
      <c r="O69" s="91" t="str">
        <f t="shared" si="18"/>
        <v/>
      </c>
      <c r="P69" s="91" t="str">
        <f t="shared" si="18"/>
        <v/>
      </c>
      <c r="Q69" s="92" t="str">
        <f t="shared" si="18"/>
        <v/>
      </c>
      <c r="R69" s="93" t="str">
        <f t="shared" si="18"/>
        <v/>
      </c>
      <c r="S69" s="91" t="str">
        <f t="shared" si="18"/>
        <v/>
      </c>
      <c r="T69" s="91" t="str">
        <f t="shared" si="18"/>
        <v/>
      </c>
      <c r="U69" s="91" t="str">
        <f t="shared" si="18"/>
        <v/>
      </c>
      <c r="V69" s="91" t="str">
        <f t="shared" si="16"/>
        <v/>
      </c>
      <c r="W69" s="91" t="str">
        <f t="shared" si="16"/>
        <v/>
      </c>
      <c r="X69" s="91" t="str">
        <f t="shared" si="16"/>
        <v/>
      </c>
      <c r="Y69" s="91" t="str">
        <f t="shared" si="16"/>
        <v/>
      </c>
      <c r="Z69" s="91" t="str">
        <f t="shared" si="16"/>
        <v/>
      </c>
      <c r="AA69" s="91" t="str">
        <f t="shared" si="16"/>
        <v/>
      </c>
      <c r="AB69" s="91" t="str">
        <f t="shared" si="16"/>
        <v/>
      </c>
      <c r="AC69" s="91" t="str">
        <f t="shared" si="16"/>
        <v/>
      </c>
      <c r="AD69" s="91" t="str">
        <f t="shared" si="16"/>
        <v/>
      </c>
      <c r="AE69" s="91" t="str">
        <f t="shared" si="16"/>
        <v/>
      </c>
      <c r="AF69" s="91" t="str">
        <f t="shared" si="16"/>
        <v/>
      </c>
      <c r="AG69" s="91" t="str">
        <f t="shared" si="16"/>
        <v/>
      </c>
      <c r="AH69" s="91" t="str">
        <f t="shared" si="16"/>
        <v/>
      </c>
      <c r="AI69" s="91" t="str">
        <f t="shared" si="16"/>
        <v/>
      </c>
      <c r="AJ69" s="91" t="str">
        <f t="shared" si="16"/>
        <v/>
      </c>
      <c r="AK69" s="91" t="str">
        <f t="shared" si="16"/>
        <v/>
      </c>
      <c r="AL69" s="91" t="str">
        <f t="shared" si="19"/>
        <v/>
      </c>
      <c r="AM69" s="91" t="str">
        <f t="shared" si="19"/>
        <v/>
      </c>
      <c r="AN69" s="91" t="str">
        <f t="shared" si="19"/>
        <v/>
      </c>
      <c r="AO69" s="91" t="str">
        <f t="shared" si="19"/>
        <v/>
      </c>
      <c r="AP69" s="91" t="str">
        <f t="shared" si="19"/>
        <v/>
      </c>
      <c r="AQ69" s="91" t="str">
        <f t="shared" si="19"/>
        <v/>
      </c>
      <c r="AR69" s="91" t="str">
        <f t="shared" si="19"/>
        <v/>
      </c>
      <c r="AS69" s="91" t="str">
        <f t="shared" si="19"/>
        <v/>
      </c>
      <c r="AT69" s="91" t="str">
        <f t="shared" si="19"/>
        <v/>
      </c>
      <c r="AU69" s="91" t="str">
        <f t="shared" si="19"/>
        <v/>
      </c>
      <c r="AV69" s="91" t="str">
        <f t="shared" si="19"/>
        <v/>
      </c>
      <c r="AW69" s="91" t="str">
        <f t="shared" si="19"/>
        <v/>
      </c>
      <c r="AX69" s="91" t="str">
        <f t="shared" si="19"/>
        <v/>
      </c>
      <c r="AY69" s="91" t="str">
        <f t="shared" si="19"/>
        <v/>
      </c>
      <c r="AZ69" s="91" t="str">
        <f t="shared" si="19"/>
        <v/>
      </c>
      <c r="BA69" s="91" t="str">
        <f t="shared" si="20"/>
        <v/>
      </c>
      <c r="BB69" s="91" t="str">
        <f t="shared" si="20"/>
        <v/>
      </c>
      <c r="BC69" s="91" t="str">
        <f t="shared" si="20"/>
        <v/>
      </c>
      <c r="BD69" s="91" t="str">
        <f t="shared" si="20"/>
        <v/>
      </c>
      <c r="BE69" s="91" t="str">
        <f t="shared" si="20"/>
        <v/>
      </c>
    </row>
    <row r="70" spans="1:57" x14ac:dyDescent="0.3">
      <c r="A70" s="80">
        <v>42608</v>
      </c>
      <c r="B70" s="81">
        <v>1006</v>
      </c>
      <c r="C70" s="76" t="s">
        <v>63</v>
      </c>
      <c r="D70" s="82">
        <v>48</v>
      </c>
      <c r="E70" s="89">
        <f t="shared" si="1"/>
        <v>48</v>
      </c>
      <c r="F70" s="90" t="str">
        <f t="shared" si="18"/>
        <v/>
      </c>
      <c r="G70" s="91" t="str">
        <f t="shared" si="18"/>
        <v/>
      </c>
      <c r="H70" s="91" t="str">
        <f t="shared" si="18"/>
        <v/>
      </c>
      <c r="I70" s="91" t="str">
        <f t="shared" si="18"/>
        <v/>
      </c>
      <c r="J70" s="91" t="str">
        <f t="shared" si="18"/>
        <v/>
      </c>
      <c r="K70" s="92">
        <f t="shared" si="18"/>
        <v>48</v>
      </c>
      <c r="L70" s="93" t="str">
        <f t="shared" si="18"/>
        <v/>
      </c>
      <c r="M70" s="91" t="str">
        <f t="shared" si="18"/>
        <v/>
      </c>
      <c r="N70" s="91" t="str">
        <f t="shared" si="18"/>
        <v/>
      </c>
      <c r="O70" s="91" t="str">
        <f t="shared" si="18"/>
        <v/>
      </c>
      <c r="P70" s="91" t="str">
        <f t="shared" si="18"/>
        <v/>
      </c>
      <c r="Q70" s="92" t="str">
        <f t="shared" si="18"/>
        <v/>
      </c>
      <c r="R70" s="93" t="str">
        <f t="shared" si="18"/>
        <v/>
      </c>
      <c r="S70" s="91" t="str">
        <f t="shared" si="18"/>
        <v/>
      </c>
      <c r="T70" s="91" t="str">
        <f t="shared" si="18"/>
        <v/>
      </c>
      <c r="U70" s="91" t="str">
        <f t="shared" si="18"/>
        <v/>
      </c>
      <c r="V70" s="91" t="str">
        <f t="shared" si="16"/>
        <v/>
      </c>
      <c r="W70" s="91" t="str">
        <f t="shared" si="16"/>
        <v/>
      </c>
      <c r="X70" s="91" t="str">
        <f t="shared" si="16"/>
        <v/>
      </c>
      <c r="Y70" s="91" t="str">
        <f t="shared" si="16"/>
        <v/>
      </c>
      <c r="Z70" s="91" t="str">
        <f t="shared" si="16"/>
        <v/>
      </c>
      <c r="AA70" s="91" t="str">
        <f t="shared" si="16"/>
        <v/>
      </c>
      <c r="AB70" s="91" t="str">
        <f t="shared" si="16"/>
        <v/>
      </c>
      <c r="AC70" s="91" t="str">
        <f t="shared" si="16"/>
        <v/>
      </c>
      <c r="AD70" s="91" t="str">
        <f t="shared" si="16"/>
        <v/>
      </c>
      <c r="AE70" s="91" t="str">
        <f t="shared" si="16"/>
        <v/>
      </c>
      <c r="AF70" s="91" t="str">
        <f t="shared" si="16"/>
        <v/>
      </c>
      <c r="AG70" s="91" t="str">
        <f t="shared" si="16"/>
        <v/>
      </c>
      <c r="AH70" s="91" t="str">
        <f t="shared" si="16"/>
        <v/>
      </c>
      <c r="AI70" s="91" t="str">
        <f t="shared" si="16"/>
        <v/>
      </c>
      <c r="AJ70" s="91" t="str">
        <f t="shared" si="16"/>
        <v/>
      </c>
      <c r="AK70" s="91" t="str">
        <f t="shared" si="16"/>
        <v/>
      </c>
      <c r="AL70" s="91" t="str">
        <f t="shared" si="19"/>
        <v/>
      </c>
      <c r="AM70" s="91" t="str">
        <f t="shared" si="19"/>
        <v/>
      </c>
      <c r="AN70" s="91" t="str">
        <f t="shared" si="19"/>
        <v/>
      </c>
      <c r="AO70" s="91" t="str">
        <f t="shared" si="19"/>
        <v/>
      </c>
      <c r="AP70" s="91" t="str">
        <f t="shared" si="19"/>
        <v/>
      </c>
      <c r="AQ70" s="91" t="str">
        <f t="shared" si="19"/>
        <v/>
      </c>
      <c r="AR70" s="91" t="str">
        <f t="shared" si="19"/>
        <v/>
      </c>
      <c r="AS70" s="91" t="str">
        <f t="shared" si="19"/>
        <v/>
      </c>
      <c r="AT70" s="91" t="str">
        <f t="shared" si="19"/>
        <v/>
      </c>
      <c r="AU70" s="91" t="str">
        <f t="shared" si="19"/>
        <v/>
      </c>
      <c r="AV70" s="91" t="str">
        <f t="shared" si="19"/>
        <v/>
      </c>
      <c r="AW70" s="91" t="str">
        <f t="shared" si="19"/>
        <v/>
      </c>
      <c r="AX70" s="91" t="str">
        <f t="shared" si="19"/>
        <v/>
      </c>
      <c r="AY70" s="91" t="str">
        <f t="shared" si="19"/>
        <v/>
      </c>
      <c r="AZ70" s="91" t="str">
        <f t="shared" si="19"/>
        <v/>
      </c>
      <c r="BA70" s="91" t="str">
        <f t="shared" si="20"/>
        <v/>
      </c>
      <c r="BB70" s="91" t="str">
        <f t="shared" si="20"/>
        <v/>
      </c>
      <c r="BC70" s="91" t="str">
        <f t="shared" si="20"/>
        <v/>
      </c>
      <c r="BD70" s="91" t="str">
        <f t="shared" si="20"/>
        <v/>
      </c>
      <c r="BE70" s="91" t="str">
        <f t="shared" si="20"/>
        <v/>
      </c>
    </row>
    <row r="71" spans="1:57" x14ac:dyDescent="0.3">
      <c r="A71" s="68">
        <v>42608</v>
      </c>
      <c r="B71" s="62">
        <v>1001</v>
      </c>
      <c r="C71" s="69" t="s">
        <v>63</v>
      </c>
      <c r="D71" s="70">
        <v>960</v>
      </c>
      <c r="E71" s="89">
        <f t="shared" si="1"/>
        <v>960</v>
      </c>
      <c r="F71" s="90">
        <f t="shared" si="18"/>
        <v>960</v>
      </c>
      <c r="G71" s="91" t="str">
        <f t="shared" si="18"/>
        <v/>
      </c>
      <c r="H71" s="91" t="str">
        <f t="shared" si="18"/>
        <v/>
      </c>
      <c r="I71" s="91" t="str">
        <f t="shared" si="18"/>
        <v/>
      </c>
      <c r="J71" s="91" t="str">
        <f t="shared" si="18"/>
        <v/>
      </c>
      <c r="K71" s="92" t="str">
        <f t="shared" si="18"/>
        <v/>
      </c>
      <c r="L71" s="93" t="str">
        <f t="shared" si="18"/>
        <v/>
      </c>
      <c r="M71" s="91" t="str">
        <f t="shared" si="18"/>
        <v/>
      </c>
      <c r="N71" s="91" t="str">
        <f t="shared" si="18"/>
        <v/>
      </c>
      <c r="O71" s="91" t="str">
        <f t="shared" si="18"/>
        <v/>
      </c>
      <c r="P71" s="91" t="str">
        <f t="shared" si="18"/>
        <v/>
      </c>
      <c r="Q71" s="92" t="str">
        <f t="shared" si="18"/>
        <v/>
      </c>
      <c r="R71" s="93" t="str">
        <f t="shared" si="18"/>
        <v/>
      </c>
      <c r="S71" s="91" t="str">
        <f t="shared" si="18"/>
        <v/>
      </c>
      <c r="T71" s="91" t="str">
        <f t="shared" si="18"/>
        <v/>
      </c>
      <c r="U71" s="91" t="str">
        <f t="shared" si="18"/>
        <v/>
      </c>
      <c r="V71" s="91" t="str">
        <f t="shared" si="16"/>
        <v/>
      </c>
      <c r="W71" s="91" t="str">
        <f t="shared" si="16"/>
        <v/>
      </c>
      <c r="X71" s="91" t="str">
        <f t="shared" si="16"/>
        <v/>
      </c>
      <c r="Y71" s="91" t="str">
        <f t="shared" si="16"/>
        <v/>
      </c>
      <c r="Z71" s="91" t="str">
        <f t="shared" si="16"/>
        <v/>
      </c>
      <c r="AA71" s="91" t="str">
        <f t="shared" si="16"/>
        <v/>
      </c>
      <c r="AB71" s="91" t="str">
        <f t="shared" si="16"/>
        <v/>
      </c>
      <c r="AC71" s="91" t="str">
        <f t="shared" si="16"/>
        <v/>
      </c>
      <c r="AD71" s="91" t="str">
        <f t="shared" si="16"/>
        <v/>
      </c>
      <c r="AE71" s="91" t="str">
        <f t="shared" si="16"/>
        <v/>
      </c>
      <c r="AF71" s="91" t="str">
        <f t="shared" si="16"/>
        <v/>
      </c>
      <c r="AG71" s="91" t="str">
        <f t="shared" si="16"/>
        <v/>
      </c>
      <c r="AH71" s="91" t="str">
        <f t="shared" si="16"/>
        <v/>
      </c>
      <c r="AI71" s="91" t="str">
        <f t="shared" si="16"/>
        <v/>
      </c>
      <c r="AJ71" s="91" t="str">
        <f t="shared" si="16"/>
        <v/>
      </c>
      <c r="AK71" s="91" t="str">
        <f t="shared" si="16"/>
        <v/>
      </c>
      <c r="AL71" s="91" t="str">
        <f t="shared" si="19"/>
        <v/>
      </c>
      <c r="AM71" s="91" t="str">
        <f t="shared" si="19"/>
        <v/>
      </c>
      <c r="AN71" s="91" t="str">
        <f t="shared" si="19"/>
        <v/>
      </c>
      <c r="AO71" s="91" t="str">
        <f t="shared" si="19"/>
        <v/>
      </c>
      <c r="AP71" s="91" t="str">
        <f t="shared" si="19"/>
        <v/>
      </c>
      <c r="AQ71" s="91" t="str">
        <f t="shared" si="19"/>
        <v/>
      </c>
      <c r="AR71" s="91" t="str">
        <f t="shared" si="19"/>
        <v/>
      </c>
      <c r="AS71" s="91" t="str">
        <f t="shared" si="19"/>
        <v/>
      </c>
      <c r="AT71" s="91" t="str">
        <f t="shared" si="19"/>
        <v/>
      </c>
      <c r="AU71" s="91" t="str">
        <f t="shared" si="19"/>
        <v/>
      </c>
      <c r="AV71" s="91" t="str">
        <f t="shared" si="19"/>
        <v/>
      </c>
      <c r="AW71" s="91" t="str">
        <f t="shared" si="19"/>
        <v/>
      </c>
      <c r="AX71" s="91" t="str">
        <f t="shared" si="19"/>
        <v/>
      </c>
      <c r="AY71" s="91" t="str">
        <f t="shared" si="19"/>
        <v/>
      </c>
      <c r="AZ71" s="91" t="str">
        <f t="shared" si="19"/>
        <v/>
      </c>
      <c r="BA71" s="91" t="str">
        <f t="shared" si="20"/>
        <v/>
      </c>
      <c r="BB71" s="91" t="str">
        <f t="shared" si="20"/>
        <v/>
      </c>
      <c r="BC71" s="91" t="str">
        <f t="shared" si="20"/>
        <v/>
      </c>
      <c r="BD71" s="91" t="str">
        <f t="shared" si="20"/>
        <v/>
      </c>
      <c r="BE71" s="91" t="str">
        <f t="shared" si="20"/>
        <v/>
      </c>
    </row>
    <row r="72" spans="1:57" x14ac:dyDescent="0.3">
      <c r="A72" s="68">
        <v>42608</v>
      </c>
      <c r="B72" s="62">
        <v>3015</v>
      </c>
      <c r="C72" s="69" t="s">
        <v>96</v>
      </c>
      <c r="D72" s="70">
        <v>249.6</v>
      </c>
      <c r="E72" s="89">
        <f t="shared" ref="E72:E123" si="21">SUM(F72:BE72)</f>
        <v>249.6</v>
      </c>
      <c r="F72" s="90" t="str">
        <f t="shared" si="18"/>
        <v/>
      </c>
      <c r="G72" s="91" t="str">
        <f t="shared" si="18"/>
        <v/>
      </c>
      <c r="H72" s="91" t="str">
        <f t="shared" si="18"/>
        <v/>
      </c>
      <c r="I72" s="91" t="str">
        <f t="shared" si="18"/>
        <v/>
      </c>
      <c r="J72" s="91" t="str">
        <f t="shared" si="18"/>
        <v/>
      </c>
      <c r="K72" s="92" t="str">
        <f t="shared" si="18"/>
        <v/>
      </c>
      <c r="L72" s="93" t="str">
        <f t="shared" si="18"/>
        <v/>
      </c>
      <c r="M72" s="91" t="str">
        <f t="shared" si="18"/>
        <v/>
      </c>
      <c r="N72" s="91" t="str">
        <f t="shared" si="18"/>
        <v/>
      </c>
      <c r="O72" s="91" t="str">
        <f t="shared" si="18"/>
        <v/>
      </c>
      <c r="P72" s="91" t="str">
        <f t="shared" si="18"/>
        <v/>
      </c>
      <c r="Q72" s="92" t="str">
        <f t="shared" si="18"/>
        <v/>
      </c>
      <c r="R72" s="93" t="str">
        <f t="shared" si="18"/>
        <v/>
      </c>
      <c r="S72" s="91" t="str">
        <f t="shared" si="18"/>
        <v/>
      </c>
      <c r="T72" s="91" t="str">
        <f t="shared" si="18"/>
        <v/>
      </c>
      <c r="U72" s="91" t="str">
        <f t="shared" ref="U72:AJ87" si="22">IF($B72=U$5,$D72,"")</f>
        <v/>
      </c>
      <c r="V72" s="91" t="str">
        <f t="shared" si="22"/>
        <v/>
      </c>
      <c r="W72" s="91" t="str">
        <f t="shared" si="22"/>
        <v/>
      </c>
      <c r="X72" s="91" t="str">
        <f t="shared" si="22"/>
        <v/>
      </c>
      <c r="Y72" s="91" t="str">
        <f t="shared" si="22"/>
        <v/>
      </c>
      <c r="Z72" s="91" t="str">
        <f t="shared" si="22"/>
        <v/>
      </c>
      <c r="AA72" s="91" t="str">
        <f t="shared" si="22"/>
        <v/>
      </c>
      <c r="AB72" s="91" t="str">
        <f t="shared" si="22"/>
        <v/>
      </c>
      <c r="AC72" s="91" t="str">
        <f t="shared" si="22"/>
        <v/>
      </c>
      <c r="AD72" s="91" t="str">
        <f t="shared" si="22"/>
        <v/>
      </c>
      <c r="AE72" s="91" t="str">
        <f t="shared" si="22"/>
        <v/>
      </c>
      <c r="AF72" s="91">
        <f t="shared" si="22"/>
        <v>249.6</v>
      </c>
      <c r="AG72" s="91" t="str">
        <f t="shared" si="22"/>
        <v/>
      </c>
      <c r="AH72" s="91" t="str">
        <f t="shared" si="22"/>
        <v/>
      </c>
      <c r="AI72" s="91" t="str">
        <f t="shared" si="22"/>
        <v/>
      </c>
      <c r="AJ72" s="91" t="str">
        <f t="shared" si="22"/>
        <v/>
      </c>
      <c r="AK72" s="91" t="str">
        <f t="shared" ref="AK72:AZ87" si="23">IF($B72=AK$5,$D72,"")</f>
        <v/>
      </c>
      <c r="AL72" s="91" t="str">
        <f t="shared" si="23"/>
        <v/>
      </c>
      <c r="AM72" s="91" t="str">
        <f t="shared" si="23"/>
        <v/>
      </c>
      <c r="AN72" s="91" t="str">
        <f t="shared" si="23"/>
        <v/>
      </c>
      <c r="AO72" s="91" t="str">
        <f t="shared" si="23"/>
        <v/>
      </c>
      <c r="AP72" s="91" t="str">
        <f t="shared" si="23"/>
        <v/>
      </c>
      <c r="AQ72" s="91" t="str">
        <f t="shared" si="23"/>
        <v/>
      </c>
      <c r="AR72" s="91" t="str">
        <f t="shared" si="23"/>
        <v/>
      </c>
      <c r="AS72" s="91" t="str">
        <f t="shared" si="23"/>
        <v/>
      </c>
      <c r="AT72" s="91" t="str">
        <f t="shared" si="23"/>
        <v/>
      </c>
      <c r="AU72" s="91" t="str">
        <f t="shared" si="23"/>
        <v/>
      </c>
      <c r="AV72" s="91" t="str">
        <f t="shared" si="23"/>
        <v/>
      </c>
      <c r="AW72" s="91" t="str">
        <f t="shared" si="23"/>
        <v/>
      </c>
      <c r="AX72" s="91" t="str">
        <f t="shared" si="23"/>
        <v/>
      </c>
      <c r="AY72" s="91" t="str">
        <f t="shared" si="23"/>
        <v/>
      </c>
      <c r="AZ72" s="91" t="str">
        <f t="shared" si="23"/>
        <v/>
      </c>
      <c r="BA72" s="91" t="str">
        <f t="shared" si="20"/>
        <v/>
      </c>
      <c r="BB72" s="91" t="str">
        <f t="shared" si="20"/>
        <v/>
      </c>
      <c r="BC72" s="91" t="str">
        <f t="shared" si="20"/>
        <v/>
      </c>
      <c r="BD72" s="91" t="str">
        <f t="shared" si="20"/>
        <v/>
      </c>
      <c r="BE72" s="91" t="str">
        <f t="shared" si="20"/>
        <v/>
      </c>
    </row>
    <row r="73" spans="1:57" x14ac:dyDescent="0.3">
      <c r="A73" s="68">
        <v>42608</v>
      </c>
      <c r="B73" s="62">
        <v>4000</v>
      </c>
      <c r="C73" s="69" t="s">
        <v>147</v>
      </c>
      <c r="D73" s="70">
        <v>299</v>
      </c>
      <c r="E73" s="89">
        <f t="shared" si="21"/>
        <v>299</v>
      </c>
      <c r="F73" s="90" t="str">
        <f t="shared" ref="F73:U88" si="24">IF($B73=F$5,$D73,"")</f>
        <v/>
      </c>
      <c r="G73" s="91" t="str">
        <f t="shared" si="24"/>
        <v/>
      </c>
      <c r="H73" s="91" t="str">
        <f t="shared" si="24"/>
        <v/>
      </c>
      <c r="I73" s="91" t="str">
        <f t="shared" si="24"/>
        <v/>
      </c>
      <c r="J73" s="91" t="str">
        <f t="shared" si="24"/>
        <v/>
      </c>
      <c r="K73" s="92" t="str">
        <f t="shared" si="24"/>
        <v/>
      </c>
      <c r="L73" s="93" t="str">
        <f t="shared" si="24"/>
        <v/>
      </c>
      <c r="M73" s="91" t="str">
        <f t="shared" si="24"/>
        <v/>
      </c>
      <c r="N73" s="91" t="str">
        <f t="shared" si="24"/>
        <v/>
      </c>
      <c r="O73" s="91" t="str">
        <f t="shared" si="24"/>
        <v/>
      </c>
      <c r="P73" s="91" t="str">
        <f t="shared" si="24"/>
        <v/>
      </c>
      <c r="Q73" s="92" t="str">
        <f t="shared" si="24"/>
        <v/>
      </c>
      <c r="R73" s="93" t="str">
        <f t="shared" si="24"/>
        <v/>
      </c>
      <c r="S73" s="91" t="str">
        <f t="shared" si="24"/>
        <v/>
      </c>
      <c r="T73" s="91" t="str">
        <f t="shared" si="24"/>
        <v/>
      </c>
      <c r="U73" s="91" t="str">
        <f t="shared" si="22"/>
        <v/>
      </c>
      <c r="V73" s="91" t="str">
        <f t="shared" si="22"/>
        <v/>
      </c>
      <c r="W73" s="91" t="str">
        <f t="shared" si="22"/>
        <v/>
      </c>
      <c r="X73" s="91" t="str">
        <f t="shared" si="22"/>
        <v/>
      </c>
      <c r="Y73" s="91" t="str">
        <f t="shared" si="22"/>
        <v/>
      </c>
      <c r="Z73" s="91" t="str">
        <f t="shared" si="22"/>
        <v/>
      </c>
      <c r="AA73" s="91" t="str">
        <f t="shared" si="22"/>
        <v/>
      </c>
      <c r="AB73" s="91" t="str">
        <f t="shared" si="22"/>
        <v/>
      </c>
      <c r="AC73" s="91" t="str">
        <f t="shared" si="22"/>
        <v/>
      </c>
      <c r="AD73" s="91" t="str">
        <f t="shared" si="22"/>
        <v/>
      </c>
      <c r="AE73" s="91" t="str">
        <f t="shared" si="22"/>
        <v/>
      </c>
      <c r="AF73" s="91" t="str">
        <f t="shared" si="22"/>
        <v/>
      </c>
      <c r="AG73" s="91" t="str">
        <f t="shared" si="22"/>
        <v/>
      </c>
      <c r="AH73" s="91" t="str">
        <f t="shared" si="22"/>
        <v/>
      </c>
      <c r="AI73" s="91" t="str">
        <f t="shared" si="22"/>
        <v/>
      </c>
      <c r="AJ73" s="91" t="str">
        <f t="shared" si="22"/>
        <v/>
      </c>
      <c r="AK73" s="91" t="str">
        <f t="shared" si="23"/>
        <v/>
      </c>
      <c r="AL73" s="91" t="str">
        <f t="shared" si="23"/>
        <v/>
      </c>
      <c r="AM73" s="91" t="str">
        <f t="shared" si="23"/>
        <v/>
      </c>
      <c r="AN73" s="91" t="str">
        <f t="shared" si="23"/>
        <v/>
      </c>
      <c r="AO73" s="91" t="str">
        <f t="shared" si="23"/>
        <v/>
      </c>
      <c r="AP73" s="91" t="str">
        <f t="shared" si="23"/>
        <v/>
      </c>
      <c r="AQ73" s="91" t="str">
        <f t="shared" si="23"/>
        <v/>
      </c>
      <c r="AR73" s="91" t="str">
        <f t="shared" si="23"/>
        <v/>
      </c>
      <c r="AS73" s="91" t="str">
        <f t="shared" si="23"/>
        <v/>
      </c>
      <c r="AT73" s="91" t="str">
        <f t="shared" si="23"/>
        <v/>
      </c>
      <c r="AU73" s="91" t="str">
        <f t="shared" si="23"/>
        <v/>
      </c>
      <c r="AV73" s="91" t="str">
        <f t="shared" si="23"/>
        <v/>
      </c>
      <c r="AW73" s="91" t="str">
        <f t="shared" si="23"/>
        <v/>
      </c>
      <c r="AX73" s="91" t="str">
        <f t="shared" si="23"/>
        <v/>
      </c>
      <c r="AY73" s="91" t="str">
        <f t="shared" si="23"/>
        <v/>
      </c>
      <c r="AZ73" s="91" t="str">
        <f t="shared" si="23"/>
        <v/>
      </c>
      <c r="BA73" s="91">
        <f t="shared" si="20"/>
        <v>299</v>
      </c>
      <c r="BB73" s="91" t="str">
        <f t="shared" si="20"/>
        <v/>
      </c>
      <c r="BC73" s="91" t="str">
        <f t="shared" si="20"/>
        <v/>
      </c>
      <c r="BD73" s="91" t="str">
        <f t="shared" si="20"/>
        <v/>
      </c>
      <c r="BE73" s="91" t="str">
        <f t="shared" si="20"/>
        <v/>
      </c>
    </row>
    <row r="74" spans="1:57" x14ac:dyDescent="0.3">
      <c r="A74" s="68">
        <v>42608</v>
      </c>
      <c r="B74" s="62">
        <v>2001</v>
      </c>
      <c r="C74" s="69" t="s">
        <v>7</v>
      </c>
      <c r="D74" s="70">
        <f>44677.04-33982.83</f>
        <v>10694.21</v>
      </c>
      <c r="E74" s="89">
        <f t="shared" si="21"/>
        <v>10694.21</v>
      </c>
      <c r="F74" s="90" t="str">
        <f t="shared" si="24"/>
        <v/>
      </c>
      <c r="G74" s="91" t="str">
        <f t="shared" si="24"/>
        <v/>
      </c>
      <c r="H74" s="91" t="str">
        <f t="shared" si="24"/>
        <v/>
      </c>
      <c r="I74" s="91" t="str">
        <f t="shared" si="24"/>
        <v/>
      </c>
      <c r="J74" s="91" t="str">
        <f t="shared" si="24"/>
        <v/>
      </c>
      <c r="K74" s="92" t="str">
        <f t="shared" si="24"/>
        <v/>
      </c>
      <c r="L74" s="93">
        <f t="shared" si="24"/>
        <v>10694.21</v>
      </c>
      <c r="M74" s="91" t="str">
        <f t="shared" si="24"/>
        <v/>
      </c>
      <c r="N74" s="91" t="str">
        <f t="shared" si="24"/>
        <v/>
      </c>
      <c r="O74" s="91" t="str">
        <f t="shared" si="24"/>
        <v/>
      </c>
      <c r="P74" s="91" t="str">
        <f t="shared" si="24"/>
        <v/>
      </c>
      <c r="Q74" s="92" t="str">
        <f t="shared" si="24"/>
        <v/>
      </c>
      <c r="R74" s="93" t="str">
        <f t="shared" si="24"/>
        <v/>
      </c>
      <c r="S74" s="91" t="str">
        <f t="shared" si="24"/>
        <v/>
      </c>
      <c r="T74" s="91" t="str">
        <f t="shared" si="24"/>
        <v/>
      </c>
      <c r="U74" s="91" t="str">
        <f t="shared" si="22"/>
        <v/>
      </c>
      <c r="V74" s="91" t="str">
        <f t="shared" si="22"/>
        <v/>
      </c>
      <c r="W74" s="91" t="str">
        <f t="shared" si="22"/>
        <v/>
      </c>
      <c r="X74" s="91" t="str">
        <f t="shared" si="22"/>
        <v/>
      </c>
      <c r="Y74" s="91" t="str">
        <f t="shared" si="22"/>
        <v/>
      </c>
      <c r="Z74" s="91" t="str">
        <f t="shared" si="22"/>
        <v/>
      </c>
      <c r="AA74" s="91" t="str">
        <f t="shared" si="22"/>
        <v/>
      </c>
      <c r="AB74" s="91" t="str">
        <f t="shared" si="22"/>
        <v/>
      </c>
      <c r="AC74" s="91" t="str">
        <f t="shared" si="22"/>
        <v/>
      </c>
      <c r="AD74" s="91" t="str">
        <f t="shared" si="22"/>
        <v/>
      </c>
      <c r="AE74" s="91" t="str">
        <f t="shared" si="22"/>
        <v/>
      </c>
      <c r="AF74" s="91" t="str">
        <f t="shared" si="22"/>
        <v/>
      </c>
      <c r="AG74" s="91" t="str">
        <f t="shared" si="22"/>
        <v/>
      </c>
      <c r="AH74" s="91" t="str">
        <f t="shared" si="22"/>
        <v/>
      </c>
      <c r="AI74" s="91" t="str">
        <f t="shared" si="22"/>
        <v/>
      </c>
      <c r="AJ74" s="91" t="str">
        <f t="shared" si="22"/>
        <v/>
      </c>
      <c r="AK74" s="91" t="str">
        <f t="shared" si="23"/>
        <v/>
      </c>
      <c r="AL74" s="91" t="str">
        <f t="shared" si="23"/>
        <v/>
      </c>
      <c r="AM74" s="91" t="str">
        <f t="shared" si="23"/>
        <v/>
      </c>
      <c r="AN74" s="91" t="str">
        <f t="shared" si="23"/>
        <v/>
      </c>
      <c r="AO74" s="91" t="str">
        <f t="shared" si="23"/>
        <v/>
      </c>
      <c r="AP74" s="91" t="str">
        <f t="shared" si="23"/>
        <v/>
      </c>
      <c r="AQ74" s="91" t="str">
        <f t="shared" si="23"/>
        <v/>
      </c>
      <c r="AR74" s="91" t="str">
        <f t="shared" si="23"/>
        <v/>
      </c>
      <c r="AS74" s="91" t="str">
        <f t="shared" si="23"/>
        <v/>
      </c>
      <c r="AT74" s="91" t="str">
        <f t="shared" si="23"/>
        <v/>
      </c>
      <c r="AU74" s="91" t="str">
        <f t="shared" si="23"/>
        <v/>
      </c>
      <c r="AV74" s="91" t="str">
        <f t="shared" si="23"/>
        <v/>
      </c>
      <c r="AW74" s="91" t="str">
        <f t="shared" si="23"/>
        <v/>
      </c>
      <c r="AX74" s="91" t="str">
        <f t="shared" si="23"/>
        <v/>
      </c>
      <c r="AY74" s="91" t="str">
        <f t="shared" si="23"/>
        <v/>
      </c>
      <c r="AZ74" s="91" t="str">
        <f t="shared" si="23"/>
        <v/>
      </c>
      <c r="BA74" s="91" t="str">
        <f t="shared" si="20"/>
        <v/>
      </c>
      <c r="BB74" s="91" t="str">
        <f t="shared" si="20"/>
        <v/>
      </c>
      <c r="BC74" s="91" t="str">
        <f t="shared" si="20"/>
        <v/>
      </c>
      <c r="BD74" s="91" t="str">
        <f t="shared" si="20"/>
        <v/>
      </c>
      <c r="BE74" s="91" t="str">
        <f t="shared" si="20"/>
        <v/>
      </c>
    </row>
    <row r="75" spans="1:57" x14ac:dyDescent="0.3">
      <c r="A75" s="68">
        <v>42608</v>
      </c>
      <c r="B75" s="62">
        <v>2001</v>
      </c>
      <c r="C75" s="69" t="s">
        <v>7</v>
      </c>
      <c r="D75" s="70">
        <f>33982.83-28046.09</f>
        <v>5936.7400000000016</v>
      </c>
      <c r="E75" s="89">
        <f t="shared" si="21"/>
        <v>5936.7400000000016</v>
      </c>
      <c r="F75" s="90" t="str">
        <f t="shared" si="24"/>
        <v/>
      </c>
      <c r="G75" s="91" t="str">
        <f t="shared" si="24"/>
        <v/>
      </c>
      <c r="H75" s="91" t="str">
        <f t="shared" si="24"/>
        <v/>
      </c>
      <c r="I75" s="91" t="str">
        <f t="shared" si="24"/>
        <v/>
      </c>
      <c r="J75" s="91" t="str">
        <f t="shared" si="24"/>
        <v/>
      </c>
      <c r="K75" s="92" t="str">
        <f t="shared" si="24"/>
        <v/>
      </c>
      <c r="L75" s="93">
        <f t="shared" si="24"/>
        <v>5936.7400000000016</v>
      </c>
      <c r="M75" s="91" t="str">
        <f t="shared" si="24"/>
        <v/>
      </c>
      <c r="N75" s="91" t="str">
        <f t="shared" si="24"/>
        <v/>
      </c>
      <c r="O75" s="91" t="str">
        <f t="shared" si="24"/>
        <v/>
      </c>
      <c r="P75" s="91" t="str">
        <f t="shared" si="24"/>
        <v/>
      </c>
      <c r="Q75" s="92" t="str">
        <f t="shared" si="24"/>
        <v/>
      </c>
      <c r="R75" s="93" t="str">
        <f t="shared" si="24"/>
        <v/>
      </c>
      <c r="S75" s="91" t="str">
        <f t="shared" si="24"/>
        <v/>
      </c>
      <c r="T75" s="91" t="str">
        <f t="shared" si="24"/>
        <v/>
      </c>
      <c r="U75" s="91" t="str">
        <f t="shared" si="22"/>
        <v/>
      </c>
      <c r="V75" s="91" t="str">
        <f t="shared" si="22"/>
        <v/>
      </c>
      <c r="W75" s="91" t="str">
        <f t="shared" si="22"/>
        <v/>
      </c>
      <c r="X75" s="91" t="str">
        <f t="shared" si="22"/>
        <v/>
      </c>
      <c r="Y75" s="91" t="str">
        <f t="shared" si="22"/>
        <v/>
      </c>
      <c r="Z75" s="91" t="str">
        <f t="shared" si="22"/>
        <v/>
      </c>
      <c r="AA75" s="91" t="str">
        <f t="shared" si="22"/>
        <v/>
      </c>
      <c r="AB75" s="91" t="str">
        <f t="shared" si="22"/>
        <v/>
      </c>
      <c r="AC75" s="91" t="str">
        <f t="shared" si="22"/>
        <v/>
      </c>
      <c r="AD75" s="91" t="str">
        <f t="shared" si="22"/>
        <v/>
      </c>
      <c r="AE75" s="91" t="str">
        <f t="shared" si="22"/>
        <v/>
      </c>
      <c r="AF75" s="91" t="str">
        <f t="shared" si="22"/>
        <v/>
      </c>
      <c r="AG75" s="91" t="str">
        <f t="shared" si="22"/>
        <v/>
      </c>
      <c r="AH75" s="91" t="str">
        <f t="shared" si="22"/>
        <v/>
      </c>
      <c r="AI75" s="91" t="str">
        <f t="shared" si="22"/>
        <v/>
      </c>
      <c r="AJ75" s="91" t="str">
        <f t="shared" si="22"/>
        <v/>
      </c>
      <c r="AK75" s="91" t="str">
        <f t="shared" si="23"/>
        <v/>
      </c>
      <c r="AL75" s="91" t="str">
        <f t="shared" si="23"/>
        <v/>
      </c>
      <c r="AM75" s="91" t="str">
        <f t="shared" si="23"/>
        <v/>
      </c>
      <c r="AN75" s="91" t="str">
        <f t="shared" si="23"/>
        <v/>
      </c>
      <c r="AO75" s="91" t="str">
        <f t="shared" si="23"/>
        <v/>
      </c>
      <c r="AP75" s="91" t="str">
        <f t="shared" si="23"/>
        <v/>
      </c>
      <c r="AQ75" s="91" t="str">
        <f t="shared" si="23"/>
        <v/>
      </c>
      <c r="AR75" s="91" t="str">
        <f t="shared" si="23"/>
        <v/>
      </c>
      <c r="AS75" s="91" t="str">
        <f t="shared" si="23"/>
        <v/>
      </c>
      <c r="AT75" s="91" t="str">
        <f t="shared" si="23"/>
        <v/>
      </c>
      <c r="AU75" s="91" t="str">
        <f t="shared" si="23"/>
        <v/>
      </c>
      <c r="AV75" s="91" t="str">
        <f t="shared" si="23"/>
        <v/>
      </c>
      <c r="AW75" s="91" t="str">
        <f t="shared" si="23"/>
        <v/>
      </c>
      <c r="AX75" s="91" t="str">
        <f t="shared" si="23"/>
        <v/>
      </c>
      <c r="AY75" s="91" t="str">
        <f t="shared" si="23"/>
        <v/>
      </c>
      <c r="AZ75" s="91" t="str">
        <f t="shared" si="23"/>
        <v/>
      </c>
      <c r="BA75" s="91" t="str">
        <f t="shared" si="20"/>
        <v/>
      </c>
      <c r="BB75" s="91" t="str">
        <f t="shared" si="20"/>
        <v/>
      </c>
      <c r="BC75" s="91" t="str">
        <f t="shared" si="20"/>
        <v/>
      </c>
      <c r="BD75" s="91" t="str">
        <f t="shared" si="20"/>
        <v/>
      </c>
      <c r="BE75" s="91" t="str">
        <f t="shared" si="20"/>
        <v/>
      </c>
    </row>
    <row r="76" spans="1:57" x14ac:dyDescent="0.3">
      <c r="A76" s="68">
        <v>42608</v>
      </c>
      <c r="B76" s="62">
        <v>2001</v>
      </c>
      <c r="C76" s="69" t="s">
        <v>7</v>
      </c>
      <c r="D76" s="70">
        <f>28046.09-22149.79</f>
        <v>5896.2999999999993</v>
      </c>
      <c r="E76" s="89">
        <f t="shared" si="21"/>
        <v>5896.2999999999993</v>
      </c>
      <c r="F76" s="90" t="str">
        <f t="shared" si="24"/>
        <v/>
      </c>
      <c r="G76" s="91" t="str">
        <f t="shared" si="24"/>
        <v/>
      </c>
      <c r="H76" s="91" t="str">
        <f t="shared" si="24"/>
        <v/>
      </c>
      <c r="I76" s="91" t="str">
        <f t="shared" si="24"/>
        <v/>
      </c>
      <c r="J76" s="91" t="str">
        <f t="shared" si="24"/>
        <v/>
      </c>
      <c r="K76" s="92" t="str">
        <f t="shared" si="24"/>
        <v/>
      </c>
      <c r="L76" s="93">
        <f t="shared" si="24"/>
        <v>5896.2999999999993</v>
      </c>
      <c r="M76" s="91" t="str">
        <f t="shared" si="24"/>
        <v/>
      </c>
      <c r="N76" s="91" t="str">
        <f t="shared" si="24"/>
        <v/>
      </c>
      <c r="O76" s="91" t="str">
        <f t="shared" si="24"/>
        <v/>
      </c>
      <c r="P76" s="91" t="str">
        <f t="shared" si="24"/>
        <v/>
      </c>
      <c r="Q76" s="92" t="str">
        <f t="shared" si="24"/>
        <v/>
      </c>
      <c r="R76" s="93" t="str">
        <f t="shared" si="24"/>
        <v/>
      </c>
      <c r="S76" s="91" t="str">
        <f t="shared" si="24"/>
        <v/>
      </c>
      <c r="T76" s="91" t="str">
        <f t="shared" si="24"/>
        <v/>
      </c>
      <c r="U76" s="91" t="str">
        <f t="shared" si="22"/>
        <v/>
      </c>
      <c r="V76" s="91" t="str">
        <f t="shared" si="22"/>
        <v/>
      </c>
      <c r="W76" s="91" t="str">
        <f t="shared" si="22"/>
        <v/>
      </c>
      <c r="X76" s="91" t="str">
        <f t="shared" si="22"/>
        <v/>
      </c>
      <c r="Y76" s="91" t="str">
        <f t="shared" si="22"/>
        <v/>
      </c>
      <c r="Z76" s="91" t="str">
        <f t="shared" si="22"/>
        <v/>
      </c>
      <c r="AA76" s="91" t="str">
        <f t="shared" si="22"/>
        <v/>
      </c>
      <c r="AB76" s="91" t="str">
        <f t="shared" si="22"/>
        <v/>
      </c>
      <c r="AC76" s="91" t="str">
        <f t="shared" si="22"/>
        <v/>
      </c>
      <c r="AD76" s="91" t="str">
        <f t="shared" si="22"/>
        <v/>
      </c>
      <c r="AE76" s="91" t="str">
        <f t="shared" si="22"/>
        <v/>
      </c>
      <c r="AF76" s="91" t="str">
        <f t="shared" si="22"/>
        <v/>
      </c>
      <c r="AG76" s="91" t="str">
        <f t="shared" si="22"/>
        <v/>
      </c>
      <c r="AH76" s="91" t="str">
        <f t="shared" si="22"/>
        <v/>
      </c>
      <c r="AI76" s="91" t="str">
        <f t="shared" si="22"/>
        <v/>
      </c>
      <c r="AJ76" s="91" t="str">
        <f t="shared" si="22"/>
        <v/>
      </c>
      <c r="AK76" s="91" t="str">
        <f t="shared" si="23"/>
        <v/>
      </c>
      <c r="AL76" s="91" t="str">
        <f t="shared" si="23"/>
        <v/>
      </c>
      <c r="AM76" s="91" t="str">
        <f t="shared" si="23"/>
        <v/>
      </c>
      <c r="AN76" s="91" t="str">
        <f t="shared" si="23"/>
        <v/>
      </c>
      <c r="AO76" s="91" t="str">
        <f t="shared" si="23"/>
        <v/>
      </c>
      <c r="AP76" s="91" t="str">
        <f t="shared" si="23"/>
        <v/>
      </c>
      <c r="AQ76" s="91" t="str">
        <f t="shared" si="23"/>
        <v/>
      </c>
      <c r="AR76" s="91" t="str">
        <f t="shared" si="23"/>
        <v/>
      </c>
      <c r="AS76" s="91" t="str">
        <f t="shared" si="23"/>
        <v/>
      </c>
      <c r="AT76" s="91" t="str">
        <f t="shared" si="23"/>
        <v/>
      </c>
      <c r="AU76" s="91" t="str">
        <f t="shared" si="23"/>
        <v/>
      </c>
      <c r="AV76" s="91" t="str">
        <f t="shared" si="23"/>
        <v/>
      </c>
      <c r="AW76" s="91" t="str">
        <f t="shared" si="23"/>
        <v/>
      </c>
      <c r="AX76" s="91" t="str">
        <f t="shared" si="23"/>
        <v/>
      </c>
      <c r="AY76" s="91" t="str">
        <f t="shared" si="23"/>
        <v/>
      </c>
      <c r="AZ76" s="91" t="str">
        <f t="shared" si="23"/>
        <v/>
      </c>
      <c r="BA76" s="91" t="str">
        <f t="shared" si="20"/>
        <v/>
      </c>
      <c r="BB76" s="91" t="str">
        <f t="shared" si="20"/>
        <v/>
      </c>
      <c r="BC76" s="91" t="str">
        <f t="shared" si="20"/>
        <v/>
      </c>
      <c r="BD76" s="91" t="str">
        <f t="shared" si="20"/>
        <v/>
      </c>
      <c r="BE76" s="91" t="str">
        <f t="shared" si="20"/>
        <v/>
      </c>
    </row>
    <row r="77" spans="1:57" x14ac:dyDescent="0.3">
      <c r="A77" s="68">
        <v>42608</v>
      </c>
      <c r="B77" s="62">
        <v>2001</v>
      </c>
      <c r="C77" s="69" t="s">
        <v>7</v>
      </c>
      <c r="D77" s="70">
        <f>22149.79-15098.87</f>
        <v>7050.92</v>
      </c>
      <c r="E77" s="89">
        <f t="shared" si="21"/>
        <v>7050.92</v>
      </c>
      <c r="F77" s="90" t="str">
        <f t="shared" si="24"/>
        <v/>
      </c>
      <c r="G77" s="91" t="str">
        <f t="shared" si="24"/>
        <v/>
      </c>
      <c r="H77" s="91" t="str">
        <f t="shared" si="24"/>
        <v/>
      </c>
      <c r="I77" s="91" t="str">
        <f t="shared" si="24"/>
        <v/>
      </c>
      <c r="J77" s="91" t="str">
        <f t="shared" si="24"/>
        <v/>
      </c>
      <c r="K77" s="92" t="str">
        <f t="shared" si="24"/>
        <v/>
      </c>
      <c r="L77" s="93">
        <f t="shared" si="24"/>
        <v>7050.92</v>
      </c>
      <c r="M77" s="91" t="str">
        <f t="shared" si="24"/>
        <v/>
      </c>
      <c r="N77" s="91" t="str">
        <f t="shared" si="24"/>
        <v/>
      </c>
      <c r="O77" s="91" t="str">
        <f t="shared" si="24"/>
        <v/>
      </c>
      <c r="P77" s="91" t="str">
        <f t="shared" si="24"/>
        <v/>
      </c>
      <c r="Q77" s="92" t="str">
        <f t="shared" si="24"/>
        <v/>
      </c>
      <c r="R77" s="93" t="str">
        <f t="shared" si="24"/>
        <v/>
      </c>
      <c r="S77" s="91" t="str">
        <f t="shared" si="24"/>
        <v/>
      </c>
      <c r="T77" s="91" t="str">
        <f t="shared" si="24"/>
        <v/>
      </c>
      <c r="U77" s="91" t="str">
        <f t="shared" si="22"/>
        <v/>
      </c>
      <c r="V77" s="91" t="str">
        <f t="shared" si="22"/>
        <v/>
      </c>
      <c r="W77" s="91" t="str">
        <f t="shared" si="22"/>
        <v/>
      </c>
      <c r="X77" s="91" t="str">
        <f t="shared" si="22"/>
        <v/>
      </c>
      <c r="Y77" s="91" t="str">
        <f t="shared" si="22"/>
        <v/>
      </c>
      <c r="Z77" s="91" t="str">
        <f t="shared" si="22"/>
        <v/>
      </c>
      <c r="AA77" s="91" t="str">
        <f t="shared" si="22"/>
        <v/>
      </c>
      <c r="AB77" s="91" t="str">
        <f t="shared" si="22"/>
        <v/>
      </c>
      <c r="AC77" s="91" t="str">
        <f t="shared" si="22"/>
        <v/>
      </c>
      <c r="AD77" s="91" t="str">
        <f t="shared" si="22"/>
        <v/>
      </c>
      <c r="AE77" s="91" t="str">
        <f t="shared" si="22"/>
        <v/>
      </c>
      <c r="AF77" s="91" t="str">
        <f t="shared" si="22"/>
        <v/>
      </c>
      <c r="AG77" s="91" t="str">
        <f t="shared" si="22"/>
        <v/>
      </c>
      <c r="AH77" s="91" t="str">
        <f t="shared" si="22"/>
        <v/>
      </c>
      <c r="AI77" s="91" t="str">
        <f t="shared" si="22"/>
        <v/>
      </c>
      <c r="AJ77" s="91" t="str">
        <f t="shared" si="22"/>
        <v/>
      </c>
      <c r="AK77" s="91" t="str">
        <f t="shared" si="23"/>
        <v/>
      </c>
      <c r="AL77" s="91" t="str">
        <f t="shared" si="23"/>
        <v/>
      </c>
      <c r="AM77" s="91" t="str">
        <f t="shared" si="23"/>
        <v/>
      </c>
      <c r="AN77" s="91" t="str">
        <f t="shared" si="23"/>
        <v/>
      </c>
      <c r="AO77" s="91" t="str">
        <f t="shared" si="23"/>
        <v/>
      </c>
      <c r="AP77" s="91" t="str">
        <f t="shared" si="23"/>
        <v/>
      </c>
      <c r="AQ77" s="91" t="str">
        <f t="shared" si="23"/>
        <v/>
      </c>
      <c r="AR77" s="91" t="str">
        <f t="shared" si="23"/>
        <v/>
      </c>
      <c r="AS77" s="91" t="str">
        <f t="shared" si="23"/>
        <v/>
      </c>
      <c r="AT77" s="91" t="str">
        <f t="shared" si="23"/>
        <v/>
      </c>
      <c r="AU77" s="91" t="str">
        <f t="shared" si="23"/>
        <v/>
      </c>
      <c r="AV77" s="91" t="str">
        <f t="shared" si="23"/>
        <v/>
      </c>
      <c r="AW77" s="91" t="str">
        <f t="shared" si="23"/>
        <v/>
      </c>
      <c r="AX77" s="91" t="str">
        <f t="shared" si="23"/>
        <v/>
      </c>
      <c r="AY77" s="91" t="str">
        <f t="shared" si="23"/>
        <v/>
      </c>
      <c r="AZ77" s="91" t="str">
        <f t="shared" si="23"/>
        <v/>
      </c>
      <c r="BA77" s="91" t="str">
        <f t="shared" ref="BA77:BE92" si="25">IF($B77=BA$5,$D77,"")</f>
        <v/>
      </c>
      <c r="BB77" s="91" t="str">
        <f t="shared" si="25"/>
        <v/>
      </c>
      <c r="BC77" s="91" t="str">
        <f t="shared" si="25"/>
        <v/>
      </c>
      <c r="BD77" s="91" t="str">
        <f t="shared" si="25"/>
        <v/>
      </c>
      <c r="BE77" s="91" t="str">
        <f t="shared" si="25"/>
        <v/>
      </c>
    </row>
    <row r="78" spans="1:57" x14ac:dyDescent="0.3">
      <c r="A78" s="68">
        <v>42608</v>
      </c>
      <c r="B78" s="62">
        <v>1001</v>
      </c>
      <c r="C78" s="63" t="s">
        <v>63</v>
      </c>
      <c r="D78" s="70">
        <v>2825.43</v>
      </c>
      <c r="E78" s="89">
        <f t="shared" si="21"/>
        <v>2825.43</v>
      </c>
      <c r="F78" s="90">
        <f t="shared" si="24"/>
        <v>2825.43</v>
      </c>
      <c r="G78" s="91" t="str">
        <f t="shared" si="24"/>
        <v/>
      </c>
      <c r="H78" s="91" t="str">
        <f t="shared" si="24"/>
        <v/>
      </c>
      <c r="I78" s="91" t="str">
        <f t="shared" si="24"/>
        <v/>
      </c>
      <c r="J78" s="91" t="str">
        <f t="shared" si="24"/>
        <v/>
      </c>
      <c r="K78" s="92" t="str">
        <f t="shared" si="24"/>
        <v/>
      </c>
      <c r="L78" s="93" t="str">
        <f t="shared" si="24"/>
        <v/>
      </c>
      <c r="M78" s="91" t="str">
        <f t="shared" si="24"/>
        <v/>
      </c>
      <c r="N78" s="91" t="str">
        <f t="shared" si="24"/>
        <v/>
      </c>
      <c r="O78" s="91" t="str">
        <f t="shared" si="24"/>
        <v/>
      </c>
      <c r="P78" s="91" t="str">
        <f t="shared" si="24"/>
        <v/>
      </c>
      <c r="Q78" s="92" t="str">
        <f t="shared" si="24"/>
        <v/>
      </c>
      <c r="R78" s="93" t="str">
        <f t="shared" si="24"/>
        <v/>
      </c>
      <c r="S78" s="91" t="str">
        <f t="shared" si="24"/>
        <v/>
      </c>
      <c r="T78" s="91" t="str">
        <f t="shared" si="24"/>
        <v/>
      </c>
      <c r="U78" s="91" t="str">
        <f t="shared" si="22"/>
        <v/>
      </c>
      <c r="V78" s="91" t="str">
        <f t="shared" si="22"/>
        <v/>
      </c>
      <c r="W78" s="91" t="str">
        <f t="shared" si="22"/>
        <v/>
      </c>
      <c r="X78" s="91" t="str">
        <f t="shared" si="22"/>
        <v/>
      </c>
      <c r="Y78" s="91" t="str">
        <f t="shared" si="22"/>
        <v/>
      </c>
      <c r="Z78" s="91" t="str">
        <f t="shared" si="22"/>
        <v/>
      </c>
      <c r="AA78" s="91" t="str">
        <f t="shared" si="22"/>
        <v/>
      </c>
      <c r="AB78" s="91" t="str">
        <f t="shared" si="22"/>
        <v/>
      </c>
      <c r="AC78" s="91" t="str">
        <f t="shared" si="22"/>
        <v/>
      </c>
      <c r="AD78" s="91" t="str">
        <f t="shared" si="22"/>
        <v/>
      </c>
      <c r="AE78" s="91" t="str">
        <f t="shared" si="22"/>
        <v/>
      </c>
      <c r="AF78" s="91" t="str">
        <f t="shared" si="22"/>
        <v/>
      </c>
      <c r="AG78" s="91" t="str">
        <f t="shared" si="22"/>
        <v/>
      </c>
      <c r="AH78" s="91" t="str">
        <f t="shared" si="22"/>
        <v/>
      </c>
      <c r="AI78" s="91" t="str">
        <f t="shared" si="22"/>
        <v/>
      </c>
      <c r="AJ78" s="91" t="str">
        <f t="shared" si="22"/>
        <v/>
      </c>
      <c r="AK78" s="91" t="str">
        <f t="shared" si="23"/>
        <v/>
      </c>
      <c r="AL78" s="91" t="str">
        <f t="shared" si="23"/>
        <v/>
      </c>
      <c r="AM78" s="91" t="str">
        <f t="shared" si="23"/>
        <v/>
      </c>
      <c r="AN78" s="91" t="str">
        <f t="shared" si="23"/>
        <v/>
      </c>
      <c r="AO78" s="91" t="str">
        <f t="shared" si="23"/>
        <v/>
      </c>
      <c r="AP78" s="91" t="str">
        <f t="shared" si="23"/>
        <v/>
      </c>
      <c r="AQ78" s="91" t="str">
        <f t="shared" si="23"/>
        <v/>
      </c>
      <c r="AR78" s="91" t="str">
        <f t="shared" si="23"/>
        <v/>
      </c>
      <c r="AS78" s="91" t="str">
        <f t="shared" si="23"/>
        <v/>
      </c>
      <c r="AT78" s="91" t="str">
        <f t="shared" si="23"/>
        <v/>
      </c>
      <c r="AU78" s="91" t="str">
        <f t="shared" si="23"/>
        <v/>
      </c>
      <c r="AV78" s="91" t="str">
        <f t="shared" si="23"/>
        <v/>
      </c>
      <c r="AW78" s="91" t="str">
        <f t="shared" si="23"/>
        <v/>
      </c>
      <c r="AX78" s="91" t="str">
        <f t="shared" si="23"/>
        <v/>
      </c>
      <c r="AY78" s="91" t="str">
        <f t="shared" si="23"/>
        <v/>
      </c>
      <c r="AZ78" s="91" t="str">
        <f t="shared" si="23"/>
        <v/>
      </c>
      <c r="BA78" s="91" t="str">
        <f t="shared" si="25"/>
        <v/>
      </c>
      <c r="BB78" s="91" t="str">
        <f t="shared" si="25"/>
        <v/>
      </c>
      <c r="BC78" s="91" t="str">
        <f t="shared" si="25"/>
        <v/>
      </c>
      <c r="BD78" s="91" t="str">
        <f t="shared" si="25"/>
        <v/>
      </c>
      <c r="BE78" s="91" t="str">
        <f t="shared" si="25"/>
        <v/>
      </c>
    </row>
    <row r="79" spans="1:57" x14ac:dyDescent="0.3">
      <c r="A79" s="68">
        <v>42608</v>
      </c>
      <c r="B79" s="62">
        <v>1002</v>
      </c>
      <c r="C79" s="69" t="s">
        <v>59</v>
      </c>
      <c r="D79" s="70">
        <v>52</v>
      </c>
      <c r="E79" s="89">
        <f t="shared" si="21"/>
        <v>52</v>
      </c>
      <c r="F79" s="90" t="str">
        <f t="shared" si="24"/>
        <v/>
      </c>
      <c r="G79" s="91">
        <f t="shared" si="24"/>
        <v>52</v>
      </c>
      <c r="H79" s="91" t="str">
        <f t="shared" si="24"/>
        <v/>
      </c>
      <c r="I79" s="91" t="str">
        <f t="shared" si="24"/>
        <v/>
      </c>
      <c r="J79" s="91" t="str">
        <f t="shared" si="24"/>
        <v/>
      </c>
      <c r="K79" s="92" t="str">
        <f t="shared" si="24"/>
        <v/>
      </c>
      <c r="L79" s="93" t="str">
        <f t="shared" si="24"/>
        <v/>
      </c>
      <c r="M79" s="91" t="str">
        <f t="shared" si="24"/>
        <v/>
      </c>
      <c r="N79" s="91" t="str">
        <f t="shared" si="24"/>
        <v/>
      </c>
      <c r="O79" s="91" t="str">
        <f t="shared" si="24"/>
        <v/>
      </c>
      <c r="P79" s="91" t="str">
        <f t="shared" si="24"/>
        <v/>
      </c>
      <c r="Q79" s="92" t="str">
        <f t="shared" si="24"/>
        <v/>
      </c>
      <c r="R79" s="93" t="str">
        <f t="shared" si="24"/>
        <v/>
      </c>
      <c r="S79" s="91" t="str">
        <f t="shared" si="24"/>
        <v/>
      </c>
      <c r="T79" s="91" t="str">
        <f t="shared" si="24"/>
        <v/>
      </c>
      <c r="U79" s="91" t="str">
        <f t="shared" si="22"/>
        <v/>
      </c>
      <c r="V79" s="91" t="str">
        <f t="shared" si="22"/>
        <v/>
      </c>
      <c r="W79" s="91" t="str">
        <f t="shared" si="22"/>
        <v/>
      </c>
      <c r="X79" s="91" t="str">
        <f t="shared" si="22"/>
        <v/>
      </c>
      <c r="Y79" s="91" t="str">
        <f t="shared" si="22"/>
        <v/>
      </c>
      <c r="Z79" s="91" t="str">
        <f t="shared" si="22"/>
        <v/>
      </c>
      <c r="AA79" s="91" t="str">
        <f t="shared" si="22"/>
        <v/>
      </c>
      <c r="AB79" s="91" t="str">
        <f t="shared" si="22"/>
        <v/>
      </c>
      <c r="AC79" s="91" t="str">
        <f t="shared" si="22"/>
        <v/>
      </c>
      <c r="AD79" s="91" t="str">
        <f t="shared" si="22"/>
        <v/>
      </c>
      <c r="AE79" s="91" t="str">
        <f t="shared" si="22"/>
        <v/>
      </c>
      <c r="AF79" s="91" t="str">
        <f t="shared" si="22"/>
        <v/>
      </c>
      <c r="AG79" s="91" t="str">
        <f t="shared" si="22"/>
        <v/>
      </c>
      <c r="AH79" s="91" t="str">
        <f t="shared" si="22"/>
        <v/>
      </c>
      <c r="AI79" s="91" t="str">
        <f t="shared" si="22"/>
        <v/>
      </c>
      <c r="AJ79" s="91" t="str">
        <f t="shared" si="22"/>
        <v/>
      </c>
      <c r="AK79" s="91" t="str">
        <f t="shared" si="23"/>
        <v/>
      </c>
      <c r="AL79" s="91" t="str">
        <f t="shared" si="23"/>
        <v/>
      </c>
      <c r="AM79" s="91" t="str">
        <f t="shared" si="23"/>
        <v/>
      </c>
      <c r="AN79" s="91" t="str">
        <f t="shared" si="23"/>
        <v/>
      </c>
      <c r="AO79" s="91" t="str">
        <f t="shared" si="23"/>
        <v/>
      </c>
      <c r="AP79" s="91" t="str">
        <f t="shared" si="23"/>
        <v/>
      </c>
      <c r="AQ79" s="91" t="str">
        <f t="shared" si="23"/>
        <v/>
      </c>
      <c r="AR79" s="91" t="str">
        <f t="shared" si="23"/>
        <v/>
      </c>
      <c r="AS79" s="91" t="str">
        <f t="shared" si="23"/>
        <v/>
      </c>
      <c r="AT79" s="91" t="str">
        <f t="shared" si="23"/>
        <v/>
      </c>
      <c r="AU79" s="91" t="str">
        <f t="shared" si="23"/>
        <v/>
      </c>
      <c r="AV79" s="91" t="str">
        <f t="shared" si="23"/>
        <v/>
      </c>
      <c r="AW79" s="91" t="str">
        <f t="shared" si="23"/>
        <v/>
      </c>
      <c r="AX79" s="91" t="str">
        <f t="shared" si="23"/>
        <v/>
      </c>
      <c r="AY79" s="91" t="str">
        <f t="shared" si="23"/>
        <v/>
      </c>
      <c r="AZ79" s="91" t="str">
        <f t="shared" si="23"/>
        <v/>
      </c>
      <c r="BA79" s="91" t="str">
        <f t="shared" si="25"/>
        <v/>
      </c>
      <c r="BB79" s="91" t="str">
        <f t="shared" si="25"/>
        <v/>
      </c>
      <c r="BC79" s="91" t="str">
        <f t="shared" si="25"/>
        <v/>
      </c>
      <c r="BD79" s="91" t="str">
        <f t="shared" si="25"/>
        <v/>
      </c>
      <c r="BE79" s="91" t="str">
        <f t="shared" si="25"/>
        <v/>
      </c>
    </row>
    <row r="80" spans="1:57" x14ac:dyDescent="0.3">
      <c r="A80" s="68">
        <v>42608</v>
      </c>
      <c r="B80" s="62">
        <v>4000</v>
      </c>
      <c r="C80" s="69" t="s">
        <v>147</v>
      </c>
      <c r="D80" s="70">
        <v>340</v>
      </c>
      <c r="E80" s="89">
        <f t="shared" si="21"/>
        <v>340</v>
      </c>
      <c r="F80" s="90" t="str">
        <f t="shared" si="24"/>
        <v/>
      </c>
      <c r="G80" s="91" t="str">
        <f t="shared" si="24"/>
        <v/>
      </c>
      <c r="H80" s="91" t="str">
        <f t="shared" si="24"/>
        <v/>
      </c>
      <c r="I80" s="91" t="str">
        <f t="shared" si="24"/>
        <v/>
      </c>
      <c r="J80" s="91" t="str">
        <f t="shared" si="24"/>
        <v/>
      </c>
      <c r="K80" s="92" t="str">
        <f t="shared" si="24"/>
        <v/>
      </c>
      <c r="L80" s="93" t="str">
        <f t="shared" si="24"/>
        <v/>
      </c>
      <c r="M80" s="91" t="str">
        <f t="shared" si="24"/>
        <v/>
      </c>
      <c r="N80" s="91" t="str">
        <f t="shared" si="24"/>
        <v/>
      </c>
      <c r="O80" s="91" t="str">
        <f t="shared" si="24"/>
        <v/>
      </c>
      <c r="P80" s="91" t="str">
        <f t="shared" si="24"/>
        <v/>
      </c>
      <c r="Q80" s="92" t="str">
        <f t="shared" si="24"/>
        <v/>
      </c>
      <c r="R80" s="93" t="str">
        <f t="shared" si="24"/>
        <v/>
      </c>
      <c r="S80" s="91" t="str">
        <f t="shared" si="24"/>
        <v/>
      </c>
      <c r="T80" s="91" t="str">
        <f t="shared" si="24"/>
        <v/>
      </c>
      <c r="U80" s="91" t="str">
        <f t="shared" si="22"/>
        <v/>
      </c>
      <c r="V80" s="91" t="str">
        <f t="shared" si="22"/>
        <v/>
      </c>
      <c r="W80" s="91" t="str">
        <f t="shared" si="22"/>
        <v/>
      </c>
      <c r="X80" s="91" t="str">
        <f t="shared" si="22"/>
        <v/>
      </c>
      <c r="Y80" s="91" t="str">
        <f t="shared" si="22"/>
        <v/>
      </c>
      <c r="Z80" s="91" t="str">
        <f t="shared" si="22"/>
        <v/>
      </c>
      <c r="AA80" s="91" t="str">
        <f t="shared" si="22"/>
        <v/>
      </c>
      <c r="AB80" s="91" t="str">
        <f t="shared" si="22"/>
        <v/>
      </c>
      <c r="AC80" s="91" t="str">
        <f t="shared" si="22"/>
        <v/>
      </c>
      <c r="AD80" s="91" t="str">
        <f t="shared" si="22"/>
        <v/>
      </c>
      <c r="AE80" s="91" t="str">
        <f t="shared" si="22"/>
        <v/>
      </c>
      <c r="AF80" s="91" t="str">
        <f t="shared" si="22"/>
        <v/>
      </c>
      <c r="AG80" s="91" t="str">
        <f t="shared" si="22"/>
        <v/>
      </c>
      <c r="AH80" s="91" t="str">
        <f t="shared" si="22"/>
        <v/>
      </c>
      <c r="AI80" s="91" t="str">
        <f t="shared" si="22"/>
        <v/>
      </c>
      <c r="AJ80" s="91" t="str">
        <f t="shared" si="22"/>
        <v/>
      </c>
      <c r="AK80" s="91" t="str">
        <f t="shared" si="23"/>
        <v/>
      </c>
      <c r="AL80" s="91" t="str">
        <f t="shared" si="23"/>
        <v/>
      </c>
      <c r="AM80" s="91" t="str">
        <f t="shared" si="23"/>
        <v/>
      </c>
      <c r="AN80" s="91" t="str">
        <f t="shared" si="23"/>
        <v/>
      </c>
      <c r="AO80" s="91" t="str">
        <f t="shared" si="23"/>
        <v/>
      </c>
      <c r="AP80" s="91" t="str">
        <f t="shared" si="23"/>
        <v/>
      </c>
      <c r="AQ80" s="91" t="str">
        <f t="shared" si="23"/>
        <v/>
      </c>
      <c r="AR80" s="91" t="str">
        <f t="shared" si="23"/>
        <v/>
      </c>
      <c r="AS80" s="91" t="str">
        <f t="shared" si="23"/>
        <v/>
      </c>
      <c r="AT80" s="91" t="str">
        <f t="shared" si="23"/>
        <v/>
      </c>
      <c r="AU80" s="91" t="str">
        <f t="shared" si="23"/>
        <v/>
      </c>
      <c r="AV80" s="91" t="str">
        <f t="shared" si="23"/>
        <v/>
      </c>
      <c r="AW80" s="91" t="str">
        <f t="shared" si="23"/>
        <v/>
      </c>
      <c r="AX80" s="91" t="str">
        <f t="shared" si="23"/>
        <v/>
      </c>
      <c r="AY80" s="91" t="str">
        <f t="shared" si="23"/>
        <v/>
      </c>
      <c r="AZ80" s="91" t="str">
        <f t="shared" si="23"/>
        <v/>
      </c>
      <c r="BA80" s="91">
        <f t="shared" si="25"/>
        <v>340</v>
      </c>
      <c r="BB80" s="91" t="str">
        <f t="shared" si="25"/>
        <v/>
      </c>
      <c r="BC80" s="91" t="str">
        <f t="shared" si="25"/>
        <v/>
      </c>
      <c r="BD80" s="91" t="str">
        <f t="shared" si="25"/>
        <v/>
      </c>
      <c r="BE80" s="91" t="str">
        <f t="shared" si="25"/>
        <v/>
      </c>
    </row>
    <row r="81" spans="1:57" x14ac:dyDescent="0.3">
      <c r="A81" s="68">
        <v>42612</v>
      </c>
      <c r="B81" s="62">
        <v>1002</v>
      </c>
      <c r="C81" s="69" t="s">
        <v>59</v>
      </c>
      <c r="D81" s="70">
        <v>77.87</v>
      </c>
      <c r="E81" s="89">
        <f t="shared" si="21"/>
        <v>77.87</v>
      </c>
      <c r="F81" s="90" t="str">
        <f t="shared" si="24"/>
        <v/>
      </c>
      <c r="G81" s="91">
        <f t="shared" si="24"/>
        <v>77.87</v>
      </c>
      <c r="H81" s="91" t="str">
        <f t="shared" si="24"/>
        <v/>
      </c>
      <c r="I81" s="91" t="str">
        <f t="shared" si="24"/>
        <v/>
      </c>
      <c r="J81" s="91" t="str">
        <f t="shared" si="24"/>
        <v/>
      </c>
      <c r="K81" s="92" t="str">
        <f t="shared" si="24"/>
        <v/>
      </c>
      <c r="L81" s="93" t="str">
        <f t="shared" si="24"/>
        <v/>
      </c>
      <c r="M81" s="91" t="str">
        <f t="shared" si="24"/>
        <v/>
      </c>
      <c r="N81" s="91" t="str">
        <f t="shared" si="24"/>
        <v/>
      </c>
      <c r="O81" s="91" t="str">
        <f t="shared" si="24"/>
        <v/>
      </c>
      <c r="P81" s="91" t="str">
        <f t="shared" si="24"/>
        <v/>
      </c>
      <c r="Q81" s="92" t="str">
        <f t="shared" si="24"/>
        <v/>
      </c>
      <c r="R81" s="93" t="str">
        <f t="shared" si="24"/>
        <v/>
      </c>
      <c r="S81" s="91" t="str">
        <f t="shared" si="24"/>
        <v/>
      </c>
      <c r="T81" s="91" t="str">
        <f t="shared" si="24"/>
        <v/>
      </c>
      <c r="U81" s="91" t="str">
        <f t="shared" si="22"/>
        <v/>
      </c>
      <c r="V81" s="91" t="str">
        <f t="shared" si="22"/>
        <v/>
      </c>
      <c r="W81" s="91" t="str">
        <f t="shared" si="22"/>
        <v/>
      </c>
      <c r="X81" s="91" t="str">
        <f t="shared" si="22"/>
        <v/>
      </c>
      <c r="Y81" s="91" t="str">
        <f t="shared" si="22"/>
        <v/>
      </c>
      <c r="Z81" s="91" t="str">
        <f t="shared" si="22"/>
        <v/>
      </c>
      <c r="AA81" s="91" t="str">
        <f t="shared" si="22"/>
        <v/>
      </c>
      <c r="AB81" s="91" t="str">
        <f t="shared" si="22"/>
        <v/>
      </c>
      <c r="AC81" s="91" t="str">
        <f t="shared" si="22"/>
        <v/>
      </c>
      <c r="AD81" s="91" t="str">
        <f t="shared" si="22"/>
        <v/>
      </c>
      <c r="AE81" s="91" t="str">
        <f t="shared" si="22"/>
        <v/>
      </c>
      <c r="AF81" s="91" t="str">
        <f t="shared" si="22"/>
        <v/>
      </c>
      <c r="AG81" s="91" t="str">
        <f t="shared" si="22"/>
        <v/>
      </c>
      <c r="AH81" s="91" t="str">
        <f t="shared" si="22"/>
        <v/>
      </c>
      <c r="AI81" s="91" t="str">
        <f t="shared" si="22"/>
        <v/>
      </c>
      <c r="AJ81" s="91" t="str">
        <f t="shared" si="22"/>
        <v/>
      </c>
      <c r="AK81" s="91" t="str">
        <f t="shared" si="23"/>
        <v/>
      </c>
      <c r="AL81" s="91" t="str">
        <f t="shared" si="23"/>
        <v/>
      </c>
      <c r="AM81" s="91" t="str">
        <f t="shared" si="23"/>
        <v/>
      </c>
      <c r="AN81" s="91" t="str">
        <f t="shared" si="23"/>
        <v/>
      </c>
      <c r="AO81" s="91" t="str">
        <f t="shared" si="23"/>
        <v/>
      </c>
      <c r="AP81" s="91" t="str">
        <f t="shared" si="23"/>
        <v/>
      </c>
      <c r="AQ81" s="91" t="str">
        <f t="shared" si="23"/>
        <v/>
      </c>
      <c r="AR81" s="91" t="str">
        <f t="shared" si="23"/>
        <v/>
      </c>
      <c r="AS81" s="91" t="str">
        <f t="shared" si="23"/>
        <v/>
      </c>
      <c r="AT81" s="91" t="str">
        <f t="shared" si="23"/>
        <v/>
      </c>
      <c r="AU81" s="91" t="str">
        <f t="shared" si="23"/>
        <v/>
      </c>
      <c r="AV81" s="91" t="str">
        <f t="shared" si="23"/>
        <v/>
      </c>
      <c r="AW81" s="91" t="str">
        <f t="shared" si="23"/>
        <v/>
      </c>
      <c r="AX81" s="91" t="str">
        <f t="shared" si="23"/>
        <v/>
      </c>
      <c r="AY81" s="91" t="str">
        <f t="shared" si="23"/>
        <v/>
      </c>
      <c r="AZ81" s="91" t="str">
        <f t="shared" si="23"/>
        <v/>
      </c>
      <c r="BA81" s="91" t="str">
        <f t="shared" si="25"/>
        <v/>
      </c>
      <c r="BB81" s="91" t="str">
        <f t="shared" si="25"/>
        <v/>
      </c>
      <c r="BC81" s="91" t="str">
        <f t="shared" si="25"/>
        <v/>
      </c>
      <c r="BD81" s="91" t="str">
        <f t="shared" si="25"/>
        <v/>
      </c>
      <c r="BE81" s="91" t="str">
        <f t="shared" si="25"/>
        <v/>
      </c>
    </row>
    <row r="82" spans="1:57" x14ac:dyDescent="0.3">
      <c r="A82" s="68">
        <v>42612</v>
      </c>
      <c r="B82" s="62">
        <v>3021</v>
      </c>
      <c r="C82" s="69" t="s">
        <v>78</v>
      </c>
      <c r="D82" s="70">
        <f>7816-590.78</f>
        <v>7225.22</v>
      </c>
      <c r="E82" s="89">
        <f t="shared" si="21"/>
        <v>7225.22</v>
      </c>
      <c r="F82" s="90" t="str">
        <f t="shared" si="24"/>
        <v/>
      </c>
      <c r="G82" s="91" t="str">
        <f t="shared" si="24"/>
        <v/>
      </c>
      <c r="H82" s="91" t="str">
        <f t="shared" si="24"/>
        <v/>
      </c>
      <c r="I82" s="91" t="str">
        <f t="shared" si="24"/>
        <v/>
      </c>
      <c r="J82" s="91" t="str">
        <f t="shared" si="24"/>
        <v/>
      </c>
      <c r="K82" s="92" t="str">
        <f t="shared" si="24"/>
        <v/>
      </c>
      <c r="L82" s="93" t="str">
        <f t="shared" si="24"/>
        <v/>
      </c>
      <c r="M82" s="91" t="str">
        <f t="shared" si="24"/>
        <v/>
      </c>
      <c r="N82" s="91" t="str">
        <f t="shared" si="24"/>
        <v/>
      </c>
      <c r="O82" s="91" t="str">
        <f t="shared" si="24"/>
        <v/>
      </c>
      <c r="P82" s="91" t="str">
        <f t="shared" si="24"/>
        <v/>
      </c>
      <c r="Q82" s="92" t="str">
        <f t="shared" si="24"/>
        <v/>
      </c>
      <c r="R82" s="93" t="str">
        <f t="shared" si="24"/>
        <v/>
      </c>
      <c r="S82" s="91" t="str">
        <f t="shared" si="24"/>
        <v/>
      </c>
      <c r="T82" s="91" t="str">
        <f t="shared" si="24"/>
        <v/>
      </c>
      <c r="U82" s="91" t="str">
        <f t="shared" si="22"/>
        <v/>
      </c>
      <c r="V82" s="91" t="str">
        <f t="shared" si="22"/>
        <v/>
      </c>
      <c r="W82" s="91" t="str">
        <f t="shared" si="22"/>
        <v/>
      </c>
      <c r="X82" s="91" t="str">
        <f t="shared" si="22"/>
        <v/>
      </c>
      <c r="Y82" s="91" t="str">
        <f t="shared" si="22"/>
        <v/>
      </c>
      <c r="Z82" s="91" t="str">
        <f t="shared" si="22"/>
        <v/>
      </c>
      <c r="AA82" s="91" t="str">
        <f t="shared" si="22"/>
        <v/>
      </c>
      <c r="AB82" s="91" t="str">
        <f t="shared" si="22"/>
        <v/>
      </c>
      <c r="AC82" s="91" t="str">
        <f t="shared" si="22"/>
        <v/>
      </c>
      <c r="AD82" s="91" t="str">
        <f t="shared" si="22"/>
        <v/>
      </c>
      <c r="AE82" s="91" t="str">
        <f t="shared" si="22"/>
        <v/>
      </c>
      <c r="AF82" s="91" t="str">
        <f t="shared" si="22"/>
        <v/>
      </c>
      <c r="AG82" s="91" t="str">
        <f t="shared" si="22"/>
        <v/>
      </c>
      <c r="AH82" s="91" t="str">
        <f t="shared" si="22"/>
        <v/>
      </c>
      <c r="AI82" s="91" t="str">
        <f t="shared" si="22"/>
        <v/>
      </c>
      <c r="AJ82" s="91" t="str">
        <f t="shared" si="22"/>
        <v/>
      </c>
      <c r="AK82" s="91" t="str">
        <f t="shared" si="23"/>
        <v/>
      </c>
      <c r="AL82" s="91">
        <f t="shared" si="23"/>
        <v>7225.22</v>
      </c>
      <c r="AM82" s="91" t="str">
        <f t="shared" si="23"/>
        <v/>
      </c>
      <c r="AN82" s="91" t="str">
        <f t="shared" si="23"/>
        <v/>
      </c>
      <c r="AO82" s="91" t="str">
        <f t="shared" si="23"/>
        <v/>
      </c>
      <c r="AP82" s="91" t="str">
        <f t="shared" si="23"/>
        <v/>
      </c>
      <c r="AQ82" s="91" t="str">
        <f t="shared" si="23"/>
        <v/>
      </c>
      <c r="AR82" s="91" t="str">
        <f t="shared" si="23"/>
        <v/>
      </c>
      <c r="AS82" s="91" t="str">
        <f t="shared" si="23"/>
        <v/>
      </c>
      <c r="AT82" s="91" t="str">
        <f t="shared" si="23"/>
        <v/>
      </c>
      <c r="AU82" s="91" t="str">
        <f t="shared" si="23"/>
        <v/>
      </c>
      <c r="AV82" s="91" t="str">
        <f t="shared" si="23"/>
        <v/>
      </c>
      <c r="AW82" s="91" t="str">
        <f t="shared" si="23"/>
        <v/>
      </c>
      <c r="AX82" s="91" t="str">
        <f t="shared" si="23"/>
        <v/>
      </c>
      <c r="AY82" s="91" t="str">
        <f t="shared" si="23"/>
        <v/>
      </c>
      <c r="AZ82" s="91" t="str">
        <f t="shared" si="23"/>
        <v/>
      </c>
      <c r="BA82" s="91" t="str">
        <f t="shared" si="25"/>
        <v/>
      </c>
      <c r="BB82" s="91" t="str">
        <f t="shared" si="25"/>
        <v/>
      </c>
      <c r="BC82" s="91" t="str">
        <f t="shared" si="25"/>
        <v/>
      </c>
      <c r="BD82" s="91" t="str">
        <f t="shared" si="25"/>
        <v/>
      </c>
      <c r="BE82" s="91" t="str">
        <f t="shared" si="25"/>
        <v/>
      </c>
    </row>
    <row r="83" spans="1:57" x14ac:dyDescent="0.3">
      <c r="A83" s="68">
        <v>42612</v>
      </c>
      <c r="B83" s="62">
        <v>3024</v>
      </c>
      <c r="C83" s="69" t="s">
        <v>24</v>
      </c>
      <c r="D83" s="70">
        <v>590.78</v>
      </c>
      <c r="E83" s="89">
        <f t="shared" si="21"/>
        <v>590.78</v>
      </c>
      <c r="F83" s="90" t="str">
        <f t="shared" si="24"/>
        <v/>
      </c>
      <c r="G83" s="91" t="str">
        <f t="shared" si="24"/>
        <v/>
      </c>
      <c r="H83" s="91" t="str">
        <f t="shared" si="24"/>
        <v/>
      </c>
      <c r="I83" s="91" t="str">
        <f t="shared" si="24"/>
        <v/>
      </c>
      <c r="J83" s="91" t="str">
        <f t="shared" si="24"/>
        <v/>
      </c>
      <c r="K83" s="92" t="str">
        <f t="shared" si="24"/>
        <v/>
      </c>
      <c r="L83" s="93" t="str">
        <f t="shared" si="24"/>
        <v/>
      </c>
      <c r="M83" s="91" t="str">
        <f t="shared" si="24"/>
        <v/>
      </c>
      <c r="N83" s="91" t="str">
        <f t="shared" si="24"/>
        <v/>
      </c>
      <c r="O83" s="91" t="str">
        <f t="shared" si="24"/>
        <v/>
      </c>
      <c r="P83" s="91" t="str">
        <f t="shared" si="24"/>
        <v/>
      </c>
      <c r="Q83" s="92" t="str">
        <f t="shared" si="24"/>
        <v/>
      </c>
      <c r="R83" s="93" t="str">
        <f t="shared" si="24"/>
        <v/>
      </c>
      <c r="S83" s="91" t="str">
        <f t="shared" si="24"/>
        <v/>
      </c>
      <c r="T83" s="91" t="str">
        <f t="shared" si="24"/>
        <v/>
      </c>
      <c r="U83" s="91" t="str">
        <f t="shared" si="22"/>
        <v/>
      </c>
      <c r="V83" s="91" t="str">
        <f t="shared" si="22"/>
        <v/>
      </c>
      <c r="W83" s="91" t="str">
        <f t="shared" si="22"/>
        <v/>
      </c>
      <c r="X83" s="91" t="str">
        <f t="shared" si="22"/>
        <v/>
      </c>
      <c r="Y83" s="91" t="str">
        <f t="shared" si="22"/>
        <v/>
      </c>
      <c r="Z83" s="91" t="str">
        <f t="shared" si="22"/>
        <v/>
      </c>
      <c r="AA83" s="91" t="str">
        <f t="shared" si="22"/>
        <v/>
      </c>
      <c r="AB83" s="91" t="str">
        <f t="shared" si="22"/>
        <v/>
      </c>
      <c r="AC83" s="91" t="str">
        <f t="shared" si="22"/>
        <v/>
      </c>
      <c r="AD83" s="91" t="str">
        <f t="shared" si="22"/>
        <v/>
      </c>
      <c r="AE83" s="91" t="str">
        <f t="shared" si="22"/>
        <v/>
      </c>
      <c r="AF83" s="91" t="str">
        <f t="shared" si="22"/>
        <v/>
      </c>
      <c r="AG83" s="91" t="str">
        <f t="shared" si="22"/>
        <v/>
      </c>
      <c r="AH83" s="91" t="str">
        <f t="shared" si="22"/>
        <v/>
      </c>
      <c r="AI83" s="91" t="str">
        <f t="shared" si="22"/>
        <v/>
      </c>
      <c r="AJ83" s="91" t="str">
        <f t="shared" si="22"/>
        <v/>
      </c>
      <c r="AK83" s="91" t="str">
        <f t="shared" si="23"/>
        <v/>
      </c>
      <c r="AL83" s="91" t="str">
        <f t="shared" si="23"/>
        <v/>
      </c>
      <c r="AM83" s="91" t="str">
        <f t="shared" si="23"/>
        <v/>
      </c>
      <c r="AN83" s="91" t="str">
        <f t="shared" si="23"/>
        <v/>
      </c>
      <c r="AO83" s="91">
        <f t="shared" si="23"/>
        <v>590.78</v>
      </c>
      <c r="AP83" s="91" t="str">
        <f t="shared" si="23"/>
        <v/>
      </c>
      <c r="AQ83" s="91" t="str">
        <f t="shared" si="23"/>
        <v/>
      </c>
      <c r="AR83" s="91" t="str">
        <f t="shared" si="23"/>
        <v/>
      </c>
      <c r="AS83" s="91" t="str">
        <f t="shared" si="23"/>
        <v/>
      </c>
      <c r="AT83" s="91" t="str">
        <f t="shared" si="23"/>
        <v/>
      </c>
      <c r="AU83" s="91" t="str">
        <f t="shared" si="23"/>
        <v/>
      </c>
      <c r="AV83" s="91" t="str">
        <f t="shared" si="23"/>
        <v/>
      </c>
      <c r="AW83" s="91" t="str">
        <f t="shared" si="23"/>
        <v/>
      </c>
      <c r="AX83" s="91" t="str">
        <f t="shared" si="23"/>
        <v/>
      </c>
      <c r="AY83" s="91" t="str">
        <f t="shared" si="23"/>
        <v/>
      </c>
      <c r="AZ83" s="91" t="str">
        <f t="shared" si="23"/>
        <v/>
      </c>
      <c r="BA83" s="91" t="str">
        <f t="shared" si="25"/>
        <v/>
      </c>
      <c r="BB83" s="91" t="str">
        <f t="shared" si="25"/>
        <v/>
      </c>
      <c r="BC83" s="91" t="str">
        <f t="shared" si="25"/>
        <v/>
      </c>
      <c r="BD83" s="91" t="str">
        <f t="shared" si="25"/>
        <v/>
      </c>
      <c r="BE83" s="91" t="str">
        <f t="shared" si="25"/>
        <v/>
      </c>
    </row>
    <row r="84" spans="1:57" x14ac:dyDescent="0.3">
      <c r="A84" s="68">
        <v>42613</v>
      </c>
      <c r="B84" s="62">
        <v>1001</v>
      </c>
      <c r="C84" s="69" t="s">
        <v>63</v>
      </c>
      <c r="D84" s="70">
        <v>6191.15</v>
      </c>
      <c r="E84" s="89">
        <f t="shared" si="21"/>
        <v>6191.15</v>
      </c>
      <c r="F84" s="90">
        <f t="shared" si="24"/>
        <v>6191.15</v>
      </c>
      <c r="G84" s="91" t="str">
        <f t="shared" si="24"/>
        <v/>
      </c>
      <c r="H84" s="91" t="str">
        <f t="shared" si="24"/>
        <v/>
      </c>
      <c r="I84" s="91" t="str">
        <f t="shared" si="24"/>
        <v/>
      </c>
      <c r="J84" s="91" t="str">
        <f t="shared" si="24"/>
        <v/>
      </c>
      <c r="K84" s="92" t="str">
        <f t="shared" si="24"/>
        <v/>
      </c>
      <c r="L84" s="93" t="str">
        <f t="shared" si="24"/>
        <v/>
      </c>
      <c r="M84" s="91" t="str">
        <f t="shared" si="24"/>
        <v/>
      </c>
      <c r="N84" s="91" t="str">
        <f t="shared" si="24"/>
        <v/>
      </c>
      <c r="O84" s="91" t="str">
        <f t="shared" si="24"/>
        <v/>
      </c>
      <c r="P84" s="91" t="str">
        <f t="shared" si="24"/>
        <v/>
      </c>
      <c r="Q84" s="92" t="str">
        <f t="shared" si="24"/>
        <v/>
      </c>
      <c r="R84" s="93" t="str">
        <f t="shared" si="24"/>
        <v/>
      </c>
      <c r="S84" s="91" t="str">
        <f t="shared" si="24"/>
        <v/>
      </c>
      <c r="T84" s="91" t="str">
        <f t="shared" si="24"/>
        <v/>
      </c>
      <c r="U84" s="91" t="str">
        <f t="shared" si="22"/>
        <v/>
      </c>
      <c r="V84" s="91" t="str">
        <f t="shared" si="22"/>
        <v/>
      </c>
      <c r="W84" s="91" t="str">
        <f t="shared" si="22"/>
        <v/>
      </c>
      <c r="X84" s="91" t="str">
        <f t="shared" si="22"/>
        <v/>
      </c>
      <c r="Y84" s="91" t="str">
        <f t="shared" si="22"/>
        <v/>
      </c>
      <c r="Z84" s="91" t="str">
        <f t="shared" si="22"/>
        <v/>
      </c>
      <c r="AA84" s="91" t="str">
        <f t="shared" si="22"/>
        <v/>
      </c>
      <c r="AB84" s="91" t="str">
        <f t="shared" si="22"/>
        <v/>
      </c>
      <c r="AC84" s="91" t="str">
        <f t="shared" si="22"/>
        <v/>
      </c>
      <c r="AD84" s="91" t="str">
        <f t="shared" si="22"/>
        <v/>
      </c>
      <c r="AE84" s="91" t="str">
        <f t="shared" si="22"/>
        <v/>
      </c>
      <c r="AF84" s="91" t="str">
        <f t="shared" si="22"/>
        <v/>
      </c>
      <c r="AG84" s="91" t="str">
        <f t="shared" si="22"/>
        <v/>
      </c>
      <c r="AH84" s="91" t="str">
        <f t="shared" si="22"/>
        <v/>
      </c>
      <c r="AI84" s="91" t="str">
        <f t="shared" si="22"/>
        <v/>
      </c>
      <c r="AJ84" s="91" t="str">
        <f t="shared" si="22"/>
        <v/>
      </c>
      <c r="AK84" s="91" t="str">
        <f t="shared" si="23"/>
        <v/>
      </c>
      <c r="AL84" s="91" t="str">
        <f t="shared" si="23"/>
        <v/>
      </c>
      <c r="AM84" s="91" t="str">
        <f t="shared" si="23"/>
        <v/>
      </c>
      <c r="AN84" s="91" t="str">
        <f t="shared" si="23"/>
        <v/>
      </c>
      <c r="AO84" s="91" t="str">
        <f t="shared" si="23"/>
        <v/>
      </c>
      <c r="AP84" s="91" t="str">
        <f t="shared" si="23"/>
        <v/>
      </c>
      <c r="AQ84" s="91" t="str">
        <f t="shared" si="23"/>
        <v/>
      </c>
      <c r="AR84" s="91" t="str">
        <f t="shared" si="23"/>
        <v/>
      </c>
      <c r="AS84" s="91" t="str">
        <f t="shared" si="23"/>
        <v/>
      </c>
      <c r="AT84" s="91" t="str">
        <f t="shared" si="23"/>
        <v/>
      </c>
      <c r="AU84" s="91" t="str">
        <f t="shared" si="23"/>
        <v/>
      </c>
      <c r="AV84" s="91" t="str">
        <f t="shared" si="23"/>
        <v/>
      </c>
      <c r="AW84" s="91" t="str">
        <f t="shared" si="23"/>
        <v/>
      </c>
      <c r="AX84" s="91" t="str">
        <f t="shared" si="23"/>
        <v/>
      </c>
      <c r="AY84" s="91" t="str">
        <f t="shared" si="23"/>
        <v/>
      </c>
      <c r="AZ84" s="91" t="str">
        <f t="shared" si="23"/>
        <v/>
      </c>
      <c r="BA84" s="91" t="str">
        <f t="shared" si="25"/>
        <v/>
      </c>
      <c r="BB84" s="91" t="str">
        <f t="shared" si="25"/>
        <v/>
      </c>
      <c r="BC84" s="91" t="str">
        <f t="shared" si="25"/>
        <v/>
      </c>
      <c r="BD84" s="91" t="str">
        <f t="shared" si="25"/>
        <v/>
      </c>
      <c r="BE84" s="91" t="str">
        <f t="shared" si="25"/>
        <v/>
      </c>
    </row>
    <row r="85" spans="1:57" x14ac:dyDescent="0.3">
      <c r="A85" s="68"/>
      <c r="B85" s="62"/>
      <c r="C85" s="69"/>
      <c r="D85" s="70"/>
      <c r="E85" s="89">
        <f t="shared" si="21"/>
        <v>0</v>
      </c>
      <c r="F85" s="90" t="str">
        <f t="shared" si="24"/>
        <v/>
      </c>
      <c r="G85" s="91" t="str">
        <f t="shared" si="24"/>
        <v/>
      </c>
      <c r="H85" s="91" t="str">
        <f t="shared" si="24"/>
        <v/>
      </c>
      <c r="I85" s="91" t="str">
        <f t="shared" si="24"/>
        <v/>
      </c>
      <c r="J85" s="91" t="str">
        <f t="shared" si="24"/>
        <v/>
      </c>
      <c r="K85" s="92" t="str">
        <f t="shared" si="24"/>
        <v/>
      </c>
      <c r="L85" s="93" t="str">
        <f t="shared" si="24"/>
        <v/>
      </c>
      <c r="M85" s="91" t="str">
        <f t="shared" si="24"/>
        <v/>
      </c>
      <c r="N85" s="91" t="str">
        <f t="shared" si="24"/>
        <v/>
      </c>
      <c r="O85" s="91" t="str">
        <f t="shared" si="24"/>
        <v/>
      </c>
      <c r="P85" s="91" t="str">
        <f t="shared" si="24"/>
        <v/>
      </c>
      <c r="Q85" s="92" t="str">
        <f t="shared" si="24"/>
        <v/>
      </c>
      <c r="R85" s="93" t="str">
        <f t="shared" si="24"/>
        <v/>
      </c>
      <c r="S85" s="91" t="str">
        <f t="shared" si="24"/>
        <v/>
      </c>
      <c r="T85" s="91" t="str">
        <f t="shared" si="24"/>
        <v/>
      </c>
      <c r="U85" s="91" t="str">
        <f t="shared" si="22"/>
        <v/>
      </c>
      <c r="V85" s="91" t="str">
        <f t="shared" si="22"/>
        <v/>
      </c>
      <c r="W85" s="91" t="str">
        <f t="shared" si="22"/>
        <v/>
      </c>
      <c r="X85" s="91" t="str">
        <f t="shared" si="22"/>
        <v/>
      </c>
      <c r="Y85" s="91" t="str">
        <f t="shared" si="22"/>
        <v/>
      </c>
      <c r="Z85" s="91" t="str">
        <f t="shared" si="22"/>
        <v/>
      </c>
      <c r="AA85" s="91" t="str">
        <f t="shared" si="22"/>
        <v/>
      </c>
      <c r="AB85" s="91" t="str">
        <f t="shared" si="22"/>
        <v/>
      </c>
      <c r="AC85" s="91" t="str">
        <f t="shared" si="22"/>
        <v/>
      </c>
      <c r="AD85" s="91" t="str">
        <f t="shared" si="22"/>
        <v/>
      </c>
      <c r="AE85" s="91" t="str">
        <f t="shared" si="22"/>
        <v/>
      </c>
      <c r="AF85" s="91" t="str">
        <f t="shared" si="22"/>
        <v/>
      </c>
      <c r="AG85" s="91" t="str">
        <f t="shared" si="22"/>
        <v/>
      </c>
      <c r="AH85" s="91" t="str">
        <f t="shared" si="22"/>
        <v/>
      </c>
      <c r="AI85" s="91" t="str">
        <f t="shared" si="22"/>
        <v/>
      </c>
      <c r="AJ85" s="91" t="str">
        <f t="shared" si="22"/>
        <v/>
      </c>
      <c r="AK85" s="91" t="str">
        <f t="shared" si="23"/>
        <v/>
      </c>
      <c r="AL85" s="91" t="str">
        <f t="shared" si="23"/>
        <v/>
      </c>
      <c r="AM85" s="91" t="str">
        <f t="shared" si="23"/>
        <v/>
      </c>
      <c r="AN85" s="91" t="str">
        <f t="shared" si="23"/>
        <v/>
      </c>
      <c r="AO85" s="91" t="str">
        <f t="shared" si="23"/>
        <v/>
      </c>
      <c r="AP85" s="91" t="str">
        <f t="shared" si="23"/>
        <v/>
      </c>
      <c r="AQ85" s="91" t="str">
        <f t="shared" si="23"/>
        <v/>
      </c>
      <c r="AR85" s="91" t="str">
        <f t="shared" si="23"/>
        <v/>
      </c>
      <c r="AS85" s="91" t="str">
        <f t="shared" si="23"/>
        <v/>
      </c>
      <c r="AT85" s="91" t="str">
        <f t="shared" si="23"/>
        <v/>
      </c>
      <c r="AU85" s="91" t="str">
        <f t="shared" si="23"/>
        <v/>
      </c>
      <c r="AV85" s="91" t="str">
        <f t="shared" si="23"/>
        <v/>
      </c>
      <c r="AW85" s="91" t="str">
        <f t="shared" si="23"/>
        <v/>
      </c>
      <c r="AX85" s="91" t="str">
        <f t="shared" si="23"/>
        <v/>
      </c>
      <c r="AY85" s="91" t="str">
        <f t="shared" si="23"/>
        <v/>
      </c>
      <c r="AZ85" s="91" t="str">
        <f t="shared" si="23"/>
        <v/>
      </c>
      <c r="BA85" s="91" t="str">
        <f t="shared" si="25"/>
        <v/>
      </c>
      <c r="BB85" s="91" t="str">
        <f t="shared" si="25"/>
        <v/>
      </c>
      <c r="BC85" s="91" t="str">
        <f t="shared" si="25"/>
        <v/>
      </c>
      <c r="BD85" s="91" t="str">
        <f t="shared" si="25"/>
        <v/>
      </c>
      <c r="BE85" s="91" t="str">
        <f t="shared" si="25"/>
        <v/>
      </c>
    </row>
    <row r="86" spans="1:57" x14ac:dyDescent="0.3">
      <c r="A86" s="68"/>
      <c r="B86" s="62"/>
      <c r="C86" s="69"/>
      <c r="D86" s="70"/>
      <c r="E86" s="89">
        <f t="shared" si="21"/>
        <v>0</v>
      </c>
      <c r="F86" s="90" t="str">
        <f t="shared" si="24"/>
        <v/>
      </c>
      <c r="G86" s="91" t="str">
        <f t="shared" si="24"/>
        <v/>
      </c>
      <c r="H86" s="91" t="str">
        <f t="shared" si="24"/>
        <v/>
      </c>
      <c r="I86" s="91" t="str">
        <f t="shared" si="24"/>
        <v/>
      </c>
      <c r="J86" s="91" t="str">
        <f t="shared" si="24"/>
        <v/>
      </c>
      <c r="K86" s="92" t="str">
        <f t="shared" si="24"/>
        <v/>
      </c>
      <c r="L86" s="93" t="str">
        <f t="shared" si="24"/>
        <v/>
      </c>
      <c r="M86" s="91" t="str">
        <f t="shared" si="24"/>
        <v/>
      </c>
      <c r="N86" s="91" t="str">
        <f t="shared" si="24"/>
        <v/>
      </c>
      <c r="O86" s="91" t="str">
        <f t="shared" si="24"/>
        <v/>
      </c>
      <c r="P86" s="91" t="str">
        <f t="shared" si="24"/>
        <v/>
      </c>
      <c r="Q86" s="92" t="str">
        <f t="shared" si="24"/>
        <v/>
      </c>
      <c r="R86" s="93" t="str">
        <f t="shared" si="24"/>
        <v/>
      </c>
      <c r="S86" s="91" t="str">
        <f t="shared" si="24"/>
        <v/>
      </c>
      <c r="T86" s="91" t="str">
        <f t="shared" si="24"/>
        <v/>
      </c>
      <c r="U86" s="91" t="str">
        <f t="shared" si="22"/>
        <v/>
      </c>
      <c r="V86" s="91" t="str">
        <f t="shared" si="22"/>
        <v/>
      </c>
      <c r="W86" s="91" t="str">
        <f t="shared" si="22"/>
        <v/>
      </c>
      <c r="X86" s="91" t="str">
        <f t="shared" si="22"/>
        <v/>
      </c>
      <c r="Y86" s="91" t="str">
        <f t="shared" si="22"/>
        <v/>
      </c>
      <c r="Z86" s="91" t="str">
        <f t="shared" si="22"/>
        <v/>
      </c>
      <c r="AA86" s="91" t="str">
        <f t="shared" si="22"/>
        <v/>
      </c>
      <c r="AB86" s="91" t="str">
        <f t="shared" si="22"/>
        <v/>
      </c>
      <c r="AC86" s="91" t="str">
        <f t="shared" si="22"/>
        <v/>
      </c>
      <c r="AD86" s="91" t="str">
        <f t="shared" si="22"/>
        <v/>
      </c>
      <c r="AE86" s="91" t="str">
        <f t="shared" si="22"/>
        <v/>
      </c>
      <c r="AF86" s="91" t="str">
        <f t="shared" si="22"/>
        <v/>
      </c>
      <c r="AG86" s="91" t="str">
        <f t="shared" si="22"/>
        <v/>
      </c>
      <c r="AH86" s="91" t="str">
        <f t="shared" si="22"/>
        <v/>
      </c>
      <c r="AI86" s="91" t="str">
        <f t="shared" si="22"/>
        <v/>
      </c>
      <c r="AJ86" s="91" t="str">
        <f t="shared" si="22"/>
        <v/>
      </c>
      <c r="AK86" s="91" t="str">
        <f t="shared" si="23"/>
        <v/>
      </c>
      <c r="AL86" s="91" t="str">
        <f t="shared" si="23"/>
        <v/>
      </c>
      <c r="AM86" s="91" t="str">
        <f t="shared" si="23"/>
        <v/>
      </c>
      <c r="AN86" s="91" t="str">
        <f t="shared" si="23"/>
        <v/>
      </c>
      <c r="AO86" s="91" t="str">
        <f t="shared" si="23"/>
        <v/>
      </c>
      <c r="AP86" s="91" t="str">
        <f t="shared" si="23"/>
        <v/>
      </c>
      <c r="AQ86" s="91" t="str">
        <f t="shared" si="23"/>
        <v/>
      </c>
      <c r="AR86" s="91" t="str">
        <f t="shared" si="23"/>
        <v/>
      </c>
      <c r="AS86" s="91" t="str">
        <f t="shared" si="23"/>
        <v/>
      </c>
      <c r="AT86" s="91" t="str">
        <f t="shared" si="23"/>
        <v/>
      </c>
      <c r="AU86" s="91" t="str">
        <f t="shared" si="23"/>
        <v/>
      </c>
      <c r="AV86" s="91" t="str">
        <f t="shared" si="23"/>
        <v/>
      </c>
      <c r="AW86" s="91" t="str">
        <f t="shared" si="23"/>
        <v/>
      </c>
      <c r="AX86" s="91" t="str">
        <f t="shared" si="23"/>
        <v/>
      </c>
      <c r="AY86" s="91" t="str">
        <f t="shared" si="23"/>
        <v/>
      </c>
      <c r="AZ86" s="91" t="str">
        <f t="shared" si="23"/>
        <v/>
      </c>
      <c r="BA86" s="91" t="str">
        <f t="shared" si="25"/>
        <v/>
      </c>
      <c r="BB86" s="91" t="str">
        <f t="shared" si="25"/>
        <v/>
      </c>
      <c r="BC86" s="91" t="str">
        <f t="shared" si="25"/>
        <v/>
      </c>
      <c r="BD86" s="91" t="str">
        <f t="shared" si="25"/>
        <v/>
      </c>
      <c r="BE86" s="91" t="str">
        <f t="shared" si="25"/>
        <v/>
      </c>
    </row>
    <row r="87" spans="1:57" x14ac:dyDescent="0.3">
      <c r="A87" s="68"/>
      <c r="B87" s="62"/>
      <c r="C87" s="69"/>
      <c r="D87" s="70"/>
      <c r="E87" s="89">
        <f t="shared" si="21"/>
        <v>0</v>
      </c>
      <c r="F87" s="90" t="str">
        <f t="shared" si="24"/>
        <v/>
      </c>
      <c r="G87" s="91" t="str">
        <f t="shared" si="24"/>
        <v/>
      </c>
      <c r="H87" s="91" t="str">
        <f t="shared" si="24"/>
        <v/>
      </c>
      <c r="I87" s="91" t="str">
        <f t="shared" si="24"/>
        <v/>
      </c>
      <c r="J87" s="91" t="str">
        <f t="shared" si="24"/>
        <v/>
      </c>
      <c r="K87" s="92" t="str">
        <f t="shared" si="24"/>
        <v/>
      </c>
      <c r="L87" s="93" t="str">
        <f t="shared" si="24"/>
        <v/>
      </c>
      <c r="M87" s="91" t="str">
        <f t="shared" si="24"/>
        <v/>
      </c>
      <c r="N87" s="91" t="str">
        <f t="shared" si="24"/>
        <v/>
      </c>
      <c r="O87" s="91" t="str">
        <f t="shared" si="24"/>
        <v/>
      </c>
      <c r="P87" s="91" t="str">
        <f t="shared" si="24"/>
        <v/>
      </c>
      <c r="Q87" s="92" t="str">
        <f t="shared" si="24"/>
        <v/>
      </c>
      <c r="R87" s="93" t="str">
        <f t="shared" si="24"/>
        <v/>
      </c>
      <c r="S87" s="91" t="str">
        <f t="shared" si="24"/>
        <v/>
      </c>
      <c r="T87" s="91" t="str">
        <f t="shared" si="24"/>
        <v/>
      </c>
      <c r="U87" s="91" t="str">
        <f t="shared" si="24"/>
        <v/>
      </c>
      <c r="V87" s="91" t="str">
        <f t="shared" si="22"/>
        <v/>
      </c>
      <c r="W87" s="91" t="str">
        <f t="shared" si="22"/>
        <v/>
      </c>
      <c r="X87" s="91" t="str">
        <f t="shared" si="22"/>
        <v/>
      </c>
      <c r="Y87" s="91" t="str">
        <f t="shared" si="22"/>
        <v/>
      </c>
      <c r="Z87" s="91" t="str">
        <f t="shared" si="22"/>
        <v/>
      </c>
      <c r="AA87" s="91" t="str">
        <f t="shared" si="22"/>
        <v/>
      </c>
      <c r="AB87" s="91" t="str">
        <f t="shared" si="22"/>
        <v/>
      </c>
      <c r="AC87" s="91" t="str">
        <f t="shared" si="22"/>
        <v/>
      </c>
      <c r="AD87" s="91" t="str">
        <f t="shared" si="22"/>
        <v/>
      </c>
      <c r="AE87" s="91" t="str">
        <f t="shared" si="22"/>
        <v/>
      </c>
      <c r="AF87" s="91" t="str">
        <f t="shared" si="22"/>
        <v/>
      </c>
      <c r="AG87" s="91" t="str">
        <f t="shared" si="22"/>
        <v/>
      </c>
      <c r="AH87" s="91" t="str">
        <f t="shared" si="22"/>
        <v/>
      </c>
      <c r="AI87" s="91" t="str">
        <f t="shared" si="22"/>
        <v/>
      </c>
      <c r="AJ87" s="91" t="str">
        <f t="shared" si="22"/>
        <v/>
      </c>
      <c r="AK87" s="91" t="str">
        <f t="shared" si="23"/>
        <v/>
      </c>
      <c r="AL87" s="91" t="str">
        <f t="shared" si="23"/>
        <v/>
      </c>
      <c r="AM87" s="91" t="str">
        <f t="shared" si="23"/>
        <v/>
      </c>
      <c r="AN87" s="91" t="str">
        <f t="shared" si="23"/>
        <v/>
      </c>
      <c r="AO87" s="91" t="str">
        <f t="shared" si="23"/>
        <v/>
      </c>
      <c r="AP87" s="91" t="str">
        <f t="shared" si="23"/>
        <v/>
      </c>
      <c r="AQ87" s="91" t="str">
        <f t="shared" si="23"/>
        <v/>
      </c>
      <c r="AR87" s="91" t="str">
        <f t="shared" si="23"/>
        <v/>
      </c>
      <c r="AS87" s="91" t="str">
        <f t="shared" si="23"/>
        <v/>
      </c>
      <c r="AT87" s="91" t="str">
        <f t="shared" si="23"/>
        <v/>
      </c>
      <c r="AU87" s="91" t="str">
        <f t="shared" si="23"/>
        <v/>
      </c>
      <c r="AV87" s="91" t="str">
        <f t="shared" si="23"/>
        <v/>
      </c>
      <c r="AW87" s="91" t="str">
        <f t="shared" si="23"/>
        <v/>
      </c>
      <c r="AX87" s="91" t="str">
        <f t="shared" si="23"/>
        <v/>
      </c>
      <c r="AY87" s="91" t="str">
        <f t="shared" si="23"/>
        <v/>
      </c>
      <c r="AZ87" s="91" t="str">
        <f t="shared" ref="AZ87" si="26">IF($B87=AZ$5,$D87,"")</f>
        <v/>
      </c>
      <c r="BA87" s="91" t="str">
        <f t="shared" si="25"/>
        <v/>
      </c>
      <c r="BB87" s="91" t="str">
        <f t="shared" si="25"/>
        <v/>
      </c>
      <c r="BC87" s="91" t="str">
        <f t="shared" si="25"/>
        <v/>
      </c>
      <c r="BD87" s="91" t="str">
        <f t="shared" si="25"/>
        <v/>
      </c>
      <c r="BE87" s="91" t="str">
        <f t="shared" si="25"/>
        <v/>
      </c>
    </row>
    <row r="88" spans="1:57" x14ac:dyDescent="0.3">
      <c r="A88" s="68"/>
      <c r="B88" s="62"/>
      <c r="C88" s="69"/>
      <c r="D88" s="70"/>
      <c r="E88" s="89">
        <f t="shared" si="21"/>
        <v>0</v>
      </c>
      <c r="F88" s="90" t="str">
        <f t="shared" si="24"/>
        <v/>
      </c>
      <c r="G88" s="91" t="str">
        <f t="shared" si="24"/>
        <v/>
      </c>
      <c r="H88" s="91" t="str">
        <f t="shared" si="24"/>
        <v/>
      </c>
      <c r="I88" s="91" t="str">
        <f t="shared" si="24"/>
        <v/>
      </c>
      <c r="J88" s="91" t="str">
        <f t="shared" si="24"/>
        <v/>
      </c>
      <c r="K88" s="92" t="str">
        <f t="shared" si="24"/>
        <v/>
      </c>
      <c r="L88" s="93" t="str">
        <f t="shared" si="24"/>
        <v/>
      </c>
      <c r="M88" s="91" t="str">
        <f t="shared" si="24"/>
        <v/>
      </c>
      <c r="N88" s="91" t="str">
        <f t="shared" si="24"/>
        <v/>
      </c>
      <c r="O88" s="91" t="str">
        <f t="shared" si="24"/>
        <v/>
      </c>
      <c r="P88" s="91" t="str">
        <f t="shared" si="24"/>
        <v/>
      </c>
      <c r="Q88" s="92" t="str">
        <f t="shared" si="24"/>
        <v/>
      </c>
      <c r="R88" s="93" t="str">
        <f t="shared" si="24"/>
        <v/>
      </c>
      <c r="S88" s="91" t="str">
        <f t="shared" si="24"/>
        <v/>
      </c>
      <c r="T88" s="91" t="str">
        <f t="shared" si="24"/>
        <v/>
      </c>
      <c r="U88" s="91" t="str">
        <f t="shared" si="24"/>
        <v/>
      </c>
      <c r="V88" s="91" t="str">
        <f t="shared" ref="V88:AK103" si="27">IF($B88=V$5,$D88,"")</f>
        <v/>
      </c>
      <c r="W88" s="91" t="str">
        <f t="shared" si="27"/>
        <v/>
      </c>
      <c r="X88" s="91" t="str">
        <f t="shared" si="27"/>
        <v/>
      </c>
      <c r="Y88" s="91" t="str">
        <f t="shared" si="27"/>
        <v/>
      </c>
      <c r="Z88" s="91" t="str">
        <f t="shared" si="27"/>
        <v/>
      </c>
      <c r="AA88" s="91" t="str">
        <f t="shared" si="27"/>
        <v/>
      </c>
      <c r="AB88" s="91" t="str">
        <f t="shared" si="27"/>
        <v/>
      </c>
      <c r="AC88" s="91" t="str">
        <f t="shared" si="27"/>
        <v/>
      </c>
      <c r="AD88" s="91" t="str">
        <f t="shared" si="27"/>
        <v/>
      </c>
      <c r="AE88" s="91" t="str">
        <f t="shared" si="27"/>
        <v/>
      </c>
      <c r="AF88" s="91" t="str">
        <f t="shared" si="27"/>
        <v/>
      </c>
      <c r="AG88" s="91" t="str">
        <f t="shared" si="27"/>
        <v/>
      </c>
      <c r="AH88" s="91" t="str">
        <f t="shared" si="27"/>
        <v/>
      </c>
      <c r="AI88" s="91" t="str">
        <f t="shared" si="27"/>
        <v/>
      </c>
      <c r="AJ88" s="91" t="str">
        <f t="shared" si="27"/>
        <v/>
      </c>
      <c r="AK88" s="91" t="str">
        <f t="shared" si="27"/>
        <v/>
      </c>
      <c r="AL88" s="91" t="str">
        <f t="shared" ref="AL88:BA102" si="28">IF($B88=AL$5,$D88,"")</f>
        <v/>
      </c>
      <c r="AM88" s="91" t="str">
        <f t="shared" si="28"/>
        <v/>
      </c>
      <c r="AN88" s="91" t="str">
        <f t="shared" si="28"/>
        <v/>
      </c>
      <c r="AO88" s="91" t="str">
        <f t="shared" si="28"/>
        <v/>
      </c>
      <c r="AP88" s="91" t="str">
        <f t="shared" si="28"/>
        <v/>
      </c>
      <c r="AQ88" s="91" t="str">
        <f t="shared" si="28"/>
        <v/>
      </c>
      <c r="AR88" s="91" t="str">
        <f t="shared" si="28"/>
        <v/>
      </c>
      <c r="AS88" s="91" t="str">
        <f t="shared" si="28"/>
        <v/>
      </c>
      <c r="AT88" s="91" t="str">
        <f t="shared" si="28"/>
        <v/>
      </c>
      <c r="AU88" s="91" t="str">
        <f t="shared" si="28"/>
        <v/>
      </c>
      <c r="AV88" s="91" t="str">
        <f t="shared" si="28"/>
        <v/>
      </c>
      <c r="AW88" s="91" t="str">
        <f t="shared" si="28"/>
        <v/>
      </c>
      <c r="AX88" s="91" t="str">
        <f t="shared" si="28"/>
        <v/>
      </c>
      <c r="AY88" s="91" t="str">
        <f t="shared" si="28"/>
        <v/>
      </c>
      <c r="AZ88" s="91" t="str">
        <f t="shared" si="28"/>
        <v/>
      </c>
      <c r="BA88" s="91" t="str">
        <f t="shared" si="25"/>
        <v/>
      </c>
      <c r="BB88" s="91" t="str">
        <f t="shared" si="25"/>
        <v/>
      </c>
      <c r="BC88" s="91" t="str">
        <f t="shared" si="25"/>
        <v/>
      </c>
      <c r="BD88" s="91" t="str">
        <f t="shared" si="25"/>
        <v/>
      </c>
      <c r="BE88" s="91" t="str">
        <f t="shared" si="25"/>
        <v/>
      </c>
    </row>
    <row r="89" spans="1:57" x14ac:dyDescent="0.3">
      <c r="A89" s="68"/>
      <c r="B89" s="62"/>
      <c r="C89" s="69"/>
      <c r="D89" s="70"/>
      <c r="E89" s="89">
        <f t="shared" si="21"/>
        <v>0</v>
      </c>
      <c r="F89" s="90" t="str">
        <f t="shared" ref="F89:U104" si="29">IF($B89=F$5,$D89,"")</f>
        <v/>
      </c>
      <c r="G89" s="91" t="str">
        <f t="shared" si="29"/>
        <v/>
      </c>
      <c r="H89" s="91" t="str">
        <f t="shared" si="29"/>
        <v/>
      </c>
      <c r="I89" s="91" t="str">
        <f t="shared" si="29"/>
        <v/>
      </c>
      <c r="J89" s="91" t="str">
        <f t="shared" si="29"/>
        <v/>
      </c>
      <c r="K89" s="92" t="str">
        <f t="shared" si="29"/>
        <v/>
      </c>
      <c r="L89" s="93" t="str">
        <f t="shared" si="29"/>
        <v/>
      </c>
      <c r="M89" s="91" t="str">
        <f t="shared" si="29"/>
        <v/>
      </c>
      <c r="N89" s="91" t="str">
        <f t="shared" si="29"/>
        <v/>
      </c>
      <c r="O89" s="91" t="str">
        <f t="shared" si="29"/>
        <v/>
      </c>
      <c r="P89" s="91" t="str">
        <f t="shared" si="29"/>
        <v/>
      </c>
      <c r="Q89" s="92" t="str">
        <f t="shared" si="29"/>
        <v/>
      </c>
      <c r="R89" s="93" t="str">
        <f t="shared" si="29"/>
        <v/>
      </c>
      <c r="S89" s="91" t="str">
        <f t="shared" si="29"/>
        <v/>
      </c>
      <c r="T89" s="91" t="str">
        <f t="shared" si="29"/>
        <v/>
      </c>
      <c r="U89" s="91" t="str">
        <f t="shared" si="29"/>
        <v/>
      </c>
      <c r="V89" s="91" t="str">
        <f t="shared" si="27"/>
        <v/>
      </c>
      <c r="W89" s="91" t="str">
        <f t="shared" si="27"/>
        <v/>
      </c>
      <c r="X89" s="91" t="str">
        <f t="shared" si="27"/>
        <v/>
      </c>
      <c r="Y89" s="91" t="str">
        <f t="shared" si="27"/>
        <v/>
      </c>
      <c r="Z89" s="91" t="str">
        <f t="shared" si="27"/>
        <v/>
      </c>
      <c r="AA89" s="91" t="str">
        <f t="shared" si="27"/>
        <v/>
      </c>
      <c r="AB89" s="91" t="str">
        <f t="shared" si="27"/>
        <v/>
      </c>
      <c r="AC89" s="91" t="str">
        <f t="shared" si="27"/>
        <v/>
      </c>
      <c r="AD89" s="91" t="str">
        <f t="shared" si="27"/>
        <v/>
      </c>
      <c r="AE89" s="91" t="str">
        <f t="shared" si="27"/>
        <v/>
      </c>
      <c r="AF89" s="91" t="str">
        <f t="shared" si="27"/>
        <v/>
      </c>
      <c r="AG89" s="91" t="str">
        <f t="shared" si="27"/>
        <v/>
      </c>
      <c r="AH89" s="91" t="str">
        <f t="shared" si="27"/>
        <v/>
      </c>
      <c r="AI89" s="91" t="str">
        <f t="shared" si="27"/>
        <v/>
      </c>
      <c r="AJ89" s="91" t="str">
        <f t="shared" si="27"/>
        <v/>
      </c>
      <c r="AK89" s="91" t="str">
        <f t="shared" si="27"/>
        <v/>
      </c>
      <c r="AL89" s="91" t="str">
        <f t="shared" si="28"/>
        <v/>
      </c>
      <c r="AM89" s="91" t="str">
        <f t="shared" si="28"/>
        <v/>
      </c>
      <c r="AN89" s="91" t="str">
        <f t="shared" si="28"/>
        <v/>
      </c>
      <c r="AO89" s="91" t="str">
        <f t="shared" si="28"/>
        <v/>
      </c>
      <c r="AP89" s="91" t="str">
        <f t="shared" si="28"/>
        <v/>
      </c>
      <c r="AQ89" s="91" t="str">
        <f t="shared" si="28"/>
        <v/>
      </c>
      <c r="AR89" s="91" t="str">
        <f t="shared" si="28"/>
        <v/>
      </c>
      <c r="AS89" s="91" t="str">
        <f t="shared" si="28"/>
        <v/>
      </c>
      <c r="AT89" s="91" t="str">
        <f t="shared" si="28"/>
        <v/>
      </c>
      <c r="AU89" s="91" t="str">
        <f t="shared" si="28"/>
        <v/>
      </c>
      <c r="AV89" s="91" t="str">
        <f t="shared" si="28"/>
        <v/>
      </c>
      <c r="AW89" s="91" t="str">
        <f t="shared" si="28"/>
        <v/>
      </c>
      <c r="AX89" s="91" t="str">
        <f t="shared" si="28"/>
        <v/>
      </c>
      <c r="AY89" s="91" t="str">
        <f t="shared" si="28"/>
        <v/>
      </c>
      <c r="AZ89" s="91" t="str">
        <f t="shared" si="28"/>
        <v/>
      </c>
      <c r="BA89" s="91" t="str">
        <f t="shared" si="25"/>
        <v/>
      </c>
      <c r="BB89" s="91" t="str">
        <f t="shared" si="25"/>
        <v/>
      </c>
      <c r="BC89" s="91" t="str">
        <f t="shared" si="25"/>
        <v/>
      </c>
      <c r="BD89" s="91" t="str">
        <f t="shared" si="25"/>
        <v/>
      </c>
      <c r="BE89" s="91" t="str">
        <f t="shared" si="25"/>
        <v/>
      </c>
    </row>
    <row r="90" spans="1:57" x14ac:dyDescent="0.3">
      <c r="A90" s="68"/>
      <c r="B90" s="62"/>
      <c r="C90" s="69"/>
      <c r="D90" s="70"/>
      <c r="E90" s="89">
        <f t="shared" si="21"/>
        <v>0</v>
      </c>
      <c r="F90" s="90" t="str">
        <f t="shared" si="29"/>
        <v/>
      </c>
      <c r="G90" s="91" t="str">
        <f t="shared" si="29"/>
        <v/>
      </c>
      <c r="H90" s="91" t="str">
        <f t="shared" si="29"/>
        <v/>
      </c>
      <c r="I90" s="91" t="str">
        <f t="shared" si="29"/>
        <v/>
      </c>
      <c r="J90" s="91" t="str">
        <f t="shared" si="29"/>
        <v/>
      </c>
      <c r="K90" s="92" t="str">
        <f t="shared" si="29"/>
        <v/>
      </c>
      <c r="L90" s="93" t="str">
        <f t="shared" si="29"/>
        <v/>
      </c>
      <c r="M90" s="91" t="str">
        <f t="shared" si="29"/>
        <v/>
      </c>
      <c r="N90" s="91" t="str">
        <f t="shared" si="29"/>
        <v/>
      </c>
      <c r="O90" s="91" t="str">
        <f t="shared" si="29"/>
        <v/>
      </c>
      <c r="P90" s="91" t="str">
        <f t="shared" si="29"/>
        <v/>
      </c>
      <c r="Q90" s="92" t="str">
        <f t="shared" si="29"/>
        <v/>
      </c>
      <c r="R90" s="93" t="str">
        <f t="shared" si="29"/>
        <v/>
      </c>
      <c r="S90" s="91" t="str">
        <f t="shared" si="29"/>
        <v/>
      </c>
      <c r="T90" s="91" t="str">
        <f t="shared" si="29"/>
        <v/>
      </c>
      <c r="U90" s="91" t="str">
        <f t="shared" si="29"/>
        <v/>
      </c>
      <c r="V90" s="91" t="str">
        <f t="shared" si="27"/>
        <v/>
      </c>
      <c r="W90" s="91" t="str">
        <f t="shared" si="27"/>
        <v/>
      </c>
      <c r="X90" s="91" t="str">
        <f t="shared" si="27"/>
        <v/>
      </c>
      <c r="Y90" s="91" t="str">
        <f t="shared" si="27"/>
        <v/>
      </c>
      <c r="Z90" s="91" t="str">
        <f t="shared" si="27"/>
        <v/>
      </c>
      <c r="AA90" s="91" t="str">
        <f t="shared" si="27"/>
        <v/>
      </c>
      <c r="AB90" s="91" t="str">
        <f t="shared" si="27"/>
        <v/>
      </c>
      <c r="AC90" s="91" t="str">
        <f t="shared" si="27"/>
        <v/>
      </c>
      <c r="AD90" s="91" t="str">
        <f t="shared" si="27"/>
        <v/>
      </c>
      <c r="AE90" s="91" t="str">
        <f t="shared" si="27"/>
        <v/>
      </c>
      <c r="AF90" s="91" t="str">
        <f t="shared" si="27"/>
        <v/>
      </c>
      <c r="AG90" s="91" t="str">
        <f t="shared" si="27"/>
        <v/>
      </c>
      <c r="AH90" s="91" t="str">
        <f t="shared" si="27"/>
        <v/>
      </c>
      <c r="AI90" s="91" t="str">
        <f t="shared" si="27"/>
        <v/>
      </c>
      <c r="AJ90" s="91" t="str">
        <f t="shared" si="27"/>
        <v/>
      </c>
      <c r="AK90" s="91" t="str">
        <f t="shared" si="27"/>
        <v/>
      </c>
      <c r="AL90" s="91" t="str">
        <f t="shared" si="28"/>
        <v/>
      </c>
      <c r="AM90" s="91" t="str">
        <f t="shared" si="28"/>
        <v/>
      </c>
      <c r="AN90" s="91" t="str">
        <f t="shared" si="28"/>
        <v/>
      </c>
      <c r="AO90" s="91" t="str">
        <f t="shared" si="28"/>
        <v/>
      </c>
      <c r="AP90" s="91" t="str">
        <f t="shared" si="28"/>
        <v/>
      </c>
      <c r="AQ90" s="91" t="str">
        <f t="shared" si="28"/>
        <v/>
      </c>
      <c r="AR90" s="91" t="str">
        <f t="shared" si="28"/>
        <v/>
      </c>
      <c r="AS90" s="91" t="str">
        <f t="shared" si="28"/>
        <v/>
      </c>
      <c r="AT90" s="91" t="str">
        <f t="shared" si="28"/>
        <v/>
      </c>
      <c r="AU90" s="91" t="str">
        <f t="shared" si="28"/>
        <v/>
      </c>
      <c r="AV90" s="91" t="str">
        <f t="shared" si="28"/>
        <v/>
      </c>
      <c r="AW90" s="91" t="str">
        <f t="shared" si="28"/>
        <v/>
      </c>
      <c r="AX90" s="91" t="str">
        <f t="shared" si="28"/>
        <v/>
      </c>
      <c r="AY90" s="91" t="str">
        <f t="shared" si="28"/>
        <v/>
      </c>
      <c r="AZ90" s="91" t="str">
        <f t="shared" si="28"/>
        <v/>
      </c>
      <c r="BA90" s="91" t="str">
        <f t="shared" si="25"/>
        <v/>
      </c>
      <c r="BB90" s="91" t="str">
        <f t="shared" si="25"/>
        <v/>
      </c>
      <c r="BC90" s="91" t="str">
        <f t="shared" si="25"/>
        <v/>
      </c>
      <c r="BD90" s="91" t="str">
        <f t="shared" si="25"/>
        <v/>
      </c>
      <c r="BE90" s="91" t="str">
        <f t="shared" si="25"/>
        <v/>
      </c>
    </row>
    <row r="91" spans="1:57" x14ac:dyDescent="0.3">
      <c r="A91" s="68"/>
      <c r="B91" s="62"/>
      <c r="C91" s="69"/>
      <c r="D91" s="70"/>
      <c r="E91" s="89">
        <f t="shared" si="21"/>
        <v>0</v>
      </c>
      <c r="F91" s="90" t="str">
        <f t="shared" si="29"/>
        <v/>
      </c>
      <c r="G91" s="91" t="str">
        <f t="shared" si="29"/>
        <v/>
      </c>
      <c r="H91" s="91" t="str">
        <f t="shared" si="29"/>
        <v/>
      </c>
      <c r="I91" s="91" t="str">
        <f t="shared" si="29"/>
        <v/>
      </c>
      <c r="J91" s="91" t="str">
        <f t="shared" si="29"/>
        <v/>
      </c>
      <c r="K91" s="92" t="str">
        <f t="shared" si="29"/>
        <v/>
      </c>
      <c r="L91" s="93" t="str">
        <f t="shared" si="29"/>
        <v/>
      </c>
      <c r="M91" s="91" t="str">
        <f t="shared" si="29"/>
        <v/>
      </c>
      <c r="N91" s="91" t="str">
        <f t="shared" si="29"/>
        <v/>
      </c>
      <c r="O91" s="91" t="str">
        <f t="shared" si="29"/>
        <v/>
      </c>
      <c r="P91" s="91" t="str">
        <f t="shared" si="29"/>
        <v/>
      </c>
      <c r="Q91" s="92" t="str">
        <f t="shared" si="29"/>
        <v/>
      </c>
      <c r="R91" s="93" t="str">
        <f t="shared" si="29"/>
        <v/>
      </c>
      <c r="S91" s="91" t="str">
        <f t="shared" si="29"/>
        <v/>
      </c>
      <c r="T91" s="91" t="str">
        <f t="shared" si="29"/>
        <v/>
      </c>
      <c r="U91" s="91" t="str">
        <f t="shared" si="29"/>
        <v/>
      </c>
      <c r="V91" s="91" t="str">
        <f t="shared" si="27"/>
        <v/>
      </c>
      <c r="W91" s="91" t="str">
        <f t="shared" si="27"/>
        <v/>
      </c>
      <c r="X91" s="91" t="str">
        <f t="shared" si="27"/>
        <v/>
      </c>
      <c r="Y91" s="91" t="str">
        <f t="shared" si="27"/>
        <v/>
      </c>
      <c r="Z91" s="91" t="str">
        <f t="shared" si="27"/>
        <v/>
      </c>
      <c r="AA91" s="91" t="str">
        <f t="shared" si="27"/>
        <v/>
      </c>
      <c r="AB91" s="91" t="str">
        <f t="shared" si="27"/>
        <v/>
      </c>
      <c r="AC91" s="91" t="str">
        <f t="shared" si="27"/>
        <v/>
      </c>
      <c r="AD91" s="91" t="str">
        <f t="shared" si="27"/>
        <v/>
      </c>
      <c r="AE91" s="91" t="str">
        <f t="shared" si="27"/>
        <v/>
      </c>
      <c r="AF91" s="91" t="str">
        <f t="shared" si="27"/>
        <v/>
      </c>
      <c r="AG91" s="91" t="str">
        <f t="shared" si="27"/>
        <v/>
      </c>
      <c r="AH91" s="91" t="str">
        <f t="shared" si="27"/>
        <v/>
      </c>
      <c r="AI91" s="91" t="str">
        <f t="shared" si="27"/>
        <v/>
      </c>
      <c r="AJ91" s="91" t="str">
        <f t="shared" si="27"/>
        <v/>
      </c>
      <c r="AK91" s="91" t="str">
        <f t="shared" si="27"/>
        <v/>
      </c>
      <c r="AL91" s="91" t="str">
        <f t="shared" si="28"/>
        <v/>
      </c>
      <c r="AM91" s="91" t="str">
        <f t="shared" si="28"/>
        <v/>
      </c>
      <c r="AN91" s="91" t="str">
        <f t="shared" si="28"/>
        <v/>
      </c>
      <c r="AO91" s="91" t="str">
        <f t="shared" si="28"/>
        <v/>
      </c>
      <c r="AP91" s="91" t="str">
        <f t="shared" si="28"/>
        <v/>
      </c>
      <c r="AQ91" s="91" t="str">
        <f t="shared" si="28"/>
        <v/>
      </c>
      <c r="AR91" s="91" t="str">
        <f t="shared" si="28"/>
        <v/>
      </c>
      <c r="AS91" s="91" t="str">
        <f t="shared" si="28"/>
        <v/>
      </c>
      <c r="AT91" s="91" t="str">
        <f t="shared" si="28"/>
        <v/>
      </c>
      <c r="AU91" s="91" t="str">
        <f t="shared" si="28"/>
        <v/>
      </c>
      <c r="AV91" s="91" t="str">
        <f t="shared" si="28"/>
        <v/>
      </c>
      <c r="AW91" s="91" t="str">
        <f t="shared" si="28"/>
        <v/>
      </c>
      <c r="AX91" s="91" t="str">
        <f t="shared" si="28"/>
        <v/>
      </c>
      <c r="AY91" s="91" t="str">
        <f t="shared" si="28"/>
        <v/>
      </c>
      <c r="AZ91" s="91" t="str">
        <f t="shared" si="28"/>
        <v/>
      </c>
      <c r="BA91" s="91" t="str">
        <f t="shared" si="25"/>
        <v/>
      </c>
      <c r="BB91" s="91" t="str">
        <f t="shared" si="25"/>
        <v/>
      </c>
      <c r="BC91" s="91" t="str">
        <f t="shared" si="25"/>
        <v/>
      </c>
      <c r="BD91" s="91" t="str">
        <f t="shared" si="25"/>
        <v/>
      </c>
      <c r="BE91" s="91" t="str">
        <f t="shared" si="25"/>
        <v/>
      </c>
    </row>
    <row r="92" spans="1:57" x14ac:dyDescent="0.3">
      <c r="A92" s="68"/>
      <c r="B92" s="62"/>
      <c r="C92" s="69"/>
      <c r="D92" s="70"/>
      <c r="E92" s="89">
        <f t="shared" si="21"/>
        <v>0</v>
      </c>
      <c r="F92" s="90" t="str">
        <f t="shared" si="29"/>
        <v/>
      </c>
      <c r="G92" s="91" t="str">
        <f t="shared" si="29"/>
        <v/>
      </c>
      <c r="H92" s="91" t="str">
        <f t="shared" si="29"/>
        <v/>
      </c>
      <c r="I92" s="91" t="str">
        <f t="shared" si="29"/>
        <v/>
      </c>
      <c r="J92" s="91" t="str">
        <f t="shared" si="29"/>
        <v/>
      </c>
      <c r="K92" s="92" t="str">
        <f t="shared" si="29"/>
        <v/>
      </c>
      <c r="L92" s="93" t="str">
        <f t="shared" si="29"/>
        <v/>
      </c>
      <c r="M92" s="91" t="str">
        <f t="shared" si="29"/>
        <v/>
      </c>
      <c r="N92" s="91" t="str">
        <f t="shared" si="29"/>
        <v/>
      </c>
      <c r="O92" s="91" t="str">
        <f t="shared" si="29"/>
        <v/>
      </c>
      <c r="P92" s="91" t="str">
        <f t="shared" si="29"/>
        <v/>
      </c>
      <c r="Q92" s="92" t="str">
        <f t="shared" si="29"/>
        <v/>
      </c>
      <c r="R92" s="93" t="str">
        <f t="shared" si="29"/>
        <v/>
      </c>
      <c r="S92" s="91" t="str">
        <f t="shared" si="29"/>
        <v/>
      </c>
      <c r="T92" s="91" t="str">
        <f t="shared" si="29"/>
        <v/>
      </c>
      <c r="U92" s="91" t="str">
        <f t="shared" si="29"/>
        <v/>
      </c>
      <c r="V92" s="91" t="str">
        <f t="shared" si="27"/>
        <v/>
      </c>
      <c r="W92" s="91" t="str">
        <f t="shared" si="27"/>
        <v/>
      </c>
      <c r="X92" s="91" t="str">
        <f t="shared" si="27"/>
        <v/>
      </c>
      <c r="Y92" s="91" t="str">
        <f t="shared" si="27"/>
        <v/>
      </c>
      <c r="Z92" s="91" t="str">
        <f t="shared" si="27"/>
        <v/>
      </c>
      <c r="AA92" s="91" t="str">
        <f t="shared" si="27"/>
        <v/>
      </c>
      <c r="AB92" s="91" t="str">
        <f t="shared" si="27"/>
        <v/>
      </c>
      <c r="AC92" s="91" t="str">
        <f t="shared" si="27"/>
        <v/>
      </c>
      <c r="AD92" s="91" t="str">
        <f t="shared" si="27"/>
        <v/>
      </c>
      <c r="AE92" s="91" t="str">
        <f t="shared" si="27"/>
        <v/>
      </c>
      <c r="AF92" s="91" t="str">
        <f t="shared" si="27"/>
        <v/>
      </c>
      <c r="AG92" s="91" t="str">
        <f t="shared" si="27"/>
        <v/>
      </c>
      <c r="AH92" s="91" t="str">
        <f t="shared" si="27"/>
        <v/>
      </c>
      <c r="AI92" s="91" t="str">
        <f t="shared" si="27"/>
        <v/>
      </c>
      <c r="AJ92" s="91" t="str">
        <f t="shared" si="27"/>
        <v/>
      </c>
      <c r="AK92" s="91" t="str">
        <f t="shared" si="27"/>
        <v/>
      </c>
      <c r="AL92" s="91" t="str">
        <f t="shared" si="28"/>
        <v/>
      </c>
      <c r="AM92" s="91" t="str">
        <f t="shared" si="28"/>
        <v/>
      </c>
      <c r="AN92" s="91" t="str">
        <f t="shared" si="28"/>
        <v/>
      </c>
      <c r="AO92" s="91" t="str">
        <f t="shared" si="28"/>
        <v/>
      </c>
      <c r="AP92" s="91" t="str">
        <f t="shared" si="28"/>
        <v/>
      </c>
      <c r="AQ92" s="91" t="str">
        <f t="shared" si="28"/>
        <v/>
      </c>
      <c r="AR92" s="91" t="str">
        <f t="shared" si="28"/>
        <v/>
      </c>
      <c r="AS92" s="91" t="str">
        <f t="shared" si="28"/>
        <v/>
      </c>
      <c r="AT92" s="91" t="str">
        <f t="shared" si="28"/>
        <v/>
      </c>
      <c r="AU92" s="91" t="str">
        <f t="shared" si="28"/>
        <v/>
      </c>
      <c r="AV92" s="91" t="str">
        <f t="shared" si="28"/>
        <v/>
      </c>
      <c r="AW92" s="91" t="str">
        <f t="shared" si="28"/>
        <v/>
      </c>
      <c r="AX92" s="91" t="str">
        <f t="shared" si="28"/>
        <v/>
      </c>
      <c r="AY92" s="91" t="str">
        <f t="shared" si="28"/>
        <v/>
      </c>
      <c r="AZ92" s="91" t="str">
        <f t="shared" si="28"/>
        <v/>
      </c>
      <c r="BA92" s="91" t="str">
        <f t="shared" si="25"/>
        <v/>
      </c>
      <c r="BB92" s="91" t="str">
        <f t="shared" si="25"/>
        <v/>
      </c>
      <c r="BC92" s="91" t="str">
        <f t="shared" si="25"/>
        <v/>
      </c>
      <c r="BD92" s="91" t="str">
        <f t="shared" si="25"/>
        <v/>
      </c>
      <c r="BE92" s="91" t="str">
        <f t="shared" si="25"/>
        <v/>
      </c>
    </row>
    <row r="93" spans="1:57" x14ac:dyDescent="0.3">
      <c r="A93" s="68"/>
      <c r="B93" s="62"/>
      <c r="C93" s="69"/>
      <c r="D93" s="70"/>
      <c r="E93" s="89">
        <f t="shared" si="21"/>
        <v>0</v>
      </c>
      <c r="F93" s="90" t="str">
        <f t="shared" si="29"/>
        <v/>
      </c>
      <c r="G93" s="91" t="str">
        <f t="shared" si="29"/>
        <v/>
      </c>
      <c r="H93" s="91" t="str">
        <f t="shared" si="29"/>
        <v/>
      </c>
      <c r="I93" s="91" t="str">
        <f t="shared" si="29"/>
        <v/>
      </c>
      <c r="J93" s="91" t="str">
        <f t="shared" si="29"/>
        <v/>
      </c>
      <c r="K93" s="92" t="str">
        <f t="shared" si="29"/>
        <v/>
      </c>
      <c r="L93" s="93" t="str">
        <f t="shared" si="29"/>
        <v/>
      </c>
      <c r="M93" s="91" t="str">
        <f t="shared" si="29"/>
        <v/>
      </c>
      <c r="N93" s="91" t="str">
        <f t="shared" si="29"/>
        <v/>
      </c>
      <c r="O93" s="91" t="str">
        <f t="shared" si="29"/>
        <v/>
      </c>
      <c r="P93" s="91" t="str">
        <f t="shared" si="29"/>
        <v/>
      </c>
      <c r="Q93" s="92" t="str">
        <f t="shared" si="29"/>
        <v/>
      </c>
      <c r="R93" s="93" t="str">
        <f t="shared" si="29"/>
        <v/>
      </c>
      <c r="S93" s="91" t="str">
        <f t="shared" si="29"/>
        <v/>
      </c>
      <c r="T93" s="91" t="str">
        <f t="shared" si="29"/>
        <v/>
      </c>
      <c r="U93" s="91" t="str">
        <f t="shared" si="29"/>
        <v/>
      </c>
      <c r="V93" s="91" t="str">
        <f t="shared" si="27"/>
        <v/>
      </c>
      <c r="W93" s="91" t="str">
        <f t="shared" si="27"/>
        <v/>
      </c>
      <c r="X93" s="91" t="str">
        <f t="shared" si="27"/>
        <v/>
      </c>
      <c r="Y93" s="91" t="str">
        <f t="shared" si="27"/>
        <v/>
      </c>
      <c r="Z93" s="91" t="str">
        <f t="shared" si="27"/>
        <v/>
      </c>
      <c r="AA93" s="91" t="str">
        <f t="shared" si="27"/>
        <v/>
      </c>
      <c r="AB93" s="91" t="str">
        <f t="shared" si="27"/>
        <v/>
      </c>
      <c r="AC93" s="91" t="str">
        <f t="shared" si="27"/>
        <v/>
      </c>
      <c r="AD93" s="91" t="str">
        <f t="shared" si="27"/>
        <v/>
      </c>
      <c r="AE93" s="91" t="str">
        <f t="shared" si="27"/>
        <v/>
      </c>
      <c r="AF93" s="91" t="str">
        <f t="shared" si="27"/>
        <v/>
      </c>
      <c r="AG93" s="91" t="str">
        <f t="shared" si="27"/>
        <v/>
      </c>
      <c r="AH93" s="91" t="str">
        <f t="shared" si="27"/>
        <v/>
      </c>
      <c r="AI93" s="91" t="str">
        <f t="shared" si="27"/>
        <v/>
      </c>
      <c r="AJ93" s="91" t="str">
        <f t="shared" si="27"/>
        <v/>
      </c>
      <c r="AK93" s="91" t="str">
        <f t="shared" si="27"/>
        <v/>
      </c>
      <c r="AL93" s="91" t="str">
        <f t="shared" si="28"/>
        <v/>
      </c>
      <c r="AM93" s="91" t="str">
        <f t="shared" si="28"/>
        <v/>
      </c>
      <c r="AN93" s="91" t="str">
        <f t="shared" si="28"/>
        <v/>
      </c>
      <c r="AO93" s="91" t="str">
        <f t="shared" si="28"/>
        <v/>
      </c>
      <c r="AP93" s="91" t="str">
        <f t="shared" si="28"/>
        <v/>
      </c>
      <c r="AQ93" s="91" t="str">
        <f t="shared" si="28"/>
        <v/>
      </c>
      <c r="AR93" s="91" t="str">
        <f t="shared" si="28"/>
        <v/>
      </c>
      <c r="AS93" s="91" t="str">
        <f t="shared" si="28"/>
        <v/>
      </c>
      <c r="AT93" s="91" t="str">
        <f t="shared" si="28"/>
        <v/>
      </c>
      <c r="AU93" s="91" t="str">
        <f t="shared" si="28"/>
        <v/>
      </c>
      <c r="AV93" s="91" t="str">
        <f t="shared" si="28"/>
        <v/>
      </c>
      <c r="AW93" s="91" t="str">
        <f t="shared" si="28"/>
        <v/>
      </c>
      <c r="AX93" s="91" t="str">
        <f t="shared" si="28"/>
        <v/>
      </c>
      <c r="AY93" s="91" t="str">
        <f t="shared" si="28"/>
        <v/>
      </c>
      <c r="AZ93" s="91" t="str">
        <f t="shared" si="28"/>
        <v/>
      </c>
      <c r="BA93" s="91" t="str">
        <f t="shared" si="28"/>
        <v/>
      </c>
      <c r="BB93" s="91" t="str">
        <f t="shared" ref="AZ93:BE108" si="30">IF($B93=BB$5,$D93,"")</f>
        <v/>
      </c>
      <c r="BC93" s="91" t="str">
        <f t="shared" si="30"/>
        <v/>
      </c>
      <c r="BD93" s="91" t="str">
        <f t="shared" si="30"/>
        <v/>
      </c>
      <c r="BE93" s="91" t="str">
        <f t="shared" si="30"/>
        <v/>
      </c>
    </row>
    <row r="94" spans="1:57" x14ac:dyDescent="0.3">
      <c r="A94" s="68"/>
      <c r="B94" s="62"/>
      <c r="C94" s="69"/>
      <c r="D94" s="70"/>
      <c r="E94" s="89">
        <f t="shared" si="21"/>
        <v>0</v>
      </c>
      <c r="F94" s="90" t="str">
        <f t="shared" si="29"/>
        <v/>
      </c>
      <c r="G94" s="91" t="str">
        <f t="shared" si="29"/>
        <v/>
      </c>
      <c r="H94" s="91" t="str">
        <f t="shared" si="29"/>
        <v/>
      </c>
      <c r="I94" s="91" t="str">
        <f t="shared" si="29"/>
        <v/>
      </c>
      <c r="J94" s="91" t="str">
        <f t="shared" si="29"/>
        <v/>
      </c>
      <c r="K94" s="92" t="str">
        <f t="shared" si="29"/>
        <v/>
      </c>
      <c r="L94" s="93" t="str">
        <f t="shared" si="29"/>
        <v/>
      </c>
      <c r="M94" s="91" t="str">
        <f t="shared" si="29"/>
        <v/>
      </c>
      <c r="N94" s="91" t="str">
        <f t="shared" si="29"/>
        <v/>
      </c>
      <c r="O94" s="91" t="str">
        <f t="shared" si="29"/>
        <v/>
      </c>
      <c r="P94" s="91" t="str">
        <f t="shared" si="29"/>
        <v/>
      </c>
      <c r="Q94" s="92" t="str">
        <f t="shared" si="29"/>
        <v/>
      </c>
      <c r="R94" s="93" t="str">
        <f t="shared" si="29"/>
        <v/>
      </c>
      <c r="S94" s="91" t="str">
        <f t="shared" si="29"/>
        <v/>
      </c>
      <c r="T94" s="91" t="str">
        <f t="shared" si="29"/>
        <v/>
      </c>
      <c r="U94" s="91" t="str">
        <f t="shared" si="29"/>
        <v/>
      </c>
      <c r="V94" s="91" t="str">
        <f t="shared" si="27"/>
        <v/>
      </c>
      <c r="W94" s="91" t="str">
        <f t="shared" si="27"/>
        <v/>
      </c>
      <c r="X94" s="91" t="str">
        <f t="shared" si="27"/>
        <v/>
      </c>
      <c r="Y94" s="91" t="str">
        <f t="shared" si="27"/>
        <v/>
      </c>
      <c r="Z94" s="91" t="str">
        <f t="shared" si="27"/>
        <v/>
      </c>
      <c r="AA94" s="91" t="str">
        <f t="shared" si="27"/>
        <v/>
      </c>
      <c r="AB94" s="91" t="str">
        <f t="shared" si="27"/>
        <v/>
      </c>
      <c r="AC94" s="91" t="str">
        <f t="shared" si="27"/>
        <v/>
      </c>
      <c r="AD94" s="91" t="str">
        <f t="shared" si="27"/>
        <v/>
      </c>
      <c r="AE94" s="91" t="str">
        <f t="shared" si="27"/>
        <v/>
      </c>
      <c r="AF94" s="91" t="str">
        <f t="shared" si="27"/>
        <v/>
      </c>
      <c r="AG94" s="91" t="str">
        <f t="shared" si="27"/>
        <v/>
      </c>
      <c r="AH94" s="91" t="str">
        <f t="shared" si="27"/>
        <v/>
      </c>
      <c r="AI94" s="91" t="str">
        <f t="shared" si="27"/>
        <v/>
      </c>
      <c r="AJ94" s="91" t="str">
        <f t="shared" si="27"/>
        <v/>
      </c>
      <c r="AK94" s="91" t="str">
        <f t="shared" si="27"/>
        <v/>
      </c>
      <c r="AL94" s="91" t="str">
        <f t="shared" si="28"/>
        <v/>
      </c>
      <c r="AM94" s="91" t="str">
        <f t="shared" si="28"/>
        <v/>
      </c>
      <c r="AN94" s="91" t="str">
        <f t="shared" si="28"/>
        <v/>
      </c>
      <c r="AO94" s="91" t="str">
        <f t="shared" si="28"/>
        <v/>
      </c>
      <c r="AP94" s="91" t="str">
        <f t="shared" si="28"/>
        <v/>
      </c>
      <c r="AQ94" s="91" t="str">
        <f t="shared" si="28"/>
        <v/>
      </c>
      <c r="AR94" s="91" t="str">
        <f t="shared" si="28"/>
        <v/>
      </c>
      <c r="AS94" s="91" t="str">
        <f t="shared" si="28"/>
        <v/>
      </c>
      <c r="AT94" s="91" t="str">
        <f t="shared" si="28"/>
        <v/>
      </c>
      <c r="AU94" s="91" t="str">
        <f t="shared" si="28"/>
        <v/>
      </c>
      <c r="AV94" s="91" t="str">
        <f t="shared" si="28"/>
        <v/>
      </c>
      <c r="AW94" s="91" t="str">
        <f t="shared" si="28"/>
        <v/>
      </c>
      <c r="AX94" s="91" t="str">
        <f t="shared" si="28"/>
        <v/>
      </c>
      <c r="AY94" s="91" t="str">
        <f t="shared" si="28"/>
        <v/>
      </c>
      <c r="AZ94" s="91" t="str">
        <f t="shared" si="30"/>
        <v/>
      </c>
      <c r="BA94" s="91" t="str">
        <f t="shared" si="30"/>
        <v/>
      </c>
      <c r="BB94" s="91" t="str">
        <f t="shared" si="30"/>
        <v/>
      </c>
      <c r="BC94" s="91" t="str">
        <f t="shared" si="30"/>
        <v/>
      </c>
      <c r="BD94" s="91" t="str">
        <f t="shared" si="30"/>
        <v/>
      </c>
      <c r="BE94" s="91" t="str">
        <f t="shared" si="30"/>
        <v/>
      </c>
    </row>
    <row r="95" spans="1:57" x14ac:dyDescent="0.3">
      <c r="A95" s="68"/>
      <c r="B95" s="62"/>
      <c r="C95" s="69"/>
      <c r="D95" s="70"/>
      <c r="E95" s="89">
        <f t="shared" si="21"/>
        <v>0</v>
      </c>
      <c r="F95" s="90" t="str">
        <f t="shared" si="29"/>
        <v/>
      </c>
      <c r="G95" s="91" t="str">
        <f t="shared" si="29"/>
        <v/>
      </c>
      <c r="H95" s="91" t="str">
        <f t="shared" si="29"/>
        <v/>
      </c>
      <c r="I95" s="91" t="str">
        <f t="shared" si="29"/>
        <v/>
      </c>
      <c r="J95" s="91" t="str">
        <f t="shared" si="29"/>
        <v/>
      </c>
      <c r="K95" s="92" t="str">
        <f t="shared" si="29"/>
        <v/>
      </c>
      <c r="L95" s="93" t="str">
        <f t="shared" si="29"/>
        <v/>
      </c>
      <c r="M95" s="91" t="str">
        <f t="shared" si="29"/>
        <v/>
      </c>
      <c r="N95" s="91" t="str">
        <f t="shared" si="29"/>
        <v/>
      </c>
      <c r="O95" s="91" t="str">
        <f t="shared" si="29"/>
        <v/>
      </c>
      <c r="P95" s="91" t="str">
        <f t="shared" si="29"/>
        <v/>
      </c>
      <c r="Q95" s="92" t="str">
        <f t="shared" si="29"/>
        <v/>
      </c>
      <c r="R95" s="93" t="str">
        <f t="shared" si="29"/>
        <v/>
      </c>
      <c r="S95" s="91" t="str">
        <f t="shared" si="29"/>
        <v/>
      </c>
      <c r="T95" s="91" t="str">
        <f t="shared" si="29"/>
        <v/>
      </c>
      <c r="U95" s="91" t="str">
        <f t="shared" si="29"/>
        <v/>
      </c>
      <c r="V95" s="91" t="str">
        <f t="shared" si="27"/>
        <v/>
      </c>
      <c r="W95" s="91" t="str">
        <f t="shared" si="27"/>
        <v/>
      </c>
      <c r="X95" s="91" t="str">
        <f t="shared" si="27"/>
        <v/>
      </c>
      <c r="Y95" s="91" t="str">
        <f t="shared" si="27"/>
        <v/>
      </c>
      <c r="Z95" s="91" t="str">
        <f t="shared" si="27"/>
        <v/>
      </c>
      <c r="AA95" s="91" t="str">
        <f t="shared" si="27"/>
        <v/>
      </c>
      <c r="AB95" s="91" t="str">
        <f t="shared" si="27"/>
        <v/>
      </c>
      <c r="AC95" s="91" t="str">
        <f t="shared" si="27"/>
        <v/>
      </c>
      <c r="AD95" s="91" t="str">
        <f t="shared" si="27"/>
        <v/>
      </c>
      <c r="AE95" s="91" t="str">
        <f t="shared" si="27"/>
        <v/>
      </c>
      <c r="AF95" s="91" t="str">
        <f t="shared" si="27"/>
        <v/>
      </c>
      <c r="AG95" s="91" t="str">
        <f t="shared" si="27"/>
        <v/>
      </c>
      <c r="AH95" s="91" t="str">
        <f t="shared" si="27"/>
        <v/>
      </c>
      <c r="AI95" s="91" t="str">
        <f t="shared" si="27"/>
        <v/>
      </c>
      <c r="AJ95" s="91" t="str">
        <f t="shared" si="27"/>
        <v/>
      </c>
      <c r="AK95" s="91" t="str">
        <f t="shared" si="27"/>
        <v/>
      </c>
      <c r="AL95" s="91" t="str">
        <f t="shared" si="28"/>
        <v/>
      </c>
      <c r="AM95" s="91" t="str">
        <f t="shared" si="28"/>
        <v/>
      </c>
      <c r="AN95" s="91" t="str">
        <f t="shared" si="28"/>
        <v/>
      </c>
      <c r="AO95" s="91" t="str">
        <f t="shared" si="28"/>
        <v/>
      </c>
      <c r="AP95" s="91" t="str">
        <f t="shared" si="28"/>
        <v/>
      </c>
      <c r="AQ95" s="91" t="str">
        <f t="shared" si="28"/>
        <v/>
      </c>
      <c r="AR95" s="91" t="str">
        <f t="shared" si="28"/>
        <v/>
      </c>
      <c r="AS95" s="91" t="str">
        <f t="shared" si="28"/>
        <v/>
      </c>
      <c r="AT95" s="91" t="str">
        <f t="shared" si="28"/>
        <v/>
      </c>
      <c r="AU95" s="91" t="str">
        <f t="shared" si="28"/>
        <v/>
      </c>
      <c r="AV95" s="91" t="str">
        <f t="shared" si="28"/>
        <v/>
      </c>
      <c r="AW95" s="91" t="str">
        <f t="shared" si="28"/>
        <v/>
      </c>
      <c r="AX95" s="91" t="str">
        <f t="shared" si="28"/>
        <v/>
      </c>
      <c r="AY95" s="91" t="str">
        <f t="shared" si="28"/>
        <v/>
      </c>
      <c r="AZ95" s="91" t="str">
        <f t="shared" si="30"/>
        <v/>
      </c>
      <c r="BA95" s="91" t="str">
        <f t="shared" si="30"/>
        <v/>
      </c>
      <c r="BB95" s="91" t="str">
        <f t="shared" si="30"/>
        <v/>
      </c>
      <c r="BC95" s="91" t="str">
        <f t="shared" si="30"/>
        <v/>
      </c>
      <c r="BD95" s="91" t="str">
        <f t="shared" si="30"/>
        <v/>
      </c>
      <c r="BE95" s="91" t="str">
        <f t="shared" si="30"/>
        <v/>
      </c>
    </row>
    <row r="96" spans="1:57" x14ac:dyDescent="0.3">
      <c r="A96" s="68"/>
      <c r="B96" s="62"/>
      <c r="C96" s="69"/>
      <c r="D96" s="70"/>
      <c r="E96" s="89">
        <f t="shared" si="21"/>
        <v>0</v>
      </c>
      <c r="F96" s="90" t="str">
        <f t="shared" si="29"/>
        <v/>
      </c>
      <c r="G96" s="91" t="str">
        <f t="shared" si="29"/>
        <v/>
      </c>
      <c r="H96" s="91" t="str">
        <f t="shared" si="29"/>
        <v/>
      </c>
      <c r="I96" s="91" t="str">
        <f t="shared" si="29"/>
        <v/>
      </c>
      <c r="J96" s="91" t="str">
        <f t="shared" si="29"/>
        <v/>
      </c>
      <c r="K96" s="92" t="str">
        <f t="shared" si="29"/>
        <v/>
      </c>
      <c r="L96" s="93" t="str">
        <f t="shared" si="29"/>
        <v/>
      </c>
      <c r="M96" s="91" t="str">
        <f t="shared" si="29"/>
        <v/>
      </c>
      <c r="N96" s="91" t="str">
        <f t="shared" si="29"/>
        <v/>
      </c>
      <c r="O96" s="91" t="str">
        <f t="shared" si="29"/>
        <v/>
      </c>
      <c r="P96" s="91" t="str">
        <f t="shared" si="29"/>
        <v/>
      </c>
      <c r="Q96" s="92" t="str">
        <f t="shared" si="29"/>
        <v/>
      </c>
      <c r="R96" s="93" t="str">
        <f t="shared" si="29"/>
        <v/>
      </c>
      <c r="S96" s="91" t="str">
        <f t="shared" si="29"/>
        <v/>
      </c>
      <c r="T96" s="91" t="str">
        <f t="shared" si="29"/>
        <v/>
      </c>
      <c r="U96" s="91" t="str">
        <f t="shared" si="29"/>
        <v/>
      </c>
      <c r="V96" s="91" t="str">
        <f t="shared" si="27"/>
        <v/>
      </c>
      <c r="W96" s="91" t="str">
        <f t="shared" si="27"/>
        <v/>
      </c>
      <c r="X96" s="91" t="str">
        <f t="shared" si="27"/>
        <v/>
      </c>
      <c r="Y96" s="91" t="str">
        <f t="shared" si="27"/>
        <v/>
      </c>
      <c r="Z96" s="91" t="str">
        <f t="shared" si="27"/>
        <v/>
      </c>
      <c r="AA96" s="91" t="str">
        <f t="shared" si="27"/>
        <v/>
      </c>
      <c r="AB96" s="91" t="str">
        <f t="shared" si="27"/>
        <v/>
      </c>
      <c r="AC96" s="91" t="str">
        <f t="shared" si="27"/>
        <v/>
      </c>
      <c r="AD96" s="91" t="str">
        <f t="shared" si="27"/>
        <v/>
      </c>
      <c r="AE96" s="91" t="str">
        <f t="shared" si="27"/>
        <v/>
      </c>
      <c r="AF96" s="91" t="str">
        <f t="shared" si="27"/>
        <v/>
      </c>
      <c r="AG96" s="91" t="str">
        <f t="shared" si="27"/>
        <v/>
      </c>
      <c r="AH96" s="91" t="str">
        <f t="shared" si="27"/>
        <v/>
      </c>
      <c r="AI96" s="91" t="str">
        <f t="shared" si="27"/>
        <v/>
      </c>
      <c r="AJ96" s="91" t="str">
        <f t="shared" si="27"/>
        <v/>
      </c>
      <c r="AK96" s="91" t="str">
        <f t="shared" si="27"/>
        <v/>
      </c>
      <c r="AL96" s="91" t="str">
        <f t="shared" si="28"/>
        <v/>
      </c>
      <c r="AM96" s="91" t="str">
        <f t="shared" si="28"/>
        <v/>
      </c>
      <c r="AN96" s="91" t="str">
        <f t="shared" si="28"/>
        <v/>
      </c>
      <c r="AO96" s="91" t="str">
        <f t="shared" si="28"/>
        <v/>
      </c>
      <c r="AP96" s="91" t="str">
        <f t="shared" si="28"/>
        <v/>
      </c>
      <c r="AQ96" s="91" t="str">
        <f t="shared" si="28"/>
        <v/>
      </c>
      <c r="AR96" s="91" t="str">
        <f t="shared" si="28"/>
        <v/>
      </c>
      <c r="AS96" s="91" t="str">
        <f t="shared" si="28"/>
        <v/>
      </c>
      <c r="AT96" s="91" t="str">
        <f t="shared" si="28"/>
        <v/>
      </c>
      <c r="AU96" s="91" t="str">
        <f t="shared" si="28"/>
        <v/>
      </c>
      <c r="AV96" s="91" t="str">
        <f t="shared" si="28"/>
        <v/>
      </c>
      <c r="AW96" s="91" t="str">
        <f t="shared" si="28"/>
        <v/>
      </c>
      <c r="AX96" s="91" t="str">
        <f t="shared" si="28"/>
        <v/>
      </c>
      <c r="AY96" s="91" t="str">
        <f t="shared" si="28"/>
        <v/>
      </c>
      <c r="AZ96" s="91" t="str">
        <f t="shared" si="30"/>
        <v/>
      </c>
      <c r="BA96" s="91" t="str">
        <f t="shared" si="30"/>
        <v/>
      </c>
      <c r="BB96" s="91" t="str">
        <f t="shared" si="30"/>
        <v/>
      </c>
      <c r="BC96" s="91" t="str">
        <f t="shared" si="30"/>
        <v/>
      </c>
      <c r="BD96" s="91" t="str">
        <f t="shared" si="30"/>
        <v/>
      </c>
      <c r="BE96" s="91" t="str">
        <f t="shared" si="30"/>
        <v/>
      </c>
    </row>
    <row r="97" spans="1:57" x14ac:dyDescent="0.3">
      <c r="A97" s="68"/>
      <c r="B97" s="62"/>
      <c r="C97" s="69"/>
      <c r="D97" s="70"/>
      <c r="E97" s="89">
        <f t="shared" si="21"/>
        <v>0</v>
      </c>
      <c r="F97" s="90" t="str">
        <f t="shared" si="29"/>
        <v/>
      </c>
      <c r="G97" s="91" t="str">
        <f t="shared" si="29"/>
        <v/>
      </c>
      <c r="H97" s="91" t="str">
        <f t="shared" si="29"/>
        <v/>
      </c>
      <c r="I97" s="91" t="str">
        <f t="shared" si="29"/>
        <v/>
      </c>
      <c r="J97" s="91" t="str">
        <f t="shared" si="29"/>
        <v/>
      </c>
      <c r="K97" s="92" t="str">
        <f t="shared" si="29"/>
        <v/>
      </c>
      <c r="L97" s="93" t="str">
        <f t="shared" si="29"/>
        <v/>
      </c>
      <c r="M97" s="91" t="str">
        <f t="shared" si="29"/>
        <v/>
      </c>
      <c r="N97" s="91" t="str">
        <f t="shared" si="29"/>
        <v/>
      </c>
      <c r="O97" s="91" t="str">
        <f t="shared" si="29"/>
        <v/>
      </c>
      <c r="P97" s="91" t="str">
        <f t="shared" si="29"/>
        <v/>
      </c>
      <c r="Q97" s="92" t="str">
        <f t="shared" si="29"/>
        <v/>
      </c>
      <c r="R97" s="93" t="str">
        <f t="shared" si="29"/>
        <v/>
      </c>
      <c r="S97" s="91" t="str">
        <f t="shared" si="29"/>
        <v/>
      </c>
      <c r="T97" s="91" t="str">
        <f t="shared" si="29"/>
        <v/>
      </c>
      <c r="U97" s="91" t="str">
        <f t="shared" si="29"/>
        <v/>
      </c>
      <c r="V97" s="91" t="str">
        <f t="shared" si="27"/>
        <v/>
      </c>
      <c r="W97" s="91" t="str">
        <f t="shared" si="27"/>
        <v/>
      </c>
      <c r="X97" s="91" t="str">
        <f t="shared" si="27"/>
        <v/>
      </c>
      <c r="Y97" s="91" t="str">
        <f t="shared" si="27"/>
        <v/>
      </c>
      <c r="Z97" s="91" t="str">
        <f t="shared" si="27"/>
        <v/>
      </c>
      <c r="AA97" s="91" t="str">
        <f t="shared" si="27"/>
        <v/>
      </c>
      <c r="AB97" s="91" t="str">
        <f t="shared" si="27"/>
        <v/>
      </c>
      <c r="AC97" s="91" t="str">
        <f t="shared" si="27"/>
        <v/>
      </c>
      <c r="AD97" s="91" t="str">
        <f t="shared" si="27"/>
        <v/>
      </c>
      <c r="AE97" s="91" t="str">
        <f t="shared" si="27"/>
        <v/>
      </c>
      <c r="AF97" s="91" t="str">
        <f t="shared" si="27"/>
        <v/>
      </c>
      <c r="AG97" s="91" t="str">
        <f t="shared" si="27"/>
        <v/>
      </c>
      <c r="AH97" s="91" t="str">
        <f t="shared" si="27"/>
        <v/>
      </c>
      <c r="AI97" s="91" t="str">
        <f t="shared" si="27"/>
        <v/>
      </c>
      <c r="AJ97" s="91" t="str">
        <f t="shared" si="27"/>
        <v/>
      </c>
      <c r="AK97" s="91" t="str">
        <f t="shared" si="27"/>
        <v/>
      </c>
      <c r="AL97" s="91" t="str">
        <f t="shared" si="28"/>
        <v/>
      </c>
      <c r="AM97" s="91" t="str">
        <f t="shared" si="28"/>
        <v/>
      </c>
      <c r="AN97" s="91" t="str">
        <f t="shared" si="28"/>
        <v/>
      </c>
      <c r="AO97" s="91" t="str">
        <f t="shared" si="28"/>
        <v/>
      </c>
      <c r="AP97" s="91" t="str">
        <f t="shared" si="28"/>
        <v/>
      </c>
      <c r="AQ97" s="91" t="str">
        <f t="shared" si="28"/>
        <v/>
      </c>
      <c r="AR97" s="91" t="str">
        <f t="shared" si="28"/>
        <v/>
      </c>
      <c r="AS97" s="91" t="str">
        <f t="shared" si="28"/>
        <v/>
      </c>
      <c r="AT97" s="91" t="str">
        <f t="shared" si="28"/>
        <v/>
      </c>
      <c r="AU97" s="91" t="str">
        <f t="shared" si="28"/>
        <v/>
      </c>
      <c r="AV97" s="91" t="str">
        <f t="shared" si="28"/>
        <v/>
      </c>
      <c r="AW97" s="91" t="str">
        <f t="shared" si="28"/>
        <v/>
      </c>
      <c r="AX97" s="91" t="str">
        <f t="shared" si="28"/>
        <v/>
      </c>
      <c r="AY97" s="91" t="str">
        <f t="shared" si="28"/>
        <v/>
      </c>
      <c r="AZ97" s="91" t="str">
        <f t="shared" si="30"/>
        <v/>
      </c>
      <c r="BA97" s="91" t="str">
        <f t="shared" si="30"/>
        <v/>
      </c>
      <c r="BB97" s="91" t="str">
        <f t="shared" si="30"/>
        <v/>
      </c>
      <c r="BC97" s="91" t="str">
        <f t="shared" si="30"/>
        <v/>
      </c>
      <c r="BD97" s="91" t="str">
        <f t="shared" si="30"/>
        <v/>
      </c>
      <c r="BE97" s="91" t="str">
        <f t="shared" si="30"/>
        <v/>
      </c>
    </row>
    <row r="98" spans="1:57" x14ac:dyDescent="0.3">
      <c r="A98" s="73"/>
      <c r="B98" s="73"/>
      <c r="C98" s="73"/>
      <c r="D98" s="73"/>
      <c r="E98" s="89">
        <f t="shared" si="21"/>
        <v>0</v>
      </c>
      <c r="F98" s="90" t="str">
        <f t="shared" si="29"/>
        <v/>
      </c>
      <c r="G98" s="91" t="str">
        <f t="shared" si="29"/>
        <v/>
      </c>
      <c r="H98" s="91" t="str">
        <f t="shared" si="29"/>
        <v/>
      </c>
      <c r="I98" s="91" t="str">
        <f t="shared" si="29"/>
        <v/>
      </c>
      <c r="J98" s="91" t="str">
        <f t="shared" si="29"/>
        <v/>
      </c>
      <c r="K98" s="92" t="str">
        <f t="shared" si="29"/>
        <v/>
      </c>
      <c r="L98" s="93" t="str">
        <f t="shared" si="29"/>
        <v/>
      </c>
      <c r="M98" s="91" t="str">
        <f t="shared" si="29"/>
        <v/>
      </c>
      <c r="N98" s="91" t="str">
        <f t="shared" si="29"/>
        <v/>
      </c>
      <c r="O98" s="91" t="str">
        <f t="shared" si="29"/>
        <v/>
      </c>
      <c r="P98" s="91" t="str">
        <f t="shared" si="29"/>
        <v/>
      </c>
      <c r="Q98" s="92" t="str">
        <f t="shared" si="29"/>
        <v/>
      </c>
      <c r="R98" s="93" t="str">
        <f t="shared" si="29"/>
        <v/>
      </c>
      <c r="S98" s="91" t="str">
        <f t="shared" si="29"/>
        <v/>
      </c>
      <c r="T98" s="91" t="str">
        <f t="shared" si="29"/>
        <v/>
      </c>
      <c r="U98" s="91" t="str">
        <f t="shared" si="29"/>
        <v/>
      </c>
      <c r="V98" s="91" t="str">
        <f t="shared" si="27"/>
        <v/>
      </c>
      <c r="W98" s="91" t="str">
        <f t="shared" si="27"/>
        <v/>
      </c>
      <c r="X98" s="91" t="str">
        <f t="shared" si="27"/>
        <v/>
      </c>
      <c r="Y98" s="91" t="str">
        <f t="shared" si="27"/>
        <v/>
      </c>
      <c r="Z98" s="91" t="str">
        <f t="shared" si="27"/>
        <v/>
      </c>
      <c r="AA98" s="91" t="str">
        <f t="shared" si="27"/>
        <v/>
      </c>
      <c r="AB98" s="91" t="str">
        <f t="shared" si="27"/>
        <v/>
      </c>
      <c r="AC98" s="91" t="str">
        <f t="shared" si="27"/>
        <v/>
      </c>
      <c r="AD98" s="91" t="str">
        <f t="shared" si="27"/>
        <v/>
      </c>
      <c r="AE98" s="91" t="str">
        <f t="shared" si="27"/>
        <v/>
      </c>
      <c r="AF98" s="91" t="str">
        <f t="shared" si="27"/>
        <v/>
      </c>
      <c r="AG98" s="91" t="str">
        <f t="shared" si="27"/>
        <v/>
      </c>
      <c r="AH98" s="91" t="str">
        <f t="shared" si="27"/>
        <v/>
      </c>
      <c r="AI98" s="91" t="str">
        <f t="shared" si="27"/>
        <v/>
      </c>
      <c r="AJ98" s="91" t="str">
        <f t="shared" si="27"/>
        <v/>
      </c>
      <c r="AK98" s="91" t="str">
        <f t="shared" si="27"/>
        <v/>
      </c>
      <c r="AL98" s="91" t="str">
        <f t="shared" si="28"/>
        <v/>
      </c>
      <c r="AM98" s="91" t="str">
        <f t="shared" si="28"/>
        <v/>
      </c>
      <c r="AN98" s="91" t="str">
        <f t="shared" si="28"/>
        <v/>
      </c>
      <c r="AO98" s="91" t="str">
        <f t="shared" si="28"/>
        <v/>
      </c>
      <c r="AP98" s="91" t="str">
        <f t="shared" si="28"/>
        <v/>
      </c>
      <c r="AQ98" s="91" t="str">
        <f t="shared" si="28"/>
        <v/>
      </c>
      <c r="AR98" s="91" t="str">
        <f t="shared" si="28"/>
        <v/>
      </c>
      <c r="AS98" s="91" t="str">
        <f t="shared" si="28"/>
        <v/>
      </c>
      <c r="AT98" s="91" t="str">
        <f t="shared" si="28"/>
        <v/>
      </c>
      <c r="AU98" s="91" t="str">
        <f t="shared" si="28"/>
        <v/>
      </c>
      <c r="AV98" s="91" t="str">
        <f t="shared" si="28"/>
        <v/>
      </c>
      <c r="AW98" s="91" t="str">
        <f t="shared" si="28"/>
        <v/>
      </c>
      <c r="AX98" s="91" t="str">
        <f t="shared" si="28"/>
        <v/>
      </c>
      <c r="AY98" s="91" t="str">
        <f t="shared" si="28"/>
        <v/>
      </c>
      <c r="AZ98" s="91" t="str">
        <f t="shared" si="30"/>
        <v/>
      </c>
      <c r="BA98" s="91" t="str">
        <f t="shared" si="30"/>
        <v/>
      </c>
      <c r="BB98" s="91" t="str">
        <f t="shared" si="30"/>
        <v/>
      </c>
      <c r="BC98" s="91" t="str">
        <f t="shared" si="30"/>
        <v/>
      </c>
      <c r="BD98" s="91" t="str">
        <f t="shared" si="30"/>
        <v/>
      </c>
      <c r="BE98" s="91" t="str">
        <f t="shared" si="30"/>
        <v/>
      </c>
    </row>
    <row r="99" spans="1:57" x14ac:dyDescent="0.3">
      <c r="A99" s="73"/>
      <c r="B99" s="73"/>
      <c r="C99" s="73"/>
      <c r="D99" s="73"/>
      <c r="E99" s="89">
        <f t="shared" si="21"/>
        <v>0</v>
      </c>
      <c r="F99" s="90" t="str">
        <f t="shared" si="29"/>
        <v/>
      </c>
      <c r="G99" s="91" t="str">
        <f t="shared" si="29"/>
        <v/>
      </c>
      <c r="H99" s="91" t="str">
        <f t="shared" si="29"/>
        <v/>
      </c>
      <c r="I99" s="91" t="str">
        <f t="shared" si="29"/>
        <v/>
      </c>
      <c r="J99" s="91" t="str">
        <f t="shared" si="29"/>
        <v/>
      </c>
      <c r="K99" s="92" t="str">
        <f t="shared" si="29"/>
        <v/>
      </c>
      <c r="L99" s="93" t="str">
        <f t="shared" si="29"/>
        <v/>
      </c>
      <c r="M99" s="91" t="str">
        <f t="shared" si="29"/>
        <v/>
      </c>
      <c r="N99" s="91" t="str">
        <f t="shared" si="29"/>
        <v/>
      </c>
      <c r="O99" s="91" t="str">
        <f t="shared" si="29"/>
        <v/>
      </c>
      <c r="P99" s="91" t="str">
        <f t="shared" si="29"/>
        <v/>
      </c>
      <c r="Q99" s="92" t="str">
        <f t="shared" si="29"/>
        <v/>
      </c>
      <c r="R99" s="93" t="str">
        <f t="shared" si="29"/>
        <v/>
      </c>
      <c r="S99" s="91" t="str">
        <f t="shared" si="29"/>
        <v/>
      </c>
      <c r="T99" s="91" t="str">
        <f t="shared" si="29"/>
        <v/>
      </c>
      <c r="U99" s="91" t="str">
        <f t="shared" si="29"/>
        <v/>
      </c>
      <c r="V99" s="91" t="str">
        <f t="shared" si="27"/>
        <v/>
      </c>
      <c r="W99" s="91" t="str">
        <f t="shared" si="27"/>
        <v/>
      </c>
      <c r="X99" s="91" t="str">
        <f t="shared" si="27"/>
        <v/>
      </c>
      <c r="Y99" s="91" t="str">
        <f t="shared" si="27"/>
        <v/>
      </c>
      <c r="Z99" s="91" t="str">
        <f t="shared" si="27"/>
        <v/>
      </c>
      <c r="AA99" s="91" t="str">
        <f t="shared" si="27"/>
        <v/>
      </c>
      <c r="AB99" s="91" t="str">
        <f t="shared" si="27"/>
        <v/>
      </c>
      <c r="AC99" s="91" t="str">
        <f t="shared" si="27"/>
        <v/>
      </c>
      <c r="AD99" s="91" t="str">
        <f t="shared" si="27"/>
        <v/>
      </c>
      <c r="AE99" s="91" t="str">
        <f t="shared" si="27"/>
        <v/>
      </c>
      <c r="AF99" s="91" t="str">
        <f t="shared" si="27"/>
        <v/>
      </c>
      <c r="AG99" s="91" t="str">
        <f t="shared" si="27"/>
        <v/>
      </c>
      <c r="AH99" s="91" t="str">
        <f t="shared" si="27"/>
        <v/>
      </c>
      <c r="AI99" s="91" t="str">
        <f t="shared" si="27"/>
        <v/>
      </c>
      <c r="AJ99" s="91" t="str">
        <f t="shared" si="27"/>
        <v/>
      </c>
      <c r="AK99" s="91" t="str">
        <f t="shared" si="27"/>
        <v/>
      </c>
      <c r="AL99" s="91" t="str">
        <f t="shared" si="28"/>
        <v/>
      </c>
      <c r="AM99" s="91" t="str">
        <f t="shared" si="28"/>
        <v/>
      </c>
      <c r="AN99" s="91" t="str">
        <f t="shared" si="28"/>
        <v/>
      </c>
      <c r="AO99" s="91" t="str">
        <f t="shared" si="28"/>
        <v/>
      </c>
      <c r="AP99" s="91" t="str">
        <f t="shared" si="28"/>
        <v/>
      </c>
      <c r="AQ99" s="91" t="str">
        <f t="shared" si="28"/>
        <v/>
      </c>
      <c r="AR99" s="91" t="str">
        <f t="shared" si="28"/>
        <v/>
      </c>
      <c r="AS99" s="91" t="str">
        <f t="shared" si="28"/>
        <v/>
      </c>
      <c r="AT99" s="91" t="str">
        <f t="shared" si="28"/>
        <v/>
      </c>
      <c r="AU99" s="91" t="str">
        <f t="shared" si="28"/>
        <v/>
      </c>
      <c r="AV99" s="91" t="str">
        <f t="shared" si="28"/>
        <v/>
      </c>
      <c r="AW99" s="91" t="str">
        <f t="shared" si="28"/>
        <v/>
      </c>
      <c r="AX99" s="91" t="str">
        <f t="shared" si="28"/>
        <v/>
      </c>
      <c r="AY99" s="91" t="str">
        <f t="shared" si="28"/>
        <v/>
      </c>
      <c r="AZ99" s="91" t="str">
        <f t="shared" si="30"/>
        <v/>
      </c>
      <c r="BA99" s="91" t="str">
        <f t="shared" si="30"/>
        <v/>
      </c>
      <c r="BB99" s="91" t="str">
        <f t="shared" si="30"/>
        <v/>
      </c>
      <c r="BC99" s="91" t="str">
        <f t="shared" si="30"/>
        <v/>
      </c>
      <c r="BD99" s="91" t="str">
        <f t="shared" si="30"/>
        <v/>
      </c>
      <c r="BE99" s="91" t="str">
        <f t="shared" si="30"/>
        <v/>
      </c>
    </row>
    <row r="100" spans="1:57" x14ac:dyDescent="0.3">
      <c r="A100" s="73"/>
      <c r="B100" s="73"/>
      <c r="C100" s="73"/>
      <c r="D100" s="73"/>
      <c r="E100" s="89">
        <f t="shared" si="21"/>
        <v>0</v>
      </c>
      <c r="F100" s="90" t="str">
        <f t="shared" si="29"/>
        <v/>
      </c>
      <c r="G100" s="91" t="str">
        <f t="shared" si="29"/>
        <v/>
      </c>
      <c r="H100" s="91" t="str">
        <f t="shared" si="29"/>
        <v/>
      </c>
      <c r="I100" s="91" t="str">
        <f t="shared" si="29"/>
        <v/>
      </c>
      <c r="J100" s="91" t="str">
        <f t="shared" si="29"/>
        <v/>
      </c>
      <c r="K100" s="92" t="str">
        <f t="shared" si="29"/>
        <v/>
      </c>
      <c r="L100" s="93" t="str">
        <f t="shared" si="29"/>
        <v/>
      </c>
      <c r="M100" s="91" t="str">
        <f t="shared" si="29"/>
        <v/>
      </c>
      <c r="N100" s="91" t="str">
        <f t="shared" si="29"/>
        <v/>
      </c>
      <c r="O100" s="91" t="str">
        <f t="shared" si="29"/>
        <v/>
      </c>
      <c r="P100" s="91" t="str">
        <f t="shared" si="29"/>
        <v/>
      </c>
      <c r="Q100" s="92" t="str">
        <f t="shared" si="29"/>
        <v/>
      </c>
      <c r="R100" s="93" t="str">
        <f t="shared" si="29"/>
        <v/>
      </c>
      <c r="S100" s="91" t="str">
        <f t="shared" si="29"/>
        <v/>
      </c>
      <c r="T100" s="91" t="str">
        <f t="shared" si="29"/>
        <v/>
      </c>
      <c r="U100" s="91" t="str">
        <f t="shared" si="29"/>
        <v/>
      </c>
      <c r="V100" s="91" t="str">
        <f t="shared" si="27"/>
        <v/>
      </c>
      <c r="W100" s="91" t="str">
        <f t="shared" si="27"/>
        <v/>
      </c>
      <c r="X100" s="91" t="str">
        <f t="shared" si="27"/>
        <v/>
      </c>
      <c r="Y100" s="91" t="str">
        <f t="shared" si="27"/>
        <v/>
      </c>
      <c r="Z100" s="91" t="str">
        <f t="shared" si="27"/>
        <v/>
      </c>
      <c r="AA100" s="91" t="str">
        <f t="shared" si="27"/>
        <v/>
      </c>
      <c r="AB100" s="91" t="str">
        <f t="shared" si="27"/>
        <v/>
      </c>
      <c r="AC100" s="91" t="str">
        <f t="shared" si="27"/>
        <v/>
      </c>
      <c r="AD100" s="91" t="str">
        <f t="shared" si="27"/>
        <v/>
      </c>
      <c r="AE100" s="91" t="str">
        <f t="shared" si="27"/>
        <v/>
      </c>
      <c r="AF100" s="91" t="str">
        <f t="shared" si="27"/>
        <v/>
      </c>
      <c r="AG100" s="91" t="str">
        <f t="shared" si="27"/>
        <v/>
      </c>
      <c r="AH100" s="91" t="str">
        <f t="shared" si="27"/>
        <v/>
      </c>
      <c r="AI100" s="91" t="str">
        <f t="shared" si="27"/>
        <v/>
      </c>
      <c r="AJ100" s="91" t="str">
        <f t="shared" si="27"/>
        <v/>
      </c>
      <c r="AK100" s="91" t="str">
        <f t="shared" si="27"/>
        <v/>
      </c>
      <c r="AL100" s="91" t="str">
        <f t="shared" si="28"/>
        <v/>
      </c>
      <c r="AM100" s="91" t="str">
        <f t="shared" si="28"/>
        <v/>
      </c>
      <c r="AN100" s="91" t="str">
        <f t="shared" si="28"/>
        <v/>
      </c>
      <c r="AO100" s="91" t="str">
        <f t="shared" si="28"/>
        <v/>
      </c>
      <c r="AP100" s="91" t="str">
        <f t="shared" si="28"/>
        <v/>
      </c>
      <c r="AQ100" s="91" t="str">
        <f t="shared" si="28"/>
        <v/>
      </c>
      <c r="AR100" s="91" t="str">
        <f t="shared" si="28"/>
        <v/>
      </c>
      <c r="AS100" s="91" t="str">
        <f t="shared" si="28"/>
        <v/>
      </c>
      <c r="AT100" s="91" t="str">
        <f t="shared" si="28"/>
        <v/>
      </c>
      <c r="AU100" s="91" t="str">
        <f t="shared" si="28"/>
        <v/>
      </c>
      <c r="AV100" s="91" t="str">
        <f t="shared" si="28"/>
        <v/>
      </c>
      <c r="AW100" s="91" t="str">
        <f t="shared" si="28"/>
        <v/>
      </c>
      <c r="AX100" s="91" t="str">
        <f t="shared" si="28"/>
        <v/>
      </c>
      <c r="AY100" s="91" t="str">
        <f t="shared" si="28"/>
        <v/>
      </c>
      <c r="AZ100" s="91" t="str">
        <f t="shared" si="30"/>
        <v/>
      </c>
      <c r="BA100" s="91" t="str">
        <f t="shared" si="30"/>
        <v/>
      </c>
      <c r="BB100" s="91" t="str">
        <f t="shared" si="30"/>
        <v/>
      </c>
      <c r="BC100" s="91" t="str">
        <f t="shared" si="30"/>
        <v/>
      </c>
      <c r="BD100" s="91" t="str">
        <f t="shared" si="30"/>
        <v/>
      </c>
      <c r="BE100" s="91" t="str">
        <f t="shared" si="30"/>
        <v/>
      </c>
    </row>
    <row r="101" spans="1:57" x14ac:dyDescent="0.3">
      <c r="A101" s="73"/>
      <c r="B101" s="73"/>
      <c r="C101" s="73"/>
      <c r="D101" s="73"/>
      <c r="E101" s="89">
        <f t="shared" si="21"/>
        <v>0</v>
      </c>
      <c r="F101" s="90" t="str">
        <f t="shared" si="29"/>
        <v/>
      </c>
      <c r="G101" s="91" t="str">
        <f t="shared" si="29"/>
        <v/>
      </c>
      <c r="H101" s="91" t="str">
        <f t="shared" si="29"/>
        <v/>
      </c>
      <c r="I101" s="91" t="str">
        <f t="shared" si="29"/>
        <v/>
      </c>
      <c r="J101" s="91" t="str">
        <f t="shared" si="29"/>
        <v/>
      </c>
      <c r="K101" s="92" t="str">
        <f t="shared" si="29"/>
        <v/>
      </c>
      <c r="L101" s="93" t="str">
        <f t="shared" si="29"/>
        <v/>
      </c>
      <c r="M101" s="91" t="str">
        <f t="shared" si="29"/>
        <v/>
      </c>
      <c r="N101" s="91" t="str">
        <f t="shared" si="29"/>
        <v/>
      </c>
      <c r="O101" s="91" t="str">
        <f t="shared" si="29"/>
        <v/>
      </c>
      <c r="P101" s="91" t="str">
        <f t="shared" si="29"/>
        <v/>
      </c>
      <c r="Q101" s="92" t="str">
        <f t="shared" si="29"/>
        <v/>
      </c>
      <c r="R101" s="93" t="str">
        <f t="shared" si="29"/>
        <v/>
      </c>
      <c r="S101" s="91" t="str">
        <f t="shared" si="29"/>
        <v/>
      </c>
      <c r="T101" s="91" t="str">
        <f t="shared" si="29"/>
        <v/>
      </c>
      <c r="U101" s="91" t="str">
        <f t="shared" si="29"/>
        <v/>
      </c>
      <c r="V101" s="91" t="str">
        <f t="shared" si="27"/>
        <v/>
      </c>
      <c r="W101" s="91" t="str">
        <f t="shared" si="27"/>
        <v/>
      </c>
      <c r="X101" s="91" t="str">
        <f t="shared" si="27"/>
        <v/>
      </c>
      <c r="Y101" s="91" t="str">
        <f t="shared" si="27"/>
        <v/>
      </c>
      <c r="Z101" s="91" t="str">
        <f t="shared" si="27"/>
        <v/>
      </c>
      <c r="AA101" s="91" t="str">
        <f t="shared" si="27"/>
        <v/>
      </c>
      <c r="AB101" s="91" t="str">
        <f t="shared" si="27"/>
        <v/>
      </c>
      <c r="AC101" s="91" t="str">
        <f t="shared" si="27"/>
        <v/>
      </c>
      <c r="AD101" s="91" t="str">
        <f t="shared" si="27"/>
        <v/>
      </c>
      <c r="AE101" s="91" t="str">
        <f t="shared" si="27"/>
        <v/>
      </c>
      <c r="AF101" s="91" t="str">
        <f t="shared" si="27"/>
        <v/>
      </c>
      <c r="AG101" s="91" t="str">
        <f t="shared" si="27"/>
        <v/>
      </c>
      <c r="AH101" s="91" t="str">
        <f t="shared" si="27"/>
        <v/>
      </c>
      <c r="AI101" s="91" t="str">
        <f t="shared" si="27"/>
        <v/>
      </c>
      <c r="AJ101" s="91" t="str">
        <f t="shared" si="27"/>
        <v/>
      </c>
      <c r="AK101" s="91" t="str">
        <f t="shared" si="27"/>
        <v/>
      </c>
      <c r="AL101" s="91" t="str">
        <f t="shared" si="28"/>
        <v/>
      </c>
      <c r="AM101" s="91" t="str">
        <f t="shared" si="28"/>
        <v/>
      </c>
      <c r="AN101" s="91" t="str">
        <f t="shared" si="28"/>
        <v/>
      </c>
      <c r="AO101" s="91" t="str">
        <f t="shared" si="28"/>
        <v/>
      </c>
      <c r="AP101" s="91" t="str">
        <f t="shared" si="28"/>
        <v/>
      </c>
      <c r="AQ101" s="91" t="str">
        <f t="shared" si="28"/>
        <v/>
      </c>
      <c r="AR101" s="91" t="str">
        <f t="shared" si="28"/>
        <v/>
      </c>
      <c r="AS101" s="91" t="str">
        <f t="shared" si="28"/>
        <v/>
      </c>
      <c r="AT101" s="91" t="str">
        <f t="shared" si="28"/>
        <v/>
      </c>
      <c r="AU101" s="91" t="str">
        <f t="shared" si="28"/>
        <v/>
      </c>
      <c r="AV101" s="91" t="str">
        <f t="shared" si="28"/>
        <v/>
      </c>
      <c r="AW101" s="91" t="str">
        <f t="shared" si="28"/>
        <v/>
      </c>
      <c r="AX101" s="91" t="str">
        <f t="shared" si="28"/>
        <v/>
      </c>
      <c r="AY101" s="91" t="str">
        <f t="shared" si="28"/>
        <v/>
      </c>
      <c r="AZ101" s="91" t="str">
        <f t="shared" si="30"/>
        <v/>
      </c>
      <c r="BA101" s="91" t="str">
        <f t="shared" si="30"/>
        <v/>
      </c>
      <c r="BB101" s="91" t="str">
        <f t="shared" si="30"/>
        <v/>
      </c>
      <c r="BC101" s="91" t="str">
        <f t="shared" si="30"/>
        <v/>
      </c>
      <c r="BD101" s="91" t="str">
        <f t="shared" si="30"/>
        <v/>
      </c>
      <c r="BE101" s="91" t="str">
        <f t="shared" si="30"/>
        <v/>
      </c>
    </row>
    <row r="102" spans="1:57" x14ac:dyDescent="0.3">
      <c r="A102" s="73"/>
      <c r="B102" s="73"/>
      <c r="C102" s="73"/>
      <c r="D102" s="73"/>
      <c r="E102" s="89">
        <f t="shared" si="21"/>
        <v>0</v>
      </c>
      <c r="F102" s="90" t="str">
        <f t="shared" si="29"/>
        <v/>
      </c>
      <c r="G102" s="91" t="str">
        <f t="shared" si="29"/>
        <v/>
      </c>
      <c r="H102" s="91" t="str">
        <f t="shared" si="29"/>
        <v/>
      </c>
      <c r="I102" s="91" t="str">
        <f t="shared" si="29"/>
        <v/>
      </c>
      <c r="J102" s="91" t="str">
        <f t="shared" si="29"/>
        <v/>
      </c>
      <c r="K102" s="92" t="str">
        <f t="shared" si="29"/>
        <v/>
      </c>
      <c r="L102" s="93" t="str">
        <f t="shared" si="29"/>
        <v/>
      </c>
      <c r="M102" s="91" t="str">
        <f t="shared" si="29"/>
        <v/>
      </c>
      <c r="N102" s="91" t="str">
        <f t="shared" si="29"/>
        <v/>
      </c>
      <c r="O102" s="91" t="str">
        <f t="shared" si="29"/>
        <v/>
      </c>
      <c r="P102" s="91" t="str">
        <f t="shared" si="29"/>
        <v/>
      </c>
      <c r="Q102" s="92" t="str">
        <f t="shared" si="29"/>
        <v/>
      </c>
      <c r="R102" s="93" t="str">
        <f t="shared" si="29"/>
        <v/>
      </c>
      <c r="S102" s="91" t="str">
        <f t="shared" si="29"/>
        <v/>
      </c>
      <c r="T102" s="91" t="str">
        <f t="shared" si="29"/>
        <v/>
      </c>
      <c r="U102" s="91" t="str">
        <f t="shared" si="29"/>
        <v/>
      </c>
      <c r="V102" s="91" t="str">
        <f t="shared" si="27"/>
        <v/>
      </c>
      <c r="W102" s="91" t="str">
        <f t="shared" si="27"/>
        <v/>
      </c>
      <c r="X102" s="91" t="str">
        <f t="shared" si="27"/>
        <v/>
      </c>
      <c r="Y102" s="91" t="str">
        <f t="shared" si="27"/>
        <v/>
      </c>
      <c r="Z102" s="91" t="str">
        <f t="shared" si="27"/>
        <v/>
      </c>
      <c r="AA102" s="91" t="str">
        <f t="shared" si="27"/>
        <v/>
      </c>
      <c r="AB102" s="91" t="str">
        <f t="shared" si="27"/>
        <v/>
      </c>
      <c r="AC102" s="91" t="str">
        <f t="shared" si="27"/>
        <v/>
      </c>
      <c r="AD102" s="91" t="str">
        <f t="shared" si="27"/>
        <v/>
      </c>
      <c r="AE102" s="91" t="str">
        <f t="shared" si="27"/>
        <v/>
      </c>
      <c r="AF102" s="91" t="str">
        <f t="shared" si="27"/>
        <v/>
      </c>
      <c r="AG102" s="91" t="str">
        <f t="shared" si="27"/>
        <v/>
      </c>
      <c r="AH102" s="91" t="str">
        <f t="shared" si="27"/>
        <v/>
      </c>
      <c r="AI102" s="91" t="str">
        <f t="shared" si="27"/>
        <v/>
      </c>
      <c r="AJ102" s="91" t="str">
        <f t="shared" si="27"/>
        <v/>
      </c>
      <c r="AK102" s="91" t="str">
        <f t="shared" si="27"/>
        <v/>
      </c>
      <c r="AL102" s="91" t="str">
        <f t="shared" si="28"/>
        <v/>
      </c>
      <c r="AM102" s="91" t="str">
        <f t="shared" si="28"/>
        <v/>
      </c>
      <c r="AN102" s="91" t="str">
        <f t="shared" si="28"/>
        <v/>
      </c>
      <c r="AO102" s="91" t="str">
        <f t="shared" si="28"/>
        <v/>
      </c>
      <c r="AP102" s="91" t="str">
        <f t="shared" si="28"/>
        <v/>
      </c>
      <c r="AQ102" s="91" t="str">
        <f t="shared" si="28"/>
        <v/>
      </c>
      <c r="AR102" s="91" t="str">
        <f t="shared" si="28"/>
        <v/>
      </c>
      <c r="AS102" s="91" t="str">
        <f t="shared" si="28"/>
        <v/>
      </c>
      <c r="AT102" s="91" t="str">
        <f t="shared" si="28"/>
        <v/>
      </c>
      <c r="AU102" s="91" t="str">
        <f t="shared" si="28"/>
        <v/>
      </c>
      <c r="AV102" s="91" t="str">
        <f t="shared" si="28"/>
        <v/>
      </c>
      <c r="AW102" s="91" t="str">
        <f t="shared" si="28"/>
        <v/>
      </c>
      <c r="AX102" s="91" t="str">
        <f t="shared" si="28"/>
        <v/>
      </c>
      <c r="AY102" s="91" t="str">
        <f t="shared" si="28"/>
        <v/>
      </c>
      <c r="AZ102" s="91" t="str">
        <f t="shared" si="30"/>
        <v/>
      </c>
      <c r="BA102" s="91" t="str">
        <f t="shared" si="30"/>
        <v/>
      </c>
      <c r="BB102" s="91" t="str">
        <f t="shared" si="30"/>
        <v/>
      </c>
      <c r="BC102" s="91" t="str">
        <f t="shared" si="30"/>
        <v/>
      </c>
      <c r="BD102" s="91" t="str">
        <f t="shared" si="30"/>
        <v/>
      </c>
      <c r="BE102" s="91" t="str">
        <f t="shared" si="30"/>
        <v/>
      </c>
    </row>
    <row r="103" spans="1:57" x14ac:dyDescent="0.3">
      <c r="A103" s="73"/>
      <c r="B103" s="73"/>
      <c r="C103" s="73"/>
      <c r="D103" s="73"/>
      <c r="E103" s="89">
        <f t="shared" si="21"/>
        <v>0</v>
      </c>
      <c r="F103" s="90" t="str">
        <f t="shared" si="29"/>
        <v/>
      </c>
      <c r="G103" s="91" t="str">
        <f t="shared" si="29"/>
        <v/>
      </c>
      <c r="H103" s="91" t="str">
        <f t="shared" si="29"/>
        <v/>
      </c>
      <c r="I103" s="91" t="str">
        <f t="shared" si="29"/>
        <v/>
      </c>
      <c r="J103" s="91" t="str">
        <f t="shared" si="29"/>
        <v/>
      </c>
      <c r="K103" s="92" t="str">
        <f t="shared" si="29"/>
        <v/>
      </c>
      <c r="L103" s="93" t="str">
        <f t="shared" si="29"/>
        <v/>
      </c>
      <c r="M103" s="91" t="str">
        <f t="shared" si="29"/>
        <v/>
      </c>
      <c r="N103" s="91" t="str">
        <f t="shared" si="29"/>
        <v/>
      </c>
      <c r="O103" s="91" t="str">
        <f t="shared" si="29"/>
        <v/>
      </c>
      <c r="P103" s="91" t="str">
        <f t="shared" si="29"/>
        <v/>
      </c>
      <c r="Q103" s="92" t="str">
        <f t="shared" si="29"/>
        <v/>
      </c>
      <c r="R103" s="93" t="str">
        <f t="shared" si="29"/>
        <v/>
      </c>
      <c r="S103" s="91" t="str">
        <f t="shared" si="29"/>
        <v/>
      </c>
      <c r="T103" s="91" t="str">
        <f t="shared" si="29"/>
        <v/>
      </c>
      <c r="U103" s="91" t="str">
        <f t="shared" si="29"/>
        <v/>
      </c>
      <c r="V103" s="91" t="str">
        <f t="shared" si="27"/>
        <v/>
      </c>
      <c r="W103" s="91" t="str">
        <f t="shared" si="27"/>
        <v/>
      </c>
      <c r="X103" s="91" t="str">
        <f t="shared" si="27"/>
        <v/>
      </c>
      <c r="Y103" s="91" t="str">
        <f t="shared" si="27"/>
        <v/>
      </c>
      <c r="Z103" s="91" t="str">
        <f t="shared" si="27"/>
        <v/>
      </c>
      <c r="AA103" s="91" t="str">
        <f t="shared" si="27"/>
        <v/>
      </c>
      <c r="AB103" s="91" t="str">
        <f t="shared" si="27"/>
        <v/>
      </c>
      <c r="AC103" s="91" t="str">
        <f t="shared" si="27"/>
        <v/>
      </c>
      <c r="AD103" s="91" t="str">
        <f t="shared" si="27"/>
        <v/>
      </c>
      <c r="AE103" s="91" t="str">
        <f t="shared" si="27"/>
        <v/>
      </c>
      <c r="AF103" s="91" t="str">
        <f t="shared" si="27"/>
        <v/>
      </c>
      <c r="AG103" s="91" t="str">
        <f t="shared" si="27"/>
        <v/>
      </c>
      <c r="AH103" s="91" t="str">
        <f t="shared" si="27"/>
        <v/>
      </c>
      <c r="AI103" s="91" t="str">
        <f t="shared" si="27"/>
        <v/>
      </c>
      <c r="AJ103" s="91" t="str">
        <f t="shared" si="27"/>
        <v/>
      </c>
      <c r="AK103" s="91" t="str">
        <f t="shared" ref="AK103:AZ118" si="31">IF($B103=AK$5,$D103,"")</f>
        <v/>
      </c>
      <c r="AL103" s="91" t="str">
        <f t="shared" si="31"/>
        <v/>
      </c>
      <c r="AM103" s="91" t="str">
        <f t="shared" si="31"/>
        <v/>
      </c>
      <c r="AN103" s="91" t="str">
        <f t="shared" si="31"/>
        <v/>
      </c>
      <c r="AO103" s="91" t="str">
        <f t="shared" si="31"/>
        <v/>
      </c>
      <c r="AP103" s="91" t="str">
        <f t="shared" si="31"/>
        <v/>
      </c>
      <c r="AQ103" s="91" t="str">
        <f t="shared" si="31"/>
        <v/>
      </c>
      <c r="AR103" s="91" t="str">
        <f t="shared" si="31"/>
        <v/>
      </c>
      <c r="AS103" s="91" t="str">
        <f t="shared" si="31"/>
        <v/>
      </c>
      <c r="AT103" s="91" t="str">
        <f t="shared" si="31"/>
        <v/>
      </c>
      <c r="AU103" s="91" t="str">
        <f t="shared" si="31"/>
        <v/>
      </c>
      <c r="AV103" s="91" t="str">
        <f t="shared" si="31"/>
        <v/>
      </c>
      <c r="AW103" s="91" t="str">
        <f t="shared" si="31"/>
        <v/>
      </c>
      <c r="AX103" s="91" t="str">
        <f t="shared" si="31"/>
        <v/>
      </c>
      <c r="AY103" s="91" t="str">
        <f t="shared" si="31"/>
        <v/>
      </c>
      <c r="AZ103" s="91" t="str">
        <f t="shared" si="30"/>
        <v/>
      </c>
      <c r="BA103" s="91" t="str">
        <f t="shared" si="30"/>
        <v/>
      </c>
      <c r="BB103" s="91" t="str">
        <f t="shared" si="30"/>
        <v/>
      </c>
      <c r="BC103" s="91" t="str">
        <f t="shared" si="30"/>
        <v/>
      </c>
      <c r="BD103" s="91" t="str">
        <f t="shared" si="30"/>
        <v/>
      </c>
      <c r="BE103" s="91" t="str">
        <f t="shared" si="30"/>
        <v/>
      </c>
    </row>
    <row r="104" spans="1:57" x14ac:dyDescent="0.3">
      <c r="A104" s="73"/>
      <c r="B104" s="73"/>
      <c r="C104" s="73"/>
      <c r="D104" s="73"/>
      <c r="E104" s="89">
        <f t="shared" si="21"/>
        <v>0</v>
      </c>
      <c r="F104" s="90" t="str">
        <f t="shared" si="29"/>
        <v/>
      </c>
      <c r="G104" s="91" t="str">
        <f t="shared" si="29"/>
        <v/>
      </c>
      <c r="H104" s="91" t="str">
        <f t="shared" si="29"/>
        <v/>
      </c>
      <c r="I104" s="91" t="str">
        <f t="shared" si="29"/>
        <v/>
      </c>
      <c r="J104" s="91" t="str">
        <f t="shared" si="29"/>
        <v/>
      </c>
      <c r="K104" s="92" t="str">
        <f t="shared" si="29"/>
        <v/>
      </c>
      <c r="L104" s="93" t="str">
        <f t="shared" si="29"/>
        <v/>
      </c>
      <c r="M104" s="91" t="str">
        <f t="shared" si="29"/>
        <v/>
      </c>
      <c r="N104" s="91" t="str">
        <f t="shared" si="29"/>
        <v/>
      </c>
      <c r="O104" s="91" t="str">
        <f t="shared" si="29"/>
        <v/>
      </c>
      <c r="P104" s="91" t="str">
        <f t="shared" si="29"/>
        <v/>
      </c>
      <c r="Q104" s="92" t="str">
        <f t="shared" si="29"/>
        <v/>
      </c>
      <c r="R104" s="93" t="str">
        <f t="shared" si="29"/>
        <v/>
      </c>
      <c r="S104" s="91" t="str">
        <f t="shared" si="29"/>
        <v/>
      </c>
      <c r="T104" s="91" t="str">
        <f t="shared" si="29"/>
        <v/>
      </c>
      <c r="U104" s="91" t="str">
        <f t="shared" ref="U104:AJ119" si="32">IF($B104=U$5,$D104,"")</f>
        <v/>
      </c>
      <c r="V104" s="91" t="str">
        <f t="shared" si="32"/>
        <v/>
      </c>
      <c r="W104" s="91" t="str">
        <f t="shared" si="32"/>
        <v/>
      </c>
      <c r="X104" s="91" t="str">
        <f t="shared" si="32"/>
        <v/>
      </c>
      <c r="Y104" s="91" t="str">
        <f t="shared" si="32"/>
        <v/>
      </c>
      <c r="Z104" s="91" t="str">
        <f t="shared" si="32"/>
        <v/>
      </c>
      <c r="AA104" s="91" t="str">
        <f t="shared" si="32"/>
        <v/>
      </c>
      <c r="AB104" s="91" t="str">
        <f t="shared" si="32"/>
        <v/>
      </c>
      <c r="AC104" s="91" t="str">
        <f t="shared" si="32"/>
        <v/>
      </c>
      <c r="AD104" s="91" t="str">
        <f t="shared" si="32"/>
        <v/>
      </c>
      <c r="AE104" s="91" t="str">
        <f t="shared" si="32"/>
        <v/>
      </c>
      <c r="AF104" s="91" t="str">
        <f t="shared" si="32"/>
        <v/>
      </c>
      <c r="AG104" s="91" t="str">
        <f t="shared" si="32"/>
        <v/>
      </c>
      <c r="AH104" s="91" t="str">
        <f t="shared" si="32"/>
        <v/>
      </c>
      <c r="AI104" s="91" t="str">
        <f t="shared" si="32"/>
        <v/>
      </c>
      <c r="AJ104" s="91" t="str">
        <f t="shared" si="32"/>
        <v/>
      </c>
      <c r="AK104" s="91" t="str">
        <f t="shared" si="31"/>
        <v/>
      </c>
      <c r="AL104" s="91" t="str">
        <f t="shared" si="31"/>
        <v/>
      </c>
      <c r="AM104" s="91" t="str">
        <f t="shared" si="31"/>
        <v/>
      </c>
      <c r="AN104" s="91" t="str">
        <f t="shared" si="31"/>
        <v/>
      </c>
      <c r="AO104" s="91" t="str">
        <f t="shared" si="31"/>
        <v/>
      </c>
      <c r="AP104" s="91" t="str">
        <f t="shared" si="31"/>
        <v/>
      </c>
      <c r="AQ104" s="91" t="str">
        <f t="shared" si="31"/>
        <v/>
      </c>
      <c r="AR104" s="91" t="str">
        <f t="shared" si="31"/>
        <v/>
      </c>
      <c r="AS104" s="91" t="str">
        <f t="shared" si="31"/>
        <v/>
      </c>
      <c r="AT104" s="91" t="str">
        <f t="shared" si="31"/>
        <v/>
      </c>
      <c r="AU104" s="91" t="str">
        <f t="shared" si="31"/>
        <v/>
      </c>
      <c r="AV104" s="91" t="str">
        <f t="shared" si="31"/>
        <v/>
      </c>
      <c r="AW104" s="91" t="str">
        <f t="shared" si="31"/>
        <v/>
      </c>
      <c r="AX104" s="91" t="str">
        <f t="shared" si="31"/>
        <v/>
      </c>
      <c r="AY104" s="91" t="str">
        <f t="shared" si="31"/>
        <v/>
      </c>
      <c r="AZ104" s="91" t="str">
        <f t="shared" si="30"/>
        <v/>
      </c>
      <c r="BA104" s="91" t="str">
        <f t="shared" si="30"/>
        <v/>
      </c>
      <c r="BB104" s="91" t="str">
        <f t="shared" si="30"/>
        <v/>
      </c>
      <c r="BC104" s="91" t="str">
        <f t="shared" si="30"/>
        <v/>
      </c>
      <c r="BD104" s="91" t="str">
        <f t="shared" si="30"/>
        <v/>
      </c>
      <c r="BE104" s="91" t="str">
        <f t="shared" si="30"/>
        <v/>
      </c>
    </row>
    <row r="105" spans="1:57" x14ac:dyDescent="0.3">
      <c r="A105" s="73"/>
      <c r="B105" s="73"/>
      <c r="C105" s="73"/>
      <c r="D105" s="73"/>
      <c r="E105" s="89">
        <f t="shared" si="21"/>
        <v>0</v>
      </c>
      <c r="F105" s="90" t="str">
        <f t="shared" ref="F105:U120" si="33">IF($B105=F$5,$D105,"")</f>
        <v/>
      </c>
      <c r="G105" s="91" t="str">
        <f t="shared" si="33"/>
        <v/>
      </c>
      <c r="H105" s="91" t="str">
        <f t="shared" si="33"/>
        <v/>
      </c>
      <c r="I105" s="91" t="str">
        <f t="shared" si="33"/>
        <v/>
      </c>
      <c r="J105" s="91" t="str">
        <f t="shared" si="33"/>
        <v/>
      </c>
      <c r="K105" s="92" t="str">
        <f t="shared" si="33"/>
        <v/>
      </c>
      <c r="L105" s="93" t="str">
        <f>IF($B105=L$5,$D105,"")</f>
        <v/>
      </c>
      <c r="M105" s="91" t="str">
        <f t="shared" si="33"/>
        <v/>
      </c>
      <c r="N105" s="91" t="str">
        <f t="shared" si="33"/>
        <v/>
      </c>
      <c r="O105" s="91" t="str">
        <f t="shared" si="33"/>
        <v/>
      </c>
      <c r="P105" s="91" t="str">
        <f t="shared" si="33"/>
        <v/>
      </c>
      <c r="Q105" s="92" t="str">
        <f t="shared" si="33"/>
        <v/>
      </c>
      <c r="R105" s="93" t="str">
        <f t="shared" si="33"/>
        <v/>
      </c>
      <c r="S105" s="91" t="str">
        <f t="shared" si="33"/>
        <v/>
      </c>
      <c r="T105" s="91" t="str">
        <f t="shared" si="33"/>
        <v/>
      </c>
      <c r="U105" s="91" t="str">
        <f t="shared" si="32"/>
        <v/>
      </c>
      <c r="V105" s="91" t="str">
        <f t="shared" si="32"/>
        <v/>
      </c>
      <c r="W105" s="91" t="str">
        <f t="shared" si="32"/>
        <v/>
      </c>
      <c r="X105" s="91" t="str">
        <f t="shared" si="32"/>
        <v/>
      </c>
      <c r="Y105" s="91" t="str">
        <f t="shared" si="32"/>
        <v/>
      </c>
      <c r="Z105" s="91" t="str">
        <f t="shared" si="32"/>
        <v/>
      </c>
      <c r="AA105" s="91" t="str">
        <f t="shared" si="32"/>
        <v/>
      </c>
      <c r="AB105" s="91" t="str">
        <f t="shared" si="32"/>
        <v/>
      </c>
      <c r="AC105" s="91" t="str">
        <f t="shared" si="32"/>
        <v/>
      </c>
      <c r="AD105" s="91" t="str">
        <f t="shared" si="32"/>
        <v/>
      </c>
      <c r="AE105" s="91" t="str">
        <f t="shared" si="32"/>
        <v/>
      </c>
      <c r="AF105" s="91" t="str">
        <f t="shared" si="32"/>
        <v/>
      </c>
      <c r="AG105" s="91" t="str">
        <f t="shared" si="32"/>
        <v/>
      </c>
      <c r="AH105" s="91" t="str">
        <f t="shared" si="32"/>
        <v/>
      </c>
      <c r="AI105" s="91" t="str">
        <f t="shared" si="32"/>
        <v/>
      </c>
      <c r="AJ105" s="91" t="str">
        <f t="shared" si="32"/>
        <v/>
      </c>
      <c r="AK105" s="91" t="str">
        <f t="shared" si="31"/>
        <v/>
      </c>
      <c r="AL105" s="91" t="str">
        <f t="shared" si="31"/>
        <v/>
      </c>
      <c r="AM105" s="91" t="str">
        <f t="shared" si="31"/>
        <v/>
      </c>
      <c r="AN105" s="91" t="str">
        <f t="shared" si="31"/>
        <v/>
      </c>
      <c r="AO105" s="91" t="str">
        <f t="shared" si="31"/>
        <v/>
      </c>
      <c r="AP105" s="91" t="str">
        <f t="shared" si="31"/>
        <v/>
      </c>
      <c r="AQ105" s="91" t="str">
        <f t="shared" si="31"/>
        <v/>
      </c>
      <c r="AR105" s="91" t="str">
        <f t="shared" si="31"/>
        <v/>
      </c>
      <c r="AS105" s="91" t="str">
        <f t="shared" si="31"/>
        <v/>
      </c>
      <c r="AT105" s="91" t="str">
        <f t="shared" si="31"/>
        <v/>
      </c>
      <c r="AU105" s="91" t="str">
        <f t="shared" si="31"/>
        <v/>
      </c>
      <c r="AV105" s="91" t="str">
        <f t="shared" si="31"/>
        <v/>
      </c>
      <c r="AW105" s="91" t="str">
        <f t="shared" si="31"/>
        <v/>
      </c>
      <c r="AX105" s="91" t="str">
        <f t="shared" si="31"/>
        <v/>
      </c>
      <c r="AY105" s="91" t="str">
        <f t="shared" si="31"/>
        <v/>
      </c>
      <c r="AZ105" s="91" t="str">
        <f t="shared" si="30"/>
        <v/>
      </c>
      <c r="BA105" s="91" t="str">
        <f t="shared" si="30"/>
        <v/>
      </c>
      <c r="BB105" s="91" t="str">
        <f t="shared" si="30"/>
        <v/>
      </c>
      <c r="BC105" s="91" t="str">
        <f t="shared" si="30"/>
        <v/>
      </c>
      <c r="BD105" s="91" t="str">
        <f t="shared" si="30"/>
        <v/>
      </c>
      <c r="BE105" s="91" t="str">
        <f t="shared" si="30"/>
        <v/>
      </c>
    </row>
    <row r="106" spans="1:57" x14ac:dyDescent="0.3">
      <c r="A106" s="73"/>
      <c r="B106" s="73"/>
      <c r="C106" s="73"/>
      <c r="D106" s="73"/>
      <c r="E106" s="89">
        <f t="shared" si="21"/>
        <v>0</v>
      </c>
      <c r="F106" s="90" t="str">
        <f t="shared" si="33"/>
        <v/>
      </c>
      <c r="G106" s="91" t="str">
        <f t="shared" si="33"/>
        <v/>
      </c>
      <c r="H106" s="91" t="str">
        <f t="shared" si="33"/>
        <v/>
      </c>
      <c r="I106" s="91" t="str">
        <f t="shared" si="33"/>
        <v/>
      </c>
      <c r="J106" s="91" t="str">
        <f t="shared" si="33"/>
        <v/>
      </c>
      <c r="K106" s="92" t="str">
        <f t="shared" si="33"/>
        <v/>
      </c>
      <c r="L106" s="93" t="str">
        <f t="shared" si="33"/>
        <v/>
      </c>
      <c r="M106" s="91" t="str">
        <f t="shared" si="33"/>
        <v/>
      </c>
      <c r="N106" s="91" t="str">
        <f t="shared" si="33"/>
        <v/>
      </c>
      <c r="O106" s="91" t="str">
        <f t="shared" si="33"/>
        <v/>
      </c>
      <c r="P106" s="91" t="str">
        <f t="shared" si="33"/>
        <v/>
      </c>
      <c r="Q106" s="92" t="str">
        <f t="shared" si="33"/>
        <v/>
      </c>
      <c r="R106" s="93" t="str">
        <f t="shared" si="33"/>
        <v/>
      </c>
      <c r="S106" s="91" t="str">
        <f t="shared" si="33"/>
        <v/>
      </c>
      <c r="T106" s="91" t="str">
        <f t="shared" si="33"/>
        <v/>
      </c>
      <c r="U106" s="91" t="str">
        <f t="shared" si="32"/>
        <v/>
      </c>
      <c r="V106" s="91" t="str">
        <f t="shared" si="32"/>
        <v/>
      </c>
      <c r="W106" s="91" t="str">
        <f t="shared" si="32"/>
        <v/>
      </c>
      <c r="X106" s="91" t="str">
        <f t="shared" si="32"/>
        <v/>
      </c>
      <c r="Y106" s="91" t="str">
        <f t="shared" si="32"/>
        <v/>
      </c>
      <c r="Z106" s="91" t="str">
        <f t="shared" si="32"/>
        <v/>
      </c>
      <c r="AA106" s="91" t="str">
        <f t="shared" si="32"/>
        <v/>
      </c>
      <c r="AB106" s="91" t="str">
        <f t="shared" si="32"/>
        <v/>
      </c>
      <c r="AC106" s="91" t="str">
        <f t="shared" si="32"/>
        <v/>
      </c>
      <c r="AD106" s="91" t="str">
        <f t="shared" si="32"/>
        <v/>
      </c>
      <c r="AE106" s="91" t="str">
        <f t="shared" si="32"/>
        <v/>
      </c>
      <c r="AF106" s="91" t="str">
        <f t="shared" si="32"/>
        <v/>
      </c>
      <c r="AG106" s="91" t="str">
        <f t="shared" si="32"/>
        <v/>
      </c>
      <c r="AH106" s="91" t="str">
        <f t="shared" si="32"/>
        <v/>
      </c>
      <c r="AI106" s="91" t="str">
        <f t="shared" si="32"/>
        <v/>
      </c>
      <c r="AJ106" s="91" t="str">
        <f t="shared" si="32"/>
        <v/>
      </c>
      <c r="AK106" s="91" t="str">
        <f t="shared" si="31"/>
        <v/>
      </c>
      <c r="AL106" s="91" t="str">
        <f t="shared" si="31"/>
        <v/>
      </c>
      <c r="AM106" s="91" t="str">
        <f t="shared" si="31"/>
        <v/>
      </c>
      <c r="AN106" s="91" t="str">
        <f t="shared" si="31"/>
        <v/>
      </c>
      <c r="AO106" s="91" t="str">
        <f t="shared" si="31"/>
        <v/>
      </c>
      <c r="AP106" s="91" t="str">
        <f t="shared" si="31"/>
        <v/>
      </c>
      <c r="AQ106" s="91" t="str">
        <f t="shared" si="31"/>
        <v/>
      </c>
      <c r="AR106" s="91" t="str">
        <f t="shared" si="31"/>
        <v/>
      </c>
      <c r="AS106" s="91" t="str">
        <f t="shared" si="31"/>
        <v/>
      </c>
      <c r="AT106" s="91" t="str">
        <f t="shared" si="31"/>
        <v/>
      </c>
      <c r="AU106" s="91" t="str">
        <f t="shared" si="31"/>
        <v/>
      </c>
      <c r="AV106" s="91" t="str">
        <f t="shared" si="31"/>
        <v/>
      </c>
      <c r="AW106" s="91" t="str">
        <f t="shared" si="31"/>
        <v/>
      </c>
      <c r="AX106" s="91" t="str">
        <f t="shared" si="31"/>
        <v/>
      </c>
      <c r="AY106" s="91" t="str">
        <f t="shared" si="31"/>
        <v/>
      </c>
      <c r="AZ106" s="91" t="str">
        <f t="shared" si="30"/>
        <v/>
      </c>
      <c r="BA106" s="91" t="str">
        <f t="shared" si="30"/>
        <v/>
      </c>
      <c r="BB106" s="91" t="str">
        <f t="shared" si="30"/>
        <v/>
      </c>
      <c r="BC106" s="91" t="str">
        <f t="shared" si="30"/>
        <v/>
      </c>
      <c r="BD106" s="91" t="str">
        <f t="shared" si="30"/>
        <v/>
      </c>
      <c r="BE106" s="91" t="str">
        <f t="shared" si="30"/>
        <v/>
      </c>
    </row>
    <row r="107" spans="1:57" x14ac:dyDescent="0.3">
      <c r="A107" s="73"/>
      <c r="B107" s="73"/>
      <c r="C107" s="73"/>
      <c r="D107" s="73"/>
      <c r="E107" s="89">
        <f t="shared" si="21"/>
        <v>0</v>
      </c>
      <c r="F107" s="90" t="str">
        <f t="shared" si="33"/>
        <v/>
      </c>
      <c r="G107" s="91" t="str">
        <f t="shared" si="33"/>
        <v/>
      </c>
      <c r="H107" s="91" t="str">
        <f t="shared" si="33"/>
        <v/>
      </c>
      <c r="I107" s="91" t="str">
        <f t="shared" si="33"/>
        <v/>
      </c>
      <c r="J107" s="91" t="str">
        <f t="shared" si="33"/>
        <v/>
      </c>
      <c r="K107" s="92" t="str">
        <f t="shared" si="33"/>
        <v/>
      </c>
      <c r="L107" s="93" t="str">
        <f t="shared" si="33"/>
        <v/>
      </c>
      <c r="M107" s="91" t="str">
        <f t="shared" si="33"/>
        <v/>
      </c>
      <c r="N107" s="91" t="str">
        <f t="shared" si="33"/>
        <v/>
      </c>
      <c r="O107" s="91" t="str">
        <f t="shared" si="33"/>
        <v/>
      </c>
      <c r="P107" s="91" t="str">
        <f t="shared" si="33"/>
        <v/>
      </c>
      <c r="Q107" s="92" t="str">
        <f t="shared" si="33"/>
        <v/>
      </c>
      <c r="R107" s="93" t="str">
        <f t="shared" si="33"/>
        <v/>
      </c>
      <c r="S107" s="91" t="str">
        <f t="shared" si="33"/>
        <v/>
      </c>
      <c r="T107" s="91" t="str">
        <f t="shared" si="33"/>
        <v/>
      </c>
      <c r="U107" s="91" t="str">
        <f t="shared" si="32"/>
        <v/>
      </c>
      <c r="V107" s="91" t="str">
        <f t="shared" si="32"/>
        <v/>
      </c>
      <c r="W107" s="91" t="str">
        <f t="shared" si="32"/>
        <v/>
      </c>
      <c r="X107" s="91" t="str">
        <f t="shared" si="32"/>
        <v/>
      </c>
      <c r="Y107" s="91" t="str">
        <f t="shared" si="32"/>
        <v/>
      </c>
      <c r="Z107" s="91" t="str">
        <f t="shared" si="32"/>
        <v/>
      </c>
      <c r="AA107" s="91" t="str">
        <f t="shared" si="32"/>
        <v/>
      </c>
      <c r="AB107" s="91" t="str">
        <f t="shared" si="32"/>
        <v/>
      </c>
      <c r="AC107" s="91" t="str">
        <f t="shared" si="32"/>
        <v/>
      </c>
      <c r="AD107" s="91" t="str">
        <f t="shared" si="32"/>
        <v/>
      </c>
      <c r="AE107" s="91" t="str">
        <f t="shared" si="32"/>
        <v/>
      </c>
      <c r="AF107" s="91" t="str">
        <f t="shared" si="32"/>
        <v/>
      </c>
      <c r="AG107" s="91" t="str">
        <f t="shared" si="32"/>
        <v/>
      </c>
      <c r="AH107" s="91" t="str">
        <f t="shared" si="32"/>
        <v/>
      </c>
      <c r="AI107" s="91" t="str">
        <f t="shared" si="32"/>
        <v/>
      </c>
      <c r="AJ107" s="91" t="str">
        <f t="shared" si="32"/>
        <v/>
      </c>
      <c r="AK107" s="91" t="str">
        <f t="shared" si="31"/>
        <v/>
      </c>
      <c r="AL107" s="91" t="str">
        <f t="shared" si="31"/>
        <v/>
      </c>
      <c r="AM107" s="91" t="str">
        <f t="shared" si="31"/>
        <v/>
      </c>
      <c r="AN107" s="91" t="str">
        <f t="shared" si="31"/>
        <v/>
      </c>
      <c r="AO107" s="91" t="str">
        <f t="shared" si="31"/>
        <v/>
      </c>
      <c r="AP107" s="91" t="str">
        <f t="shared" si="31"/>
        <v/>
      </c>
      <c r="AQ107" s="91" t="str">
        <f t="shared" si="31"/>
        <v/>
      </c>
      <c r="AR107" s="91" t="str">
        <f t="shared" si="31"/>
        <v/>
      </c>
      <c r="AS107" s="91" t="str">
        <f t="shared" si="31"/>
        <v/>
      </c>
      <c r="AT107" s="91" t="str">
        <f t="shared" si="31"/>
        <v/>
      </c>
      <c r="AU107" s="91" t="str">
        <f t="shared" si="31"/>
        <v/>
      </c>
      <c r="AV107" s="91" t="str">
        <f t="shared" si="31"/>
        <v/>
      </c>
      <c r="AW107" s="91" t="str">
        <f t="shared" si="31"/>
        <v/>
      </c>
      <c r="AX107" s="91" t="str">
        <f t="shared" si="31"/>
        <v/>
      </c>
      <c r="AY107" s="91" t="str">
        <f t="shared" si="31"/>
        <v/>
      </c>
      <c r="AZ107" s="91" t="str">
        <f t="shared" si="30"/>
        <v/>
      </c>
      <c r="BA107" s="91" t="str">
        <f t="shared" si="30"/>
        <v/>
      </c>
      <c r="BB107" s="91" t="str">
        <f t="shared" si="30"/>
        <v/>
      </c>
      <c r="BC107" s="91" t="str">
        <f t="shared" si="30"/>
        <v/>
      </c>
      <c r="BD107" s="91" t="str">
        <f t="shared" si="30"/>
        <v/>
      </c>
      <c r="BE107" s="91" t="str">
        <f t="shared" si="30"/>
        <v/>
      </c>
    </row>
    <row r="108" spans="1:57" x14ac:dyDescent="0.3">
      <c r="A108" s="73"/>
      <c r="B108" s="73"/>
      <c r="C108" s="73"/>
      <c r="D108" s="73"/>
      <c r="E108" s="89">
        <f t="shared" si="21"/>
        <v>0</v>
      </c>
      <c r="F108" s="90" t="str">
        <f t="shared" si="33"/>
        <v/>
      </c>
      <c r="G108" s="91" t="str">
        <f t="shared" si="33"/>
        <v/>
      </c>
      <c r="H108" s="91" t="str">
        <f t="shared" si="33"/>
        <v/>
      </c>
      <c r="I108" s="91" t="str">
        <f t="shared" si="33"/>
        <v/>
      </c>
      <c r="J108" s="91" t="str">
        <f t="shared" si="33"/>
        <v/>
      </c>
      <c r="K108" s="92" t="str">
        <f t="shared" si="33"/>
        <v/>
      </c>
      <c r="L108" s="93" t="str">
        <f t="shared" si="33"/>
        <v/>
      </c>
      <c r="M108" s="91" t="str">
        <f t="shared" si="33"/>
        <v/>
      </c>
      <c r="N108" s="91" t="str">
        <f t="shared" si="33"/>
        <v/>
      </c>
      <c r="O108" s="91" t="str">
        <f t="shared" si="33"/>
        <v/>
      </c>
      <c r="P108" s="91" t="str">
        <f t="shared" si="33"/>
        <v/>
      </c>
      <c r="Q108" s="92" t="str">
        <f t="shared" si="33"/>
        <v/>
      </c>
      <c r="R108" s="93" t="str">
        <f t="shared" si="33"/>
        <v/>
      </c>
      <c r="S108" s="91" t="str">
        <f t="shared" si="33"/>
        <v/>
      </c>
      <c r="T108" s="91" t="str">
        <f t="shared" si="33"/>
        <v/>
      </c>
      <c r="U108" s="91" t="str">
        <f t="shared" si="32"/>
        <v/>
      </c>
      <c r="V108" s="91" t="str">
        <f t="shared" si="32"/>
        <v/>
      </c>
      <c r="W108" s="91" t="str">
        <f t="shared" si="32"/>
        <v/>
      </c>
      <c r="X108" s="91" t="str">
        <f t="shared" si="32"/>
        <v/>
      </c>
      <c r="Y108" s="91" t="str">
        <f t="shared" si="32"/>
        <v/>
      </c>
      <c r="Z108" s="91" t="str">
        <f t="shared" si="32"/>
        <v/>
      </c>
      <c r="AA108" s="91" t="str">
        <f t="shared" si="32"/>
        <v/>
      </c>
      <c r="AB108" s="91" t="str">
        <f t="shared" si="32"/>
        <v/>
      </c>
      <c r="AC108" s="91" t="str">
        <f t="shared" si="32"/>
        <v/>
      </c>
      <c r="AD108" s="91" t="str">
        <f t="shared" si="32"/>
        <v/>
      </c>
      <c r="AE108" s="91" t="str">
        <f t="shared" si="32"/>
        <v/>
      </c>
      <c r="AF108" s="91" t="str">
        <f t="shared" si="32"/>
        <v/>
      </c>
      <c r="AG108" s="91" t="str">
        <f t="shared" si="32"/>
        <v/>
      </c>
      <c r="AH108" s="91" t="str">
        <f t="shared" si="32"/>
        <v/>
      </c>
      <c r="AI108" s="91" t="str">
        <f t="shared" si="32"/>
        <v/>
      </c>
      <c r="AJ108" s="91" t="str">
        <f t="shared" si="32"/>
        <v/>
      </c>
      <c r="AK108" s="91" t="str">
        <f t="shared" si="31"/>
        <v/>
      </c>
      <c r="AL108" s="91" t="str">
        <f t="shared" si="31"/>
        <v/>
      </c>
      <c r="AM108" s="91" t="str">
        <f t="shared" si="31"/>
        <v/>
      </c>
      <c r="AN108" s="91" t="str">
        <f t="shared" si="31"/>
        <v/>
      </c>
      <c r="AO108" s="91" t="str">
        <f t="shared" si="31"/>
        <v/>
      </c>
      <c r="AP108" s="91" t="str">
        <f t="shared" si="31"/>
        <v/>
      </c>
      <c r="AQ108" s="91" t="str">
        <f t="shared" si="31"/>
        <v/>
      </c>
      <c r="AR108" s="91" t="str">
        <f t="shared" si="31"/>
        <v/>
      </c>
      <c r="AS108" s="91" t="str">
        <f t="shared" si="31"/>
        <v/>
      </c>
      <c r="AT108" s="91" t="str">
        <f t="shared" si="31"/>
        <v/>
      </c>
      <c r="AU108" s="91" t="str">
        <f t="shared" si="31"/>
        <v/>
      </c>
      <c r="AV108" s="91" t="str">
        <f t="shared" si="31"/>
        <v/>
      </c>
      <c r="AW108" s="91" t="str">
        <f t="shared" si="31"/>
        <v/>
      </c>
      <c r="AX108" s="91" t="str">
        <f t="shared" si="31"/>
        <v/>
      </c>
      <c r="AY108" s="91" t="str">
        <f t="shared" si="31"/>
        <v/>
      </c>
      <c r="AZ108" s="91" t="str">
        <f t="shared" si="30"/>
        <v/>
      </c>
      <c r="BA108" s="91" t="str">
        <f t="shared" si="30"/>
        <v/>
      </c>
      <c r="BB108" s="91" t="str">
        <f t="shared" si="30"/>
        <v/>
      </c>
      <c r="BC108" s="91" t="str">
        <f t="shared" si="30"/>
        <v/>
      </c>
      <c r="BD108" s="91" t="str">
        <f t="shared" si="30"/>
        <v/>
      </c>
      <c r="BE108" s="91" t="str">
        <f t="shared" si="30"/>
        <v/>
      </c>
    </row>
    <row r="109" spans="1:57" x14ac:dyDescent="0.3">
      <c r="A109" s="73"/>
      <c r="B109" s="73"/>
      <c r="C109" s="73"/>
      <c r="D109" s="73"/>
      <c r="E109" s="89">
        <f t="shared" si="21"/>
        <v>0</v>
      </c>
      <c r="F109" s="90" t="str">
        <f t="shared" si="33"/>
        <v/>
      </c>
      <c r="G109" s="91" t="str">
        <f t="shared" si="33"/>
        <v/>
      </c>
      <c r="H109" s="91" t="str">
        <f t="shared" si="33"/>
        <v/>
      </c>
      <c r="I109" s="91" t="str">
        <f t="shared" si="33"/>
        <v/>
      </c>
      <c r="J109" s="91" t="str">
        <f t="shared" si="33"/>
        <v/>
      </c>
      <c r="K109" s="92" t="str">
        <f t="shared" si="33"/>
        <v/>
      </c>
      <c r="L109" s="93" t="str">
        <f t="shared" si="33"/>
        <v/>
      </c>
      <c r="M109" s="91" t="str">
        <f t="shared" si="33"/>
        <v/>
      </c>
      <c r="N109" s="91" t="str">
        <f t="shared" si="33"/>
        <v/>
      </c>
      <c r="O109" s="91" t="str">
        <f t="shared" si="33"/>
        <v/>
      </c>
      <c r="P109" s="91" t="str">
        <f t="shared" si="33"/>
        <v/>
      </c>
      <c r="Q109" s="92" t="str">
        <f t="shared" si="33"/>
        <v/>
      </c>
      <c r="R109" s="93" t="str">
        <f t="shared" si="33"/>
        <v/>
      </c>
      <c r="S109" s="91" t="str">
        <f t="shared" si="33"/>
        <v/>
      </c>
      <c r="T109" s="91" t="str">
        <f t="shared" si="33"/>
        <v/>
      </c>
      <c r="U109" s="91" t="str">
        <f t="shared" si="32"/>
        <v/>
      </c>
      <c r="V109" s="91" t="str">
        <f t="shared" si="32"/>
        <v/>
      </c>
      <c r="W109" s="91" t="str">
        <f t="shared" si="32"/>
        <v/>
      </c>
      <c r="X109" s="91" t="str">
        <f t="shared" si="32"/>
        <v/>
      </c>
      <c r="Y109" s="91" t="str">
        <f t="shared" si="32"/>
        <v/>
      </c>
      <c r="Z109" s="91" t="str">
        <f t="shared" si="32"/>
        <v/>
      </c>
      <c r="AA109" s="91" t="str">
        <f t="shared" si="32"/>
        <v/>
      </c>
      <c r="AB109" s="91" t="str">
        <f t="shared" si="32"/>
        <v/>
      </c>
      <c r="AC109" s="91" t="str">
        <f t="shared" si="32"/>
        <v/>
      </c>
      <c r="AD109" s="91" t="str">
        <f t="shared" si="32"/>
        <v/>
      </c>
      <c r="AE109" s="91" t="str">
        <f t="shared" si="32"/>
        <v/>
      </c>
      <c r="AF109" s="91" t="str">
        <f t="shared" si="32"/>
        <v/>
      </c>
      <c r="AG109" s="91" t="str">
        <f t="shared" si="32"/>
        <v/>
      </c>
      <c r="AH109" s="91" t="str">
        <f t="shared" si="32"/>
        <v/>
      </c>
      <c r="AI109" s="91" t="str">
        <f t="shared" si="32"/>
        <v/>
      </c>
      <c r="AJ109" s="91" t="str">
        <f t="shared" si="32"/>
        <v/>
      </c>
      <c r="AK109" s="91" t="str">
        <f t="shared" si="31"/>
        <v/>
      </c>
      <c r="AL109" s="91" t="str">
        <f t="shared" si="31"/>
        <v/>
      </c>
      <c r="AM109" s="91" t="str">
        <f t="shared" si="31"/>
        <v/>
      </c>
      <c r="AN109" s="91" t="str">
        <f t="shared" si="31"/>
        <v/>
      </c>
      <c r="AO109" s="91" t="str">
        <f t="shared" si="31"/>
        <v/>
      </c>
      <c r="AP109" s="91" t="str">
        <f t="shared" si="31"/>
        <v/>
      </c>
      <c r="AQ109" s="91" t="str">
        <f t="shared" si="31"/>
        <v/>
      </c>
      <c r="AR109" s="91" t="str">
        <f t="shared" si="31"/>
        <v/>
      </c>
      <c r="AS109" s="91" t="str">
        <f t="shared" si="31"/>
        <v/>
      </c>
      <c r="AT109" s="91" t="str">
        <f t="shared" si="31"/>
        <v/>
      </c>
      <c r="AU109" s="91" t="str">
        <f t="shared" si="31"/>
        <v/>
      </c>
      <c r="AV109" s="91" t="str">
        <f t="shared" si="31"/>
        <v/>
      </c>
      <c r="AW109" s="91" t="str">
        <f t="shared" si="31"/>
        <v/>
      </c>
      <c r="AX109" s="91" t="str">
        <f t="shared" si="31"/>
        <v/>
      </c>
      <c r="AY109" s="91" t="str">
        <f t="shared" si="31"/>
        <v/>
      </c>
      <c r="AZ109" s="91" t="str">
        <f t="shared" si="31"/>
        <v/>
      </c>
      <c r="BA109" s="91" t="str">
        <f t="shared" ref="AZ109:BE122" si="34">IF($B109=BA$5,$D109,"")</f>
        <v/>
      </c>
      <c r="BB109" s="91" t="str">
        <f t="shared" si="34"/>
        <v/>
      </c>
      <c r="BC109" s="91" t="str">
        <f t="shared" si="34"/>
        <v/>
      </c>
      <c r="BD109" s="91" t="str">
        <f t="shared" si="34"/>
        <v/>
      </c>
      <c r="BE109" s="91" t="str">
        <f t="shared" si="34"/>
        <v/>
      </c>
    </row>
    <row r="110" spans="1:57" x14ac:dyDescent="0.3">
      <c r="A110" s="73"/>
      <c r="B110" s="73"/>
      <c r="C110" s="73"/>
      <c r="D110" s="73"/>
      <c r="E110" s="89">
        <f t="shared" si="21"/>
        <v>0</v>
      </c>
      <c r="F110" s="90" t="str">
        <f t="shared" si="33"/>
        <v/>
      </c>
      <c r="G110" s="91" t="str">
        <f t="shared" si="33"/>
        <v/>
      </c>
      <c r="H110" s="91" t="str">
        <f t="shared" si="33"/>
        <v/>
      </c>
      <c r="I110" s="91" t="str">
        <f t="shared" si="33"/>
        <v/>
      </c>
      <c r="J110" s="91" t="str">
        <f t="shared" si="33"/>
        <v/>
      </c>
      <c r="K110" s="92" t="str">
        <f t="shared" si="33"/>
        <v/>
      </c>
      <c r="L110" s="93" t="str">
        <f t="shared" si="33"/>
        <v/>
      </c>
      <c r="M110" s="91" t="str">
        <f t="shared" si="33"/>
        <v/>
      </c>
      <c r="N110" s="91" t="str">
        <f t="shared" si="33"/>
        <v/>
      </c>
      <c r="O110" s="91" t="str">
        <f t="shared" si="33"/>
        <v/>
      </c>
      <c r="P110" s="91" t="str">
        <f t="shared" si="33"/>
        <v/>
      </c>
      <c r="Q110" s="92" t="str">
        <f t="shared" si="33"/>
        <v/>
      </c>
      <c r="R110" s="93" t="str">
        <f t="shared" si="33"/>
        <v/>
      </c>
      <c r="S110" s="91" t="str">
        <f t="shared" si="33"/>
        <v/>
      </c>
      <c r="T110" s="91" t="str">
        <f t="shared" si="33"/>
        <v/>
      </c>
      <c r="U110" s="91" t="str">
        <f t="shared" si="32"/>
        <v/>
      </c>
      <c r="V110" s="91" t="str">
        <f t="shared" si="32"/>
        <v/>
      </c>
      <c r="W110" s="91" t="str">
        <f t="shared" si="32"/>
        <v/>
      </c>
      <c r="X110" s="91" t="str">
        <f t="shared" si="32"/>
        <v/>
      </c>
      <c r="Y110" s="91" t="str">
        <f t="shared" si="32"/>
        <v/>
      </c>
      <c r="Z110" s="91" t="str">
        <f t="shared" si="32"/>
        <v/>
      </c>
      <c r="AA110" s="91" t="str">
        <f t="shared" si="32"/>
        <v/>
      </c>
      <c r="AB110" s="91" t="str">
        <f t="shared" si="32"/>
        <v/>
      </c>
      <c r="AC110" s="91" t="str">
        <f t="shared" si="32"/>
        <v/>
      </c>
      <c r="AD110" s="91" t="str">
        <f t="shared" si="32"/>
        <v/>
      </c>
      <c r="AE110" s="91" t="str">
        <f t="shared" si="32"/>
        <v/>
      </c>
      <c r="AF110" s="91" t="str">
        <f t="shared" si="32"/>
        <v/>
      </c>
      <c r="AG110" s="91" t="str">
        <f t="shared" si="32"/>
        <v/>
      </c>
      <c r="AH110" s="91" t="str">
        <f t="shared" si="32"/>
        <v/>
      </c>
      <c r="AI110" s="91" t="str">
        <f t="shared" si="32"/>
        <v/>
      </c>
      <c r="AJ110" s="91" t="str">
        <f t="shared" si="32"/>
        <v/>
      </c>
      <c r="AK110" s="91" t="str">
        <f t="shared" si="31"/>
        <v/>
      </c>
      <c r="AL110" s="91" t="str">
        <f t="shared" si="31"/>
        <v/>
      </c>
      <c r="AM110" s="91" t="str">
        <f t="shared" si="31"/>
        <v/>
      </c>
      <c r="AN110" s="91" t="str">
        <f t="shared" si="31"/>
        <v/>
      </c>
      <c r="AO110" s="91" t="str">
        <f t="shared" si="31"/>
        <v/>
      </c>
      <c r="AP110" s="91" t="str">
        <f t="shared" si="31"/>
        <v/>
      </c>
      <c r="AQ110" s="91" t="str">
        <f t="shared" si="31"/>
        <v/>
      </c>
      <c r="AR110" s="91" t="str">
        <f t="shared" si="31"/>
        <v/>
      </c>
      <c r="AS110" s="91" t="str">
        <f t="shared" si="31"/>
        <v/>
      </c>
      <c r="AT110" s="91" t="str">
        <f t="shared" si="31"/>
        <v/>
      </c>
      <c r="AU110" s="91" t="str">
        <f t="shared" si="31"/>
        <v/>
      </c>
      <c r="AV110" s="91" t="str">
        <f t="shared" si="31"/>
        <v/>
      </c>
      <c r="AW110" s="91" t="str">
        <f t="shared" si="31"/>
        <v/>
      </c>
      <c r="AX110" s="91" t="str">
        <f t="shared" si="31"/>
        <v/>
      </c>
      <c r="AY110" s="91" t="str">
        <f t="shared" si="31"/>
        <v/>
      </c>
      <c r="AZ110" s="91" t="str">
        <f t="shared" si="34"/>
        <v/>
      </c>
      <c r="BA110" s="91" t="str">
        <f t="shared" si="34"/>
        <v/>
      </c>
      <c r="BB110" s="91" t="str">
        <f t="shared" si="34"/>
        <v/>
      </c>
      <c r="BC110" s="91" t="str">
        <f t="shared" si="34"/>
        <v/>
      </c>
      <c r="BD110" s="91" t="str">
        <f t="shared" si="34"/>
        <v/>
      </c>
      <c r="BE110" s="91" t="str">
        <f t="shared" si="34"/>
        <v/>
      </c>
    </row>
    <row r="111" spans="1:57" x14ac:dyDescent="0.3">
      <c r="A111" s="73"/>
      <c r="B111" s="73"/>
      <c r="C111" s="73"/>
      <c r="D111" s="73"/>
      <c r="E111" s="89">
        <f t="shared" si="21"/>
        <v>0</v>
      </c>
      <c r="F111" s="90" t="str">
        <f t="shared" si="33"/>
        <v/>
      </c>
      <c r="G111" s="91" t="str">
        <f t="shared" si="33"/>
        <v/>
      </c>
      <c r="H111" s="91" t="str">
        <f t="shared" si="33"/>
        <v/>
      </c>
      <c r="I111" s="91" t="str">
        <f t="shared" si="33"/>
        <v/>
      </c>
      <c r="J111" s="91" t="str">
        <f t="shared" si="33"/>
        <v/>
      </c>
      <c r="K111" s="92" t="str">
        <f>IF($B111=K$5,$D111,"")</f>
        <v/>
      </c>
      <c r="L111" s="93" t="str">
        <f t="shared" si="33"/>
        <v/>
      </c>
      <c r="M111" s="91" t="str">
        <f t="shared" si="33"/>
        <v/>
      </c>
      <c r="N111" s="91" t="str">
        <f t="shared" si="33"/>
        <v/>
      </c>
      <c r="O111" s="91" t="str">
        <f t="shared" si="33"/>
        <v/>
      </c>
      <c r="P111" s="91" t="str">
        <f t="shared" si="33"/>
        <v/>
      </c>
      <c r="Q111" s="92" t="str">
        <f t="shared" si="33"/>
        <v/>
      </c>
      <c r="R111" s="93" t="str">
        <f t="shared" si="33"/>
        <v/>
      </c>
      <c r="S111" s="91" t="str">
        <f t="shared" si="33"/>
        <v/>
      </c>
      <c r="T111" s="91" t="str">
        <f t="shared" si="33"/>
        <v/>
      </c>
      <c r="U111" s="91" t="str">
        <f t="shared" si="32"/>
        <v/>
      </c>
      <c r="V111" s="91" t="str">
        <f t="shared" si="32"/>
        <v/>
      </c>
      <c r="W111" s="91" t="str">
        <f t="shared" si="32"/>
        <v/>
      </c>
      <c r="X111" s="91" t="str">
        <f t="shared" si="32"/>
        <v/>
      </c>
      <c r="Y111" s="91" t="str">
        <f t="shared" si="32"/>
        <v/>
      </c>
      <c r="Z111" s="91" t="str">
        <f t="shared" si="32"/>
        <v/>
      </c>
      <c r="AA111" s="91" t="str">
        <f t="shared" si="32"/>
        <v/>
      </c>
      <c r="AB111" s="91" t="str">
        <f t="shared" si="32"/>
        <v/>
      </c>
      <c r="AC111" s="91" t="str">
        <f t="shared" si="32"/>
        <v/>
      </c>
      <c r="AD111" s="91" t="str">
        <f t="shared" si="32"/>
        <v/>
      </c>
      <c r="AE111" s="91" t="str">
        <f t="shared" si="32"/>
        <v/>
      </c>
      <c r="AF111" s="91" t="str">
        <f t="shared" si="32"/>
        <v/>
      </c>
      <c r="AG111" s="91" t="str">
        <f t="shared" si="32"/>
        <v/>
      </c>
      <c r="AH111" s="91" t="str">
        <f t="shared" si="32"/>
        <v/>
      </c>
      <c r="AI111" s="91" t="str">
        <f t="shared" si="32"/>
        <v/>
      </c>
      <c r="AJ111" s="91" t="str">
        <f t="shared" si="32"/>
        <v/>
      </c>
      <c r="AK111" s="91" t="str">
        <f t="shared" si="31"/>
        <v/>
      </c>
      <c r="AL111" s="91" t="str">
        <f t="shared" si="31"/>
        <v/>
      </c>
      <c r="AM111" s="91" t="str">
        <f t="shared" si="31"/>
        <v/>
      </c>
      <c r="AN111" s="91" t="str">
        <f t="shared" si="31"/>
        <v/>
      </c>
      <c r="AO111" s="91" t="str">
        <f t="shared" si="31"/>
        <v/>
      </c>
      <c r="AP111" s="91" t="str">
        <f t="shared" si="31"/>
        <v/>
      </c>
      <c r="AQ111" s="91" t="str">
        <f t="shared" si="31"/>
        <v/>
      </c>
      <c r="AR111" s="91" t="str">
        <f t="shared" si="31"/>
        <v/>
      </c>
      <c r="AS111" s="91" t="str">
        <f t="shared" si="31"/>
        <v/>
      </c>
      <c r="AT111" s="91" t="str">
        <f t="shared" si="31"/>
        <v/>
      </c>
      <c r="AU111" s="91" t="str">
        <f t="shared" si="31"/>
        <v/>
      </c>
      <c r="AV111" s="91" t="str">
        <f t="shared" si="31"/>
        <v/>
      </c>
      <c r="AW111" s="91" t="str">
        <f t="shared" si="31"/>
        <v/>
      </c>
      <c r="AX111" s="91" t="str">
        <f t="shared" si="31"/>
        <v/>
      </c>
      <c r="AY111" s="91" t="str">
        <f t="shared" si="31"/>
        <v/>
      </c>
      <c r="AZ111" s="91" t="str">
        <f t="shared" si="34"/>
        <v/>
      </c>
      <c r="BA111" s="91" t="str">
        <f t="shared" si="34"/>
        <v/>
      </c>
      <c r="BB111" s="91" t="str">
        <f t="shared" si="34"/>
        <v/>
      </c>
      <c r="BC111" s="91" t="str">
        <f t="shared" si="34"/>
        <v/>
      </c>
      <c r="BD111" s="91" t="str">
        <f t="shared" si="34"/>
        <v/>
      </c>
      <c r="BE111" s="91" t="str">
        <f t="shared" si="34"/>
        <v/>
      </c>
    </row>
    <row r="112" spans="1:57" x14ac:dyDescent="0.3">
      <c r="A112" s="73"/>
      <c r="B112" s="73"/>
      <c r="C112" s="73"/>
      <c r="D112" s="73"/>
      <c r="E112" s="89">
        <f t="shared" si="21"/>
        <v>0</v>
      </c>
      <c r="F112" s="90" t="str">
        <f t="shared" si="33"/>
        <v/>
      </c>
      <c r="G112" s="91" t="str">
        <f t="shared" si="33"/>
        <v/>
      </c>
      <c r="H112" s="91" t="str">
        <f t="shared" si="33"/>
        <v/>
      </c>
      <c r="I112" s="91" t="str">
        <f t="shared" si="33"/>
        <v/>
      </c>
      <c r="J112" s="91" t="str">
        <f t="shared" si="33"/>
        <v/>
      </c>
      <c r="K112" s="92" t="str">
        <f t="shared" si="33"/>
        <v/>
      </c>
      <c r="L112" s="93" t="str">
        <f t="shared" si="33"/>
        <v/>
      </c>
      <c r="M112" s="91" t="str">
        <f t="shared" si="33"/>
        <v/>
      </c>
      <c r="N112" s="91" t="str">
        <f t="shared" si="33"/>
        <v/>
      </c>
      <c r="O112" s="91" t="str">
        <f t="shared" si="33"/>
        <v/>
      </c>
      <c r="P112" s="91" t="str">
        <f t="shared" si="33"/>
        <v/>
      </c>
      <c r="Q112" s="92" t="str">
        <f t="shared" si="33"/>
        <v/>
      </c>
      <c r="R112" s="93" t="str">
        <f t="shared" si="33"/>
        <v/>
      </c>
      <c r="S112" s="91" t="str">
        <f t="shared" si="33"/>
        <v/>
      </c>
      <c r="T112" s="91" t="str">
        <f t="shared" si="33"/>
        <v/>
      </c>
      <c r="U112" s="91" t="str">
        <f t="shared" si="32"/>
        <v/>
      </c>
      <c r="V112" s="91" t="str">
        <f t="shared" si="32"/>
        <v/>
      </c>
      <c r="W112" s="91" t="str">
        <f t="shared" si="32"/>
        <v/>
      </c>
      <c r="X112" s="91" t="str">
        <f t="shared" si="32"/>
        <v/>
      </c>
      <c r="Y112" s="91" t="str">
        <f t="shared" si="32"/>
        <v/>
      </c>
      <c r="Z112" s="91" t="str">
        <f t="shared" si="32"/>
        <v/>
      </c>
      <c r="AA112" s="91" t="str">
        <f t="shared" si="32"/>
        <v/>
      </c>
      <c r="AB112" s="91" t="str">
        <f t="shared" si="32"/>
        <v/>
      </c>
      <c r="AC112" s="91" t="str">
        <f t="shared" si="32"/>
        <v/>
      </c>
      <c r="AD112" s="91" t="str">
        <f t="shared" si="32"/>
        <v/>
      </c>
      <c r="AE112" s="91" t="str">
        <f t="shared" si="32"/>
        <v/>
      </c>
      <c r="AF112" s="91" t="str">
        <f t="shared" si="32"/>
        <v/>
      </c>
      <c r="AG112" s="91" t="str">
        <f t="shared" si="32"/>
        <v/>
      </c>
      <c r="AH112" s="91" t="str">
        <f t="shared" si="32"/>
        <v/>
      </c>
      <c r="AI112" s="91" t="str">
        <f t="shared" si="32"/>
        <v/>
      </c>
      <c r="AJ112" s="91" t="str">
        <f t="shared" si="32"/>
        <v/>
      </c>
      <c r="AK112" s="91" t="str">
        <f t="shared" si="31"/>
        <v/>
      </c>
      <c r="AL112" s="91" t="str">
        <f t="shared" si="31"/>
        <v/>
      </c>
      <c r="AM112" s="91" t="str">
        <f t="shared" si="31"/>
        <v/>
      </c>
      <c r="AN112" s="91" t="str">
        <f t="shared" si="31"/>
        <v/>
      </c>
      <c r="AO112" s="91" t="str">
        <f t="shared" si="31"/>
        <v/>
      </c>
      <c r="AP112" s="91" t="str">
        <f t="shared" si="31"/>
        <v/>
      </c>
      <c r="AQ112" s="91" t="str">
        <f t="shared" si="31"/>
        <v/>
      </c>
      <c r="AR112" s="91" t="str">
        <f t="shared" si="31"/>
        <v/>
      </c>
      <c r="AS112" s="91" t="str">
        <f t="shared" si="31"/>
        <v/>
      </c>
      <c r="AT112" s="91" t="str">
        <f t="shared" si="31"/>
        <v/>
      </c>
      <c r="AU112" s="91" t="str">
        <f t="shared" si="31"/>
        <v/>
      </c>
      <c r="AV112" s="91" t="str">
        <f t="shared" si="31"/>
        <v/>
      </c>
      <c r="AW112" s="91" t="str">
        <f t="shared" si="31"/>
        <v/>
      </c>
      <c r="AX112" s="91" t="str">
        <f t="shared" si="31"/>
        <v/>
      </c>
      <c r="AY112" s="91" t="str">
        <f t="shared" si="31"/>
        <v/>
      </c>
      <c r="AZ112" s="91" t="str">
        <f t="shared" si="34"/>
        <v/>
      </c>
      <c r="BA112" s="91" t="str">
        <f t="shared" si="34"/>
        <v/>
      </c>
      <c r="BB112" s="91" t="str">
        <f t="shared" si="34"/>
        <v/>
      </c>
      <c r="BC112" s="91" t="str">
        <f t="shared" si="34"/>
        <v/>
      </c>
      <c r="BD112" s="91" t="str">
        <f t="shared" si="34"/>
        <v/>
      </c>
      <c r="BE112" s="91" t="str">
        <f t="shared" si="34"/>
        <v/>
      </c>
    </row>
    <row r="113" spans="1:57" x14ac:dyDescent="0.3">
      <c r="A113" s="73"/>
      <c r="B113" s="73"/>
      <c r="C113" s="73"/>
      <c r="D113" s="73"/>
      <c r="E113" s="89">
        <f t="shared" si="21"/>
        <v>0</v>
      </c>
      <c r="F113" s="90" t="str">
        <f t="shared" si="33"/>
        <v/>
      </c>
      <c r="G113" s="91" t="str">
        <f t="shared" si="33"/>
        <v/>
      </c>
      <c r="H113" s="91" t="str">
        <f t="shared" si="33"/>
        <v/>
      </c>
      <c r="I113" s="91" t="str">
        <f t="shared" si="33"/>
        <v/>
      </c>
      <c r="J113" s="91" t="str">
        <f t="shared" si="33"/>
        <v/>
      </c>
      <c r="K113" s="92" t="str">
        <f t="shared" si="33"/>
        <v/>
      </c>
      <c r="L113" s="93" t="str">
        <f t="shared" si="33"/>
        <v/>
      </c>
      <c r="M113" s="91" t="str">
        <f t="shared" si="33"/>
        <v/>
      </c>
      <c r="N113" s="91" t="str">
        <f t="shared" si="33"/>
        <v/>
      </c>
      <c r="O113" s="91" t="str">
        <f t="shared" si="33"/>
        <v/>
      </c>
      <c r="P113" s="91" t="str">
        <f t="shared" si="33"/>
        <v/>
      </c>
      <c r="Q113" s="92" t="str">
        <f t="shared" si="33"/>
        <v/>
      </c>
      <c r="R113" s="93" t="str">
        <f t="shared" si="33"/>
        <v/>
      </c>
      <c r="S113" s="91" t="str">
        <f t="shared" si="33"/>
        <v/>
      </c>
      <c r="T113" s="91" t="str">
        <f t="shared" si="33"/>
        <v/>
      </c>
      <c r="U113" s="91" t="str">
        <f t="shared" si="32"/>
        <v/>
      </c>
      <c r="V113" s="91" t="str">
        <f t="shared" si="32"/>
        <v/>
      </c>
      <c r="W113" s="91" t="str">
        <f t="shared" si="32"/>
        <v/>
      </c>
      <c r="X113" s="91" t="str">
        <f t="shared" si="32"/>
        <v/>
      </c>
      <c r="Y113" s="91" t="str">
        <f t="shared" si="32"/>
        <v/>
      </c>
      <c r="Z113" s="91" t="str">
        <f t="shared" si="32"/>
        <v/>
      </c>
      <c r="AA113" s="91" t="str">
        <f t="shared" si="32"/>
        <v/>
      </c>
      <c r="AB113" s="91" t="str">
        <f t="shared" si="32"/>
        <v/>
      </c>
      <c r="AC113" s="91" t="str">
        <f t="shared" si="32"/>
        <v/>
      </c>
      <c r="AD113" s="91" t="str">
        <f t="shared" si="32"/>
        <v/>
      </c>
      <c r="AE113" s="91" t="str">
        <f t="shared" si="32"/>
        <v/>
      </c>
      <c r="AF113" s="91" t="str">
        <f t="shared" si="32"/>
        <v/>
      </c>
      <c r="AG113" s="91" t="str">
        <f t="shared" si="32"/>
        <v/>
      </c>
      <c r="AH113" s="91" t="str">
        <f t="shared" si="32"/>
        <v/>
      </c>
      <c r="AI113" s="91" t="str">
        <f t="shared" si="32"/>
        <v/>
      </c>
      <c r="AJ113" s="91" t="str">
        <f t="shared" si="32"/>
        <v/>
      </c>
      <c r="AK113" s="91" t="str">
        <f t="shared" si="31"/>
        <v/>
      </c>
      <c r="AL113" s="91" t="str">
        <f t="shared" si="31"/>
        <v/>
      </c>
      <c r="AM113" s="91" t="str">
        <f t="shared" si="31"/>
        <v/>
      </c>
      <c r="AN113" s="91" t="str">
        <f t="shared" si="31"/>
        <v/>
      </c>
      <c r="AO113" s="91" t="str">
        <f t="shared" si="31"/>
        <v/>
      </c>
      <c r="AP113" s="91" t="str">
        <f t="shared" si="31"/>
        <v/>
      </c>
      <c r="AQ113" s="91" t="str">
        <f t="shared" si="31"/>
        <v/>
      </c>
      <c r="AR113" s="91" t="str">
        <f t="shared" si="31"/>
        <v/>
      </c>
      <c r="AS113" s="91" t="str">
        <f t="shared" si="31"/>
        <v/>
      </c>
      <c r="AT113" s="91" t="str">
        <f t="shared" si="31"/>
        <v/>
      </c>
      <c r="AU113" s="91" t="str">
        <f t="shared" si="31"/>
        <v/>
      </c>
      <c r="AV113" s="91" t="str">
        <f t="shared" si="31"/>
        <v/>
      </c>
      <c r="AW113" s="91" t="str">
        <f t="shared" si="31"/>
        <v/>
      </c>
      <c r="AX113" s="91" t="str">
        <f t="shared" si="31"/>
        <v/>
      </c>
      <c r="AY113" s="91" t="str">
        <f t="shared" si="31"/>
        <v/>
      </c>
      <c r="AZ113" s="91" t="str">
        <f t="shared" si="34"/>
        <v/>
      </c>
      <c r="BA113" s="91" t="str">
        <f t="shared" si="34"/>
        <v/>
      </c>
      <c r="BB113" s="91" t="str">
        <f t="shared" si="34"/>
        <v/>
      </c>
      <c r="BC113" s="91" t="str">
        <f t="shared" si="34"/>
        <v/>
      </c>
      <c r="BD113" s="91" t="str">
        <f t="shared" si="34"/>
        <v/>
      </c>
      <c r="BE113" s="91" t="str">
        <f t="shared" si="34"/>
        <v/>
      </c>
    </row>
    <row r="114" spans="1:57" x14ac:dyDescent="0.3">
      <c r="A114" s="73"/>
      <c r="B114" s="73"/>
      <c r="C114" s="73"/>
      <c r="D114" s="73"/>
      <c r="E114" s="89">
        <f t="shared" si="21"/>
        <v>0</v>
      </c>
      <c r="F114" s="90" t="str">
        <f t="shared" si="33"/>
        <v/>
      </c>
      <c r="G114" s="91" t="str">
        <f t="shared" si="33"/>
        <v/>
      </c>
      <c r="H114" s="91" t="str">
        <f t="shared" si="33"/>
        <v/>
      </c>
      <c r="I114" s="91" t="str">
        <f t="shared" si="33"/>
        <v/>
      </c>
      <c r="J114" s="91" t="str">
        <f t="shared" si="33"/>
        <v/>
      </c>
      <c r="K114" s="92" t="str">
        <f t="shared" si="33"/>
        <v/>
      </c>
      <c r="L114" s="93" t="str">
        <f t="shared" si="33"/>
        <v/>
      </c>
      <c r="M114" s="91" t="str">
        <f t="shared" si="33"/>
        <v/>
      </c>
      <c r="N114" s="91" t="str">
        <f t="shared" si="33"/>
        <v/>
      </c>
      <c r="O114" s="91" t="str">
        <f t="shared" si="33"/>
        <v/>
      </c>
      <c r="P114" s="91" t="str">
        <f t="shared" si="33"/>
        <v/>
      </c>
      <c r="Q114" s="92" t="str">
        <f t="shared" si="33"/>
        <v/>
      </c>
      <c r="R114" s="93" t="str">
        <f t="shared" si="33"/>
        <v/>
      </c>
      <c r="S114" s="91" t="str">
        <f t="shared" si="33"/>
        <v/>
      </c>
      <c r="T114" s="91" t="str">
        <f t="shared" si="33"/>
        <v/>
      </c>
      <c r="U114" s="91" t="str">
        <f t="shared" si="32"/>
        <v/>
      </c>
      <c r="V114" s="91" t="str">
        <f t="shared" si="32"/>
        <v/>
      </c>
      <c r="W114" s="91" t="str">
        <f t="shared" si="32"/>
        <v/>
      </c>
      <c r="X114" s="91" t="str">
        <f t="shared" si="32"/>
        <v/>
      </c>
      <c r="Y114" s="91" t="str">
        <f t="shared" si="32"/>
        <v/>
      </c>
      <c r="Z114" s="91" t="str">
        <f t="shared" si="32"/>
        <v/>
      </c>
      <c r="AA114" s="91" t="str">
        <f t="shared" si="32"/>
        <v/>
      </c>
      <c r="AB114" s="91" t="str">
        <f t="shared" si="32"/>
        <v/>
      </c>
      <c r="AC114" s="91" t="str">
        <f t="shared" si="32"/>
        <v/>
      </c>
      <c r="AD114" s="91" t="str">
        <f t="shared" si="32"/>
        <v/>
      </c>
      <c r="AE114" s="91" t="str">
        <f t="shared" si="32"/>
        <v/>
      </c>
      <c r="AF114" s="91" t="str">
        <f t="shared" si="32"/>
        <v/>
      </c>
      <c r="AG114" s="91" t="str">
        <f t="shared" si="32"/>
        <v/>
      </c>
      <c r="AH114" s="91" t="str">
        <f t="shared" si="32"/>
        <v/>
      </c>
      <c r="AI114" s="91" t="str">
        <f t="shared" si="32"/>
        <v/>
      </c>
      <c r="AJ114" s="91" t="str">
        <f t="shared" si="32"/>
        <v/>
      </c>
      <c r="AK114" s="91" t="str">
        <f t="shared" si="31"/>
        <v/>
      </c>
      <c r="AL114" s="91" t="str">
        <f t="shared" si="31"/>
        <v/>
      </c>
      <c r="AM114" s="91" t="str">
        <f t="shared" si="31"/>
        <v/>
      </c>
      <c r="AN114" s="91" t="str">
        <f t="shared" si="31"/>
        <v/>
      </c>
      <c r="AO114" s="91" t="str">
        <f t="shared" si="31"/>
        <v/>
      </c>
      <c r="AP114" s="91" t="str">
        <f t="shared" si="31"/>
        <v/>
      </c>
      <c r="AQ114" s="91" t="str">
        <f t="shared" si="31"/>
        <v/>
      </c>
      <c r="AR114" s="91" t="str">
        <f t="shared" si="31"/>
        <v/>
      </c>
      <c r="AS114" s="91" t="str">
        <f t="shared" si="31"/>
        <v/>
      </c>
      <c r="AT114" s="91" t="str">
        <f t="shared" si="31"/>
        <v/>
      </c>
      <c r="AU114" s="91" t="str">
        <f t="shared" si="31"/>
        <v/>
      </c>
      <c r="AV114" s="91" t="str">
        <f t="shared" si="31"/>
        <v/>
      </c>
      <c r="AW114" s="91" t="str">
        <f t="shared" si="31"/>
        <v/>
      </c>
      <c r="AX114" s="91" t="str">
        <f t="shared" si="31"/>
        <v/>
      </c>
      <c r="AY114" s="91" t="str">
        <f t="shared" si="31"/>
        <v/>
      </c>
      <c r="AZ114" s="91" t="str">
        <f t="shared" si="34"/>
        <v/>
      </c>
      <c r="BA114" s="91" t="str">
        <f t="shared" si="34"/>
        <v/>
      </c>
      <c r="BB114" s="91" t="str">
        <f t="shared" si="34"/>
        <v/>
      </c>
      <c r="BC114" s="91" t="str">
        <f t="shared" si="34"/>
        <v/>
      </c>
      <c r="BD114" s="91" t="str">
        <f t="shared" si="34"/>
        <v/>
      </c>
      <c r="BE114" s="91" t="str">
        <f t="shared" si="34"/>
        <v/>
      </c>
    </row>
    <row r="115" spans="1:57" x14ac:dyDescent="0.3">
      <c r="A115" s="73"/>
      <c r="B115" s="73"/>
      <c r="C115" s="73"/>
      <c r="D115" s="73"/>
      <c r="E115" s="89">
        <f t="shared" si="21"/>
        <v>0</v>
      </c>
      <c r="F115" s="90" t="str">
        <f t="shared" si="33"/>
        <v/>
      </c>
      <c r="G115" s="91" t="str">
        <f t="shared" si="33"/>
        <v/>
      </c>
      <c r="H115" s="91" t="str">
        <f t="shared" si="33"/>
        <v/>
      </c>
      <c r="I115" s="91" t="str">
        <f t="shared" si="33"/>
        <v/>
      </c>
      <c r="J115" s="91" t="str">
        <f t="shared" si="33"/>
        <v/>
      </c>
      <c r="K115" s="92" t="str">
        <f t="shared" si="33"/>
        <v/>
      </c>
      <c r="L115" s="93" t="str">
        <f t="shared" si="33"/>
        <v/>
      </c>
      <c r="M115" s="91" t="str">
        <f t="shared" si="33"/>
        <v/>
      </c>
      <c r="N115" s="91" t="str">
        <f t="shared" si="33"/>
        <v/>
      </c>
      <c r="O115" s="91" t="str">
        <f t="shared" si="33"/>
        <v/>
      </c>
      <c r="P115" s="91" t="str">
        <f t="shared" si="33"/>
        <v/>
      </c>
      <c r="Q115" s="92" t="str">
        <f t="shared" si="33"/>
        <v/>
      </c>
      <c r="R115" s="93" t="str">
        <f t="shared" si="33"/>
        <v/>
      </c>
      <c r="S115" s="91" t="str">
        <f t="shared" si="33"/>
        <v/>
      </c>
      <c r="T115" s="91" t="str">
        <f t="shared" si="33"/>
        <v/>
      </c>
      <c r="U115" s="91" t="str">
        <f t="shared" si="32"/>
        <v/>
      </c>
      <c r="V115" s="91" t="str">
        <f t="shared" si="32"/>
        <v/>
      </c>
      <c r="W115" s="91" t="str">
        <f t="shared" si="32"/>
        <v/>
      </c>
      <c r="X115" s="91" t="str">
        <f t="shared" si="32"/>
        <v/>
      </c>
      <c r="Y115" s="91" t="str">
        <f t="shared" si="32"/>
        <v/>
      </c>
      <c r="Z115" s="91" t="str">
        <f t="shared" si="32"/>
        <v/>
      </c>
      <c r="AA115" s="91" t="str">
        <f t="shared" si="32"/>
        <v/>
      </c>
      <c r="AB115" s="91" t="str">
        <f t="shared" si="32"/>
        <v/>
      </c>
      <c r="AC115" s="91" t="str">
        <f t="shared" si="32"/>
        <v/>
      </c>
      <c r="AD115" s="91" t="str">
        <f t="shared" si="32"/>
        <v/>
      </c>
      <c r="AE115" s="91" t="str">
        <f t="shared" si="32"/>
        <v/>
      </c>
      <c r="AF115" s="91" t="str">
        <f t="shared" si="32"/>
        <v/>
      </c>
      <c r="AG115" s="91" t="str">
        <f t="shared" si="32"/>
        <v/>
      </c>
      <c r="AH115" s="91" t="str">
        <f t="shared" si="32"/>
        <v/>
      </c>
      <c r="AI115" s="91" t="str">
        <f t="shared" si="32"/>
        <v/>
      </c>
      <c r="AJ115" s="91" t="str">
        <f t="shared" si="32"/>
        <v/>
      </c>
      <c r="AK115" s="91" t="str">
        <f t="shared" si="31"/>
        <v/>
      </c>
      <c r="AL115" s="91" t="str">
        <f t="shared" si="31"/>
        <v/>
      </c>
      <c r="AM115" s="91" t="str">
        <f t="shared" si="31"/>
        <v/>
      </c>
      <c r="AN115" s="91" t="str">
        <f t="shared" si="31"/>
        <v/>
      </c>
      <c r="AO115" s="91" t="str">
        <f t="shared" si="31"/>
        <v/>
      </c>
      <c r="AP115" s="91" t="str">
        <f t="shared" si="31"/>
        <v/>
      </c>
      <c r="AQ115" s="91" t="str">
        <f t="shared" si="31"/>
        <v/>
      </c>
      <c r="AR115" s="91" t="str">
        <f t="shared" si="31"/>
        <v/>
      </c>
      <c r="AS115" s="91" t="str">
        <f t="shared" si="31"/>
        <v/>
      </c>
      <c r="AT115" s="91" t="str">
        <f t="shared" si="31"/>
        <v/>
      </c>
      <c r="AU115" s="91" t="str">
        <f t="shared" si="31"/>
        <v/>
      </c>
      <c r="AV115" s="91" t="str">
        <f t="shared" si="31"/>
        <v/>
      </c>
      <c r="AW115" s="91" t="str">
        <f t="shared" si="31"/>
        <v/>
      </c>
      <c r="AX115" s="91" t="str">
        <f t="shared" si="31"/>
        <v/>
      </c>
      <c r="AY115" s="91" t="str">
        <f t="shared" si="31"/>
        <v/>
      </c>
      <c r="AZ115" s="91" t="str">
        <f t="shared" si="34"/>
        <v/>
      </c>
      <c r="BA115" s="91" t="str">
        <f t="shared" si="34"/>
        <v/>
      </c>
      <c r="BB115" s="91" t="str">
        <f t="shared" si="34"/>
        <v/>
      </c>
      <c r="BC115" s="91" t="str">
        <f t="shared" si="34"/>
        <v/>
      </c>
      <c r="BD115" s="91" t="str">
        <f t="shared" si="34"/>
        <v/>
      </c>
      <c r="BE115" s="91" t="str">
        <f t="shared" si="34"/>
        <v/>
      </c>
    </row>
    <row r="116" spans="1:57" x14ac:dyDescent="0.3">
      <c r="A116" s="73"/>
      <c r="B116" s="73"/>
      <c r="C116" s="73"/>
      <c r="D116" s="73"/>
      <c r="E116" s="89">
        <f t="shared" si="21"/>
        <v>0</v>
      </c>
      <c r="F116" s="90" t="str">
        <f t="shared" si="33"/>
        <v/>
      </c>
      <c r="G116" s="91" t="str">
        <f t="shared" si="33"/>
        <v/>
      </c>
      <c r="H116" s="91" t="str">
        <f t="shared" si="33"/>
        <v/>
      </c>
      <c r="I116" s="91" t="str">
        <f t="shared" si="33"/>
        <v/>
      </c>
      <c r="J116" s="91" t="str">
        <f t="shared" si="33"/>
        <v/>
      </c>
      <c r="K116" s="92" t="str">
        <f t="shared" si="33"/>
        <v/>
      </c>
      <c r="L116" s="93" t="str">
        <f t="shared" si="33"/>
        <v/>
      </c>
      <c r="M116" s="91" t="str">
        <f t="shared" si="33"/>
        <v/>
      </c>
      <c r="N116" s="91" t="str">
        <f t="shared" si="33"/>
        <v/>
      </c>
      <c r="O116" s="91" t="str">
        <f t="shared" si="33"/>
        <v/>
      </c>
      <c r="P116" s="91" t="str">
        <f t="shared" si="33"/>
        <v/>
      </c>
      <c r="Q116" s="92" t="str">
        <f t="shared" si="33"/>
        <v/>
      </c>
      <c r="R116" s="93" t="str">
        <f t="shared" si="33"/>
        <v/>
      </c>
      <c r="S116" s="91" t="str">
        <f t="shared" si="33"/>
        <v/>
      </c>
      <c r="T116" s="91" t="str">
        <f t="shared" si="33"/>
        <v/>
      </c>
      <c r="U116" s="91" t="str">
        <f t="shared" si="32"/>
        <v/>
      </c>
      <c r="V116" s="91" t="str">
        <f t="shared" si="32"/>
        <v/>
      </c>
      <c r="W116" s="91" t="str">
        <f t="shared" si="32"/>
        <v/>
      </c>
      <c r="X116" s="91" t="str">
        <f t="shared" si="32"/>
        <v/>
      </c>
      <c r="Y116" s="91" t="str">
        <f t="shared" si="32"/>
        <v/>
      </c>
      <c r="Z116" s="91" t="str">
        <f t="shared" si="32"/>
        <v/>
      </c>
      <c r="AA116" s="91" t="str">
        <f t="shared" si="32"/>
        <v/>
      </c>
      <c r="AB116" s="91" t="str">
        <f t="shared" si="32"/>
        <v/>
      </c>
      <c r="AC116" s="91" t="str">
        <f t="shared" si="32"/>
        <v/>
      </c>
      <c r="AD116" s="91" t="str">
        <f t="shared" si="32"/>
        <v/>
      </c>
      <c r="AE116" s="91" t="str">
        <f t="shared" si="32"/>
        <v/>
      </c>
      <c r="AF116" s="91" t="str">
        <f t="shared" si="32"/>
        <v/>
      </c>
      <c r="AG116" s="91" t="str">
        <f t="shared" si="32"/>
        <v/>
      </c>
      <c r="AH116" s="91" t="str">
        <f t="shared" si="32"/>
        <v/>
      </c>
      <c r="AI116" s="91" t="str">
        <f t="shared" si="32"/>
        <v/>
      </c>
      <c r="AJ116" s="91" t="str">
        <f t="shared" si="32"/>
        <v/>
      </c>
      <c r="AK116" s="91" t="str">
        <f t="shared" si="31"/>
        <v/>
      </c>
      <c r="AL116" s="91" t="str">
        <f t="shared" si="31"/>
        <v/>
      </c>
      <c r="AM116" s="91" t="str">
        <f t="shared" si="31"/>
        <v/>
      </c>
      <c r="AN116" s="91" t="str">
        <f t="shared" si="31"/>
        <v/>
      </c>
      <c r="AO116" s="91" t="str">
        <f t="shared" si="31"/>
        <v/>
      </c>
      <c r="AP116" s="91" t="str">
        <f t="shared" si="31"/>
        <v/>
      </c>
      <c r="AQ116" s="91" t="str">
        <f t="shared" si="31"/>
        <v/>
      </c>
      <c r="AR116" s="91" t="str">
        <f t="shared" si="31"/>
        <v/>
      </c>
      <c r="AS116" s="91" t="str">
        <f t="shared" si="31"/>
        <v/>
      </c>
      <c r="AT116" s="91" t="str">
        <f t="shared" si="31"/>
        <v/>
      </c>
      <c r="AU116" s="91" t="str">
        <f t="shared" si="31"/>
        <v/>
      </c>
      <c r="AV116" s="91" t="str">
        <f t="shared" si="31"/>
        <v/>
      </c>
      <c r="AW116" s="91" t="str">
        <f t="shared" si="31"/>
        <v/>
      </c>
      <c r="AX116" s="91" t="str">
        <f t="shared" si="31"/>
        <v/>
      </c>
      <c r="AY116" s="91" t="str">
        <f t="shared" si="31"/>
        <v/>
      </c>
      <c r="AZ116" s="91" t="str">
        <f t="shared" si="34"/>
        <v/>
      </c>
      <c r="BA116" s="91" t="str">
        <f t="shared" si="34"/>
        <v/>
      </c>
      <c r="BB116" s="91" t="str">
        <f t="shared" si="34"/>
        <v/>
      </c>
      <c r="BC116" s="91" t="str">
        <f t="shared" si="34"/>
        <v/>
      </c>
      <c r="BD116" s="91" t="str">
        <f t="shared" si="34"/>
        <v/>
      </c>
      <c r="BE116" s="91" t="str">
        <f t="shared" si="34"/>
        <v/>
      </c>
    </row>
    <row r="117" spans="1:57" x14ac:dyDescent="0.3">
      <c r="A117" s="73"/>
      <c r="B117" s="73"/>
      <c r="C117" s="73"/>
      <c r="D117" s="73"/>
      <c r="E117" s="89">
        <f t="shared" si="21"/>
        <v>0</v>
      </c>
      <c r="F117" s="90" t="str">
        <f t="shared" si="33"/>
        <v/>
      </c>
      <c r="G117" s="91" t="str">
        <f t="shared" si="33"/>
        <v/>
      </c>
      <c r="H117" s="91" t="str">
        <f t="shared" si="33"/>
        <v/>
      </c>
      <c r="I117" s="91" t="str">
        <f t="shared" si="33"/>
        <v/>
      </c>
      <c r="J117" s="91" t="str">
        <f t="shared" si="33"/>
        <v/>
      </c>
      <c r="K117" s="92" t="str">
        <f t="shared" si="33"/>
        <v/>
      </c>
      <c r="L117" s="93" t="str">
        <f>IF($B117=L$5,$D117,"")</f>
        <v/>
      </c>
      <c r="M117" s="91" t="str">
        <f t="shared" si="33"/>
        <v/>
      </c>
      <c r="N117" s="91" t="str">
        <f t="shared" si="33"/>
        <v/>
      </c>
      <c r="O117" s="91" t="str">
        <f t="shared" si="33"/>
        <v/>
      </c>
      <c r="P117" s="91" t="str">
        <f t="shared" si="33"/>
        <v/>
      </c>
      <c r="Q117" s="92" t="str">
        <f t="shared" si="33"/>
        <v/>
      </c>
      <c r="R117" s="93" t="str">
        <f t="shared" si="33"/>
        <v/>
      </c>
      <c r="S117" s="91" t="str">
        <f t="shared" si="33"/>
        <v/>
      </c>
      <c r="T117" s="91" t="str">
        <f t="shared" si="33"/>
        <v/>
      </c>
      <c r="U117" s="91" t="str">
        <f t="shared" si="32"/>
        <v/>
      </c>
      <c r="V117" s="91" t="str">
        <f t="shared" si="32"/>
        <v/>
      </c>
      <c r="W117" s="91" t="str">
        <f t="shared" si="32"/>
        <v/>
      </c>
      <c r="X117" s="91" t="str">
        <f t="shared" si="32"/>
        <v/>
      </c>
      <c r="Y117" s="91" t="str">
        <f t="shared" si="32"/>
        <v/>
      </c>
      <c r="Z117" s="91" t="str">
        <f t="shared" si="32"/>
        <v/>
      </c>
      <c r="AA117" s="91" t="str">
        <f t="shared" si="32"/>
        <v/>
      </c>
      <c r="AB117" s="91" t="str">
        <f t="shared" si="32"/>
        <v/>
      </c>
      <c r="AC117" s="91" t="str">
        <f t="shared" si="32"/>
        <v/>
      </c>
      <c r="AD117" s="91" t="str">
        <f t="shared" si="32"/>
        <v/>
      </c>
      <c r="AE117" s="91" t="str">
        <f t="shared" si="32"/>
        <v/>
      </c>
      <c r="AF117" s="91" t="str">
        <f t="shared" si="32"/>
        <v/>
      </c>
      <c r="AG117" s="91" t="str">
        <f t="shared" si="32"/>
        <v/>
      </c>
      <c r="AH117" s="91" t="str">
        <f t="shared" si="32"/>
        <v/>
      </c>
      <c r="AI117" s="91" t="str">
        <f t="shared" si="32"/>
        <v/>
      </c>
      <c r="AJ117" s="91" t="str">
        <f t="shared" si="32"/>
        <v/>
      </c>
      <c r="AK117" s="91" t="str">
        <f t="shared" si="31"/>
        <v/>
      </c>
      <c r="AL117" s="91" t="str">
        <f t="shared" si="31"/>
        <v/>
      </c>
      <c r="AM117" s="91" t="str">
        <f t="shared" si="31"/>
        <v/>
      </c>
      <c r="AN117" s="91" t="str">
        <f t="shared" si="31"/>
        <v/>
      </c>
      <c r="AO117" s="91" t="str">
        <f t="shared" si="31"/>
        <v/>
      </c>
      <c r="AP117" s="91" t="str">
        <f t="shared" si="31"/>
        <v/>
      </c>
      <c r="AQ117" s="91" t="str">
        <f t="shared" si="31"/>
        <v/>
      </c>
      <c r="AR117" s="91" t="str">
        <f t="shared" si="31"/>
        <v/>
      </c>
      <c r="AS117" s="91" t="str">
        <f t="shared" si="31"/>
        <v/>
      </c>
      <c r="AT117" s="91" t="str">
        <f t="shared" si="31"/>
        <v/>
      </c>
      <c r="AU117" s="91" t="str">
        <f t="shared" si="31"/>
        <v/>
      </c>
      <c r="AV117" s="91" t="str">
        <f t="shared" si="31"/>
        <v/>
      </c>
      <c r="AW117" s="91" t="str">
        <f t="shared" si="31"/>
        <v/>
      </c>
      <c r="AX117" s="91" t="str">
        <f t="shared" si="31"/>
        <v/>
      </c>
      <c r="AY117" s="91" t="str">
        <f t="shared" si="31"/>
        <v/>
      </c>
      <c r="AZ117" s="91" t="str">
        <f t="shared" si="34"/>
        <v/>
      </c>
      <c r="BA117" s="91" t="str">
        <f t="shared" si="34"/>
        <v/>
      </c>
      <c r="BB117" s="91" t="str">
        <f t="shared" si="34"/>
        <v/>
      </c>
      <c r="BC117" s="91" t="str">
        <f t="shared" si="34"/>
        <v/>
      </c>
      <c r="BD117" s="91" t="str">
        <f t="shared" si="34"/>
        <v/>
      </c>
      <c r="BE117" s="91" t="str">
        <f t="shared" si="34"/>
        <v/>
      </c>
    </row>
    <row r="118" spans="1:57" x14ac:dyDescent="0.3">
      <c r="A118" s="73"/>
      <c r="B118" s="73"/>
      <c r="C118" s="73"/>
      <c r="D118" s="73"/>
      <c r="E118" s="89">
        <f t="shared" si="21"/>
        <v>0</v>
      </c>
      <c r="F118" s="90" t="str">
        <f t="shared" si="33"/>
        <v/>
      </c>
      <c r="G118" s="91" t="str">
        <f t="shared" si="33"/>
        <v/>
      </c>
      <c r="H118" s="91" t="str">
        <f t="shared" si="33"/>
        <v/>
      </c>
      <c r="I118" s="91" t="str">
        <f t="shared" si="33"/>
        <v/>
      </c>
      <c r="J118" s="91" t="str">
        <f t="shared" si="33"/>
        <v/>
      </c>
      <c r="K118" s="92" t="str">
        <f t="shared" si="33"/>
        <v/>
      </c>
      <c r="L118" s="93" t="str">
        <f t="shared" si="33"/>
        <v/>
      </c>
      <c r="M118" s="91" t="str">
        <f t="shared" si="33"/>
        <v/>
      </c>
      <c r="N118" s="91" t="str">
        <f t="shared" si="33"/>
        <v/>
      </c>
      <c r="O118" s="91" t="str">
        <f t="shared" si="33"/>
        <v/>
      </c>
      <c r="P118" s="91" t="str">
        <f t="shared" si="33"/>
        <v/>
      </c>
      <c r="Q118" s="92" t="str">
        <f t="shared" si="33"/>
        <v/>
      </c>
      <c r="R118" s="93" t="str">
        <f t="shared" si="33"/>
        <v/>
      </c>
      <c r="S118" s="91" t="str">
        <f t="shared" si="33"/>
        <v/>
      </c>
      <c r="T118" s="91" t="str">
        <f t="shared" si="33"/>
        <v/>
      </c>
      <c r="U118" s="91" t="str">
        <f t="shared" si="32"/>
        <v/>
      </c>
      <c r="V118" s="91" t="str">
        <f t="shared" si="32"/>
        <v/>
      </c>
      <c r="W118" s="91" t="str">
        <f t="shared" si="32"/>
        <v/>
      </c>
      <c r="X118" s="91" t="str">
        <f t="shared" si="32"/>
        <v/>
      </c>
      <c r="Y118" s="91" t="str">
        <f t="shared" si="32"/>
        <v/>
      </c>
      <c r="Z118" s="91" t="str">
        <f t="shared" si="32"/>
        <v/>
      </c>
      <c r="AA118" s="91" t="str">
        <f t="shared" si="32"/>
        <v/>
      </c>
      <c r="AB118" s="91" t="str">
        <f t="shared" si="32"/>
        <v/>
      </c>
      <c r="AC118" s="91" t="str">
        <f t="shared" si="32"/>
        <v/>
      </c>
      <c r="AD118" s="91" t="str">
        <f t="shared" si="32"/>
        <v/>
      </c>
      <c r="AE118" s="91" t="str">
        <f t="shared" si="32"/>
        <v/>
      </c>
      <c r="AF118" s="91" t="str">
        <f t="shared" si="32"/>
        <v/>
      </c>
      <c r="AG118" s="91" t="str">
        <f t="shared" si="32"/>
        <v/>
      </c>
      <c r="AH118" s="91" t="str">
        <f t="shared" si="32"/>
        <v/>
      </c>
      <c r="AI118" s="91" t="str">
        <f t="shared" si="32"/>
        <v/>
      </c>
      <c r="AJ118" s="91" t="str">
        <f t="shared" si="32"/>
        <v/>
      </c>
      <c r="AK118" s="91" t="str">
        <f t="shared" si="31"/>
        <v/>
      </c>
      <c r="AL118" s="91" t="str">
        <f t="shared" si="31"/>
        <v/>
      </c>
      <c r="AM118" s="91" t="str">
        <f t="shared" si="31"/>
        <v/>
      </c>
      <c r="AN118" s="91" t="str">
        <f t="shared" si="31"/>
        <v/>
      </c>
      <c r="AO118" s="91" t="str">
        <f t="shared" si="31"/>
        <v/>
      </c>
      <c r="AP118" s="91" t="str">
        <f t="shared" si="31"/>
        <v/>
      </c>
      <c r="AQ118" s="91" t="str">
        <f t="shared" si="31"/>
        <v/>
      </c>
      <c r="AR118" s="91" t="str">
        <f t="shared" si="31"/>
        <v/>
      </c>
      <c r="AS118" s="91" t="str">
        <f t="shared" si="31"/>
        <v/>
      </c>
      <c r="AT118" s="91" t="str">
        <f t="shared" si="31"/>
        <v/>
      </c>
      <c r="AU118" s="91" t="str">
        <f t="shared" si="31"/>
        <v/>
      </c>
      <c r="AV118" s="91" t="str">
        <f t="shared" si="31"/>
        <v/>
      </c>
      <c r="AW118" s="91" t="str">
        <f t="shared" si="31"/>
        <v/>
      </c>
      <c r="AX118" s="91" t="str">
        <f t="shared" si="31"/>
        <v/>
      </c>
      <c r="AY118" s="91" t="str">
        <f t="shared" si="31"/>
        <v/>
      </c>
      <c r="AZ118" s="91" t="str">
        <f t="shared" si="34"/>
        <v/>
      </c>
      <c r="BA118" s="91" t="str">
        <f t="shared" si="34"/>
        <v/>
      </c>
      <c r="BB118" s="91" t="str">
        <f t="shared" si="34"/>
        <v/>
      </c>
      <c r="BC118" s="91" t="str">
        <f t="shared" si="34"/>
        <v/>
      </c>
      <c r="BD118" s="91" t="str">
        <f t="shared" si="34"/>
        <v/>
      </c>
      <c r="BE118" s="91" t="str">
        <f t="shared" si="34"/>
        <v/>
      </c>
    </row>
    <row r="119" spans="1:57" x14ac:dyDescent="0.3">
      <c r="A119" s="73"/>
      <c r="B119" s="73"/>
      <c r="C119" s="73"/>
      <c r="D119" s="73"/>
      <c r="E119" s="89">
        <f t="shared" si="21"/>
        <v>0</v>
      </c>
      <c r="F119" s="90" t="str">
        <f t="shared" si="33"/>
        <v/>
      </c>
      <c r="G119" s="91" t="str">
        <f t="shared" si="33"/>
        <v/>
      </c>
      <c r="H119" s="91" t="str">
        <f t="shared" si="33"/>
        <v/>
      </c>
      <c r="I119" s="91" t="str">
        <f t="shared" si="33"/>
        <v/>
      </c>
      <c r="J119" s="91" t="str">
        <f t="shared" si="33"/>
        <v/>
      </c>
      <c r="K119" s="92" t="str">
        <f t="shared" si="33"/>
        <v/>
      </c>
      <c r="L119" s="93" t="str">
        <f t="shared" si="33"/>
        <v/>
      </c>
      <c r="M119" s="91" t="str">
        <f t="shared" si="33"/>
        <v/>
      </c>
      <c r="N119" s="91" t="str">
        <f t="shared" si="33"/>
        <v/>
      </c>
      <c r="O119" s="91" t="str">
        <f t="shared" si="33"/>
        <v/>
      </c>
      <c r="P119" s="91" t="str">
        <f t="shared" si="33"/>
        <v/>
      </c>
      <c r="Q119" s="92" t="str">
        <f t="shared" si="33"/>
        <v/>
      </c>
      <c r="R119" s="93" t="str">
        <f t="shared" si="33"/>
        <v/>
      </c>
      <c r="S119" s="91" t="str">
        <f t="shared" si="33"/>
        <v/>
      </c>
      <c r="T119" s="91" t="str">
        <f t="shared" si="33"/>
        <v/>
      </c>
      <c r="U119" s="91" t="str">
        <f t="shared" si="33"/>
        <v/>
      </c>
      <c r="V119" s="91" t="str">
        <f t="shared" si="32"/>
        <v/>
      </c>
      <c r="W119" s="91" t="str">
        <f t="shared" si="32"/>
        <v/>
      </c>
      <c r="X119" s="91" t="str">
        <f t="shared" si="32"/>
        <v/>
      </c>
      <c r="Y119" s="91" t="str">
        <f t="shared" si="32"/>
        <v/>
      </c>
      <c r="Z119" s="91" t="str">
        <f t="shared" si="32"/>
        <v/>
      </c>
      <c r="AA119" s="91" t="str">
        <f t="shared" si="32"/>
        <v/>
      </c>
      <c r="AB119" s="91" t="str">
        <f t="shared" si="32"/>
        <v/>
      </c>
      <c r="AC119" s="91" t="str">
        <f t="shared" si="32"/>
        <v/>
      </c>
      <c r="AD119" s="91" t="str">
        <f t="shared" si="32"/>
        <v/>
      </c>
      <c r="AE119" s="91" t="str">
        <f t="shared" si="32"/>
        <v/>
      </c>
      <c r="AF119" s="91" t="str">
        <f t="shared" si="32"/>
        <v/>
      </c>
      <c r="AG119" s="91" t="str">
        <f t="shared" si="32"/>
        <v/>
      </c>
      <c r="AH119" s="91" t="str">
        <f t="shared" si="32"/>
        <v/>
      </c>
      <c r="AI119" s="91" t="str">
        <f t="shared" si="32"/>
        <v/>
      </c>
      <c r="AJ119" s="91" t="str">
        <f t="shared" si="32"/>
        <v/>
      </c>
      <c r="AK119" s="91" t="str">
        <f t="shared" ref="AK119:AY122" si="35">IF($B119=AK$5,$D119,"")</f>
        <v/>
      </c>
      <c r="AL119" s="91" t="str">
        <f t="shared" si="35"/>
        <v/>
      </c>
      <c r="AM119" s="91" t="str">
        <f t="shared" si="35"/>
        <v/>
      </c>
      <c r="AN119" s="91" t="str">
        <f t="shared" si="35"/>
        <v/>
      </c>
      <c r="AO119" s="91" t="str">
        <f t="shared" si="35"/>
        <v/>
      </c>
      <c r="AP119" s="91" t="str">
        <f t="shared" si="35"/>
        <v/>
      </c>
      <c r="AQ119" s="91" t="str">
        <f t="shared" si="35"/>
        <v/>
      </c>
      <c r="AR119" s="91" t="str">
        <f t="shared" si="35"/>
        <v/>
      </c>
      <c r="AS119" s="91" t="str">
        <f t="shared" si="35"/>
        <v/>
      </c>
      <c r="AT119" s="91" t="str">
        <f t="shared" si="35"/>
        <v/>
      </c>
      <c r="AU119" s="91" t="str">
        <f t="shared" si="35"/>
        <v/>
      </c>
      <c r="AV119" s="91" t="str">
        <f t="shared" si="35"/>
        <v/>
      </c>
      <c r="AW119" s="91" t="str">
        <f t="shared" si="35"/>
        <v/>
      </c>
      <c r="AX119" s="91" t="str">
        <f t="shared" si="35"/>
        <v/>
      </c>
      <c r="AY119" s="91" t="str">
        <f t="shared" si="35"/>
        <v/>
      </c>
      <c r="AZ119" s="91" t="str">
        <f t="shared" si="34"/>
        <v/>
      </c>
      <c r="BA119" s="91" t="str">
        <f t="shared" si="34"/>
        <v/>
      </c>
      <c r="BB119" s="91" t="str">
        <f t="shared" si="34"/>
        <v/>
      </c>
      <c r="BC119" s="91" t="str">
        <f t="shared" si="34"/>
        <v/>
      </c>
      <c r="BD119" s="91" t="str">
        <f t="shared" si="34"/>
        <v/>
      </c>
      <c r="BE119" s="91" t="str">
        <f t="shared" si="34"/>
        <v/>
      </c>
    </row>
    <row r="120" spans="1:57" x14ac:dyDescent="0.3">
      <c r="A120" s="73"/>
      <c r="B120" s="73"/>
      <c r="C120" s="73"/>
      <c r="D120" s="73"/>
      <c r="E120" s="89">
        <f t="shared" si="21"/>
        <v>0</v>
      </c>
      <c r="F120" s="90" t="str">
        <f t="shared" si="33"/>
        <v/>
      </c>
      <c r="G120" s="91" t="str">
        <f t="shared" si="33"/>
        <v/>
      </c>
      <c r="H120" s="91" t="str">
        <f t="shared" si="33"/>
        <v/>
      </c>
      <c r="I120" s="91" t="str">
        <f t="shared" si="33"/>
        <v/>
      </c>
      <c r="J120" s="91" t="str">
        <f t="shared" si="33"/>
        <v/>
      </c>
      <c r="K120" s="92" t="str">
        <f t="shared" si="33"/>
        <v/>
      </c>
      <c r="L120" s="93" t="str">
        <f t="shared" si="33"/>
        <v/>
      </c>
      <c r="M120" s="91" t="str">
        <f t="shared" si="33"/>
        <v/>
      </c>
      <c r="N120" s="91" t="str">
        <f t="shared" si="33"/>
        <v/>
      </c>
      <c r="O120" s="91" t="str">
        <f t="shared" si="33"/>
        <v/>
      </c>
      <c r="P120" s="91" t="str">
        <f t="shared" si="33"/>
        <v/>
      </c>
      <c r="Q120" s="92" t="str">
        <f t="shared" si="33"/>
        <v/>
      </c>
      <c r="R120" s="93" t="str">
        <f t="shared" si="33"/>
        <v/>
      </c>
      <c r="S120" s="91" t="str">
        <f t="shared" si="33"/>
        <v/>
      </c>
      <c r="T120" s="91" t="str">
        <f t="shared" si="33"/>
        <v/>
      </c>
      <c r="U120" s="91" t="str">
        <f t="shared" si="33"/>
        <v/>
      </c>
      <c r="V120" s="91" t="str">
        <f t="shared" ref="V120:AK122" si="36">IF($B120=V$5,$D120,"")</f>
        <v/>
      </c>
      <c r="W120" s="91" t="str">
        <f t="shared" si="36"/>
        <v/>
      </c>
      <c r="X120" s="91" t="str">
        <f t="shared" si="36"/>
        <v/>
      </c>
      <c r="Y120" s="91" t="str">
        <f t="shared" si="36"/>
        <v/>
      </c>
      <c r="Z120" s="91" t="str">
        <f t="shared" si="36"/>
        <v/>
      </c>
      <c r="AA120" s="91" t="str">
        <f t="shared" si="36"/>
        <v/>
      </c>
      <c r="AB120" s="91" t="str">
        <f t="shared" si="36"/>
        <v/>
      </c>
      <c r="AC120" s="91" t="str">
        <f t="shared" si="36"/>
        <v/>
      </c>
      <c r="AD120" s="91" t="str">
        <f t="shared" si="36"/>
        <v/>
      </c>
      <c r="AE120" s="91" t="str">
        <f t="shared" si="36"/>
        <v/>
      </c>
      <c r="AF120" s="91" t="str">
        <f t="shared" si="36"/>
        <v/>
      </c>
      <c r="AG120" s="91" t="str">
        <f t="shared" si="36"/>
        <v/>
      </c>
      <c r="AH120" s="91" t="str">
        <f t="shared" si="36"/>
        <v/>
      </c>
      <c r="AI120" s="91" t="str">
        <f t="shared" si="36"/>
        <v/>
      </c>
      <c r="AJ120" s="91" t="str">
        <f t="shared" si="36"/>
        <v/>
      </c>
      <c r="AK120" s="91" t="str">
        <f t="shared" si="36"/>
        <v/>
      </c>
      <c r="AL120" s="91" t="str">
        <f t="shared" si="35"/>
        <v/>
      </c>
      <c r="AM120" s="91" t="str">
        <f t="shared" si="35"/>
        <v/>
      </c>
      <c r="AN120" s="91" t="str">
        <f t="shared" si="35"/>
        <v/>
      </c>
      <c r="AO120" s="91" t="str">
        <f t="shared" si="35"/>
        <v/>
      </c>
      <c r="AP120" s="91" t="str">
        <f t="shared" si="35"/>
        <v/>
      </c>
      <c r="AQ120" s="91" t="str">
        <f t="shared" si="35"/>
        <v/>
      </c>
      <c r="AR120" s="91" t="str">
        <f t="shared" si="35"/>
        <v/>
      </c>
      <c r="AS120" s="91" t="str">
        <f t="shared" si="35"/>
        <v/>
      </c>
      <c r="AT120" s="91" t="str">
        <f t="shared" si="35"/>
        <v/>
      </c>
      <c r="AU120" s="91" t="str">
        <f t="shared" si="35"/>
        <v/>
      </c>
      <c r="AV120" s="91" t="str">
        <f t="shared" si="35"/>
        <v/>
      </c>
      <c r="AW120" s="91" t="str">
        <f t="shared" si="35"/>
        <v/>
      </c>
      <c r="AX120" s="91" t="str">
        <f t="shared" si="35"/>
        <v/>
      </c>
      <c r="AY120" s="91" t="str">
        <f t="shared" si="35"/>
        <v/>
      </c>
      <c r="AZ120" s="91" t="str">
        <f t="shared" si="34"/>
        <v/>
      </c>
      <c r="BA120" s="91" t="str">
        <f t="shared" si="34"/>
        <v/>
      </c>
      <c r="BB120" s="91" t="str">
        <f t="shared" si="34"/>
        <v/>
      </c>
      <c r="BC120" s="91" t="str">
        <f t="shared" si="34"/>
        <v/>
      </c>
      <c r="BD120" s="91" t="str">
        <f t="shared" si="34"/>
        <v/>
      </c>
      <c r="BE120" s="91" t="str">
        <f t="shared" si="34"/>
        <v/>
      </c>
    </row>
    <row r="121" spans="1:57" x14ac:dyDescent="0.3">
      <c r="A121" s="73"/>
      <c r="B121" s="73"/>
      <c r="C121" s="73"/>
      <c r="D121" s="73"/>
      <c r="E121" s="89">
        <f t="shared" si="21"/>
        <v>0</v>
      </c>
      <c r="F121" s="90" t="str">
        <f t="shared" ref="F121:U123" si="37">IF($B121=F$5,$D121,"")</f>
        <v/>
      </c>
      <c r="G121" s="91" t="str">
        <f t="shared" si="37"/>
        <v/>
      </c>
      <c r="H121" s="91" t="str">
        <f t="shared" si="37"/>
        <v/>
      </c>
      <c r="I121" s="91" t="str">
        <f t="shared" si="37"/>
        <v/>
      </c>
      <c r="J121" s="91" t="str">
        <f t="shared" si="37"/>
        <v/>
      </c>
      <c r="K121" s="92" t="str">
        <f t="shared" si="37"/>
        <v/>
      </c>
      <c r="L121" s="93" t="str">
        <f t="shared" si="37"/>
        <v/>
      </c>
      <c r="M121" s="91" t="str">
        <f t="shared" si="37"/>
        <v/>
      </c>
      <c r="N121" s="91" t="str">
        <f t="shared" si="37"/>
        <v/>
      </c>
      <c r="O121" s="91" t="str">
        <f t="shared" si="37"/>
        <v/>
      </c>
      <c r="P121" s="91" t="str">
        <f t="shared" si="37"/>
        <v/>
      </c>
      <c r="Q121" s="92" t="str">
        <f t="shared" si="37"/>
        <v/>
      </c>
      <c r="R121" s="93" t="str">
        <f t="shared" si="37"/>
        <v/>
      </c>
      <c r="S121" s="91" t="str">
        <f t="shared" si="37"/>
        <v/>
      </c>
      <c r="T121" s="91" t="str">
        <f t="shared" si="37"/>
        <v/>
      </c>
      <c r="U121" s="91" t="str">
        <f t="shared" si="37"/>
        <v/>
      </c>
      <c r="V121" s="91" t="str">
        <f t="shared" si="36"/>
        <v/>
      </c>
      <c r="W121" s="91" t="str">
        <f t="shared" si="36"/>
        <v/>
      </c>
      <c r="X121" s="91" t="str">
        <f t="shared" si="36"/>
        <v/>
      </c>
      <c r="Y121" s="91" t="str">
        <f t="shared" si="36"/>
        <v/>
      </c>
      <c r="Z121" s="91" t="str">
        <f t="shared" si="36"/>
        <v/>
      </c>
      <c r="AA121" s="91" t="str">
        <f t="shared" si="36"/>
        <v/>
      </c>
      <c r="AB121" s="91" t="str">
        <f t="shared" si="36"/>
        <v/>
      </c>
      <c r="AC121" s="91" t="str">
        <f t="shared" si="36"/>
        <v/>
      </c>
      <c r="AD121" s="91" t="str">
        <f t="shared" si="36"/>
        <v/>
      </c>
      <c r="AE121" s="91" t="str">
        <f t="shared" si="36"/>
        <v/>
      </c>
      <c r="AF121" s="91" t="str">
        <f t="shared" si="36"/>
        <v/>
      </c>
      <c r="AG121" s="91" t="str">
        <f t="shared" si="36"/>
        <v/>
      </c>
      <c r="AH121" s="91" t="str">
        <f t="shared" si="36"/>
        <v/>
      </c>
      <c r="AI121" s="91" t="str">
        <f t="shared" si="36"/>
        <v/>
      </c>
      <c r="AJ121" s="91" t="str">
        <f t="shared" si="36"/>
        <v/>
      </c>
      <c r="AK121" s="91" t="str">
        <f t="shared" si="36"/>
        <v/>
      </c>
      <c r="AL121" s="91" t="str">
        <f t="shared" si="35"/>
        <v/>
      </c>
      <c r="AM121" s="91" t="str">
        <f t="shared" si="35"/>
        <v/>
      </c>
      <c r="AN121" s="91" t="str">
        <f t="shared" si="35"/>
        <v/>
      </c>
      <c r="AO121" s="91" t="str">
        <f t="shared" si="35"/>
        <v/>
      </c>
      <c r="AP121" s="91" t="str">
        <f t="shared" si="35"/>
        <v/>
      </c>
      <c r="AQ121" s="91" t="str">
        <f t="shared" si="35"/>
        <v/>
      </c>
      <c r="AR121" s="91" t="str">
        <f t="shared" si="35"/>
        <v/>
      </c>
      <c r="AS121" s="91" t="str">
        <f t="shared" si="35"/>
        <v/>
      </c>
      <c r="AT121" s="91" t="str">
        <f t="shared" si="35"/>
        <v/>
      </c>
      <c r="AU121" s="91" t="str">
        <f t="shared" si="35"/>
        <v/>
      </c>
      <c r="AV121" s="91" t="str">
        <f t="shared" si="35"/>
        <v/>
      </c>
      <c r="AW121" s="91" t="str">
        <f t="shared" si="35"/>
        <v/>
      </c>
      <c r="AX121" s="91" t="str">
        <f t="shared" si="35"/>
        <v/>
      </c>
      <c r="AY121" s="91" t="str">
        <f t="shared" si="35"/>
        <v/>
      </c>
      <c r="AZ121" s="91" t="str">
        <f t="shared" si="34"/>
        <v/>
      </c>
      <c r="BA121" s="91" t="str">
        <f t="shared" si="34"/>
        <v/>
      </c>
      <c r="BB121" s="91" t="str">
        <f t="shared" si="34"/>
        <v/>
      </c>
      <c r="BC121" s="91" t="str">
        <f t="shared" si="34"/>
        <v/>
      </c>
      <c r="BD121" s="91" t="str">
        <f t="shared" si="34"/>
        <v/>
      </c>
      <c r="BE121" s="91" t="str">
        <f t="shared" si="34"/>
        <v/>
      </c>
    </row>
    <row r="122" spans="1:57" x14ac:dyDescent="0.3">
      <c r="A122" s="73"/>
      <c r="B122" s="73"/>
      <c r="C122" s="73"/>
      <c r="D122" s="73"/>
      <c r="E122" s="89">
        <f t="shared" si="21"/>
        <v>0</v>
      </c>
      <c r="F122" s="90" t="str">
        <f t="shared" si="37"/>
        <v/>
      </c>
      <c r="G122" s="91" t="str">
        <f t="shared" si="37"/>
        <v/>
      </c>
      <c r="H122" s="91" t="str">
        <f t="shared" si="37"/>
        <v/>
      </c>
      <c r="I122" s="91" t="str">
        <f t="shared" si="37"/>
        <v/>
      </c>
      <c r="J122" s="91" t="str">
        <f t="shared" si="37"/>
        <v/>
      </c>
      <c r="K122" s="92" t="str">
        <f t="shared" si="37"/>
        <v/>
      </c>
      <c r="L122" s="93" t="str">
        <f t="shared" si="37"/>
        <v/>
      </c>
      <c r="M122" s="91" t="str">
        <f t="shared" si="37"/>
        <v/>
      </c>
      <c r="N122" s="91" t="str">
        <f t="shared" si="37"/>
        <v/>
      </c>
      <c r="O122" s="91" t="str">
        <f t="shared" si="37"/>
        <v/>
      </c>
      <c r="P122" s="91" t="str">
        <f t="shared" si="37"/>
        <v/>
      </c>
      <c r="Q122" s="92" t="str">
        <f t="shared" si="37"/>
        <v/>
      </c>
      <c r="R122" s="93" t="str">
        <f t="shared" si="37"/>
        <v/>
      </c>
      <c r="S122" s="91" t="str">
        <f t="shared" si="37"/>
        <v/>
      </c>
      <c r="T122" s="91" t="str">
        <f t="shared" si="37"/>
        <v/>
      </c>
      <c r="U122" s="91" t="str">
        <f t="shared" si="37"/>
        <v/>
      </c>
      <c r="V122" s="91" t="str">
        <f t="shared" si="36"/>
        <v/>
      </c>
      <c r="W122" s="91" t="str">
        <f t="shared" si="36"/>
        <v/>
      </c>
      <c r="X122" s="91" t="str">
        <f t="shared" si="36"/>
        <v/>
      </c>
      <c r="Y122" s="91" t="str">
        <f t="shared" si="36"/>
        <v/>
      </c>
      <c r="Z122" s="91" t="str">
        <f t="shared" si="36"/>
        <v/>
      </c>
      <c r="AA122" s="91" t="str">
        <f t="shared" si="36"/>
        <v/>
      </c>
      <c r="AB122" s="91" t="str">
        <f t="shared" si="36"/>
        <v/>
      </c>
      <c r="AC122" s="91" t="str">
        <f t="shared" si="36"/>
        <v/>
      </c>
      <c r="AD122" s="91" t="str">
        <f t="shared" si="36"/>
        <v/>
      </c>
      <c r="AE122" s="91" t="str">
        <f t="shared" si="36"/>
        <v/>
      </c>
      <c r="AF122" s="91" t="str">
        <f t="shared" si="36"/>
        <v/>
      </c>
      <c r="AG122" s="91" t="str">
        <f t="shared" si="36"/>
        <v/>
      </c>
      <c r="AH122" s="91" t="str">
        <f t="shared" si="36"/>
        <v/>
      </c>
      <c r="AI122" s="91" t="str">
        <f t="shared" si="36"/>
        <v/>
      </c>
      <c r="AJ122" s="91" t="str">
        <f t="shared" si="36"/>
        <v/>
      </c>
      <c r="AK122" s="91" t="str">
        <f t="shared" si="36"/>
        <v/>
      </c>
      <c r="AL122" s="91" t="str">
        <f t="shared" si="35"/>
        <v/>
      </c>
      <c r="AM122" s="91" t="str">
        <f t="shared" si="35"/>
        <v/>
      </c>
      <c r="AN122" s="91" t="str">
        <f t="shared" si="35"/>
        <v/>
      </c>
      <c r="AO122" s="91" t="str">
        <f t="shared" si="35"/>
        <v/>
      </c>
      <c r="AP122" s="91" t="str">
        <f t="shared" si="35"/>
        <v/>
      </c>
      <c r="AQ122" s="91" t="str">
        <f t="shared" si="35"/>
        <v/>
      </c>
      <c r="AR122" s="91" t="str">
        <f t="shared" si="35"/>
        <v/>
      </c>
      <c r="AS122" s="91" t="str">
        <f t="shared" si="35"/>
        <v/>
      </c>
      <c r="AT122" s="91" t="str">
        <f t="shared" si="35"/>
        <v/>
      </c>
      <c r="AU122" s="91" t="str">
        <f t="shared" si="35"/>
        <v/>
      </c>
      <c r="AV122" s="91" t="str">
        <f t="shared" si="35"/>
        <v/>
      </c>
      <c r="AW122" s="91" t="str">
        <f t="shared" si="35"/>
        <v/>
      </c>
      <c r="AX122" s="91" t="str">
        <f t="shared" si="35"/>
        <v/>
      </c>
      <c r="AY122" s="91" t="str">
        <f t="shared" si="35"/>
        <v/>
      </c>
      <c r="AZ122" s="91" t="str">
        <f t="shared" si="34"/>
        <v/>
      </c>
      <c r="BA122" s="91" t="str">
        <f t="shared" si="34"/>
        <v/>
      </c>
      <c r="BB122" s="91" t="str">
        <f t="shared" si="34"/>
        <v/>
      </c>
      <c r="BC122" s="91" t="str">
        <f t="shared" si="34"/>
        <v/>
      </c>
      <c r="BD122" s="91" t="str">
        <f t="shared" si="34"/>
        <v/>
      </c>
      <c r="BE122" s="91" t="str">
        <f t="shared" si="34"/>
        <v/>
      </c>
    </row>
    <row r="123" spans="1:57" ht="15" thickBot="1" x14ac:dyDescent="0.35">
      <c r="A123" s="73"/>
      <c r="B123" s="73"/>
      <c r="C123" s="94"/>
      <c r="D123" s="94"/>
      <c r="E123" s="95">
        <f t="shared" si="21"/>
        <v>0</v>
      </c>
      <c r="F123" s="90" t="str">
        <f t="shared" si="37"/>
        <v/>
      </c>
      <c r="G123" s="94"/>
      <c r="H123" s="94"/>
      <c r="I123" s="94"/>
      <c r="J123" s="94"/>
      <c r="K123" s="96"/>
      <c r="L123" s="97"/>
      <c r="M123" s="94"/>
      <c r="N123" s="94"/>
      <c r="O123" s="94"/>
      <c r="P123" s="94"/>
      <c r="Q123" s="96"/>
      <c r="R123" s="97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</row>
    <row r="124" spans="1:57" ht="15" thickBot="1" x14ac:dyDescent="0.35">
      <c r="A124" s="73"/>
      <c r="B124" s="73"/>
      <c r="C124" s="98" t="s">
        <v>36</v>
      </c>
      <c r="D124" s="99">
        <f>SUM(D6:D123)</f>
        <v>222908.99999999994</v>
      </c>
      <c r="E124" s="100">
        <f>SUM(E6:E123)</f>
        <v>222908.99999999994</v>
      </c>
      <c r="F124" s="101">
        <f>SUM(F6:F123)</f>
        <v>76919.589999999982</v>
      </c>
      <c r="G124" s="99">
        <f t="shared" ref="G124:BE124" si="38">SUM(G6:G123)</f>
        <v>759.77</v>
      </c>
      <c r="H124" s="99">
        <f t="shared" si="38"/>
        <v>0</v>
      </c>
      <c r="I124" s="99">
        <f t="shared" si="38"/>
        <v>0</v>
      </c>
      <c r="J124" s="99">
        <f t="shared" si="38"/>
        <v>35000</v>
      </c>
      <c r="K124" s="102">
        <f t="shared" si="38"/>
        <v>48</v>
      </c>
      <c r="L124" s="103">
        <f t="shared" si="38"/>
        <v>29578.17</v>
      </c>
      <c r="M124" s="99">
        <f t="shared" si="38"/>
        <v>9283.86</v>
      </c>
      <c r="N124" s="99">
        <f t="shared" si="38"/>
        <v>60</v>
      </c>
      <c r="O124" s="99">
        <f t="shared" si="38"/>
        <v>0</v>
      </c>
      <c r="P124" s="99">
        <f t="shared" si="38"/>
        <v>0</v>
      </c>
      <c r="Q124" s="102">
        <f t="shared" si="38"/>
        <v>0</v>
      </c>
      <c r="R124" s="103">
        <f t="shared" si="38"/>
        <v>495.16</v>
      </c>
      <c r="S124" s="99">
        <f t="shared" si="38"/>
        <v>107</v>
      </c>
      <c r="T124" s="99">
        <f t="shared" si="38"/>
        <v>393</v>
      </c>
      <c r="U124" s="99">
        <f t="shared" si="38"/>
        <v>80.34</v>
      </c>
      <c r="V124" s="99">
        <f t="shared" si="38"/>
        <v>322.77999999999997</v>
      </c>
      <c r="W124" s="99">
        <f t="shared" si="38"/>
        <v>8165.9</v>
      </c>
      <c r="X124" s="99">
        <f t="shared" si="38"/>
        <v>74.989999999999995</v>
      </c>
      <c r="Y124" s="99">
        <f t="shared" si="38"/>
        <v>0</v>
      </c>
      <c r="Z124" s="99">
        <f t="shared" si="38"/>
        <v>4040.89</v>
      </c>
      <c r="AA124" s="99">
        <f t="shared" si="38"/>
        <v>0</v>
      </c>
      <c r="AB124" s="99">
        <f t="shared" si="38"/>
        <v>0</v>
      </c>
      <c r="AC124" s="99">
        <f t="shared" si="38"/>
        <v>31.5</v>
      </c>
      <c r="AD124" s="99">
        <f t="shared" si="38"/>
        <v>0</v>
      </c>
      <c r="AE124" s="99">
        <f t="shared" si="38"/>
        <v>0</v>
      </c>
      <c r="AF124" s="99">
        <f t="shared" si="38"/>
        <v>294.87</v>
      </c>
      <c r="AG124" s="99">
        <f t="shared" si="38"/>
        <v>0</v>
      </c>
      <c r="AH124" s="99">
        <f t="shared" si="38"/>
        <v>0</v>
      </c>
      <c r="AI124" s="99">
        <f t="shared" si="38"/>
        <v>178.42000000000002</v>
      </c>
      <c r="AJ124" s="99">
        <f t="shared" si="38"/>
        <v>0</v>
      </c>
      <c r="AK124" s="99">
        <f t="shared" si="38"/>
        <v>0</v>
      </c>
      <c r="AL124" s="99">
        <f t="shared" si="38"/>
        <v>14372.830000000002</v>
      </c>
      <c r="AM124" s="99">
        <f t="shared" si="38"/>
        <v>2844.3799999999997</v>
      </c>
      <c r="AN124" s="99">
        <f t="shared" si="38"/>
        <v>1127.0600000000002</v>
      </c>
      <c r="AO124" s="99">
        <f t="shared" si="38"/>
        <v>1313.1799999999998</v>
      </c>
      <c r="AP124" s="99">
        <f t="shared" si="38"/>
        <v>355.34</v>
      </c>
      <c r="AQ124" s="99">
        <f t="shared" si="38"/>
        <v>199.57</v>
      </c>
      <c r="AR124" s="99">
        <f t="shared" si="38"/>
        <v>0</v>
      </c>
      <c r="AS124" s="99">
        <f t="shared" si="38"/>
        <v>200.09</v>
      </c>
      <c r="AT124" s="99">
        <f t="shared" si="38"/>
        <v>0</v>
      </c>
      <c r="AU124" s="99">
        <f t="shared" si="38"/>
        <v>1157.4699999999998</v>
      </c>
      <c r="AV124" s="99">
        <f t="shared" si="38"/>
        <v>0</v>
      </c>
      <c r="AW124" s="99">
        <f t="shared" si="38"/>
        <v>0</v>
      </c>
      <c r="AX124" s="99">
        <f t="shared" si="38"/>
        <v>0</v>
      </c>
      <c r="AY124" s="99">
        <f t="shared" si="38"/>
        <v>0</v>
      </c>
      <c r="AZ124" s="99">
        <f t="shared" si="38"/>
        <v>0</v>
      </c>
      <c r="BA124" s="99">
        <f t="shared" si="38"/>
        <v>35504.839999999997</v>
      </c>
      <c r="BB124" s="99">
        <f t="shared" si="38"/>
        <v>0</v>
      </c>
      <c r="BC124" s="99">
        <f t="shared" si="38"/>
        <v>0</v>
      </c>
      <c r="BD124" s="99">
        <f t="shared" si="38"/>
        <v>0</v>
      </c>
      <c r="BE124" s="99">
        <f t="shared" si="38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opLeftCell="A46" zoomScale="80" zoomScaleNormal="80" workbookViewId="0">
      <selection activeCell="B35" sqref="B35"/>
    </sheetView>
  </sheetViews>
  <sheetFormatPr defaultRowHeight="14.4" x14ac:dyDescent="0.3"/>
  <cols>
    <col min="2" max="2" width="11.5546875" customWidth="1"/>
    <col min="3" max="3" width="17.44140625" customWidth="1"/>
    <col min="4" max="4" width="9.6640625" customWidth="1"/>
    <col min="5" max="5" width="10.8867187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TOTAL!K5</f>
        <v>42614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42614</v>
      </c>
      <c r="B7" s="62">
        <v>3023</v>
      </c>
      <c r="C7" s="69" t="s">
        <v>79</v>
      </c>
      <c r="D7" s="70">
        <f>1314.88-205.45</f>
        <v>1109.43</v>
      </c>
      <c r="E7" s="89">
        <f t="shared" ref="E7:E70" si="1">SUM(F7:BE7)</f>
        <v>1109.43</v>
      </c>
      <c r="F7" s="90" t="str">
        <f>IF($B7=F$5,$D7,"")</f>
        <v/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>
        <f t="shared" si="3"/>
        <v>1109.43</v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42614</v>
      </c>
      <c r="B8" s="71">
        <v>3026</v>
      </c>
      <c r="C8" s="69" t="s">
        <v>26</v>
      </c>
      <c r="D8" s="70">
        <v>205.45</v>
      </c>
      <c r="E8" s="89">
        <f t="shared" si="1"/>
        <v>205.45</v>
      </c>
      <c r="F8" s="90" t="str">
        <f t="shared" ref="F8:U23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>
        <f t="shared" si="3"/>
        <v>205.45</v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42614</v>
      </c>
      <c r="B9" s="62">
        <v>4000</v>
      </c>
      <c r="C9" s="69" t="s">
        <v>147</v>
      </c>
      <c r="D9" s="70">
        <v>4000</v>
      </c>
      <c r="E9" s="89">
        <f t="shared" si="1"/>
        <v>4000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>
        <f t="shared" si="3"/>
        <v>4000</v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42615</v>
      </c>
      <c r="B10" s="62">
        <v>1001</v>
      </c>
      <c r="C10" s="69" t="s">
        <v>63</v>
      </c>
      <c r="D10" s="70">
        <v>2413.5700000000002</v>
      </c>
      <c r="E10" s="89">
        <f t="shared" si="1"/>
        <v>2413.5700000000002</v>
      </c>
      <c r="F10" s="90">
        <f t="shared" si="4"/>
        <v>2413.5700000000002</v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42615</v>
      </c>
      <c r="B11" s="71">
        <v>4000</v>
      </c>
      <c r="C11" s="69" t="s">
        <v>113</v>
      </c>
      <c r="D11" s="70">
        <v>148.34</v>
      </c>
      <c r="E11" s="89">
        <f t="shared" si="1"/>
        <v>148.34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>
        <f t="shared" si="3"/>
        <v>148.34</v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42615</v>
      </c>
      <c r="B12" s="62">
        <v>3029</v>
      </c>
      <c r="C12" s="69" t="s">
        <v>109</v>
      </c>
      <c r="D12" s="70">
        <v>3000</v>
      </c>
      <c r="E12" s="89">
        <f t="shared" si="1"/>
        <v>3000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>
        <f t="shared" si="3"/>
        <v>3000</v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42618</v>
      </c>
      <c r="B13" s="62">
        <v>3005</v>
      </c>
      <c r="C13" s="69" t="s">
        <v>82</v>
      </c>
      <c r="D13" s="70">
        <v>100.72</v>
      </c>
      <c r="E13" s="89">
        <f t="shared" si="1"/>
        <v>100.72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>
        <f t="shared" si="2"/>
        <v>100.72</v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42618</v>
      </c>
      <c r="B14" s="62">
        <v>1001</v>
      </c>
      <c r="C14" s="69" t="s">
        <v>63</v>
      </c>
      <c r="D14" s="70">
        <v>2952</v>
      </c>
      <c r="E14" s="89">
        <f t="shared" si="1"/>
        <v>2952</v>
      </c>
      <c r="F14" s="90">
        <f t="shared" si="4"/>
        <v>2952</v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9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3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42618</v>
      </c>
      <c r="B15" s="62">
        <v>1001</v>
      </c>
      <c r="C15" s="69" t="s">
        <v>63</v>
      </c>
      <c r="D15" s="70">
        <v>6405</v>
      </c>
      <c r="E15" s="89">
        <f t="shared" si="1"/>
        <v>6405</v>
      </c>
      <c r="F15" s="90">
        <f t="shared" si="4"/>
        <v>6405</v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42618</v>
      </c>
      <c r="B16" s="62">
        <v>1002</v>
      </c>
      <c r="C16" s="69" t="s">
        <v>59</v>
      </c>
      <c r="D16" s="70">
        <v>183.5</v>
      </c>
      <c r="E16" s="89">
        <f t="shared" si="1"/>
        <v>183.5</v>
      </c>
      <c r="F16" s="90" t="str">
        <f t="shared" si="4"/>
        <v/>
      </c>
      <c r="G16" s="91">
        <f t="shared" si="4"/>
        <v>183.5</v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80">
        <v>42618</v>
      </c>
      <c r="B17" s="81">
        <v>1006</v>
      </c>
      <c r="C17" s="76" t="s">
        <v>59</v>
      </c>
      <c r="D17" s="82">
        <v>37.5</v>
      </c>
      <c r="E17" s="89">
        <f t="shared" si="1"/>
        <v>37.5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>
        <f t="shared" si="4"/>
        <v>37.5</v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42618</v>
      </c>
      <c r="B18" s="62">
        <v>3028</v>
      </c>
      <c r="C18" s="69" t="s">
        <v>101</v>
      </c>
      <c r="D18" s="70">
        <v>1906.98</v>
      </c>
      <c r="E18" s="89">
        <f t="shared" si="1"/>
        <v>1906.98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>
        <f t="shared" si="5"/>
        <v>1906.98</v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42618</v>
      </c>
      <c r="B19" s="62">
        <v>3001</v>
      </c>
      <c r="C19" s="69">
        <v>3663</v>
      </c>
      <c r="D19" s="70">
        <v>190.47</v>
      </c>
      <c r="E19" s="89">
        <f t="shared" si="1"/>
        <v>190.47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>
        <f t="shared" si="4"/>
        <v>190.47</v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42618</v>
      </c>
      <c r="B20" s="62">
        <v>3009</v>
      </c>
      <c r="C20" s="69" t="s">
        <v>162</v>
      </c>
      <c r="D20" s="70">
        <v>74.930000000000007</v>
      </c>
      <c r="E20" s="89">
        <f t="shared" si="1"/>
        <v>74.930000000000007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>
        <f t="shared" si="7"/>
        <v>74.930000000000007</v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42618</v>
      </c>
      <c r="B21" s="62">
        <v>3009</v>
      </c>
      <c r="C21" s="69" t="s">
        <v>163</v>
      </c>
      <c r="D21" s="70">
        <v>144</v>
      </c>
      <c r="E21" s="89">
        <f t="shared" si="1"/>
        <v>144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>
        <f t="shared" si="7"/>
        <v>144</v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42619</v>
      </c>
      <c r="B22" s="62">
        <v>1001</v>
      </c>
      <c r="C22" s="69" t="s">
        <v>63</v>
      </c>
      <c r="D22" s="70">
        <v>2087.4</v>
      </c>
      <c r="E22" s="89">
        <f t="shared" si="1"/>
        <v>2087.4</v>
      </c>
      <c r="F22" s="90">
        <f t="shared" si="4"/>
        <v>2087.4</v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42619</v>
      </c>
      <c r="B23" s="62">
        <v>3010</v>
      </c>
      <c r="C23" s="69" t="s">
        <v>104</v>
      </c>
      <c r="D23" s="70">
        <v>77.44</v>
      </c>
      <c r="E23" s="89">
        <f t="shared" ref="E23:E43" si="8">SUM(F23:BE23)</f>
        <v>77.44</v>
      </c>
      <c r="F23" s="90" t="str">
        <f t="shared" si="4"/>
        <v/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4"/>
        <v/>
      </c>
      <c r="V23" s="91" t="str">
        <f t="shared" ref="V23:AK38" si="9">IF($B23=V$5,$D23,"")</f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>
        <f t="shared" si="9"/>
        <v>77.44</v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42619</v>
      </c>
      <c r="B24" s="62">
        <v>1001</v>
      </c>
      <c r="C24" s="69" t="s">
        <v>63</v>
      </c>
      <c r="D24" s="70">
        <v>857.42</v>
      </c>
      <c r="E24" s="89">
        <f t="shared" si="8"/>
        <v>857.42</v>
      </c>
      <c r="F24" s="90">
        <f t="shared" ref="F24:U39" si="10">IF($B24=F$5,$D24,"")</f>
        <v>857.42</v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42619</v>
      </c>
      <c r="B25" s="62">
        <v>1002</v>
      </c>
      <c r="C25" s="69" t="s">
        <v>59</v>
      </c>
      <c r="D25" s="70">
        <v>30</v>
      </c>
      <c r="E25" s="89">
        <f t="shared" si="8"/>
        <v>30</v>
      </c>
      <c r="F25" s="90" t="str">
        <f t="shared" si="10"/>
        <v/>
      </c>
      <c r="G25" s="91">
        <f t="shared" si="10"/>
        <v>30</v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42620</v>
      </c>
      <c r="B26" s="62">
        <v>4000</v>
      </c>
      <c r="C26" s="69" t="s">
        <v>147</v>
      </c>
      <c r="D26" s="70">
        <v>90</v>
      </c>
      <c r="E26" s="89">
        <f t="shared" si="8"/>
        <v>90</v>
      </c>
      <c r="F26" s="90" t="str">
        <f t="shared" si="10"/>
        <v/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>
        <f t="shared" si="6"/>
        <v>90</v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42620</v>
      </c>
      <c r="B27" s="62">
        <v>4000</v>
      </c>
      <c r="C27" s="69" t="s">
        <v>147</v>
      </c>
      <c r="D27" s="70">
        <v>2000</v>
      </c>
      <c r="E27" s="89">
        <f t="shared" si="8"/>
        <v>2000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>
        <f t="shared" si="6"/>
        <v>2000</v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42621</v>
      </c>
      <c r="B28" s="62">
        <v>3003</v>
      </c>
      <c r="C28" s="69" t="s">
        <v>164</v>
      </c>
      <c r="D28" s="70">
        <v>393</v>
      </c>
      <c r="E28" s="89">
        <f t="shared" si="8"/>
        <v>393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>
        <f t="shared" si="10"/>
        <v>393</v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42622</v>
      </c>
      <c r="B29" s="62">
        <v>4000</v>
      </c>
      <c r="C29" s="69" t="s">
        <v>147</v>
      </c>
      <c r="D29" s="70">
        <v>120</v>
      </c>
      <c r="E29" s="89">
        <f t="shared" si="8"/>
        <v>120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>
        <f t="shared" si="6"/>
        <v>120</v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42622</v>
      </c>
      <c r="B30" s="62">
        <v>3018</v>
      </c>
      <c r="C30" s="69" t="s">
        <v>106</v>
      </c>
      <c r="D30" s="70">
        <v>3.69</v>
      </c>
      <c r="E30" s="89">
        <f t="shared" si="8"/>
        <v>3.69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>
        <f t="shared" si="9"/>
        <v>3.69</v>
      </c>
      <c r="AJ30" s="91" t="str">
        <f t="shared" si="9"/>
        <v/>
      </c>
      <c r="AK30" s="91" t="str">
        <f t="shared" si="9"/>
        <v/>
      </c>
      <c r="AL30" s="91" t="str">
        <f t="shared" ref="AL30:AY38" si="11">IF($B30=AL$5,$D30,"")</f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42625</v>
      </c>
      <c r="B31" s="62">
        <v>3030</v>
      </c>
      <c r="C31" s="69" t="s">
        <v>92</v>
      </c>
      <c r="D31" s="70">
        <v>68.87</v>
      </c>
      <c r="E31" s="89">
        <f t="shared" si="8"/>
        <v>68.87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>
        <f t="shared" si="11"/>
        <v>68.87</v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42625</v>
      </c>
      <c r="B32" s="62">
        <v>3030</v>
      </c>
      <c r="C32" s="69" t="s">
        <v>107</v>
      </c>
      <c r="D32" s="70">
        <v>1042.75</v>
      </c>
      <c r="E32" s="89">
        <f t="shared" si="8"/>
        <v>1042.75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>
        <f t="shared" si="11"/>
        <v>1042.75</v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42625</v>
      </c>
      <c r="B33" s="62">
        <v>1001</v>
      </c>
      <c r="C33" s="69" t="s">
        <v>63</v>
      </c>
      <c r="D33" s="70">
        <v>1120.43</v>
      </c>
      <c r="E33" s="89">
        <f t="shared" si="8"/>
        <v>1120.43</v>
      </c>
      <c r="F33" s="90">
        <f t="shared" si="10"/>
        <v>1120.43</v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42625</v>
      </c>
      <c r="B34" s="62">
        <v>1001</v>
      </c>
      <c r="C34" s="69" t="s">
        <v>63</v>
      </c>
      <c r="D34" s="70">
        <v>3057.43</v>
      </c>
      <c r="E34" s="89">
        <f t="shared" si="8"/>
        <v>3057.43</v>
      </c>
      <c r="F34" s="90">
        <f t="shared" si="10"/>
        <v>3057.43</v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42626</v>
      </c>
      <c r="B35" s="62">
        <v>4000</v>
      </c>
      <c r="C35" s="63" t="s">
        <v>147</v>
      </c>
      <c r="D35" s="70">
        <v>2060</v>
      </c>
      <c r="E35" s="89">
        <f t="shared" si="8"/>
        <v>2060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>
        <f t="shared" si="6"/>
        <v>2060</v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42626</v>
      </c>
      <c r="B36" s="62">
        <v>2002</v>
      </c>
      <c r="C36" s="63" t="s">
        <v>8</v>
      </c>
      <c r="D36" s="70">
        <v>9609.91</v>
      </c>
      <c r="E36" s="89">
        <f t="shared" si="8"/>
        <v>9609.91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>
        <f t="shared" si="10"/>
        <v>9609.91</v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42627</v>
      </c>
      <c r="B37" s="62">
        <v>3015</v>
      </c>
      <c r="C37" s="63" t="s">
        <v>91</v>
      </c>
      <c r="D37" s="70">
        <v>45.27</v>
      </c>
      <c r="E37" s="89">
        <f t="shared" si="8"/>
        <v>45.27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>
        <f t="shared" si="9"/>
        <v>45.27</v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42627</v>
      </c>
      <c r="B38" s="62">
        <v>3009</v>
      </c>
      <c r="C38" s="69" t="s">
        <v>108</v>
      </c>
      <c r="D38" s="70">
        <v>219</v>
      </c>
      <c r="E38" s="89">
        <f t="shared" si="8"/>
        <v>219</v>
      </c>
      <c r="F38" s="90" t="str">
        <f t="shared" si="10"/>
        <v/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>
        <f t="shared" si="9"/>
        <v>219</v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 t="str">
        <f t="shared" si="11"/>
        <v/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42627</v>
      </c>
      <c r="B39" s="62">
        <v>3009</v>
      </c>
      <c r="C39" s="69" t="s">
        <v>163</v>
      </c>
      <c r="D39" s="70">
        <v>3067.2</v>
      </c>
      <c r="E39" s="89">
        <f t="shared" si="8"/>
        <v>3067.2</v>
      </c>
      <c r="F39" s="90" t="str">
        <f t="shared" si="10"/>
        <v/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ref="U39:AJ54" si="12">IF($B39=U$5,$D39,"")</f>
        <v/>
      </c>
      <c r="V39" s="91" t="str">
        <f t="shared" si="12"/>
        <v/>
      </c>
      <c r="W39" s="91" t="str">
        <f t="shared" si="12"/>
        <v/>
      </c>
      <c r="X39" s="91" t="str">
        <f t="shared" si="12"/>
        <v/>
      </c>
      <c r="Y39" s="91" t="str">
        <f t="shared" si="12"/>
        <v/>
      </c>
      <c r="Z39" s="91">
        <f t="shared" si="12"/>
        <v>3067.2</v>
      </c>
      <c r="AA39" s="91" t="str">
        <f t="shared" si="12"/>
        <v/>
      </c>
      <c r="AB39" s="91" t="str">
        <f t="shared" si="12"/>
        <v/>
      </c>
      <c r="AC39" s="91" t="str">
        <f t="shared" si="12"/>
        <v/>
      </c>
      <c r="AD39" s="91" t="str">
        <f t="shared" si="12"/>
        <v/>
      </c>
      <c r="AE39" s="91" t="str">
        <f t="shared" si="12"/>
        <v/>
      </c>
      <c r="AF39" s="91" t="str">
        <f t="shared" si="12"/>
        <v/>
      </c>
      <c r="AG39" s="91" t="str">
        <f t="shared" si="12"/>
        <v/>
      </c>
      <c r="AH39" s="91" t="str">
        <f t="shared" si="12"/>
        <v/>
      </c>
      <c r="AI39" s="91" t="str">
        <f t="shared" si="12"/>
        <v/>
      </c>
      <c r="AJ39" s="91" t="str">
        <f t="shared" si="12"/>
        <v/>
      </c>
      <c r="AK39" s="91" t="str">
        <f t="shared" ref="AK39:AZ55" si="13">IF($B39=AK$5,$D39,"")</f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 t="str">
        <f t="shared" si="13"/>
        <v/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42627</v>
      </c>
      <c r="B40" s="62">
        <v>2005</v>
      </c>
      <c r="C40" s="69" t="s">
        <v>165</v>
      </c>
      <c r="D40" s="70">
        <v>3002.61</v>
      </c>
      <c r="E40" s="89">
        <f t="shared" si="8"/>
        <v>3002.61</v>
      </c>
      <c r="F40" s="90" t="str">
        <f t="shared" ref="F40:U55" si="14">IF($B40=F$5,$D40,"")</f>
        <v/>
      </c>
      <c r="G40" s="91" t="str">
        <f t="shared" si="14"/>
        <v/>
      </c>
      <c r="H40" s="91" t="str">
        <f t="shared" si="14"/>
        <v/>
      </c>
      <c r="I40" s="91" t="str">
        <f t="shared" si="14"/>
        <v/>
      </c>
      <c r="J40" s="91" t="str">
        <f t="shared" si="14"/>
        <v/>
      </c>
      <c r="K40" s="92" t="str">
        <f t="shared" si="14"/>
        <v/>
      </c>
      <c r="L40" s="93" t="str">
        <f t="shared" si="14"/>
        <v/>
      </c>
      <c r="M40" s="91" t="str">
        <f t="shared" si="14"/>
        <v/>
      </c>
      <c r="N40" s="91" t="str">
        <f t="shared" si="14"/>
        <v/>
      </c>
      <c r="O40" s="91" t="str">
        <f t="shared" si="14"/>
        <v/>
      </c>
      <c r="P40" s="91">
        <f t="shared" si="14"/>
        <v>3002.61</v>
      </c>
      <c r="Q40" s="92" t="str">
        <f t="shared" si="14"/>
        <v/>
      </c>
      <c r="R40" s="93" t="str">
        <f t="shared" si="14"/>
        <v/>
      </c>
      <c r="S40" s="91" t="str">
        <f t="shared" si="14"/>
        <v/>
      </c>
      <c r="T40" s="91" t="str">
        <f t="shared" si="14"/>
        <v/>
      </c>
      <c r="U40" s="91" t="str">
        <f t="shared" si="12"/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si="13"/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42628</v>
      </c>
      <c r="B41" s="62">
        <v>1001</v>
      </c>
      <c r="C41" s="69" t="s">
        <v>63</v>
      </c>
      <c r="D41" s="70">
        <v>2315.15</v>
      </c>
      <c r="E41" s="89">
        <f t="shared" si="8"/>
        <v>2315.15</v>
      </c>
      <c r="F41" s="90">
        <f t="shared" si="14"/>
        <v>2315.15</v>
      </c>
      <c r="G41" s="91" t="str">
        <f t="shared" si="14"/>
        <v/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42628</v>
      </c>
      <c r="B42" s="62">
        <v>1001</v>
      </c>
      <c r="C42" s="69" t="s">
        <v>63</v>
      </c>
      <c r="D42" s="70">
        <v>2952</v>
      </c>
      <c r="E42" s="89">
        <f t="shared" si="8"/>
        <v>2952</v>
      </c>
      <c r="F42" s="90">
        <f t="shared" si="14"/>
        <v>2952</v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68">
        <v>42628</v>
      </c>
      <c r="B43" s="62">
        <v>1001</v>
      </c>
      <c r="C43" s="69" t="s">
        <v>63</v>
      </c>
      <c r="D43" s="70">
        <v>3742.14</v>
      </c>
      <c r="E43" s="89">
        <f t="shared" si="8"/>
        <v>3742.14</v>
      </c>
      <c r="F43" s="90">
        <f t="shared" si="14"/>
        <v>3742.14</v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42628</v>
      </c>
      <c r="B44" s="62">
        <v>3022</v>
      </c>
      <c r="C44" s="69" t="s">
        <v>80</v>
      </c>
      <c r="D44" s="70">
        <f>3199.98-359.77</f>
        <v>2840.21</v>
      </c>
      <c r="E44" s="89">
        <f t="shared" si="1"/>
        <v>2840.21</v>
      </c>
      <c r="F44" s="90" t="str">
        <f t="shared" si="14"/>
        <v/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>
        <f t="shared" si="13"/>
        <v>2840.21</v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13"/>
        <v/>
      </c>
      <c r="BA44" s="91" t="str">
        <f t="shared" ref="BA44:BE59" si="15">IF($B44=BA$5,$D44,"")</f>
        <v/>
      </c>
      <c r="BB44" s="91" t="str">
        <f t="shared" si="15"/>
        <v/>
      </c>
      <c r="BC44" s="91" t="str">
        <f t="shared" si="15"/>
        <v/>
      </c>
      <c r="BD44" s="91" t="str">
        <f t="shared" si="15"/>
        <v/>
      </c>
      <c r="BE44" s="91" t="str">
        <f t="shared" si="15"/>
        <v/>
      </c>
    </row>
    <row r="45" spans="1:57" x14ac:dyDescent="0.3">
      <c r="A45" s="68">
        <v>42628</v>
      </c>
      <c r="B45" s="62">
        <v>3025</v>
      </c>
      <c r="C45" s="69" t="s">
        <v>25</v>
      </c>
      <c r="D45" s="70">
        <v>359.77</v>
      </c>
      <c r="E45" s="89">
        <f t="shared" si="1"/>
        <v>359.77</v>
      </c>
      <c r="F45" s="90" t="str">
        <f t="shared" si="14"/>
        <v/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>
        <f t="shared" si="13"/>
        <v>359.77</v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si="15"/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42632</v>
      </c>
      <c r="B46" s="62">
        <v>4000</v>
      </c>
      <c r="C46" s="69" t="s">
        <v>147</v>
      </c>
      <c r="D46" s="70">
        <v>2900</v>
      </c>
      <c r="E46" s="89">
        <f t="shared" si="1"/>
        <v>2900</v>
      </c>
      <c r="F46" s="90" t="str">
        <f t="shared" si="14"/>
        <v/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>
        <f t="shared" si="15"/>
        <v>2900</v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42632</v>
      </c>
      <c r="B47" s="62">
        <v>3018</v>
      </c>
      <c r="C47" s="69" t="s">
        <v>106</v>
      </c>
      <c r="D47" s="70">
        <v>58.97</v>
      </c>
      <c r="E47" s="89">
        <f t="shared" si="1"/>
        <v>58.97</v>
      </c>
      <c r="F47" s="90" t="str">
        <f t="shared" si="14"/>
        <v/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>
        <f t="shared" si="12"/>
        <v>58.97</v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42632</v>
      </c>
      <c r="B48" s="62">
        <v>3030</v>
      </c>
      <c r="C48" s="69" t="s">
        <v>92</v>
      </c>
      <c r="D48" s="70">
        <v>2832.45</v>
      </c>
      <c r="E48" s="89">
        <f t="shared" si="1"/>
        <v>2832.45</v>
      </c>
      <c r="F48" s="90" t="str">
        <f t="shared" si="14"/>
        <v/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>
        <f t="shared" si="13"/>
        <v>2832.45</v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72">
        <v>42634</v>
      </c>
      <c r="B49" s="62">
        <v>3005</v>
      </c>
      <c r="C49" s="69" t="s">
        <v>110</v>
      </c>
      <c r="D49" s="70">
        <v>56.69</v>
      </c>
      <c r="E49" s="89">
        <f t="shared" si="1"/>
        <v>56.69</v>
      </c>
      <c r="F49" s="90" t="str">
        <f t="shared" si="14"/>
        <v/>
      </c>
      <c r="G49" s="91" t="str">
        <f t="shared" si="14"/>
        <v/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>
        <f t="shared" si="12"/>
        <v>56.69</v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 t="str">
        <f t="shared" si="12"/>
        <v/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72">
        <v>42634</v>
      </c>
      <c r="B50" s="62">
        <v>3013</v>
      </c>
      <c r="C50" s="69" t="s">
        <v>166</v>
      </c>
      <c r="D50" s="70">
        <v>100</v>
      </c>
      <c r="E50" s="89">
        <f t="shared" si="1"/>
        <v>100</v>
      </c>
      <c r="F50" s="90" t="str">
        <f t="shared" si="14"/>
        <v/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>
        <f t="shared" si="12"/>
        <v>100</v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72">
        <v>42634</v>
      </c>
      <c r="B51" s="62">
        <v>3005</v>
      </c>
      <c r="C51" s="69" t="s">
        <v>94</v>
      </c>
      <c r="D51" s="70">
        <v>198.91</v>
      </c>
      <c r="E51" s="89">
        <f t="shared" si="1"/>
        <v>198.91</v>
      </c>
      <c r="F51" s="90" t="str">
        <f t="shared" si="14"/>
        <v/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>
        <f t="shared" si="12"/>
        <v>198.91</v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72">
        <v>42635</v>
      </c>
      <c r="B52" s="62">
        <v>1001</v>
      </c>
      <c r="C52" s="69" t="s">
        <v>63</v>
      </c>
      <c r="D52" s="70">
        <v>3989.12</v>
      </c>
      <c r="E52" s="89">
        <f t="shared" si="1"/>
        <v>3989.12</v>
      </c>
      <c r="F52" s="90">
        <f t="shared" si="14"/>
        <v>3989.12</v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 t="str">
        <f t="shared" si="12"/>
        <v/>
      </c>
      <c r="AA52" s="91" t="str">
        <f t="shared" si="12"/>
        <v/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 t="str">
        <f t="shared" si="13"/>
        <v/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72">
        <v>42636</v>
      </c>
      <c r="B53" s="62">
        <v>3002</v>
      </c>
      <c r="C53" s="69" t="s">
        <v>154</v>
      </c>
      <c r="D53" s="70">
        <v>107</v>
      </c>
      <c r="E53" s="89">
        <f t="shared" si="1"/>
        <v>107</v>
      </c>
      <c r="F53" s="90" t="str">
        <f t="shared" si="14"/>
        <v/>
      </c>
      <c r="G53" s="91" t="str">
        <f t="shared" si="14"/>
        <v/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 t="str">
        <f t="shared" si="14"/>
        <v/>
      </c>
      <c r="M53" s="91" t="str">
        <f t="shared" si="14"/>
        <v/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>
        <f t="shared" si="14"/>
        <v>107</v>
      </c>
      <c r="T53" s="91" t="str">
        <f t="shared" si="14"/>
        <v/>
      </c>
      <c r="U53" s="91" t="str">
        <f t="shared" si="12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 t="str">
        <f t="shared" si="15"/>
        <v/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42639</v>
      </c>
      <c r="B54" s="62">
        <v>3015</v>
      </c>
      <c r="C54" s="69" t="s">
        <v>96</v>
      </c>
      <c r="D54" s="70">
        <v>249.6</v>
      </c>
      <c r="E54" s="89">
        <f t="shared" si="1"/>
        <v>249.6</v>
      </c>
      <c r="F54" s="90" t="str">
        <f t="shared" si="14"/>
        <v/>
      </c>
      <c r="G54" s="91" t="str">
        <f t="shared" si="14"/>
        <v/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 t="str">
        <f t="shared" si="14"/>
        <v/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4"/>
        <v/>
      </c>
      <c r="V54" s="91" t="str">
        <f t="shared" si="12"/>
        <v/>
      </c>
      <c r="W54" s="91" t="str">
        <f t="shared" si="12"/>
        <v/>
      </c>
      <c r="X54" s="91" t="str">
        <f t="shared" si="12"/>
        <v/>
      </c>
      <c r="Y54" s="91" t="str">
        <f t="shared" si="12"/>
        <v/>
      </c>
      <c r="Z54" s="91" t="str">
        <f t="shared" si="12"/>
        <v/>
      </c>
      <c r="AA54" s="91" t="str">
        <f t="shared" si="12"/>
        <v/>
      </c>
      <c r="AB54" s="91" t="str">
        <f t="shared" si="12"/>
        <v/>
      </c>
      <c r="AC54" s="91" t="str">
        <f t="shared" si="12"/>
        <v/>
      </c>
      <c r="AD54" s="91" t="str">
        <f t="shared" si="12"/>
        <v/>
      </c>
      <c r="AE54" s="91" t="str">
        <f t="shared" si="12"/>
        <v/>
      </c>
      <c r="AF54" s="91">
        <f t="shared" si="12"/>
        <v>249.6</v>
      </c>
      <c r="AG54" s="91" t="str">
        <f t="shared" si="12"/>
        <v/>
      </c>
      <c r="AH54" s="91" t="str">
        <f t="shared" si="12"/>
        <v/>
      </c>
      <c r="AI54" s="91" t="str">
        <f t="shared" si="12"/>
        <v/>
      </c>
      <c r="AJ54" s="91" t="str">
        <f t="shared" si="12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si="13"/>
        <v/>
      </c>
      <c r="AP54" s="91" t="str">
        <f t="shared" si="13"/>
        <v/>
      </c>
      <c r="AQ54" s="91" t="str">
        <f t="shared" si="13"/>
        <v/>
      </c>
      <c r="AR54" s="91" t="str">
        <f t="shared" si="13"/>
        <v/>
      </c>
      <c r="AS54" s="91" t="str">
        <f t="shared" si="13"/>
        <v/>
      </c>
      <c r="AT54" s="91" t="str">
        <f t="shared" si="13"/>
        <v/>
      </c>
      <c r="AU54" s="91" t="str">
        <f t="shared" si="13"/>
        <v/>
      </c>
      <c r="AV54" s="91" t="str">
        <f t="shared" si="13"/>
        <v/>
      </c>
      <c r="AW54" s="91" t="str">
        <f t="shared" si="13"/>
        <v/>
      </c>
      <c r="AX54" s="91" t="str">
        <f t="shared" si="13"/>
        <v/>
      </c>
      <c r="AY54" s="91" t="str">
        <f t="shared" si="13"/>
        <v/>
      </c>
      <c r="AZ54" s="91" t="str">
        <f t="shared" si="13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42640</v>
      </c>
      <c r="B55" s="62">
        <v>1005</v>
      </c>
      <c r="C55" s="69" t="s">
        <v>147</v>
      </c>
      <c r="D55" s="70">
        <v>10000</v>
      </c>
      <c r="E55" s="89">
        <f t="shared" si="1"/>
        <v>10000</v>
      </c>
      <c r="F55" s="90" t="str">
        <f t="shared" si="14"/>
        <v/>
      </c>
      <c r="G55" s="91" t="str">
        <f t="shared" si="14"/>
        <v/>
      </c>
      <c r="H55" s="91" t="str">
        <f t="shared" si="14"/>
        <v/>
      </c>
      <c r="I55" s="91" t="str">
        <f t="shared" si="14"/>
        <v/>
      </c>
      <c r="J55" s="91">
        <f t="shared" si="14"/>
        <v>10000</v>
      </c>
      <c r="K55" s="92" t="str">
        <f t="shared" si="14"/>
        <v/>
      </c>
      <c r="L55" s="93" t="str">
        <f t="shared" si="14"/>
        <v/>
      </c>
      <c r="M55" s="91" t="str">
        <f t="shared" si="14"/>
        <v/>
      </c>
      <c r="N55" s="91" t="str">
        <f t="shared" si="14"/>
        <v/>
      </c>
      <c r="O55" s="91" t="str">
        <f t="shared" si="14"/>
        <v/>
      </c>
      <c r="P55" s="91" t="str">
        <f t="shared" si="14"/>
        <v/>
      </c>
      <c r="Q55" s="92" t="str">
        <f t="shared" si="14"/>
        <v/>
      </c>
      <c r="R55" s="93" t="str">
        <f t="shared" si="14"/>
        <v/>
      </c>
      <c r="S55" s="91" t="str">
        <f t="shared" si="14"/>
        <v/>
      </c>
      <c r="T55" s="91" t="str">
        <f t="shared" si="14"/>
        <v/>
      </c>
      <c r="U55" s="91" t="str">
        <f t="shared" si="14"/>
        <v/>
      </c>
      <c r="V55" s="91" t="str">
        <f t="shared" ref="V55:AK70" si="16">IF($B55=V$5,$D55,"")</f>
        <v/>
      </c>
      <c r="W55" s="91" t="str">
        <f t="shared" si="16"/>
        <v/>
      </c>
      <c r="X55" s="91" t="str">
        <f t="shared" si="16"/>
        <v/>
      </c>
      <c r="Y55" s="91" t="str">
        <f t="shared" si="16"/>
        <v/>
      </c>
      <c r="Z55" s="91" t="str">
        <f t="shared" si="16"/>
        <v/>
      </c>
      <c r="AA55" s="91" t="str">
        <f t="shared" si="16"/>
        <v/>
      </c>
      <c r="AB55" s="91" t="str">
        <f t="shared" si="16"/>
        <v/>
      </c>
      <c r="AC55" s="91" t="str">
        <f t="shared" si="16"/>
        <v/>
      </c>
      <c r="AD55" s="91" t="str">
        <f t="shared" si="16"/>
        <v/>
      </c>
      <c r="AE55" s="91" t="str">
        <f t="shared" si="16"/>
        <v/>
      </c>
      <c r="AF55" s="91" t="str">
        <f t="shared" si="16"/>
        <v/>
      </c>
      <c r="AG55" s="91" t="str">
        <f t="shared" si="16"/>
        <v/>
      </c>
      <c r="AH55" s="91" t="str">
        <f t="shared" si="16"/>
        <v/>
      </c>
      <c r="AI55" s="91" t="str">
        <f t="shared" si="16"/>
        <v/>
      </c>
      <c r="AJ55" s="91" t="str">
        <f t="shared" si="16"/>
        <v/>
      </c>
      <c r="AK55" s="91" t="str">
        <f t="shared" si="13"/>
        <v/>
      </c>
      <c r="AL55" s="91" t="str">
        <f t="shared" si="13"/>
        <v/>
      </c>
      <c r="AM55" s="91" t="str">
        <f t="shared" si="13"/>
        <v/>
      </c>
      <c r="AN55" s="91" t="str">
        <f t="shared" si="13"/>
        <v/>
      </c>
      <c r="AO55" s="91" t="str">
        <f t="shared" ref="AO55:AZ55" si="17">IF($B55=AO$5,$D55,"")</f>
        <v/>
      </c>
      <c r="AP55" s="91" t="str">
        <f t="shared" si="17"/>
        <v/>
      </c>
      <c r="AQ55" s="91" t="str">
        <f t="shared" si="17"/>
        <v/>
      </c>
      <c r="AR55" s="91" t="str">
        <f t="shared" si="17"/>
        <v/>
      </c>
      <c r="AS55" s="91" t="str">
        <f t="shared" si="17"/>
        <v/>
      </c>
      <c r="AT55" s="91" t="str">
        <f t="shared" si="17"/>
        <v/>
      </c>
      <c r="AU55" s="91" t="str">
        <f t="shared" si="17"/>
        <v/>
      </c>
      <c r="AV55" s="91" t="str">
        <f t="shared" si="17"/>
        <v/>
      </c>
      <c r="AW55" s="91" t="str">
        <f t="shared" si="17"/>
        <v/>
      </c>
      <c r="AX55" s="91" t="str">
        <f t="shared" si="17"/>
        <v/>
      </c>
      <c r="AY55" s="91" t="str">
        <f t="shared" si="17"/>
        <v/>
      </c>
      <c r="AZ55" s="91" t="str">
        <f t="shared" si="17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42640</v>
      </c>
      <c r="B56" s="62">
        <v>2001</v>
      </c>
      <c r="C56" s="69" t="s">
        <v>7</v>
      </c>
      <c r="D56" s="70">
        <f>15848.32-3428.13</f>
        <v>12420.189999999999</v>
      </c>
      <c r="E56" s="89">
        <f t="shared" si="1"/>
        <v>12420.189999999999</v>
      </c>
      <c r="F56" s="90" t="str">
        <f t="shared" ref="F56:U71" si="18">IF($B56=F$5,$D56,"")</f>
        <v/>
      </c>
      <c r="G56" s="91" t="str">
        <f t="shared" si="18"/>
        <v/>
      </c>
      <c r="H56" s="91" t="str">
        <f t="shared" si="18"/>
        <v/>
      </c>
      <c r="I56" s="91" t="str">
        <f t="shared" si="18"/>
        <v/>
      </c>
      <c r="J56" s="91" t="str">
        <f t="shared" si="18"/>
        <v/>
      </c>
      <c r="K56" s="92" t="str">
        <f t="shared" si="18"/>
        <v/>
      </c>
      <c r="L56" s="93">
        <f t="shared" si="18"/>
        <v>12420.189999999999</v>
      </c>
      <c r="M56" s="91" t="str">
        <f t="shared" si="18"/>
        <v/>
      </c>
      <c r="N56" s="91" t="str">
        <f t="shared" si="18"/>
        <v/>
      </c>
      <c r="O56" s="91" t="str">
        <f t="shared" si="18"/>
        <v/>
      </c>
      <c r="P56" s="91" t="str">
        <f t="shared" si="18"/>
        <v/>
      </c>
      <c r="Q56" s="92" t="str">
        <f t="shared" si="18"/>
        <v/>
      </c>
      <c r="R56" s="93" t="str">
        <f t="shared" si="18"/>
        <v/>
      </c>
      <c r="S56" s="91" t="str">
        <f t="shared" si="18"/>
        <v/>
      </c>
      <c r="T56" s="91" t="str">
        <f t="shared" si="18"/>
        <v/>
      </c>
      <c r="U56" s="91" t="str">
        <f t="shared" si="18"/>
        <v/>
      </c>
      <c r="V56" s="91" t="str">
        <f t="shared" si="16"/>
        <v/>
      </c>
      <c r="W56" s="91" t="str">
        <f t="shared" si="16"/>
        <v/>
      </c>
      <c r="X56" s="91" t="str">
        <f t="shared" si="16"/>
        <v/>
      </c>
      <c r="Y56" s="91" t="str">
        <f t="shared" si="16"/>
        <v/>
      </c>
      <c r="Z56" s="91" t="str">
        <f t="shared" si="16"/>
        <v/>
      </c>
      <c r="AA56" s="91" t="str">
        <f t="shared" si="16"/>
        <v/>
      </c>
      <c r="AB56" s="91" t="str">
        <f t="shared" si="16"/>
        <v/>
      </c>
      <c r="AC56" s="91" t="str">
        <f t="shared" si="16"/>
        <v/>
      </c>
      <c r="AD56" s="91" t="str">
        <f t="shared" si="16"/>
        <v/>
      </c>
      <c r="AE56" s="91" t="str">
        <f t="shared" si="16"/>
        <v/>
      </c>
      <c r="AF56" s="91" t="str">
        <f t="shared" si="16"/>
        <v/>
      </c>
      <c r="AG56" s="91" t="str">
        <f t="shared" si="16"/>
        <v/>
      </c>
      <c r="AH56" s="91" t="str">
        <f t="shared" si="16"/>
        <v/>
      </c>
      <c r="AI56" s="91" t="str">
        <f t="shared" si="16"/>
        <v/>
      </c>
      <c r="AJ56" s="91" t="str">
        <f t="shared" si="16"/>
        <v/>
      </c>
      <c r="AK56" s="91" t="str">
        <f t="shared" si="16"/>
        <v/>
      </c>
      <c r="AL56" s="91" t="str">
        <f t="shared" ref="AL56:BA70" si="19">IF($B56=AL$5,$D56,"")</f>
        <v/>
      </c>
      <c r="AM56" s="91" t="str">
        <f t="shared" si="19"/>
        <v/>
      </c>
      <c r="AN56" s="91" t="str">
        <f t="shared" si="19"/>
        <v/>
      </c>
      <c r="AO56" s="91" t="str">
        <f t="shared" si="19"/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 t="str">
        <f t="shared" si="19"/>
        <v/>
      </c>
      <c r="AU56" s="91" t="str">
        <f t="shared" si="19"/>
        <v/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42640</v>
      </c>
      <c r="B57" s="62">
        <v>2001</v>
      </c>
      <c r="C57" s="69" t="s">
        <v>7</v>
      </c>
      <c r="D57" s="70">
        <f>3428.13+3508.1</f>
        <v>6936.23</v>
      </c>
      <c r="E57" s="89">
        <f t="shared" si="1"/>
        <v>6936.23</v>
      </c>
      <c r="F57" s="90" t="str">
        <f t="shared" si="18"/>
        <v/>
      </c>
      <c r="G57" s="91" t="str">
        <f t="shared" si="18"/>
        <v/>
      </c>
      <c r="H57" s="91" t="str">
        <f t="shared" si="18"/>
        <v/>
      </c>
      <c r="I57" s="91" t="str">
        <f t="shared" si="18"/>
        <v/>
      </c>
      <c r="J57" s="91" t="str">
        <f t="shared" si="18"/>
        <v/>
      </c>
      <c r="K57" s="92" t="str">
        <f t="shared" si="18"/>
        <v/>
      </c>
      <c r="L57" s="93">
        <f t="shared" si="18"/>
        <v>6936.23</v>
      </c>
      <c r="M57" s="91" t="str">
        <f t="shared" si="18"/>
        <v/>
      </c>
      <c r="N57" s="91" t="str">
        <f t="shared" si="18"/>
        <v/>
      </c>
      <c r="O57" s="91" t="str">
        <f t="shared" si="18"/>
        <v/>
      </c>
      <c r="P57" s="91" t="str">
        <f t="shared" si="18"/>
        <v/>
      </c>
      <c r="Q57" s="92" t="str">
        <f t="shared" si="18"/>
        <v/>
      </c>
      <c r="R57" s="93" t="str">
        <f t="shared" si="18"/>
        <v/>
      </c>
      <c r="S57" s="91" t="str">
        <f t="shared" si="18"/>
        <v/>
      </c>
      <c r="T57" s="91" t="str">
        <f t="shared" si="18"/>
        <v/>
      </c>
      <c r="U57" s="91" t="str">
        <f t="shared" si="18"/>
        <v/>
      </c>
      <c r="V57" s="91" t="str">
        <f t="shared" si="16"/>
        <v/>
      </c>
      <c r="W57" s="91" t="str">
        <f t="shared" si="16"/>
        <v/>
      </c>
      <c r="X57" s="91" t="str">
        <f t="shared" si="16"/>
        <v/>
      </c>
      <c r="Y57" s="91" t="str">
        <f t="shared" si="16"/>
        <v/>
      </c>
      <c r="Z57" s="91" t="str">
        <f t="shared" si="16"/>
        <v/>
      </c>
      <c r="AA57" s="91" t="str">
        <f t="shared" si="16"/>
        <v/>
      </c>
      <c r="AB57" s="91" t="str">
        <f t="shared" si="16"/>
        <v/>
      </c>
      <c r="AC57" s="91" t="str">
        <f t="shared" si="16"/>
        <v/>
      </c>
      <c r="AD57" s="91" t="str">
        <f t="shared" si="16"/>
        <v/>
      </c>
      <c r="AE57" s="91" t="str">
        <f t="shared" si="16"/>
        <v/>
      </c>
      <c r="AF57" s="91" t="str">
        <f t="shared" si="16"/>
        <v/>
      </c>
      <c r="AG57" s="91" t="str">
        <f t="shared" si="16"/>
        <v/>
      </c>
      <c r="AH57" s="91" t="str">
        <f t="shared" si="16"/>
        <v/>
      </c>
      <c r="AI57" s="91" t="str">
        <f t="shared" si="16"/>
        <v/>
      </c>
      <c r="AJ57" s="91" t="str">
        <f t="shared" si="16"/>
        <v/>
      </c>
      <c r="AK57" s="91" t="str">
        <f t="shared" si="16"/>
        <v/>
      </c>
      <c r="AL57" s="91" t="str">
        <f t="shared" si="19"/>
        <v/>
      </c>
      <c r="AM57" s="91" t="str">
        <f t="shared" si="19"/>
        <v/>
      </c>
      <c r="AN57" s="91" t="str">
        <f t="shared" si="19"/>
        <v/>
      </c>
      <c r="AO57" s="91" t="str">
        <f t="shared" si="19"/>
        <v/>
      </c>
      <c r="AP57" s="91" t="str">
        <f t="shared" si="19"/>
        <v/>
      </c>
      <c r="AQ57" s="91" t="str">
        <f t="shared" si="19"/>
        <v/>
      </c>
      <c r="AR57" s="91" t="str">
        <f t="shared" si="19"/>
        <v/>
      </c>
      <c r="AS57" s="91" t="str">
        <f t="shared" si="19"/>
        <v/>
      </c>
      <c r="AT57" s="91" t="str">
        <f t="shared" si="19"/>
        <v/>
      </c>
      <c r="AU57" s="91" t="str">
        <f t="shared" si="19"/>
        <v/>
      </c>
      <c r="AV57" s="91" t="str">
        <f t="shared" si="19"/>
        <v/>
      </c>
      <c r="AW57" s="91" t="str">
        <f t="shared" si="19"/>
        <v/>
      </c>
      <c r="AX57" s="91" t="str">
        <f t="shared" si="19"/>
        <v/>
      </c>
      <c r="AY57" s="91" t="str">
        <f t="shared" si="19"/>
        <v/>
      </c>
      <c r="AZ57" s="91" t="str">
        <f t="shared" si="19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42640</v>
      </c>
      <c r="B58" s="62">
        <v>2001</v>
      </c>
      <c r="C58" s="69" t="s">
        <v>7</v>
      </c>
      <c r="D58" s="70">
        <f>14218.9-3508.1</f>
        <v>10710.8</v>
      </c>
      <c r="E58" s="89">
        <f t="shared" si="1"/>
        <v>10710.8</v>
      </c>
      <c r="F58" s="90" t="str">
        <f t="shared" si="18"/>
        <v/>
      </c>
      <c r="G58" s="91" t="str">
        <f t="shared" si="18"/>
        <v/>
      </c>
      <c r="H58" s="91" t="str">
        <f t="shared" si="18"/>
        <v/>
      </c>
      <c r="I58" s="91" t="str">
        <f t="shared" si="18"/>
        <v/>
      </c>
      <c r="J58" s="91" t="str">
        <f t="shared" si="18"/>
        <v/>
      </c>
      <c r="K58" s="92" t="str">
        <f t="shared" si="18"/>
        <v/>
      </c>
      <c r="L58" s="93">
        <f t="shared" si="18"/>
        <v>10710.8</v>
      </c>
      <c r="M58" s="91" t="str">
        <f t="shared" si="18"/>
        <v/>
      </c>
      <c r="N58" s="91" t="str">
        <f t="shared" si="18"/>
        <v/>
      </c>
      <c r="O58" s="91" t="str">
        <f t="shared" si="18"/>
        <v/>
      </c>
      <c r="P58" s="91" t="str">
        <f t="shared" si="18"/>
        <v/>
      </c>
      <c r="Q58" s="92" t="str">
        <f t="shared" si="18"/>
        <v/>
      </c>
      <c r="R58" s="93" t="str">
        <f t="shared" si="18"/>
        <v/>
      </c>
      <c r="S58" s="91" t="str">
        <f t="shared" si="18"/>
        <v/>
      </c>
      <c r="T58" s="91" t="str">
        <f t="shared" si="18"/>
        <v/>
      </c>
      <c r="U58" s="91" t="str">
        <f t="shared" si="18"/>
        <v/>
      </c>
      <c r="V58" s="91" t="str">
        <f t="shared" si="16"/>
        <v/>
      </c>
      <c r="W58" s="91" t="str">
        <f t="shared" si="16"/>
        <v/>
      </c>
      <c r="X58" s="91" t="str">
        <f t="shared" si="16"/>
        <v/>
      </c>
      <c r="Y58" s="91" t="str">
        <f t="shared" si="16"/>
        <v/>
      </c>
      <c r="Z58" s="91" t="str">
        <f t="shared" si="16"/>
        <v/>
      </c>
      <c r="AA58" s="91" t="str">
        <f t="shared" si="16"/>
        <v/>
      </c>
      <c r="AB58" s="91" t="str">
        <f t="shared" si="16"/>
        <v/>
      </c>
      <c r="AC58" s="91" t="str">
        <f t="shared" si="16"/>
        <v/>
      </c>
      <c r="AD58" s="91" t="str">
        <f t="shared" si="16"/>
        <v/>
      </c>
      <c r="AE58" s="91" t="str">
        <f t="shared" si="16"/>
        <v/>
      </c>
      <c r="AF58" s="91" t="str">
        <f t="shared" si="16"/>
        <v/>
      </c>
      <c r="AG58" s="91" t="str">
        <f t="shared" si="16"/>
        <v/>
      </c>
      <c r="AH58" s="91" t="str">
        <f t="shared" si="16"/>
        <v/>
      </c>
      <c r="AI58" s="91" t="str">
        <f t="shared" si="16"/>
        <v/>
      </c>
      <c r="AJ58" s="91" t="str">
        <f t="shared" si="16"/>
        <v/>
      </c>
      <c r="AK58" s="91" t="str">
        <f t="shared" si="16"/>
        <v/>
      </c>
      <c r="AL58" s="91" t="str">
        <f t="shared" si="19"/>
        <v/>
      </c>
      <c r="AM58" s="91" t="str">
        <f t="shared" si="19"/>
        <v/>
      </c>
      <c r="AN58" s="91" t="str">
        <f t="shared" si="19"/>
        <v/>
      </c>
      <c r="AO58" s="91" t="str">
        <f t="shared" si="19"/>
        <v/>
      </c>
      <c r="AP58" s="91" t="str">
        <f t="shared" si="19"/>
        <v/>
      </c>
      <c r="AQ58" s="91" t="str">
        <f t="shared" si="19"/>
        <v/>
      </c>
      <c r="AR58" s="91" t="str">
        <f t="shared" si="19"/>
        <v/>
      </c>
      <c r="AS58" s="91" t="str">
        <f t="shared" si="19"/>
        <v/>
      </c>
      <c r="AT58" s="91" t="str">
        <f t="shared" si="19"/>
        <v/>
      </c>
      <c r="AU58" s="91" t="str">
        <f t="shared" si="19"/>
        <v/>
      </c>
      <c r="AV58" s="91" t="str">
        <f t="shared" si="19"/>
        <v/>
      </c>
      <c r="AW58" s="91" t="str">
        <f t="shared" si="19"/>
        <v/>
      </c>
      <c r="AX58" s="91" t="str">
        <f t="shared" si="19"/>
        <v/>
      </c>
      <c r="AY58" s="91" t="str">
        <f t="shared" si="19"/>
        <v/>
      </c>
      <c r="AZ58" s="91" t="str">
        <f t="shared" si="19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>
        <v>42640</v>
      </c>
      <c r="B59" s="62">
        <v>2001</v>
      </c>
      <c r="C59" s="69" t="s">
        <v>7</v>
      </c>
      <c r="D59" s="70">
        <v>2891.12</v>
      </c>
      <c r="E59" s="89">
        <f t="shared" si="1"/>
        <v>2891.12</v>
      </c>
      <c r="F59" s="90" t="str">
        <f t="shared" si="18"/>
        <v/>
      </c>
      <c r="G59" s="91" t="str">
        <f t="shared" si="18"/>
        <v/>
      </c>
      <c r="H59" s="91" t="str">
        <f t="shared" si="18"/>
        <v/>
      </c>
      <c r="I59" s="91" t="str">
        <f t="shared" si="18"/>
        <v/>
      </c>
      <c r="J59" s="91" t="str">
        <f t="shared" si="18"/>
        <v/>
      </c>
      <c r="K59" s="92" t="str">
        <f t="shared" si="18"/>
        <v/>
      </c>
      <c r="L59" s="93">
        <f t="shared" si="18"/>
        <v>2891.12</v>
      </c>
      <c r="M59" s="91" t="str">
        <f t="shared" si="18"/>
        <v/>
      </c>
      <c r="N59" s="91" t="str">
        <f t="shared" si="18"/>
        <v/>
      </c>
      <c r="O59" s="91" t="str">
        <f t="shared" si="18"/>
        <v/>
      </c>
      <c r="P59" s="91" t="str">
        <f t="shared" si="18"/>
        <v/>
      </c>
      <c r="Q59" s="92" t="str">
        <f t="shared" si="18"/>
        <v/>
      </c>
      <c r="R59" s="93" t="str">
        <f t="shared" si="18"/>
        <v/>
      </c>
      <c r="S59" s="91" t="str">
        <f t="shared" si="18"/>
        <v/>
      </c>
      <c r="T59" s="91" t="str">
        <f t="shared" si="18"/>
        <v/>
      </c>
      <c r="U59" s="91" t="str">
        <f t="shared" si="18"/>
        <v/>
      </c>
      <c r="V59" s="91" t="str">
        <f t="shared" si="16"/>
        <v/>
      </c>
      <c r="W59" s="91" t="str">
        <f t="shared" si="16"/>
        <v/>
      </c>
      <c r="X59" s="91" t="str">
        <f t="shared" si="16"/>
        <v/>
      </c>
      <c r="Y59" s="91" t="str">
        <f t="shared" si="16"/>
        <v/>
      </c>
      <c r="Z59" s="91" t="str">
        <f t="shared" si="16"/>
        <v/>
      </c>
      <c r="AA59" s="91" t="str">
        <f t="shared" si="16"/>
        <v/>
      </c>
      <c r="AB59" s="91" t="str">
        <f t="shared" si="16"/>
        <v/>
      </c>
      <c r="AC59" s="91" t="str">
        <f t="shared" si="16"/>
        <v/>
      </c>
      <c r="AD59" s="91" t="str">
        <f t="shared" si="16"/>
        <v/>
      </c>
      <c r="AE59" s="91" t="str">
        <f t="shared" si="16"/>
        <v/>
      </c>
      <c r="AF59" s="91" t="str">
        <f t="shared" si="16"/>
        <v/>
      </c>
      <c r="AG59" s="91" t="str">
        <f t="shared" si="16"/>
        <v/>
      </c>
      <c r="AH59" s="91" t="str">
        <f t="shared" si="16"/>
        <v/>
      </c>
      <c r="AI59" s="91" t="str">
        <f t="shared" si="16"/>
        <v/>
      </c>
      <c r="AJ59" s="91" t="str">
        <f t="shared" si="16"/>
        <v/>
      </c>
      <c r="AK59" s="91" t="str">
        <f t="shared" si="16"/>
        <v/>
      </c>
      <c r="AL59" s="91" t="str">
        <f t="shared" si="19"/>
        <v/>
      </c>
      <c r="AM59" s="91" t="str">
        <f t="shared" si="19"/>
        <v/>
      </c>
      <c r="AN59" s="91" t="str">
        <f t="shared" si="19"/>
        <v/>
      </c>
      <c r="AO59" s="91" t="str">
        <f t="shared" si="19"/>
        <v/>
      </c>
      <c r="AP59" s="91" t="str">
        <f t="shared" si="19"/>
        <v/>
      </c>
      <c r="AQ59" s="91" t="str">
        <f t="shared" si="19"/>
        <v/>
      </c>
      <c r="AR59" s="91" t="str">
        <f t="shared" si="19"/>
        <v/>
      </c>
      <c r="AS59" s="91" t="str">
        <f t="shared" si="19"/>
        <v/>
      </c>
      <c r="AT59" s="91" t="str">
        <f t="shared" si="19"/>
        <v/>
      </c>
      <c r="AU59" s="91" t="str">
        <f t="shared" si="19"/>
        <v/>
      </c>
      <c r="AV59" s="91" t="str">
        <f t="shared" si="19"/>
        <v/>
      </c>
      <c r="AW59" s="91" t="str">
        <f t="shared" si="19"/>
        <v/>
      </c>
      <c r="AX59" s="91" t="str">
        <f t="shared" si="19"/>
        <v/>
      </c>
      <c r="AY59" s="91" t="str">
        <f t="shared" si="19"/>
        <v/>
      </c>
      <c r="AZ59" s="91" t="str">
        <f t="shared" si="19"/>
        <v/>
      </c>
      <c r="BA59" s="91" t="str">
        <f t="shared" si="15"/>
        <v/>
      </c>
      <c r="BB59" s="91" t="str">
        <f t="shared" si="15"/>
        <v/>
      </c>
      <c r="BC59" s="91" t="str">
        <f t="shared" si="15"/>
        <v/>
      </c>
      <c r="BD59" s="91" t="str">
        <f t="shared" si="15"/>
        <v/>
      </c>
      <c r="BE59" s="91" t="str">
        <f t="shared" si="15"/>
        <v/>
      </c>
    </row>
    <row r="60" spans="1:57" x14ac:dyDescent="0.3">
      <c r="A60" s="68">
        <v>42641</v>
      </c>
      <c r="B60" s="62">
        <v>1001</v>
      </c>
      <c r="C60" s="69" t="s">
        <v>63</v>
      </c>
      <c r="D60" s="70">
        <v>23464.29</v>
      </c>
      <c r="E60" s="89">
        <f t="shared" si="1"/>
        <v>23464.29</v>
      </c>
      <c r="F60" s="90">
        <f t="shared" si="18"/>
        <v>23464.29</v>
      </c>
      <c r="G60" s="91" t="str">
        <f t="shared" si="18"/>
        <v/>
      </c>
      <c r="H60" s="91" t="str">
        <f t="shared" si="18"/>
        <v/>
      </c>
      <c r="I60" s="91" t="str">
        <f t="shared" si="18"/>
        <v/>
      </c>
      <c r="J60" s="91" t="str">
        <f t="shared" si="18"/>
        <v/>
      </c>
      <c r="K60" s="92" t="str">
        <f t="shared" si="18"/>
        <v/>
      </c>
      <c r="L60" s="93" t="str">
        <f t="shared" si="18"/>
        <v/>
      </c>
      <c r="M60" s="91" t="str">
        <f t="shared" si="18"/>
        <v/>
      </c>
      <c r="N60" s="91" t="str">
        <f t="shared" si="18"/>
        <v/>
      </c>
      <c r="O60" s="91" t="str">
        <f t="shared" si="18"/>
        <v/>
      </c>
      <c r="P60" s="91" t="str">
        <f t="shared" si="18"/>
        <v/>
      </c>
      <c r="Q60" s="92" t="str">
        <f t="shared" si="18"/>
        <v/>
      </c>
      <c r="R60" s="93" t="str">
        <f t="shared" si="18"/>
        <v/>
      </c>
      <c r="S60" s="91" t="str">
        <f t="shared" si="18"/>
        <v/>
      </c>
      <c r="T60" s="91" t="str">
        <f t="shared" si="18"/>
        <v/>
      </c>
      <c r="U60" s="91" t="str">
        <f t="shared" si="18"/>
        <v/>
      </c>
      <c r="V60" s="91" t="str">
        <f t="shared" si="16"/>
        <v/>
      </c>
      <c r="W60" s="91" t="str">
        <f t="shared" si="16"/>
        <v/>
      </c>
      <c r="X60" s="91" t="str">
        <f t="shared" si="16"/>
        <v/>
      </c>
      <c r="Y60" s="91" t="str">
        <f t="shared" si="16"/>
        <v/>
      </c>
      <c r="Z60" s="91" t="str">
        <f t="shared" si="16"/>
        <v/>
      </c>
      <c r="AA60" s="91" t="str">
        <f t="shared" si="16"/>
        <v/>
      </c>
      <c r="AB60" s="91" t="str">
        <f t="shared" si="16"/>
        <v/>
      </c>
      <c r="AC60" s="91" t="str">
        <f t="shared" si="16"/>
        <v/>
      </c>
      <c r="AD60" s="91" t="str">
        <f t="shared" si="16"/>
        <v/>
      </c>
      <c r="AE60" s="91" t="str">
        <f t="shared" si="16"/>
        <v/>
      </c>
      <c r="AF60" s="91" t="str">
        <f t="shared" si="16"/>
        <v/>
      </c>
      <c r="AG60" s="91" t="str">
        <f t="shared" si="16"/>
        <v/>
      </c>
      <c r="AH60" s="91" t="str">
        <f t="shared" si="16"/>
        <v/>
      </c>
      <c r="AI60" s="91" t="str">
        <f t="shared" si="16"/>
        <v/>
      </c>
      <c r="AJ60" s="91" t="str">
        <f t="shared" si="16"/>
        <v/>
      </c>
      <c r="AK60" s="91" t="str">
        <f t="shared" si="16"/>
        <v/>
      </c>
      <c r="AL60" s="91" t="str">
        <f t="shared" si="19"/>
        <v/>
      </c>
      <c r="AM60" s="91" t="str">
        <f t="shared" si="19"/>
        <v/>
      </c>
      <c r="AN60" s="91" t="str">
        <f t="shared" si="19"/>
        <v/>
      </c>
      <c r="AO60" s="91" t="str">
        <f t="shared" si="19"/>
        <v/>
      </c>
      <c r="AP60" s="91" t="str">
        <f t="shared" si="19"/>
        <v/>
      </c>
      <c r="AQ60" s="91" t="str">
        <f t="shared" si="19"/>
        <v/>
      </c>
      <c r="AR60" s="91" t="str">
        <f t="shared" si="19"/>
        <v/>
      </c>
      <c r="AS60" s="91" t="str">
        <f t="shared" si="19"/>
        <v/>
      </c>
      <c r="AT60" s="91" t="str">
        <f t="shared" si="19"/>
        <v/>
      </c>
      <c r="AU60" s="91" t="str">
        <f t="shared" si="19"/>
        <v/>
      </c>
      <c r="AV60" s="91" t="str">
        <f t="shared" si="19"/>
        <v/>
      </c>
      <c r="AW60" s="91" t="str">
        <f t="shared" si="19"/>
        <v/>
      </c>
      <c r="AX60" s="91" t="str">
        <f t="shared" si="19"/>
        <v/>
      </c>
      <c r="AY60" s="91" t="str">
        <f t="shared" si="19"/>
        <v/>
      </c>
      <c r="AZ60" s="91" t="str">
        <f t="shared" si="19"/>
        <v/>
      </c>
      <c r="BA60" s="91" t="str">
        <f t="shared" si="19"/>
        <v/>
      </c>
      <c r="BB60" s="91" t="str">
        <f t="shared" ref="BA60:BE76" si="20">IF($B60=BB$5,$D60,"")</f>
        <v/>
      </c>
      <c r="BC60" s="91" t="str">
        <f t="shared" si="20"/>
        <v/>
      </c>
      <c r="BD60" s="91" t="str">
        <f t="shared" si="20"/>
        <v/>
      </c>
      <c r="BE60" s="91" t="str">
        <f t="shared" si="20"/>
        <v/>
      </c>
    </row>
    <row r="61" spans="1:57" x14ac:dyDescent="0.3">
      <c r="A61" s="68">
        <v>42641</v>
      </c>
      <c r="B61" s="62">
        <v>1002</v>
      </c>
      <c r="C61" s="69" t="s">
        <v>59</v>
      </c>
      <c r="D61" s="70">
        <v>63.5</v>
      </c>
      <c r="E61" s="89">
        <f t="shared" si="1"/>
        <v>63.5</v>
      </c>
      <c r="F61" s="90" t="str">
        <f t="shared" si="18"/>
        <v/>
      </c>
      <c r="G61" s="91">
        <f t="shared" si="18"/>
        <v>63.5</v>
      </c>
      <c r="H61" s="91" t="str">
        <f t="shared" si="18"/>
        <v/>
      </c>
      <c r="I61" s="91" t="str">
        <f t="shared" si="18"/>
        <v/>
      </c>
      <c r="J61" s="91" t="str">
        <f t="shared" si="18"/>
        <v/>
      </c>
      <c r="K61" s="92" t="str">
        <f t="shared" si="18"/>
        <v/>
      </c>
      <c r="L61" s="93" t="str">
        <f t="shared" si="18"/>
        <v/>
      </c>
      <c r="M61" s="91" t="str">
        <f t="shared" si="18"/>
        <v/>
      </c>
      <c r="N61" s="91" t="str">
        <f t="shared" si="18"/>
        <v/>
      </c>
      <c r="O61" s="91" t="str">
        <f t="shared" si="18"/>
        <v/>
      </c>
      <c r="P61" s="91" t="str">
        <f t="shared" si="18"/>
        <v/>
      </c>
      <c r="Q61" s="92" t="str">
        <f t="shared" si="18"/>
        <v/>
      </c>
      <c r="R61" s="93" t="str">
        <f t="shared" si="18"/>
        <v/>
      </c>
      <c r="S61" s="91" t="str">
        <f t="shared" si="18"/>
        <v/>
      </c>
      <c r="T61" s="91" t="str">
        <f t="shared" si="18"/>
        <v/>
      </c>
      <c r="U61" s="91" t="str">
        <f t="shared" si="18"/>
        <v/>
      </c>
      <c r="V61" s="91" t="str">
        <f t="shared" si="16"/>
        <v/>
      </c>
      <c r="W61" s="91" t="str">
        <f t="shared" si="16"/>
        <v/>
      </c>
      <c r="X61" s="91" t="str">
        <f t="shared" si="16"/>
        <v/>
      </c>
      <c r="Y61" s="91" t="str">
        <f t="shared" si="16"/>
        <v/>
      </c>
      <c r="Z61" s="91" t="str">
        <f t="shared" si="16"/>
        <v/>
      </c>
      <c r="AA61" s="91" t="str">
        <f t="shared" si="16"/>
        <v/>
      </c>
      <c r="AB61" s="91" t="str">
        <f t="shared" si="16"/>
        <v/>
      </c>
      <c r="AC61" s="91" t="str">
        <f t="shared" si="16"/>
        <v/>
      </c>
      <c r="AD61" s="91" t="str">
        <f t="shared" si="16"/>
        <v/>
      </c>
      <c r="AE61" s="91" t="str">
        <f t="shared" si="16"/>
        <v/>
      </c>
      <c r="AF61" s="91" t="str">
        <f t="shared" si="16"/>
        <v/>
      </c>
      <c r="AG61" s="91" t="str">
        <f t="shared" si="16"/>
        <v/>
      </c>
      <c r="AH61" s="91" t="str">
        <f t="shared" si="16"/>
        <v/>
      </c>
      <c r="AI61" s="91" t="str">
        <f t="shared" si="16"/>
        <v/>
      </c>
      <c r="AJ61" s="91" t="str">
        <f t="shared" si="16"/>
        <v/>
      </c>
      <c r="AK61" s="91" t="str">
        <f t="shared" si="16"/>
        <v/>
      </c>
      <c r="AL61" s="91" t="str">
        <f t="shared" si="19"/>
        <v/>
      </c>
      <c r="AM61" s="91" t="str">
        <f t="shared" si="19"/>
        <v/>
      </c>
      <c r="AN61" s="91" t="str">
        <f t="shared" si="19"/>
        <v/>
      </c>
      <c r="AO61" s="91" t="str">
        <f t="shared" si="19"/>
        <v/>
      </c>
      <c r="AP61" s="91" t="str">
        <f t="shared" si="19"/>
        <v/>
      </c>
      <c r="AQ61" s="91" t="str">
        <f t="shared" si="19"/>
        <v/>
      </c>
      <c r="AR61" s="91" t="str">
        <f t="shared" si="19"/>
        <v/>
      </c>
      <c r="AS61" s="91" t="str">
        <f t="shared" si="19"/>
        <v/>
      </c>
      <c r="AT61" s="91" t="str">
        <f t="shared" si="19"/>
        <v/>
      </c>
      <c r="AU61" s="91" t="str">
        <f t="shared" si="19"/>
        <v/>
      </c>
      <c r="AV61" s="91" t="str">
        <f t="shared" si="19"/>
        <v/>
      </c>
      <c r="AW61" s="91" t="str">
        <f t="shared" si="19"/>
        <v/>
      </c>
      <c r="AX61" s="91" t="str">
        <f t="shared" si="19"/>
        <v/>
      </c>
      <c r="AY61" s="91" t="str">
        <f t="shared" si="19"/>
        <v/>
      </c>
      <c r="AZ61" s="91" t="str">
        <f t="shared" si="19"/>
        <v/>
      </c>
      <c r="BA61" s="91" t="str">
        <f t="shared" si="20"/>
        <v/>
      </c>
      <c r="BB61" s="91" t="str">
        <f t="shared" si="20"/>
        <v/>
      </c>
      <c r="BC61" s="91" t="str">
        <f t="shared" si="20"/>
        <v/>
      </c>
      <c r="BD61" s="91" t="str">
        <f t="shared" si="20"/>
        <v/>
      </c>
      <c r="BE61" s="91" t="str">
        <f t="shared" si="20"/>
        <v/>
      </c>
    </row>
    <row r="62" spans="1:57" x14ac:dyDescent="0.3">
      <c r="A62" s="68">
        <v>42641</v>
      </c>
      <c r="B62" s="62">
        <v>1002</v>
      </c>
      <c r="C62" s="69" t="s">
        <v>59</v>
      </c>
      <c r="D62" s="70">
        <v>22</v>
      </c>
      <c r="E62" s="89">
        <f t="shared" si="1"/>
        <v>22</v>
      </c>
      <c r="F62" s="90" t="str">
        <f t="shared" si="18"/>
        <v/>
      </c>
      <c r="G62" s="91">
        <f t="shared" si="18"/>
        <v>22</v>
      </c>
      <c r="H62" s="91" t="str">
        <f t="shared" si="18"/>
        <v/>
      </c>
      <c r="I62" s="91" t="str">
        <f t="shared" si="18"/>
        <v/>
      </c>
      <c r="J62" s="91" t="str">
        <f t="shared" si="18"/>
        <v/>
      </c>
      <c r="K62" s="92" t="str">
        <f t="shared" si="18"/>
        <v/>
      </c>
      <c r="L62" s="93" t="str">
        <f t="shared" si="18"/>
        <v/>
      </c>
      <c r="M62" s="91" t="str">
        <f t="shared" si="18"/>
        <v/>
      </c>
      <c r="N62" s="91" t="str">
        <f t="shared" si="18"/>
        <v/>
      </c>
      <c r="O62" s="91" t="str">
        <f t="shared" si="18"/>
        <v/>
      </c>
      <c r="P62" s="91" t="str">
        <f t="shared" si="18"/>
        <v/>
      </c>
      <c r="Q62" s="92" t="str">
        <f t="shared" si="18"/>
        <v/>
      </c>
      <c r="R62" s="93" t="str">
        <f t="shared" si="18"/>
        <v/>
      </c>
      <c r="S62" s="91" t="str">
        <f t="shared" si="18"/>
        <v/>
      </c>
      <c r="T62" s="91" t="str">
        <f t="shared" si="18"/>
        <v/>
      </c>
      <c r="U62" s="91" t="str">
        <f t="shared" si="18"/>
        <v/>
      </c>
      <c r="V62" s="91" t="str">
        <f t="shared" si="16"/>
        <v/>
      </c>
      <c r="W62" s="91" t="str">
        <f t="shared" si="16"/>
        <v/>
      </c>
      <c r="X62" s="91" t="str">
        <f t="shared" si="16"/>
        <v/>
      </c>
      <c r="Y62" s="91" t="str">
        <f t="shared" si="16"/>
        <v/>
      </c>
      <c r="Z62" s="91" t="str">
        <f t="shared" si="16"/>
        <v/>
      </c>
      <c r="AA62" s="91" t="str">
        <f t="shared" si="16"/>
        <v/>
      </c>
      <c r="AB62" s="91" t="str">
        <f t="shared" si="16"/>
        <v/>
      </c>
      <c r="AC62" s="91" t="str">
        <f t="shared" si="16"/>
        <v/>
      </c>
      <c r="AD62" s="91" t="str">
        <f t="shared" si="16"/>
        <v/>
      </c>
      <c r="AE62" s="91" t="str">
        <f t="shared" si="16"/>
        <v/>
      </c>
      <c r="AF62" s="91" t="str">
        <f t="shared" si="16"/>
        <v/>
      </c>
      <c r="AG62" s="91" t="str">
        <f t="shared" si="16"/>
        <v/>
      </c>
      <c r="AH62" s="91" t="str">
        <f t="shared" si="16"/>
        <v/>
      </c>
      <c r="AI62" s="91" t="str">
        <f t="shared" si="16"/>
        <v/>
      </c>
      <c r="AJ62" s="91" t="str">
        <f t="shared" si="16"/>
        <v/>
      </c>
      <c r="AK62" s="91" t="str">
        <f t="shared" si="16"/>
        <v/>
      </c>
      <c r="AL62" s="91" t="str">
        <f t="shared" si="19"/>
        <v/>
      </c>
      <c r="AM62" s="91" t="str">
        <f t="shared" si="19"/>
        <v/>
      </c>
      <c r="AN62" s="91" t="str">
        <f t="shared" si="19"/>
        <v/>
      </c>
      <c r="AO62" s="91" t="str">
        <f t="shared" si="19"/>
        <v/>
      </c>
      <c r="AP62" s="91" t="str">
        <f t="shared" si="19"/>
        <v/>
      </c>
      <c r="AQ62" s="91" t="str">
        <f t="shared" si="19"/>
        <v/>
      </c>
      <c r="AR62" s="91" t="str">
        <f t="shared" si="19"/>
        <v/>
      </c>
      <c r="AS62" s="91" t="str">
        <f t="shared" si="19"/>
        <v/>
      </c>
      <c r="AT62" s="91" t="str">
        <f t="shared" si="19"/>
        <v/>
      </c>
      <c r="AU62" s="91" t="str">
        <f t="shared" si="19"/>
        <v/>
      </c>
      <c r="AV62" s="91" t="str">
        <f t="shared" si="19"/>
        <v/>
      </c>
      <c r="AW62" s="91" t="str">
        <f t="shared" si="19"/>
        <v/>
      </c>
      <c r="AX62" s="91" t="str">
        <f t="shared" si="19"/>
        <v/>
      </c>
      <c r="AY62" s="91" t="str">
        <f t="shared" si="19"/>
        <v/>
      </c>
      <c r="AZ62" s="91" t="str">
        <f t="shared" si="19"/>
        <v/>
      </c>
      <c r="BA62" s="91" t="str">
        <f t="shared" si="20"/>
        <v/>
      </c>
      <c r="BB62" s="91" t="str">
        <f t="shared" si="20"/>
        <v/>
      </c>
      <c r="BC62" s="91" t="str">
        <f t="shared" si="20"/>
        <v/>
      </c>
      <c r="BD62" s="91" t="str">
        <f t="shared" si="20"/>
        <v/>
      </c>
      <c r="BE62" s="91" t="str">
        <f t="shared" si="20"/>
        <v/>
      </c>
    </row>
    <row r="63" spans="1:57" x14ac:dyDescent="0.3">
      <c r="A63" s="68">
        <v>42642</v>
      </c>
      <c r="B63" s="62">
        <v>1001</v>
      </c>
      <c r="C63" s="69" t="s">
        <v>63</v>
      </c>
      <c r="D63" s="70">
        <v>5991.43</v>
      </c>
      <c r="E63" s="89">
        <f t="shared" si="1"/>
        <v>5991.43</v>
      </c>
      <c r="F63" s="90">
        <f t="shared" si="18"/>
        <v>5991.43</v>
      </c>
      <c r="G63" s="91" t="str">
        <f t="shared" si="18"/>
        <v/>
      </c>
      <c r="H63" s="91" t="str">
        <f t="shared" si="18"/>
        <v/>
      </c>
      <c r="I63" s="91" t="str">
        <f t="shared" si="18"/>
        <v/>
      </c>
      <c r="J63" s="91" t="str">
        <f t="shared" si="18"/>
        <v/>
      </c>
      <c r="K63" s="92" t="str">
        <f t="shared" si="18"/>
        <v/>
      </c>
      <c r="L63" s="93" t="str">
        <f t="shared" si="18"/>
        <v/>
      </c>
      <c r="M63" s="91" t="str">
        <f t="shared" si="18"/>
        <v/>
      </c>
      <c r="N63" s="91" t="str">
        <f t="shared" si="18"/>
        <v/>
      </c>
      <c r="O63" s="91" t="str">
        <f t="shared" si="18"/>
        <v/>
      </c>
      <c r="P63" s="91" t="str">
        <f t="shared" si="18"/>
        <v/>
      </c>
      <c r="Q63" s="92" t="str">
        <f t="shared" si="18"/>
        <v/>
      </c>
      <c r="R63" s="93" t="str">
        <f t="shared" si="18"/>
        <v/>
      </c>
      <c r="S63" s="91" t="str">
        <f t="shared" si="18"/>
        <v/>
      </c>
      <c r="T63" s="91" t="str">
        <f t="shared" si="18"/>
        <v/>
      </c>
      <c r="U63" s="91" t="str">
        <f t="shared" si="18"/>
        <v/>
      </c>
      <c r="V63" s="91" t="str">
        <f t="shared" si="16"/>
        <v/>
      </c>
      <c r="W63" s="91" t="str">
        <f t="shared" si="16"/>
        <v/>
      </c>
      <c r="X63" s="91" t="str">
        <f t="shared" si="16"/>
        <v/>
      </c>
      <c r="Y63" s="91" t="str">
        <f t="shared" si="16"/>
        <v/>
      </c>
      <c r="Z63" s="91" t="str">
        <f t="shared" si="16"/>
        <v/>
      </c>
      <c r="AA63" s="91" t="str">
        <f t="shared" si="16"/>
        <v/>
      </c>
      <c r="AB63" s="91" t="str">
        <f t="shared" si="16"/>
        <v/>
      </c>
      <c r="AC63" s="91" t="str">
        <f t="shared" si="16"/>
        <v/>
      </c>
      <c r="AD63" s="91" t="str">
        <f t="shared" si="16"/>
        <v/>
      </c>
      <c r="AE63" s="91" t="str">
        <f t="shared" si="16"/>
        <v/>
      </c>
      <c r="AF63" s="91" t="str">
        <f t="shared" si="16"/>
        <v/>
      </c>
      <c r="AG63" s="91" t="str">
        <f t="shared" si="16"/>
        <v/>
      </c>
      <c r="AH63" s="91" t="str">
        <f t="shared" si="16"/>
        <v/>
      </c>
      <c r="AI63" s="91" t="str">
        <f t="shared" si="16"/>
        <v/>
      </c>
      <c r="AJ63" s="91" t="str">
        <f t="shared" si="16"/>
        <v/>
      </c>
      <c r="AK63" s="91" t="str">
        <f t="shared" si="16"/>
        <v/>
      </c>
      <c r="AL63" s="91" t="str">
        <f t="shared" si="19"/>
        <v/>
      </c>
      <c r="AM63" s="91" t="str">
        <f t="shared" si="19"/>
        <v/>
      </c>
      <c r="AN63" s="91" t="str">
        <f t="shared" si="19"/>
        <v/>
      </c>
      <c r="AO63" s="91" t="str">
        <f t="shared" si="19"/>
        <v/>
      </c>
      <c r="AP63" s="91" t="str">
        <f t="shared" si="19"/>
        <v/>
      </c>
      <c r="AQ63" s="91" t="str">
        <f t="shared" si="19"/>
        <v/>
      </c>
      <c r="AR63" s="91" t="str">
        <f t="shared" si="19"/>
        <v/>
      </c>
      <c r="AS63" s="91" t="str">
        <f t="shared" si="19"/>
        <v/>
      </c>
      <c r="AT63" s="91" t="str">
        <f t="shared" si="19"/>
        <v/>
      </c>
      <c r="AU63" s="91" t="str">
        <f t="shared" si="19"/>
        <v/>
      </c>
      <c r="AV63" s="91" t="str">
        <f t="shared" si="19"/>
        <v/>
      </c>
      <c r="AW63" s="91" t="str">
        <f t="shared" si="19"/>
        <v/>
      </c>
      <c r="AX63" s="91" t="str">
        <f t="shared" si="19"/>
        <v/>
      </c>
      <c r="AY63" s="91" t="str">
        <f t="shared" si="19"/>
        <v/>
      </c>
      <c r="AZ63" s="91" t="str">
        <f t="shared" si="19"/>
        <v/>
      </c>
      <c r="BA63" s="91" t="str">
        <f t="shared" si="20"/>
        <v/>
      </c>
      <c r="BB63" s="91" t="str">
        <f t="shared" si="20"/>
        <v/>
      </c>
      <c r="BC63" s="91" t="str">
        <f t="shared" si="20"/>
        <v/>
      </c>
      <c r="BD63" s="91" t="str">
        <f t="shared" si="20"/>
        <v/>
      </c>
      <c r="BE63" s="91" t="str">
        <f t="shared" si="20"/>
        <v/>
      </c>
    </row>
    <row r="64" spans="1:57" x14ac:dyDescent="0.3">
      <c r="A64" s="65">
        <v>42642</v>
      </c>
      <c r="B64" s="61">
        <v>3013</v>
      </c>
      <c r="C64" s="67" t="s">
        <v>178</v>
      </c>
      <c r="D64" s="66">
        <v>250</v>
      </c>
      <c r="E64" s="89">
        <f t="shared" si="1"/>
        <v>250</v>
      </c>
      <c r="F64" s="90" t="str">
        <f t="shared" si="18"/>
        <v/>
      </c>
      <c r="G64" s="91" t="str">
        <f t="shared" si="18"/>
        <v/>
      </c>
      <c r="H64" s="91" t="str">
        <f t="shared" si="18"/>
        <v/>
      </c>
      <c r="I64" s="91" t="str">
        <f t="shared" si="18"/>
        <v/>
      </c>
      <c r="J64" s="91" t="str">
        <f t="shared" si="18"/>
        <v/>
      </c>
      <c r="K64" s="92" t="str">
        <f t="shared" si="18"/>
        <v/>
      </c>
      <c r="L64" s="93" t="str">
        <f t="shared" si="18"/>
        <v/>
      </c>
      <c r="M64" s="91" t="str">
        <f t="shared" si="18"/>
        <v/>
      </c>
      <c r="N64" s="91" t="str">
        <f t="shared" si="18"/>
        <v/>
      </c>
      <c r="O64" s="91" t="str">
        <f t="shared" si="18"/>
        <v/>
      </c>
      <c r="P64" s="91" t="str">
        <f t="shared" si="18"/>
        <v/>
      </c>
      <c r="Q64" s="92" t="str">
        <f t="shared" si="18"/>
        <v/>
      </c>
      <c r="R64" s="93" t="str">
        <f t="shared" si="18"/>
        <v/>
      </c>
      <c r="S64" s="91" t="str">
        <f t="shared" si="18"/>
        <v/>
      </c>
      <c r="T64" s="91" t="str">
        <f t="shared" si="18"/>
        <v/>
      </c>
      <c r="U64" s="91" t="str">
        <f t="shared" si="18"/>
        <v/>
      </c>
      <c r="V64" s="91" t="str">
        <f t="shared" si="16"/>
        <v/>
      </c>
      <c r="W64" s="91" t="str">
        <f t="shared" si="16"/>
        <v/>
      </c>
      <c r="X64" s="91" t="str">
        <f t="shared" si="16"/>
        <v/>
      </c>
      <c r="Y64" s="91" t="str">
        <f t="shared" si="16"/>
        <v/>
      </c>
      <c r="Z64" s="91" t="str">
        <f t="shared" si="16"/>
        <v/>
      </c>
      <c r="AA64" s="91" t="str">
        <f t="shared" si="16"/>
        <v/>
      </c>
      <c r="AB64" s="91" t="str">
        <f t="shared" si="16"/>
        <v/>
      </c>
      <c r="AC64" s="91" t="str">
        <f t="shared" si="16"/>
        <v/>
      </c>
      <c r="AD64" s="91">
        <f t="shared" si="16"/>
        <v>250</v>
      </c>
      <c r="AE64" s="91" t="str">
        <f t="shared" si="16"/>
        <v/>
      </c>
      <c r="AF64" s="91" t="str">
        <f t="shared" si="16"/>
        <v/>
      </c>
      <c r="AG64" s="91" t="str">
        <f t="shared" si="16"/>
        <v/>
      </c>
      <c r="AH64" s="91" t="str">
        <f t="shared" si="16"/>
        <v/>
      </c>
      <c r="AI64" s="91" t="str">
        <f t="shared" si="16"/>
        <v/>
      </c>
      <c r="AJ64" s="91" t="str">
        <f t="shared" si="16"/>
        <v/>
      </c>
      <c r="AK64" s="91" t="str">
        <f t="shared" si="16"/>
        <v/>
      </c>
      <c r="AL64" s="91" t="str">
        <f t="shared" si="19"/>
        <v/>
      </c>
      <c r="AM64" s="91" t="str">
        <f t="shared" si="19"/>
        <v/>
      </c>
      <c r="AN64" s="91" t="str">
        <f t="shared" si="19"/>
        <v/>
      </c>
      <c r="AO64" s="91" t="str">
        <f t="shared" si="19"/>
        <v/>
      </c>
      <c r="AP64" s="91" t="str">
        <f t="shared" si="19"/>
        <v/>
      </c>
      <c r="AQ64" s="91" t="str">
        <f t="shared" si="19"/>
        <v/>
      </c>
      <c r="AR64" s="91" t="str">
        <f t="shared" si="19"/>
        <v/>
      </c>
      <c r="AS64" s="91" t="str">
        <f t="shared" si="19"/>
        <v/>
      </c>
      <c r="AT64" s="91" t="str">
        <f t="shared" si="19"/>
        <v/>
      </c>
      <c r="AU64" s="91" t="str">
        <f t="shared" si="19"/>
        <v/>
      </c>
      <c r="AV64" s="91" t="str">
        <f t="shared" si="19"/>
        <v/>
      </c>
      <c r="AW64" s="91" t="str">
        <f t="shared" si="19"/>
        <v/>
      </c>
      <c r="AX64" s="91" t="str">
        <f t="shared" si="19"/>
        <v/>
      </c>
      <c r="AY64" s="91" t="str">
        <f t="shared" si="19"/>
        <v/>
      </c>
      <c r="AZ64" s="91" t="str">
        <f t="shared" si="19"/>
        <v/>
      </c>
      <c r="BA64" s="91" t="str">
        <f t="shared" si="20"/>
        <v/>
      </c>
      <c r="BB64" s="91" t="str">
        <f t="shared" si="20"/>
        <v/>
      </c>
      <c r="BC64" s="91" t="str">
        <f t="shared" si="20"/>
        <v/>
      </c>
      <c r="BD64" s="91" t="str">
        <f t="shared" si="20"/>
        <v/>
      </c>
      <c r="BE64" s="91" t="str">
        <f t="shared" si="20"/>
        <v/>
      </c>
    </row>
    <row r="65" spans="1:57" x14ac:dyDescent="0.3">
      <c r="A65" s="68">
        <v>42642</v>
      </c>
      <c r="B65" s="62">
        <v>1004</v>
      </c>
      <c r="C65" s="69" t="s">
        <v>167</v>
      </c>
      <c r="D65" s="70">
        <v>10000</v>
      </c>
      <c r="E65" s="89">
        <f t="shared" si="1"/>
        <v>10000</v>
      </c>
      <c r="F65" s="90" t="str">
        <f t="shared" si="18"/>
        <v/>
      </c>
      <c r="G65" s="91" t="str">
        <f t="shared" si="18"/>
        <v/>
      </c>
      <c r="H65" s="91" t="str">
        <f t="shared" si="18"/>
        <v/>
      </c>
      <c r="I65" s="91">
        <f t="shared" si="18"/>
        <v>10000</v>
      </c>
      <c r="J65" s="91" t="str">
        <f t="shared" si="18"/>
        <v/>
      </c>
      <c r="K65" s="92" t="str">
        <f t="shared" si="18"/>
        <v/>
      </c>
      <c r="L65" s="93" t="str">
        <f t="shared" si="18"/>
        <v/>
      </c>
      <c r="M65" s="91" t="str">
        <f t="shared" si="18"/>
        <v/>
      </c>
      <c r="N65" s="91" t="str">
        <f t="shared" si="18"/>
        <v/>
      </c>
      <c r="O65" s="91" t="str">
        <f t="shared" si="18"/>
        <v/>
      </c>
      <c r="P65" s="91" t="str">
        <f t="shared" si="18"/>
        <v/>
      </c>
      <c r="Q65" s="92" t="str">
        <f t="shared" si="18"/>
        <v/>
      </c>
      <c r="R65" s="93" t="str">
        <f t="shared" si="18"/>
        <v/>
      </c>
      <c r="S65" s="91" t="str">
        <f t="shared" si="18"/>
        <v/>
      </c>
      <c r="T65" s="91" t="str">
        <f t="shared" si="18"/>
        <v/>
      </c>
      <c r="U65" s="91" t="str">
        <f t="shared" si="18"/>
        <v/>
      </c>
      <c r="V65" s="91" t="str">
        <f t="shared" si="16"/>
        <v/>
      </c>
      <c r="W65" s="91" t="str">
        <f t="shared" si="16"/>
        <v/>
      </c>
      <c r="X65" s="91" t="str">
        <f t="shared" si="16"/>
        <v/>
      </c>
      <c r="Y65" s="91" t="str">
        <f t="shared" si="16"/>
        <v/>
      </c>
      <c r="Z65" s="91" t="str">
        <f t="shared" si="16"/>
        <v/>
      </c>
      <c r="AA65" s="91" t="str">
        <f t="shared" si="16"/>
        <v/>
      </c>
      <c r="AB65" s="91" t="str">
        <f t="shared" si="16"/>
        <v/>
      </c>
      <c r="AC65" s="91" t="str">
        <f t="shared" si="16"/>
        <v/>
      </c>
      <c r="AD65" s="91" t="str">
        <f t="shared" si="16"/>
        <v/>
      </c>
      <c r="AE65" s="91" t="str">
        <f t="shared" si="16"/>
        <v/>
      </c>
      <c r="AF65" s="91" t="str">
        <f t="shared" si="16"/>
        <v/>
      </c>
      <c r="AG65" s="91" t="str">
        <f t="shared" si="16"/>
        <v/>
      </c>
      <c r="AH65" s="91" t="str">
        <f t="shared" si="16"/>
        <v/>
      </c>
      <c r="AI65" s="91" t="str">
        <f t="shared" si="16"/>
        <v/>
      </c>
      <c r="AJ65" s="91" t="str">
        <f t="shared" si="16"/>
        <v/>
      </c>
      <c r="AK65" s="91" t="str">
        <f t="shared" si="16"/>
        <v/>
      </c>
      <c r="AL65" s="91" t="str">
        <f t="shared" si="19"/>
        <v/>
      </c>
      <c r="AM65" s="91" t="str">
        <f t="shared" si="19"/>
        <v/>
      </c>
      <c r="AN65" s="91" t="str">
        <f t="shared" si="19"/>
        <v/>
      </c>
      <c r="AO65" s="91" t="str">
        <f t="shared" si="19"/>
        <v/>
      </c>
      <c r="AP65" s="91" t="str">
        <f t="shared" si="19"/>
        <v/>
      </c>
      <c r="AQ65" s="91" t="str">
        <f t="shared" si="19"/>
        <v/>
      </c>
      <c r="AR65" s="91" t="str">
        <f t="shared" si="19"/>
        <v/>
      </c>
      <c r="AS65" s="91" t="str">
        <f t="shared" si="19"/>
        <v/>
      </c>
      <c r="AT65" s="91" t="str">
        <f t="shared" si="19"/>
        <v/>
      </c>
      <c r="AU65" s="91" t="str">
        <f t="shared" si="19"/>
        <v/>
      </c>
      <c r="AV65" s="91" t="str">
        <f t="shared" si="19"/>
        <v/>
      </c>
      <c r="AW65" s="91" t="str">
        <f t="shared" si="19"/>
        <v/>
      </c>
      <c r="AX65" s="91" t="str">
        <f t="shared" si="19"/>
        <v/>
      </c>
      <c r="AY65" s="91" t="str">
        <f t="shared" si="19"/>
        <v/>
      </c>
      <c r="AZ65" s="91" t="str">
        <f t="shared" si="19"/>
        <v/>
      </c>
      <c r="BA65" s="91" t="str">
        <f t="shared" si="20"/>
        <v/>
      </c>
      <c r="BB65" s="91" t="str">
        <f t="shared" si="20"/>
        <v/>
      </c>
      <c r="BC65" s="91" t="str">
        <f t="shared" si="20"/>
        <v/>
      </c>
      <c r="BD65" s="91" t="str">
        <f t="shared" si="20"/>
        <v/>
      </c>
      <c r="BE65" s="91" t="str">
        <f t="shared" si="20"/>
        <v/>
      </c>
    </row>
    <row r="66" spans="1:57" x14ac:dyDescent="0.3">
      <c r="A66" s="68">
        <v>42642</v>
      </c>
      <c r="B66" s="62">
        <v>3009</v>
      </c>
      <c r="C66" s="69" t="s">
        <v>168</v>
      </c>
      <c r="D66" s="70">
        <v>3240</v>
      </c>
      <c r="E66" s="89">
        <f t="shared" si="1"/>
        <v>3240</v>
      </c>
      <c r="F66" s="90" t="str">
        <f t="shared" si="18"/>
        <v/>
      </c>
      <c r="G66" s="91" t="str">
        <f t="shared" si="18"/>
        <v/>
      </c>
      <c r="H66" s="91" t="str">
        <f t="shared" si="18"/>
        <v/>
      </c>
      <c r="I66" s="91" t="str">
        <f t="shared" si="18"/>
        <v/>
      </c>
      <c r="J66" s="91" t="str">
        <f t="shared" si="18"/>
        <v/>
      </c>
      <c r="K66" s="92" t="str">
        <f t="shared" si="18"/>
        <v/>
      </c>
      <c r="L66" s="93" t="str">
        <f t="shared" si="18"/>
        <v/>
      </c>
      <c r="M66" s="91" t="str">
        <f t="shared" si="18"/>
        <v/>
      </c>
      <c r="N66" s="91" t="str">
        <f t="shared" si="18"/>
        <v/>
      </c>
      <c r="O66" s="91" t="str">
        <f t="shared" si="18"/>
        <v/>
      </c>
      <c r="P66" s="91" t="str">
        <f t="shared" si="18"/>
        <v/>
      </c>
      <c r="Q66" s="92" t="str">
        <f t="shared" si="18"/>
        <v/>
      </c>
      <c r="R66" s="93" t="str">
        <f t="shared" si="18"/>
        <v/>
      </c>
      <c r="S66" s="91" t="str">
        <f t="shared" si="18"/>
        <v/>
      </c>
      <c r="T66" s="91" t="str">
        <f t="shared" si="18"/>
        <v/>
      </c>
      <c r="U66" s="91" t="str">
        <f t="shared" si="18"/>
        <v/>
      </c>
      <c r="V66" s="91" t="str">
        <f t="shared" si="16"/>
        <v/>
      </c>
      <c r="W66" s="91" t="str">
        <f t="shared" si="16"/>
        <v/>
      </c>
      <c r="X66" s="91" t="str">
        <f t="shared" si="16"/>
        <v/>
      </c>
      <c r="Y66" s="91" t="str">
        <f t="shared" si="16"/>
        <v/>
      </c>
      <c r="Z66" s="91">
        <f t="shared" si="16"/>
        <v>3240</v>
      </c>
      <c r="AA66" s="91" t="str">
        <f t="shared" si="16"/>
        <v/>
      </c>
      <c r="AB66" s="91" t="str">
        <f t="shared" si="16"/>
        <v/>
      </c>
      <c r="AC66" s="91" t="str">
        <f t="shared" si="16"/>
        <v/>
      </c>
      <c r="AD66" s="91" t="str">
        <f t="shared" si="16"/>
        <v/>
      </c>
      <c r="AE66" s="91" t="str">
        <f t="shared" si="16"/>
        <v/>
      </c>
      <c r="AF66" s="91" t="str">
        <f t="shared" si="16"/>
        <v/>
      </c>
      <c r="AG66" s="91" t="str">
        <f t="shared" si="16"/>
        <v/>
      </c>
      <c r="AH66" s="91" t="str">
        <f t="shared" si="16"/>
        <v/>
      </c>
      <c r="AI66" s="91" t="str">
        <f t="shared" si="16"/>
        <v/>
      </c>
      <c r="AJ66" s="91" t="str">
        <f t="shared" si="16"/>
        <v/>
      </c>
      <c r="AK66" s="91" t="str">
        <f t="shared" si="16"/>
        <v/>
      </c>
      <c r="AL66" s="91" t="str">
        <f t="shared" si="19"/>
        <v/>
      </c>
      <c r="AM66" s="91" t="str">
        <f t="shared" si="19"/>
        <v/>
      </c>
      <c r="AN66" s="91" t="str">
        <f t="shared" si="19"/>
        <v/>
      </c>
      <c r="AO66" s="91" t="str">
        <f t="shared" si="19"/>
        <v/>
      </c>
      <c r="AP66" s="91" t="str">
        <f t="shared" si="19"/>
        <v/>
      </c>
      <c r="AQ66" s="91" t="str">
        <f t="shared" si="19"/>
        <v/>
      </c>
      <c r="AR66" s="91" t="str">
        <f t="shared" si="19"/>
        <v/>
      </c>
      <c r="AS66" s="91" t="str">
        <f t="shared" si="19"/>
        <v/>
      </c>
      <c r="AT66" s="91" t="str">
        <f t="shared" si="19"/>
        <v/>
      </c>
      <c r="AU66" s="91" t="str">
        <f t="shared" si="19"/>
        <v/>
      </c>
      <c r="AV66" s="91" t="str">
        <f t="shared" si="19"/>
        <v/>
      </c>
      <c r="AW66" s="91" t="str">
        <f t="shared" si="19"/>
        <v/>
      </c>
      <c r="AX66" s="91" t="str">
        <f t="shared" si="19"/>
        <v/>
      </c>
      <c r="AY66" s="91" t="str">
        <f t="shared" si="19"/>
        <v/>
      </c>
      <c r="AZ66" s="91" t="str">
        <f t="shared" si="19"/>
        <v/>
      </c>
      <c r="BA66" s="91" t="str">
        <f t="shared" si="20"/>
        <v/>
      </c>
      <c r="BB66" s="91" t="str">
        <f t="shared" si="20"/>
        <v/>
      </c>
      <c r="BC66" s="91" t="str">
        <f t="shared" si="20"/>
        <v/>
      </c>
      <c r="BD66" s="91" t="str">
        <f t="shared" si="20"/>
        <v/>
      </c>
      <c r="BE66" s="91" t="str">
        <f t="shared" si="20"/>
        <v/>
      </c>
    </row>
    <row r="67" spans="1:57" x14ac:dyDescent="0.3">
      <c r="A67" s="68">
        <v>42642</v>
      </c>
      <c r="B67" s="62">
        <v>3010</v>
      </c>
      <c r="C67" s="69" t="s">
        <v>136</v>
      </c>
      <c r="D67" s="70">
        <v>110</v>
      </c>
      <c r="E67" s="89">
        <f t="shared" si="1"/>
        <v>110</v>
      </c>
      <c r="F67" s="90" t="str">
        <f t="shared" si="18"/>
        <v/>
      </c>
      <c r="G67" s="91" t="str">
        <f t="shared" si="18"/>
        <v/>
      </c>
      <c r="H67" s="91" t="str">
        <f t="shared" si="18"/>
        <v/>
      </c>
      <c r="I67" s="91" t="str">
        <f t="shared" si="18"/>
        <v/>
      </c>
      <c r="J67" s="91" t="str">
        <f t="shared" si="18"/>
        <v/>
      </c>
      <c r="K67" s="92" t="str">
        <f t="shared" si="18"/>
        <v/>
      </c>
      <c r="L67" s="93" t="str">
        <f t="shared" si="18"/>
        <v/>
      </c>
      <c r="M67" s="91" t="str">
        <f t="shared" si="18"/>
        <v/>
      </c>
      <c r="N67" s="91" t="str">
        <f t="shared" si="18"/>
        <v/>
      </c>
      <c r="O67" s="91" t="str">
        <f t="shared" si="18"/>
        <v/>
      </c>
      <c r="P67" s="91" t="str">
        <f t="shared" si="18"/>
        <v/>
      </c>
      <c r="Q67" s="92" t="str">
        <f t="shared" si="18"/>
        <v/>
      </c>
      <c r="R67" s="93" t="str">
        <f t="shared" si="18"/>
        <v/>
      </c>
      <c r="S67" s="91" t="str">
        <f t="shared" si="18"/>
        <v/>
      </c>
      <c r="T67" s="91" t="str">
        <f t="shared" si="18"/>
        <v/>
      </c>
      <c r="U67" s="91" t="str">
        <f t="shared" si="18"/>
        <v/>
      </c>
      <c r="V67" s="91" t="str">
        <f t="shared" si="16"/>
        <v/>
      </c>
      <c r="W67" s="91" t="str">
        <f t="shared" si="16"/>
        <v/>
      </c>
      <c r="X67" s="91" t="str">
        <f t="shared" si="16"/>
        <v/>
      </c>
      <c r="Y67" s="91" t="str">
        <f t="shared" si="16"/>
        <v/>
      </c>
      <c r="Z67" s="91" t="str">
        <f t="shared" si="16"/>
        <v/>
      </c>
      <c r="AA67" s="91">
        <f t="shared" si="16"/>
        <v>110</v>
      </c>
      <c r="AB67" s="91" t="str">
        <f t="shared" si="16"/>
        <v/>
      </c>
      <c r="AC67" s="91" t="str">
        <f t="shared" si="16"/>
        <v/>
      </c>
      <c r="AD67" s="91" t="str">
        <f t="shared" si="16"/>
        <v/>
      </c>
      <c r="AE67" s="91" t="str">
        <f t="shared" si="16"/>
        <v/>
      </c>
      <c r="AF67" s="91" t="str">
        <f t="shared" si="16"/>
        <v/>
      </c>
      <c r="AG67" s="91" t="str">
        <f t="shared" si="16"/>
        <v/>
      </c>
      <c r="AH67" s="91" t="str">
        <f t="shared" si="16"/>
        <v/>
      </c>
      <c r="AI67" s="91" t="str">
        <f t="shared" si="16"/>
        <v/>
      </c>
      <c r="AJ67" s="91" t="str">
        <f t="shared" si="16"/>
        <v/>
      </c>
      <c r="AK67" s="91" t="str">
        <f t="shared" si="16"/>
        <v/>
      </c>
      <c r="AL67" s="91" t="str">
        <f t="shared" si="19"/>
        <v/>
      </c>
      <c r="AM67" s="91" t="str">
        <f t="shared" si="19"/>
        <v/>
      </c>
      <c r="AN67" s="91" t="str">
        <f t="shared" si="19"/>
        <v/>
      </c>
      <c r="AO67" s="91" t="str">
        <f t="shared" si="19"/>
        <v/>
      </c>
      <c r="AP67" s="91" t="str">
        <f t="shared" si="19"/>
        <v/>
      </c>
      <c r="AQ67" s="91" t="str">
        <f t="shared" si="19"/>
        <v/>
      </c>
      <c r="AR67" s="91" t="str">
        <f t="shared" si="19"/>
        <v/>
      </c>
      <c r="AS67" s="91" t="str">
        <f t="shared" si="19"/>
        <v/>
      </c>
      <c r="AT67" s="91" t="str">
        <f t="shared" si="19"/>
        <v/>
      </c>
      <c r="AU67" s="91" t="str">
        <f t="shared" si="19"/>
        <v/>
      </c>
      <c r="AV67" s="91" t="str">
        <f t="shared" si="19"/>
        <v/>
      </c>
      <c r="AW67" s="91" t="str">
        <f t="shared" si="19"/>
        <v/>
      </c>
      <c r="AX67" s="91" t="str">
        <f t="shared" si="19"/>
        <v/>
      </c>
      <c r="AY67" s="91" t="str">
        <f t="shared" si="19"/>
        <v/>
      </c>
      <c r="AZ67" s="91" t="str">
        <f t="shared" si="19"/>
        <v/>
      </c>
      <c r="BA67" s="91" t="str">
        <f t="shared" si="20"/>
        <v/>
      </c>
      <c r="BB67" s="91" t="str">
        <f t="shared" si="20"/>
        <v/>
      </c>
      <c r="BC67" s="91" t="str">
        <f t="shared" si="20"/>
        <v/>
      </c>
      <c r="BD67" s="91" t="str">
        <f t="shared" si="20"/>
        <v/>
      </c>
      <c r="BE67" s="91" t="str">
        <f t="shared" si="20"/>
        <v/>
      </c>
    </row>
    <row r="68" spans="1:57" x14ac:dyDescent="0.3">
      <c r="A68" s="68">
        <v>42643</v>
      </c>
      <c r="B68" s="62">
        <v>1001</v>
      </c>
      <c r="C68" s="69" t="s">
        <v>63</v>
      </c>
      <c r="D68" s="70">
        <v>7484.28</v>
      </c>
      <c r="E68" s="89">
        <f t="shared" si="1"/>
        <v>7484.28</v>
      </c>
      <c r="F68" s="90">
        <f t="shared" si="18"/>
        <v>7484.28</v>
      </c>
      <c r="G68" s="91" t="str">
        <f t="shared" si="18"/>
        <v/>
      </c>
      <c r="H68" s="91" t="str">
        <f t="shared" si="18"/>
        <v/>
      </c>
      <c r="I68" s="91" t="str">
        <f t="shared" si="18"/>
        <v/>
      </c>
      <c r="J68" s="91" t="str">
        <f t="shared" si="18"/>
        <v/>
      </c>
      <c r="K68" s="92" t="str">
        <f t="shared" si="18"/>
        <v/>
      </c>
      <c r="L68" s="93" t="str">
        <f t="shared" si="18"/>
        <v/>
      </c>
      <c r="M68" s="91" t="str">
        <f t="shared" si="18"/>
        <v/>
      </c>
      <c r="N68" s="91" t="str">
        <f t="shared" si="18"/>
        <v/>
      </c>
      <c r="O68" s="91" t="str">
        <f t="shared" si="18"/>
        <v/>
      </c>
      <c r="P68" s="91" t="str">
        <f t="shared" si="18"/>
        <v/>
      </c>
      <c r="Q68" s="92" t="str">
        <f t="shared" si="18"/>
        <v/>
      </c>
      <c r="R68" s="93" t="str">
        <f t="shared" si="18"/>
        <v/>
      </c>
      <c r="S68" s="91" t="str">
        <f t="shared" si="18"/>
        <v/>
      </c>
      <c r="T68" s="91" t="str">
        <f t="shared" si="18"/>
        <v/>
      </c>
      <c r="U68" s="91" t="str">
        <f t="shared" si="18"/>
        <v/>
      </c>
      <c r="V68" s="91" t="str">
        <f t="shared" si="16"/>
        <v/>
      </c>
      <c r="W68" s="91" t="str">
        <f t="shared" si="16"/>
        <v/>
      </c>
      <c r="X68" s="91" t="str">
        <f t="shared" si="16"/>
        <v/>
      </c>
      <c r="Y68" s="91" t="str">
        <f t="shared" si="16"/>
        <v/>
      </c>
      <c r="Z68" s="91" t="str">
        <f t="shared" si="16"/>
        <v/>
      </c>
      <c r="AA68" s="91" t="str">
        <f t="shared" si="16"/>
        <v/>
      </c>
      <c r="AB68" s="91" t="str">
        <f t="shared" si="16"/>
        <v/>
      </c>
      <c r="AC68" s="91" t="str">
        <f t="shared" si="16"/>
        <v/>
      </c>
      <c r="AD68" s="91" t="str">
        <f t="shared" si="16"/>
        <v/>
      </c>
      <c r="AE68" s="91" t="str">
        <f t="shared" si="16"/>
        <v/>
      </c>
      <c r="AF68" s="91" t="str">
        <f t="shared" si="16"/>
        <v/>
      </c>
      <c r="AG68" s="91" t="str">
        <f t="shared" si="16"/>
        <v/>
      </c>
      <c r="AH68" s="91" t="str">
        <f t="shared" si="16"/>
        <v/>
      </c>
      <c r="AI68" s="91" t="str">
        <f t="shared" si="16"/>
        <v/>
      </c>
      <c r="AJ68" s="91" t="str">
        <f t="shared" si="16"/>
        <v/>
      </c>
      <c r="AK68" s="91" t="str">
        <f t="shared" si="16"/>
        <v/>
      </c>
      <c r="AL68" s="91" t="str">
        <f t="shared" si="19"/>
        <v/>
      </c>
      <c r="AM68" s="91" t="str">
        <f t="shared" si="19"/>
        <v/>
      </c>
      <c r="AN68" s="91" t="str">
        <f t="shared" si="19"/>
        <v/>
      </c>
      <c r="AO68" s="91" t="str">
        <f t="shared" si="19"/>
        <v/>
      </c>
      <c r="AP68" s="91" t="str">
        <f t="shared" si="19"/>
        <v/>
      </c>
      <c r="AQ68" s="91" t="str">
        <f t="shared" si="19"/>
        <v/>
      </c>
      <c r="AR68" s="91" t="str">
        <f t="shared" si="19"/>
        <v/>
      </c>
      <c r="AS68" s="91" t="str">
        <f t="shared" si="19"/>
        <v/>
      </c>
      <c r="AT68" s="91" t="str">
        <f t="shared" si="19"/>
        <v/>
      </c>
      <c r="AU68" s="91" t="str">
        <f t="shared" si="19"/>
        <v/>
      </c>
      <c r="AV68" s="91" t="str">
        <f t="shared" si="19"/>
        <v/>
      </c>
      <c r="AW68" s="91" t="str">
        <f t="shared" si="19"/>
        <v/>
      </c>
      <c r="AX68" s="91" t="str">
        <f t="shared" si="19"/>
        <v/>
      </c>
      <c r="AY68" s="91" t="str">
        <f t="shared" si="19"/>
        <v/>
      </c>
      <c r="AZ68" s="91" t="str">
        <f t="shared" si="19"/>
        <v/>
      </c>
      <c r="BA68" s="91" t="str">
        <f t="shared" si="20"/>
        <v/>
      </c>
      <c r="BB68" s="91" t="str">
        <f t="shared" si="20"/>
        <v/>
      </c>
      <c r="BC68" s="91" t="str">
        <f t="shared" si="20"/>
        <v/>
      </c>
      <c r="BD68" s="91" t="str">
        <f t="shared" si="20"/>
        <v/>
      </c>
      <c r="BE68" s="91" t="str">
        <f t="shared" si="20"/>
        <v/>
      </c>
    </row>
    <row r="69" spans="1:57" x14ac:dyDescent="0.3">
      <c r="A69" s="68">
        <v>42643</v>
      </c>
      <c r="B69" s="62">
        <v>3021</v>
      </c>
      <c r="C69" s="69" t="s">
        <v>78</v>
      </c>
      <c r="D69" s="70">
        <f>7815.55-682.53</f>
        <v>7133.02</v>
      </c>
      <c r="E69" s="89">
        <f t="shared" si="1"/>
        <v>7133.02</v>
      </c>
      <c r="F69" s="90" t="str">
        <f t="shared" si="18"/>
        <v/>
      </c>
      <c r="G69" s="91" t="str">
        <f t="shared" si="18"/>
        <v/>
      </c>
      <c r="H69" s="91" t="str">
        <f t="shared" si="18"/>
        <v/>
      </c>
      <c r="I69" s="91" t="str">
        <f t="shared" si="18"/>
        <v/>
      </c>
      <c r="J69" s="91" t="str">
        <f t="shared" si="18"/>
        <v/>
      </c>
      <c r="K69" s="92" t="str">
        <f t="shared" si="18"/>
        <v/>
      </c>
      <c r="L69" s="93" t="str">
        <f t="shared" si="18"/>
        <v/>
      </c>
      <c r="M69" s="91" t="str">
        <f t="shared" si="18"/>
        <v/>
      </c>
      <c r="N69" s="91" t="str">
        <f t="shared" si="18"/>
        <v/>
      </c>
      <c r="O69" s="91" t="str">
        <f t="shared" si="18"/>
        <v/>
      </c>
      <c r="P69" s="91" t="str">
        <f t="shared" si="18"/>
        <v/>
      </c>
      <c r="Q69" s="92" t="str">
        <f t="shared" si="18"/>
        <v/>
      </c>
      <c r="R69" s="93" t="str">
        <f t="shared" si="18"/>
        <v/>
      </c>
      <c r="S69" s="91" t="str">
        <f t="shared" si="18"/>
        <v/>
      </c>
      <c r="T69" s="91" t="str">
        <f t="shared" si="18"/>
        <v/>
      </c>
      <c r="U69" s="91" t="str">
        <f t="shared" si="18"/>
        <v/>
      </c>
      <c r="V69" s="91" t="str">
        <f t="shared" si="16"/>
        <v/>
      </c>
      <c r="W69" s="91" t="str">
        <f t="shared" si="16"/>
        <v/>
      </c>
      <c r="X69" s="91" t="str">
        <f t="shared" si="16"/>
        <v/>
      </c>
      <c r="Y69" s="91" t="str">
        <f t="shared" si="16"/>
        <v/>
      </c>
      <c r="Z69" s="91" t="str">
        <f t="shared" si="16"/>
        <v/>
      </c>
      <c r="AA69" s="91" t="str">
        <f t="shared" si="16"/>
        <v/>
      </c>
      <c r="AB69" s="91" t="str">
        <f t="shared" si="16"/>
        <v/>
      </c>
      <c r="AC69" s="91" t="str">
        <f t="shared" si="16"/>
        <v/>
      </c>
      <c r="AD69" s="91" t="str">
        <f t="shared" si="16"/>
        <v/>
      </c>
      <c r="AE69" s="91" t="str">
        <f t="shared" si="16"/>
        <v/>
      </c>
      <c r="AF69" s="91" t="str">
        <f t="shared" si="16"/>
        <v/>
      </c>
      <c r="AG69" s="91" t="str">
        <f t="shared" si="16"/>
        <v/>
      </c>
      <c r="AH69" s="91" t="str">
        <f t="shared" si="16"/>
        <v/>
      </c>
      <c r="AI69" s="91" t="str">
        <f t="shared" si="16"/>
        <v/>
      </c>
      <c r="AJ69" s="91" t="str">
        <f t="shared" si="16"/>
        <v/>
      </c>
      <c r="AK69" s="91" t="str">
        <f t="shared" si="16"/>
        <v/>
      </c>
      <c r="AL69" s="91">
        <f t="shared" si="19"/>
        <v>7133.02</v>
      </c>
      <c r="AM69" s="91" t="str">
        <f t="shared" si="19"/>
        <v/>
      </c>
      <c r="AN69" s="91" t="str">
        <f t="shared" si="19"/>
        <v/>
      </c>
      <c r="AO69" s="91" t="str">
        <f t="shared" si="19"/>
        <v/>
      </c>
      <c r="AP69" s="91" t="str">
        <f t="shared" si="19"/>
        <v/>
      </c>
      <c r="AQ69" s="91" t="str">
        <f t="shared" si="19"/>
        <v/>
      </c>
      <c r="AR69" s="91" t="str">
        <f t="shared" si="19"/>
        <v/>
      </c>
      <c r="AS69" s="91" t="str">
        <f t="shared" si="19"/>
        <v/>
      </c>
      <c r="AT69" s="91" t="str">
        <f t="shared" si="19"/>
        <v/>
      </c>
      <c r="AU69" s="91" t="str">
        <f t="shared" si="19"/>
        <v/>
      </c>
      <c r="AV69" s="91" t="str">
        <f t="shared" si="19"/>
        <v/>
      </c>
      <c r="AW69" s="91" t="str">
        <f t="shared" si="19"/>
        <v/>
      </c>
      <c r="AX69" s="91" t="str">
        <f t="shared" si="19"/>
        <v/>
      </c>
      <c r="AY69" s="91" t="str">
        <f t="shared" si="19"/>
        <v/>
      </c>
      <c r="AZ69" s="91" t="str">
        <f t="shared" si="19"/>
        <v/>
      </c>
      <c r="BA69" s="91" t="str">
        <f t="shared" si="20"/>
        <v/>
      </c>
      <c r="BB69" s="91" t="str">
        <f t="shared" si="20"/>
        <v/>
      </c>
      <c r="BC69" s="91" t="str">
        <f t="shared" si="20"/>
        <v/>
      </c>
      <c r="BD69" s="91" t="str">
        <f t="shared" si="20"/>
        <v/>
      </c>
      <c r="BE69" s="91" t="str">
        <f t="shared" si="20"/>
        <v/>
      </c>
    </row>
    <row r="70" spans="1:57" x14ac:dyDescent="0.3">
      <c r="A70" s="68">
        <v>42643</v>
      </c>
      <c r="B70" s="62">
        <v>3024</v>
      </c>
      <c r="C70" s="69" t="s">
        <v>24</v>
      </c>
      <c r="D70" s="70">
        <v>682.53</v>
      </c>
      <c r="E70" s="89">
        <f t="shared" si="1"/>
        <v>682.53</v>
      </c>
      <c r="F70" s="90" t="str">
        <f t="shared" si="18"/>
        <v/>
      </c>
      <c r="G70" s="91" t="str">
        <f t="shared" si="18"/>
        <v/>
      </c>
      <c r="H70" s="91" t="str">
        <f t="shared" si="18"/>
        <v/>
      </c>
      <c r="I70" s="91" t="str">
        <f t="shared" si="18"/>
        <v/>
      </c>
      <c r="J70" s="91" t="str">
        <f t="shared" si="18"/>
        <v/>
      </c>
      <c r="K70" s="92" t="str">
        <f t="shared" si="18"/>
        <v/>
      </c>
      <c r="L70" s="93" t="str">
        <f t="shared" si="18"/>
        <v/>
      </c>
      <c r="M70" s="91" t="str">
        <f t="shared" si="18"/>
        <v/>
      </c>
      <c r="N70" s="91" t="str">
        <f t="shared" si="18"/>
        <v/>
      </c>
      <c r="O70" s="91" t="str">
        <f t="shared" si="18"/>
        <v/>
      </c>
      <c r="P70" s="91" t="str">
        <f t="shared" si="18"/>
        <v/>
      </c>
      <c r="Q70" s="92" t="str">
        <f t="shared" si="18"/>
        <v/>
      </c>
      <c r="R70" s="93" t="str">
        <f t="shared" si="18"/>
        <v/>
      </c>
      <c r="S70" s="91" t="str">
        <f t="shared" si="18"/>
        <v/>
      </c>
      <c r="T70" s="91" t="str">
        <f t="shared" si="18"/>
        <v/>
      </c>
      <c r="U70" s="91" t="str">
        <f t="shared" si="18"/>
        <v/>
      </c>
      <c r="V70" s="91" t="str">
        <f t="shared" si="16"/>
        <v/>
      </c>
      <c r="W70" s="91" t="str">
        <f t="shared" si="16"/>
        <v/>
      </c>
      <c r="X70" s="91" t="str">
        <f t="shared" si="16"/>
        <v/>
      </c>
      <c r="Y70" s="91" t="str">
        <f t="shared" si="16"/>
        <v/>
      </c>
      <c r="Z70" s="91" t="str">
        <f t="shared" si="16"/>
        <v/>
      </c>
      <c r="AA70" s="91" t="str">
        <f t="shared" si="16"/>
        <v/>
      </c>
      <c r="AB70" s="91" t="str">
        <f t="shared" si="16"/>
        <v/>
      </c>
      <c r="AC70" s="91" t="str">
        <f t="shared" si="16"/>
        <v/>
      </c>
      <c r="AD70" s="91" t="str">
        <f t="shared" si="16"/>
        <v/>
      </c>
      <c r="AE70" s="91" t="str">
        <f t="shared" si="16"/>
        <v/>
      </c>
      <c r="AF70" s="91" t="str">
        <f t="shared" si="16"/>
        <v/>
      </c>
      <c r="AG70" s="91" t="str">
        <f t="shared" si="16"/>
        <v/>
      </c>
      <c r="AH70" s="91" t="str">
        <f t="shared" si="16"/>
        <v/>
      </c>
      <c r="AI70" s="91" t="str">
        <f t="shared" si="16"/>
        <v/>
      </c>
      <c r="AJ70" s="91" t="str">
        <f t="shared" si="16"/>
        <v/>
      </c>
      <c r="AK70" s="91" t="str">
        <f t="shared" si="16"/>
        <v/>
      </c>
      <c r="AL70" s="91" t="str">
        <f t="shared" si="19"/>
        <v/>
      </c>
      <c r="AM70" s="91" t="str">
        <f t="shared" si="19"/>
        <v/>
      </c>
      <c r="AN70" s="91" t="str">
        <f t="shared" si="19"/>
        <v/>
      </c>
      <c r="AO70" s="91">
        <f t="shared" si="19"/>
        <v>682.53</v>
      </c>
      <c r="AP70" s="91" t="str">
        <f t="shared" si="19"/>
        <v/>
      </c>
      <c r="AQ70" s="91" t="str">
        <f t="shared" si="19"/>
        <v/>
      </c>
      <c r="AR70" s="91" t="str">
        <f t="shared" si="19"/>
        <v/>
      </c>
      <c r="AS70" s="91" t="str">
        <f t="shared" si="19"/>
        <v/>
      </c>
      <c r="AT70" s="91" t="str">
        <f t="shared" si="19"/>
        <v/>
      </c>
      <c r="AU70" s="91" t="str">
        <f t="shared" si="19"/>
        <v/>
      </c>
      <c r="AV70" s="91" t="str">
        <f t="shared" si="19"/>
        <v/>
      </c>
      <c r="AW70" s="91" t="str">
        <f t="shared" si="19"/>
        <v/>
      </c>
      <c r="AX70" s="91" t="str">
        <f t="shared" si="19"/>
        <v/>
      </c>
      <c r="AY70" s="91" t="str">
        <f t="shared" si="19"/>
        <v/>
      </c>
      <c r="AZ70" s="91" t="str">
        <f t="shared" si="19"/>
        <v/>
      </c>
      <c r="BA70" s="91" t="str">
        <f t="shared" si="20"/>
        <v/>
      </c>
      <c r="BB70" s="91" t="str">
        <f t="shared" si="20"/>
        <v/>
      </c>
      <c r="BC70" s="91" t="str">
        <f t="shared" si="20"/>
        <v/>
      </c>
      <c r="BD70" s="91" t="str">
        <f t="shared" si="20"/>
        <v/>
      </c>
      <c r="BE70" s="91" t="str">
        <f t="shared" si="20"/>
        <v/>
      </c>
    </row>
    <row r="71" spans="1:57" x14ac:dyDescent="0.3">
      <c r="A71" s="68">
        <v>42643</v>
      </c>
      <c r="B71" s="62">
        <v>3030</v>
      </c>
      <c r="C71" s="69" t="s">
        <v>169</v>
      </c>
      <c r="D71" s="70">
        <v>614.47</v>
      </c>
      <c r="E71" s="89">
        <f t="shared" ref="E71:E123" si="21">SUM(F71:BE71)</f>
        <v>614.47</v>
      </c>
      <c r="F71" s="90" t="str">
        <f t="shared" si="18"/>
        <v/>
      </c>
      <c r="G71" s="91" t="str">
        <f t="shared" si="18"/>
        <v/>
      </c>
      <c r="H71" s="91" t="str">
        <f t="shared" si="18"/>
        <v/>
      </c>
      <c r="I71" s="91" t="str">
        <f t="shared" si="18"/>
        <v/>
      </c>
      <c r="J71" s="91" t="str">
        <f t="shared" si="18"/>
        <v/>
      </c>
      <c r="K71" s="92" t="str">
        <f t="shared" si="18"/>
        <v/>
      </c>
      <c r="L71" s="93" t="str">
        <f t="shared" si="18"/>
        <v/>
      </c>
      <c r="M71" s="91" t="str">
        <f t="shared" si="18"/>
        <v/>
      </c>
      <c r="N71" s="91" t="str">
        <f t="shared" si="18"/>
        <v/>
      </c>
      <c r="O71" s="91" t="str">
        <f t="shared" si="18"/>
        <v/>
      </c>
      <c r="P71" s="91" t="str">
        <f t="shared" si="18"/>
        <v/>
      </c>
      <c r="Q71" s="92" t="str">
        <f t="shared" si="18"/>
        <v/>
      </c>
      <c r="R71" s="93" t="str">
        <f t="shared" si="18"/>
        <v/>
      </c>
      <c r="S71" s="91" t="str">
        <f t="shared" si="18"/>
        <v/>
      </c>
      <c r="T71" s="91" t="str">
        <f t="shared" si="18"/>
        <v/>
      </c>
      <c r="U71" s="91" t="str">
        <f t="shared" ref="U71:AJ87" si="22">IF($B71=U$5,$D71,"")</f>
        <v/>
      </c>
      <c r="V71" s="91" t="str">
        <f t="shared" si="22"/>
        <v/>
      </c>
      <c r="W71" s="91" t="str">
        <f t="shared" si="22"/>
        <v/>
      </c>
      <c r="X71" s="91" t="str">
        <f t="shared" si="22"/>
        <v/>
      </c>
      <c r="Y71" s="91" t="str">
        <f t="shared" si="22"/>
        <v/>
      </c>
      <c r="Z71" s="91" t="str">
        <f t="shared" si="22"/>
        <v/>
      </c>
      <c r="AA71" s="91" t="str">
        <f t="shared" si="22"/>
        <v/>
      </c>
      <c r="AB71" s="91" t="str">
        <f t="shared" si="22"/>
        <v/>
      </c>
      <c r="AC71" s="91" t="str">
        <f t="shared" si="22"/>
        <v/>
      </c>
      <c r="AD71" s="91" t="str">
        <f t="shared" si="22"/>
        <v/>
      </c>
      <c r="AE71" s="91" t="str">
        <f t="shared" si="22"/>
        <v/>
      </c>
      <c r="AF71" s="91" t="str">
        <f t="shared" si="22"/>
        <v/>
      </c>
      <c r="AG71" s="91" t="str">
        <f t="shared" si="22"/>
        <v/>
      </c>
      <c r="AH71" s="91" t="str">
        <f t="shared" si="22"/>
        <v/>
      </c>
      <c r="AI71" s="91" t="str">
        <f t="shared" si="22"/>
        <v/>
      </c>
      <c r="AJ71" s="91" t="str">
        <f t="shared" si="22"/>
        <v/>
      </c>
      <c r="AK71" s="91" t="str">
        <f t="shared" ref="AK71:AZ87" si="23">IF($B71=AK$5,$D71,"")</f>
        <v/>
      </c>
      <c r="AL71" s="91" t="str">
        <f t="shared" si="23"/>
        <v/>
      </c>
      <c r="AM71" s="91" t="str">
        <f t="shared" si="23"/>
        <v/>
      </c>
      <c r="AN71" s="91" t="str">
        <f t="shared" si="23"/>
        <v/>
      </c>
      <c r="AO71" s="91" t="str">
        <f t="shared" si="23"/>
        <v/>
      </c>
      <c r="AP71" s="91" t="str">
        <f t="shared" si="23"/>
        <v/>
      </c>
      <c r="AQ71" s="91" t="str">
        <f t="shared" si="23"/>
        <v/>
      </c>
      <c r="AR71" s="91" t="str">
        <f t="shared" si="23"/>
        <v/>
      </c>
      <c r="AS71" s="91" t="str">
        <f t="shared" si="23"/>
        <v/>
      </c>
      <c r="AT71" s="91" t="str">
        <f t="shared" si="23"/>
        <v/>
      </c>
      <c r="AU71" s="91">
        <f t="shared" si="23"/>
        <v>614.47</v>
      </c>
      <c r="AV71" s="91" t="str">
        <f t="shared" si="23"/>
        <v/>
      </c>
      <c r="AW71" s="91" t="str">
        <f t="shared" si="23"/>
        <v/>
      </c>
      <c r="AX71" s="91" t="str">
        <f t="shared" si="23"/>
        <v/>
      </c>
      <c r="AY71" s="91" t="str">
        <f t="shared" si="23"/>
        <v/>
      </c>
      <c r="AZ71" s="91" t="str">
        <f t="shared" si="23"/>
        <v/>
      </c>
      <c r="BA71" s="91" t="str">
        <f t="shared" si="20"/>
        <v/>
      </c>
      <c r="BB71" s="91" t="str">
        <f t="shared" si="20"/>
        <v/>
      </c>
      <c r="BC71" s="91" t="str">
        <f t="shared" si="20"/>
        <v/>
      </c>
      <c r="BD71" s="91" t="str">
        <f t="shared" si="20"/>
        <v/>
      </c>
      <c r="BE71" s="91" t="str">
        <f t="shared" si="20"/>
        <v/>
      </c>
    </row>
    <row r="72" spans="1:57" x14ac:dyDescent="0.3">
      <c r="A72" s="68">
        <v>42643</v>
      </c>
      <c r="B72" s="62">
        <v>4000</v>
      </c>
      <c r="C72" s="69" t="s">
        <v>147</v>
      </c>
      <c r="D72" s="70">
        <v>2000</v>
      </c>
      <c r="E72" s="89">
        <f t="shared" si="21"/>
        <v>2000</v>
      </c>
      <c r="F72" s="90" t="str">
        <f t="shared" ref="F72:U88" si="24">IF($B72=F$5,$D72,"")</f>
        <v/>
      </c>
      <c r="G72" s="91" t="str">
        <f t="shared" si="24"/>
        <v/>
      </c>
      <c r="H72" s="91" t="str">
        <f t="shared" si="24"/>
        <v/>
      </c>
      <c r="I72" s="91" t="str">
        <f t="shared" si="24"/>
        <v/>
      </c>
      <c r="J72" s="91" t="str">
        <f t="shared" si="24"/>
        <v/>
      </c>
      <c r="K72" s="92" t="str">
        <f t="shared" si="24"/>
        <v/>
      </c>
      <c r="L72" s="93" t="str">
        <f t="shared" si="24"/>
        <v/>
      </c>
      <c r="M72" s="91" t="str">
        <f t="shared" si="24"/>
        <v/>
      </c>
      <c r="N72" s="91" t="str">
        <f t="shared" si="24"/>
        <v/>
      </c>
      <c r="O72" s="91" t="str">
        <f t="shared" si="24"/>
        <v/>
      </c>
      <c r="P72" s="91" t="str">
        <f t="shared" si="24"/>
        <v/>
      </c>
      <c r="Q72" s="92" t="str">
        <f t="shared" si="24"/>
        <v/>
      </c>
      <c r="R72" s="93" t="str">
        <f t="shared" si="24"/>
        <v/>
      </c>
      <c r="S72" s="91" t="str">
        <f t="shared" si="24"/>
        <v/>
      </c>
      <c r="T72" s="91" t="str">
        <f t="shared" si="24"/>
        <v/>
      </c>
      <c r="U72" s="91" t="str">
        <f t="shared" si="22"/>
        <v/>
      </c>
      <c r="V72" s="91" t="str">
        <f t="shared" si="22"/>
        <v/>
      </c>
      <c r="W72" s="91" t="str">
        <f t="shared" si="22"/>
        <v/>
      </c>
      <c r="X72" s="91" t="str">
        <f t="shared" si="22"/>
        <v/>
      </c>
      <c r="Y72" s="91" t="str">
        <f t="shared" si="22"/>
        <v/>
      </c>
      <c r="Z72" s="91" t="str">
        <f t="shared" si="22"/>
        <v/>
      </c>
      <c r="AA72" s="91" t="str">
        <f t="shared" si="22"/>
        <v/>
      </c>
      <c r="AB72" s="91" t="str">
        <f t="shared" si="22"/>
        <v/>
      </c>
      <c r="AC72" s="91" t="str">
        <f t="shared" si="22"/>
        <v/>
      </c>
      <c r="AD72" s="91" t="str">
        <f t="shared" si="22"/>
        <v/>
      </c>
      <c r="AE72" s="91" t="str">
        <f t="shared" si="22"/>
        <v/>
      </c>
      <c r="AF72" s="91" t="str">
        <f t="shared" si="22"/>
        <v/>
      </c>
      <c r="AG72" s="91" t="str">
        <f t="shared" si="22"/>
        <v/>
      </c>
      <c r="AH72" s="91" t="str">
        <f t="shared" si="22"/>
        <v/>
      </c>
      <c r="AI72" s="91" t="str">
        <f t="shared" si="22"/>
        <v/>
      </c>
      <c r="AJ72" s="91" t="str">
        <f t="shared" si="22"/>
        <v/>
      </c>
      <c r="AK72" s="91" t="str">
        <f t="shared" si="23"/>
        <v/>
      </c>
      <c r="AL72" s="91" t="str">
        <f t="shared" si="23"/>
        <v/>
      </c>
      <c r="AM72" s="91" t="str">
        <f t="shared" si="23"/>
        <v/>
      </c>
      <c r="AN72" s="91" t="str">
        <f t="shared" si="23"/>
        <v/>
      </c>
      <c r="AO72" s="91" t="str">
        <f t="shared" si="23"/>
        <v/>
      </c>
      <c r="AP72" s="91" t="str">
        <f t="shared" si="23"/>
        <v/>
      </c>
      <c r="AQ72" s="91" t="str">
        <f t="shared" si="23"/>
        <v/>
      </c>
      <c r="AR72" s="91" t="str">
        <f t="shared" si="23"/>
        <v/>
      </c>
      <c r="AS72" s="91" t="str">
        <f t="shared" si="23"/>
        <v/>
      </c>
      <c r="AT72" s="91" t="str">
        <f t="shared" si="23"/>
        <v/>
      </c>
      <c r="AU72" s="91" t="str">
        <f t="shared" si="23"/>
        <v/>
      </c>
      <c r="AV72" s="91" t="str">
        <f t="shared" si="23"/>
        <v/>
      </c>
      <c r="AW72" s="91" t="str">
        <f t="shared" si="23"/>
        <v/>
      </c>
      <c r="AX72" s="91" t="str">
        <f t="shared" si="23"/>
        <v/>
      </c>
      <c r="AY72" s="91" t="str">
        <f t="shared" si="23"/>
        <v/>
      </c>
      <c r="AZ72" s="91" t="str">
        <f t="shared" si="23"/>
        <v/>
      </c>
      <c r="BA72" s="91">
        <f t="shared" si="20"/>
        <v>2000</v>
      </c>
      <c r="BB72" s="91" t="str">
        <f t="shared" si="20"/>
        <v/>
      </c>
      <c r="BC72" s="91" t="str">
        <f t="shared" si="20"/>
        <v/>
      </c>
      <c r="BD72" s="91" t="str">
        <f t="shared" si="20"/>
        <v/>
      </c>
      <c r="BE72" s="91" t="str">
        <f t="shared" si="20"/>
        <v/>
      </c>
    </row>
    <row r="73" spans="1:57" x14ac:dyDescent="0.3">
      <c r="A73" s="68">
        <v>42643</v>
      </c>
      <c r="B73" s="62">
        <v>4000</v>
      </c>
      <c r="C73" s="69" t="s">
        <v>147</v>
      </c>
      <c r="D73" s="70">
        <v>500</v>
      </c>
      <c r="E73" s="89">
        <f t="shared" si="21"/>
        <v>500</v>
      </c>
      <c r="F73" s="90" t="str">
        <f t="shared" si="24"/>
        <v/>
      </c>
      <c r="G73" s="91" t="str">
        <f t="shared" si="24"/>
        <v/>
      </c>
      <c r="H73" s="91" t="str">
        <f t="shared" si="24"/>
        <v/>
      </c>
      <c r="I73" s="91" t="str">
        <f t="shared" si="24"/>
        <v/>
      </c>
      <c r="J73" s="91" t="str">
        <f t="shared" si="24"/>
        <v/>
      </c>
      <c r="K73" s="92" t="str">
        <f t="shared" si="24"/>
        <v/>
      </c>
      <c r="L73" s="93" t="str">
        <f t="shared" si="24"/>
        <v/>
      </c>
      <c r="M73" s="91" t="str">
        <f t="shared" si="24"/>
        <v/>
      </c>
      <c r="N73" s="91" t="str">
        <f t="shared" si="24"/>
        <v/>
      </c>
      <c r="O73" s="91" t="str">
        <f t="shared" si="24"/>
        <v/>
      </c>
      <c r="P73" s="91" t="str">
        <f t="shared" si="24"/>
        <v/>
      </c>
      <c r="Q73" s="92" t="str">
        <f t="shared" si="24"/>
        <v/>
      </c>
      <c r="R73" s="93" t="str">
        <f t="shared" si="24"/>
        <v/>
      </c>
      <c r="S73" s="91" t="str">
        <f t="shared" si="24"/>
        <v/>
      </c>
      <c r="T73" s="91" t="str">
        <f t="shared" si="24"/>
        <v/>
      </c>
      <c r="U73" s="91" t="str">
        <f t="shared" si="22"/>
        <v/>
      </c>
      <c r="V73" s="91" t="str">
        <f t="shared" si="22"/>
        <v/>
      </c>
      <c r="W73" s="91" t="str">
        <f t="shared" si="22"/>
        <v/>
      </c>
      <c r="X73" s="91" t="str">
        <f t="shared" si="22"/>
        <v/>
      </c>
      <c r="Y73" s="91" t="str">
        <f t="shared" si="22"/>
        <v/>
      </c>
      <c r="Z73" s="91" t="str">
        <f t="shared" si="22"/>
        <v/>
      </c>
      <c r="AA73" s="91" t="str">
        <f t="shared" si="22"/>
        <v/>
      </c>
      <c r="AB73" s="91" t="str">
        <f t="shared" si="22"/>
        <v/>
      </c>
      <c r="AC73" s="91" t="str">
        <f t="shared" si="22"/>
        <v/>
      </c>
      <c r="AD73" s="91" t="str">
        <f t="shared" si="22"/>
        <v/>
      </c>
      <c r="AE73" s="91" t="str">
        <f t="shared" si="22"/>
        <v/>
      </c>
      <c r="AF73" s="91" t="str">
        <f t="shared" si="22"/>
        <v/>
      </c>
      <c r="AG73" s="91" t="str">
        <f t="shared" si="22"/>
        <v/>
      </c>
      <c r="AH73" s="91" t="str">
        <f t="shared" si="22"/>
        <v/>
      </c>
      <c r="AI73" s="91" t="str">
        <f t="shared" si="22"/>
        <v/>
      </c>
      <c r="AJ73" s="91" t="str">
        <f t="shared" si="22"/>
        <v/>
      </c>
      <c r="AK73" s="91" t="str">
        <f t="shared" si="23"/>
        <v/>
      </c>
      <c r="AL73" s="91" t="str">
        <f t="shared" si="23"/>
        <v/>
      </c>
      <c r="AM73" s="91" t="str">
        <f t="shared" si="23"/>
        <v/>
      </c>
      <c r="AN73" s="91" t="str">
        <f t="shared" si="23"/>
        <v/>
      </c>
      <c r="AO73" s="91" t="str">
        <f t="shared" si="23"/>
        <v/>
      </c>
      <c r="AP73" s="91" t="str">
        <f t="shared" si="23"/>
        <v/>
      </c>
      <c r="AQ73" s="91" t="str">
        <f t="shared" si="23"/>
        <v/>
      </c>
      <c r="AR73" s="91" t="str">
        <f t="shared" si="23"/>
        <v/>
      </c>
      <c r="AS73" s="91" t="str">
        <f t="shared" si="23"/>
        <v/>
      </c>
      <c r="AT73" s="91" t="str">
        <f t="shared" si="23"/>
        <v/>
      </c>
      <c r="AU73" s="91" t="str">
        <f t="shared" si="23"/>
        <v/>
      </c>
      <c r="AV73" s="91" t="str">
        <f t="shared" si="23"/>
        <v/>
      </c>
      <c r="AW73" s="91" t="str">
        <f t="shared" si="23"/>
        <v/>
      </c>
      <c r="AX73" s="91" t="str">
        <f t="shared" si="23"/>
        <v/>
      </c>
      <c r="AY73" s="91" t="str">
        <f t="shared" si="23"/>
        <v/>
      </c>
      <c r="AZ73" s="91" t="str">
        <f t="shared" si="23"/>
        <v/>
      </c>
      <c r="BA73" s="91">
        <f t="shared" si="20"/>
        <v>500</v>
      </c>
      <c r="BB73" s="91" t="str">
        <f t="shared" si="20"/>
        <v/>
      </c>
      <c r="BC73" s="91" t="str">
        <f t="shared" si="20"/>
        <v/>
      </c>
      <c r="BD73" s="91" t="str">
        <f t="shared" si="20"/>
        <v/>
      </c>
      <c r="BE73" s="91" t="str">
        <f t="shared" si="20"/>
        <v/>
      </c>
    </row>
    <row r="74" spans="1:57" x14ac:dyDescent="0.3">
      <c r="A74" s="68">
        <v>42643</v>
      </c>
      <c r="B74" s="62">
        <v>4000</v>
      </c>
      <c r="C74" s="69" t="s">
        <v>170</v>
      </c>
      <c r="D74" s="70">
        <v>250</v>
      </c>
      <c r="E74" s="89">
        <f t="shared" si="21"/>
        <v>250</v>
      </c>
      <c r="F74" s="90" t="str">
        <f t="shared" si="24"/>
        <v/>
      </c>
      <c r="G74" s="91" t="str">
        <f t="shared" si="24"/>
        <v/>
      </c>
      <c r="H74" s="91" t="str">
        <f t="shared" si="24"/>
        <v/>
      </c>
      <c r="I74" s="91" t="str">
        <f t="shared" si="24"/>
        <v/>
      </c>
      <c r="J74" s="91" t="str">
        <f t="shared" si="24"/>
        <v/>
      </c>
      <c r="K74" s="92" t="str">
        <f t="shared" si="24"/>
        <v/>
      </c>
      <c r="L74" s="93" t="str">
        <f t="shared" si="24"/>
        <v/>
      </c>
      <c r="M74" s="91" t="str">
        <f t="shared" si="24"/>
        <v/>
      </c>
      <c r="N74" s="91" t="str">
        <f t="shared" si="24"/>
        <v/>
      </c>
      <c r="O74" s="91" t="str">
        <f t="shared" si="24"/>
        <v/>
      </c>
      <c r="P74" s="91" t="str">
        <f t="shared" si="24"/>
        <v/>
      </c>
      <c r="Q74" s="92" t="str">
        <f t="shared" si="24"/>
        <v/>
      </c>
      <c r="R74" s="93" t="str">
        <f t="shared" si="24"/>
        <v/>
      </c>
      <c r="S74" s="91" t="str">
        <f t="shared" si="24"/>
        <v/>
      </c>
      <c r="T74" s="91" t="str">
        <f t="shared" si="24"/>
        <v/>
      </c>
      <c r="U74" s="91" t="str">
        <f t="shared" si="22"/>
        <v/>
      </c>
      <c r="V74" s="91" t="str">
        <f t="shared" si="22"/>
        <v/>
      </c>
      <c r="W74" s="91" t="str">
        <f t="shared" si="22"/>
        <v/>
      </c>
      <c r="X74" s="91" t="str">
        <f t="shared" si="22"/>
        <v/>
      </c>
      <c r="Y74" s="91" t="str">
        <f t="shared" si="22"/>
        <v/>
      </c>
      <c r="Z74" s="91" t="str">
        <f t="shared" si="22"/>
        <v/>
      </c>
      <c r="AA74" s="91" t="str">
        <f t="shared" si="22"/>
        <v/>
      </c>
      <c r="AB74" s="91" t="str">
        <f t="shared" si="22"/>
        <v/>
      </c>
      <c r="AC74" s="91" t="str">
        <f t="shared" si="22"/>
        <v/>
      </c>
      <c r="AD74" s="91" t="str">
        <f t="shared" si="22"/>
        <v/>
      </c>
      <c r="AE74" s="91" t="str">
        <f t="shared" si="22"/>
        <v/>
      </c>
      <c r="AF74" s="91" t="str">
        <f t="shared" si="22"/>
        <v/>
      </c>
      <c r="AG74" s="91" t="str">
        <f t="shared" si="22"/>
        <v/>
      </c>
      <c r="AH74" s="91" t="str">
        <f t="shared" si="22"/>
        <v/>
      </c>
      <c r="AI74" s="91" t="str">
        <f t="shared" si="22"/>
        <v/>
      </c>
      <c r="AJ74" s="91" t="str">
        <f t="shared" si="22"/>
        <v/>
      </c>
      <c r="AK74" s="91" t="str">
        <f t="shared" si="23"/>
        <v/>
      </c>
      <c r="AL74" s="91" t="str">
        <f t="shared" si="23"/>
        <v/>
      </c>
      <c r="AM74" s="91" t="str">
        <f t="shared" si="23"/>
        <v/>
      </c>
      <c r="AN74" s="91" t="str">
        <f t="shared" si="23"/>
        <v/>
      </c>
      <c r="AO74" s="91" t="str">
        <f t="shared" si="23"/>
        <v/>
      </c>
      <c r="AP74" s="91" t="str">
        <f t="shared" si="23"/>
        <v/>
      </c>
      <c r="AQ74" s="91" t="str">
        <f t="shared" si="23"/>
        <v/>
      </c>
      <c r="AR74" s="91" t="str">
        <f t="shared" si="23"/>
        <v/>
      </c>
      <c r="AS74" s="91" t="str">
        <f t="shared" si="23"/>
        <v/>
      </c>
      <c r="AT74" s="91" t="str">
        <f t="shared" si="23"/>
        <v/>
      </c>
      <c r="AU74" s="91" t="str">
        <f t="shared" si="23"/>
        <v/>
      </c>
      <c r="AV74" s="91" t="str">
        <f t="shared" si="23"/>
        <v/>
      </c>
      <c r="AW74" s="91" t="str">
        <f t="shared" si="23"/>
        <v/>
      </c>
      <c r="AX74" s="91" t="str">
        <f t="shared" si="23"/>
        <v/>
      </c>
      <c r="AY74" s="91" t="str">
        <f t="shared" si="23"/>
        <v/>
      </c>
      <c r="AZ74" s="91" t="str">
        <f t="shared" si="23"/>
        <v/>
      </c>
      <c r="BA74" s="91">
        <f t="shared" si="20"/>
        <v>250</v>
      </c>
      <c r="BB74" s="91" t="str">
        <f t="shared" si="20"/>
        <v/>
      </c>
      <c r="BC74" s="91" t="str">
        <f t="shared" si="20"/>
        <v/>
      </c>
      <c r="BD74" s="91" t="str">
        <f t="shared" si="20"/>
        <v/>
      </c>
      <c r="BE74" s="91" t="str">
        <f t="shared" si="20"/>
        <v/>
      </c>
    </row>
    <row r="75" spans="1:57" x14ac:dyDescent="0.3">
      <c r="A75" s="68"/>
      <c r="B75" s="62"/>
      <c r="C75" s="69"/>
      <c r="D75" s="70"/>
      <c r="E75" s="89">
        <f t="shared" si="21"/>
        <v>0</v>
      </c>
      <c r="F75" s="90" t="str">
        <f t="shared" si="24"/>
        <v/>
      </c>
      <c r="G75" s="91" t="str">
        <f t="shared" si="24"/>
        <v/>
      </c>
      <c r="H75" s="91" t="str">
        <f t="shared" si="24"/>
        <v/>
      </c>
      <c r="I75" s="91" t="str">
        <f t="shared" si="24"/>
        <v/>
      </c>
      <c r="J75" s="91" t="str">
        <f t="shared" si="24"/>
        <v/>
      </c>
      <c r="K75" s="92" t="str">
        <f t="shared" si="24"/>
        <v/>
      </c>
      <c r="L75" s="93" t="str">
        <f t="shared" si="24"/>
        <v/>
      </c>
      <c r="M75" s="91" t="str">
        <f t="shared" si="24"/>
        <v/>
      </c>
      <c r="N75" s="91" t="str">
        <f t="shared" si="24"/>
        <v/>
      </c>
      <c r="O75" s="91" t="str">
        <f t="shared" si="24"/>
        <v/>
      </c>
      <c r="P75" s="91" t="str">
        <f t="shared" si="24"/>
        <v/>
      </c>
      <c r="Q75" s="92" t="str">
        <f t="shared" si="24"/>
        <v/>
      </c>
      <c r="R75" s="93" t="str">
        <f t="shared" si="24"/>
        <v/>
      </c>
      <c r="S75" s="91" t="str">
        <f t="shared" ref="S75:AZ75" si="25">IF($B75=S$5,$D75,"")</f>
        <v/>
      </c>
      <c r="T75" s="91" t="str">
        <f t="shared" si="25"/>
        <v/>
      </c>
      <c r="U75" s="91" t="str">
        <f t="shared" si="25"/>
        <v/>
      </c>
      <c r="V75" s="91" t="str">
        <f t="shared" si="25"/>
        <v/>
      </c>
      <c r="W75" s="91" t="str">
        <f t="shared" si="25"/>
        <v/>
      </c>
      <c r="X75" s="91" t="str">
        <f t="shared" si="25"/>
        <v/>
      </c>
      <c r="Y75" s="91" t="str">
        <f t="shared" si="25"/>
        <v/>
      </c>
      <c r="Z75" s="91" t="str">
        <f t="shared" si="25"/>
        <v/>
      </c>
      <c r="AA75" s="91" t="str">
        <f t="shared" si="25"/>
        <v/>
      </c>
      <c r="AB75" s="91" t="str">
        <f t="shared" si="25"/>
        <v/>
      </c>
      <c r="AC75" s="91" t="str">
        <f t="shared" si="25"/>
        <v/>
      </c>
      <c r="AD75" s="91" t="str">
        <f t="shared" si="25"/>
        <v/>
      </c>
      <c r="AE75" s="91" t="str">
        <f t="shared" si="25"/>
        <v/>
      </c>
      <c r="AF75" s="91" t="str">
        <f t="shared" si="25"/>
        <v/>
      </c>
      <c r="AG75" s="91" t="str">
        <f t="shared" si="25"/>
        <v/>
      </c>
      <c r="AH75" s="91" t="str">
        <f t="shared" si="25"/>
        <v/>
      </c>
      <c r="AI75" s="91" t="str">
        <f t="shared" si="25"/>
        <v/>
      </c>
      <c r="AJ75" s="91" t="str">
        <f t="shared" si="25"/>
        <v/>
      </c>
      <c r="AK75" s="91" t="str">
        <f t="shared" si="25"/>
        <v/>
      </c>
      <c r="AL75" s="91" t="str">
        <f t="shared" si="25"/>
        <v/>
      </c>
      <c r="AM75" s="91" t="str">
        <f t="shared" si="25"/>
        <v/>
      </c>
      <c r="AN75" s="91" t="str">
        <f t="shared" si="25"/>
        <v/>
      </c>
      <c r="AO75" s="91" t="str">
        <f t="shared" si="25"/>
        <v/>
      </c>
      <c r="AP75" s="91" t="str">
        <f t="shared" si="25"/>
        <v/>
      </c>
      <c r="AQ75" s="91" t="str">
        <f t="shared" si="25"/>
        <v/>
      </c>
      <c r="AR75" s="91" t="str">
        <f t="shared" si="25"/>
        <v/>
      </c>
      <c r="AS75" s="91" t="str">
        <f t="shared" si="25"/>
        <v/>
      </c>
      <c r="AT75" s="91" t="str">
        <f t="shared" si="25"/>
        <v/>
      </c>
      <c r="AU75" s="91" t="str">
        <f t="shared" si="25"/>
        <v/>
      </c>
      <c r="AV75" s="91" t="str">
        <f t="shared" si="25"/>
        <v/>
      </c>
      <c r="AW75" s="91" t="str">
        <f t="shared" si="25"/>
        <v/>
      </c>
      <c r="AX75" s="91" t="str">
        <f t="shared" si="25"/>
        <v/>
      </c>
      <c r="AY75" s="91" t="str">
        <f t="shared" si="25"/>
        <v/>
      </c>
      <c r="AZ75" s="91" t="str">
        <f t="shared" si="25"/>
        <v/>
      </c>
      <c r="BA75" s="91" t="str">
        <f t="shared" si="20"/>
        <v/>
      </c>
      <c r="BB75" s="91" t="str">
        <f t="shared" si="20"/>
        <v/>
      </c>
      <c r="BC75" s="91" t="str">
        <f t="shared" si="20"/>
        <v/>
      </c>
      <c r="BD75" s="91" t="str">
        <f t="shared" si="20"/>
        <v/>
      </c>
      <c r="BE75" s="91" t="str">
        <f t="shared" si="20"/>
        <v/>
      </c>
    </row>
    <row r="76" spans="1:57" x14ac:dyDescent="0.3">
      <c r="A76" s="68"/>
      <c r="B76" s="62"/>
      <c r="C76" s="69"/>
      <c r="D76" s="70"/>
      <c r="E76" s="89">
        <f t="shared" si="21"/>
        <v>0</v>
      </c>
      <c r="F76" s="90" t="str">
        <f t="shared" si="24"/>
        <v/>
      </c>
      <c r="G76" s="91" t="str">
        <f t="shared" si="24"/>
        <v/>
      </c>
      <c r="H76" s="91" t="str">
        <f t="shared" si="24"/>
        <v/>
      </c>
      <c r="I76" s="91" t="str">
        <f t="shared" si="24"/>
        <v/>
      </c>
      <c r="J76" s="91" t="str">
        <f t="shared" si="24"/>
        <v/>
      </c>
      <c r="K76" s="92" t="str">
        <f t="shared" si="24"/>
        <v/>
      </c>
      <c r="L76" s="93" t="str">
        <f t="shared" si="24"/>
        <v/>
      </c>
      <c r="M76" s="91" t="str">
        <f t="shared" si="24"/>
        <v/>
      </c>
      <c r="N76" s="91" t="str">
        <f t="shared" si="24"/>
        <v/>
      </c>
      <c r="O76" s="91" t="str">
        <f t="shared" si="24"/>
        <v/>
      </c>
      <c r="P76" s="91" t="str">
        <f t="shared" si="24"/>
        <v/>
      </c>
      <c r="Q76" s="92" t="str">
        <f t="shared" si="24"/>
        <v/>
      </c>
      <c r="R76" s="93" t="str">
        <f t="shared" si="24"/>
        <v/>
      </c>
      <c r="S76" s="91" t="str">
        <f t="shared" si="24"/>
        <v/>
      </c>
      <c r="T76" s="91" t="str">
        <f t="shared" si="24"/>
        <v/>
      </c>
      <c r="U76" s="91" t="str">
        <f t="shared" si="22"/>
        <v/>
      </c>
      <c r="V76" s="91" t="str">
        <f t="shared" si="22"/>
        <v/>
      </c>
      <c r="W76" s="91" t="str">
        <f t="shared" si="22"/>
        <v/>
      </c>
      <c r="X76" s="91" t="str">
        <f t="shared" si="22"/>
        <v/>
      </c>
      <c r="Y76" s="91" t="str">
        <f t="shared" si="22"/>
        <v/>
      </c>
      <c r="Z76" s="91" t="str">
        <f t="shared" si="22"/>
        <v/>
      </c>
      <c r="AA76" s="91" t="str">
        <f t="shared" si="22"/>
        <v/>
      </c>
      <c r="AB76" s="91" t="str">
        <f t="shared" si="22"/>
        <v/>
      </c>
      <c r="AC76" s="91" t="str">
        <f t="shared" si="22"/>
        <v/>
      </c>
      <c r="AD76" s="91" t="str">
        <f t="shared" si="22"/>
        <v/>
      </c>
      <c r="AE76" s="91" t="str">
        <f t="shared" si="22"/>
        <v/>
      </c>
      <c r="AF76" s="91" t="str">
        <f t="shared" si="22"/>
        <v/>
      </c>
      <c r="AG76" s="91" t="str">
        <f t="shared" si="22"/>
        <v/>
      </c>
      <c r="AH76" s="91" t="str">
        <f t="shared" si="22"/>
        <v/>
      </c>
      <c r="AI76" s="91" t="str">
        <f t="shared" si="22"/>
        <v/>
      </c>
      <c r="AJ76" s="91" t="str">
        <f t="shared" si="22"/>
        <v/>
      </c>
      <c r="AK76" s="91" t="str">
        <f t="shared" si="23"/>
        <v/>
      </c>
      <c r="AL76" s="91" t="str">
        <f t="shared" si="23"/>
        <v/>
      </c>
      <c r="AM76" s="91" t="str">
        <f t="shared" si="23"/>
        <v/>
      </c>
      <c r="AN76" s="91" t="str">
        <f t="shared" si="23"/>
        <v/>
      </c>
      <c r="AO76" s="91" t="str">
        <f t="shared" si="23"/>
        <v/>
      </c>
      <c r="AP76" s="91" t="str">
        <f t="shared" si="23"/>
        <v/>
      </c>
      <c r="AQ76" s="91" t="str">
        <f t="shared" si="23"/>
        <v/>
      </c>
      <c r="AR76" s="91" t="str">
        <f t="shared" si="23"/>
        <v/>
      </c>
      <c r="AS76" s="91" t="str">
        <f t="shared" si="23"/>
        <v/>
      </c>
      <c r="AT76" s="91" t="str">
        <f t="shared" si="23"/>
        <v/>
      </c>
      <c r="AU76" s="91" t="str">
        <f t="shared" si="23"/>
        <v/>
      </c>
      <c r="AV76" s="91" t="str">
        <f t="shared" si="23"/>
        <v/>
      </c>
      <c r="AW76" s="91" t="str">
        <f t="shared" si="23"/>
        <v/>
      </c>
      <c r="AX76" s="91" t="str">
        <f t="shared" si="23"/>
        <v/>
      </c>
      <c r="AY76" s="91" t="str">
        <f t="shared" si="23"/>
        <v/>
      </c>
      <c r="AZ76" s="91" t="str">
        <f t="shared" si="23"/>
        <v/>
      </c>
      <c r="BA76" s="91" t="str">
        <f t="shared" si="20"/>
        <v/>
      </c>
      <c r="BB76" s="91" t="str">
        <f t="shared" si="20"/>
        <v/>
      </c>
      <c r="BC76" s="91" t="str">
        <f t="shared" si="20"/>
        <v/>
      </c>
      <c r="BD76" s="91" t="str">
        <f t="shared" si="20"/>
        <v/>
      </c>
      <c r="BE76" s="91" t="str">
        <f t="shared" si="20"/>
        <v/>
      </c>
    </row>
    <row r="77" spans="1:57" x14ac:dyDescent="0.3">
      <c r="A77" s="68"/>
      <c r="B77" s="62"/>
      <c r="C77" s="69"/>
      <c r="D77" s="70"/>
      <c r="E77" s="89">
        <f t="shared" si="21"/>
        <v>0</v>
      </c>
      <c r="F77" s="90" t="str">
        <f t="shared" si="24"/>
        <v/>
      </c>
      <c r="G77" s="91" t="str">
        <f t="shared" si="24"/>
        <v/>
      </c>
      <c r="H77" s="91" t="str">
        <f t="shared" si="24"/>
        <v/>
      </c>
      <c r="I77" s="91" t="str">
        <f t="shared" si="24"/>
        <v/>
      </c>
      <c r="J77" s="91" t="str">
        <f t="shared" si="24"/>
        <v/>
      </c>
      <c r="K77" s="92" t="str">
        <f t="shared" si="24"/>
        <v/>
      </c>
      <c r="L77" s="93" t="str">
        <f t="shared" si="24"/>
        <v/>
      </c>
      <c r="M77" s="91" t="str">
        <f t="shared" si="24"/>
        <v/>
      </c>
      <c r="N77" s="91" t="str">
        <f t="shared" si="24"/>
        <v/>
      </c>
      <c r="O77" s="91" t="str">
        <f t="shared" si="24"/>
        <v/>
      </c>
      <c r="P77" s="91" t="str">
        <f t="shared" si="24"/>
        <v/>
      </c>
      <c r="Q77" s="92" t="str">
        <f t="shared" si="24"/>
        <v/>
      </c>
      <c r="R77" s="93" t="str">
        <f t="shared" si="24"/>
        <v/>
      </c>
      <c r="S77" s="91" t="str">
        <f t="shared" si="24"/>
        <v/>
      </c>
      <c r="T77" s="91" t="str">
        <f t="shared" si="24"/>
        <v/>
      </c>
      <c r="U77" s="91" t="str">
        <f t="shared" si="22"/>
        <v/>
      </c>
      <c r="V77" s="91" t="str">
        <f t="shared" si="22"/>
        <v/>
      </c>
      <c r="W77" s="91" t="str">
        <f t="shared" si="22"/>
        <v/>
      </c>
      <c r="X77" s="91" t="str">
        <f t="shared" si="22"/>
        <v/>
      </c>
      <c r="Y77" s="91" t="str">
        <f t="shared" si="22"/>
        <v/>
      </c>
      <c r="Z77" s="91" t="str">
        <f t="shared" si="22"/>
        <v/>
      </c>
      <c r="AA77" s="91" t="str">
        <f t="shared" si="22"/>
        <v/>
      </c>
      <c r="AB77" s="91" t="str">
        <f t="shared" si="22"/>
        <v/>
      </c>
      <c r="AC77" s="91" t="str">
        <f t="shared" si="22"/>
        <v/>
      </c>
      <c r="AD77" s="91" t="str">
        <f t="shared" si="22"/>
        <v/>
      </c>
      <c r="AE77" s="91" t="str">
        <f t="shared" si="22"/>
        <v/>
      </c>
      <c r="AF77" s="91" t="str">
        <f t="shared" si="22"/>
        <v/>
      </c>
      <c r="AG77" s="91" t="str">
        <f t="shared" si="22"/>
        <v/>
      </c>
      <c r="AH77" s="91" t="str">
        <f t="shared" si="22"/>
        <v/>
      </c>
      <c r="AI77" s="91" t="str">
        <f t="shared" si="22"/>
        <v/>
      </c>
      <c r="AJ77" s="91" t="str">
        <f t="shared" si="22"/>
        <v/>
      </c>
      <c r="AK77" s="91" t="str">
        <f t="shared" si="23"/>
        <v/>
      </c>
      <c r="AL77" s="91" t="str">
        <f t="shared" si="23"/>
        <v/>
      </c>
      <c r="AM77" s="91" t="str">
        <f t="shared" si="23"/>
        <v/>
      </c>
      <c r="AN77" s="91" t="str">
        <f t="shared" si="23"/>
        <v/>
      </c>
      <c r="AO77" s="91" t="str">
        <f t="shared" si="23"/>
        <v/>
      </c>
      <c r="AP77" s="91" t="str">
        <f t="shared" si="23"/>
        <v/>
      </c>
      <c r="AQ77" s="91" t="str">
        <f t="shared" si="23"/>
        <v/>
      </c>
      <c r="AR77" s="91" t="str">
        <f t="shared" si="23"/>
        <v/>
      </c>
      <c r="AS77" s="91" t="str">
        <f t="shared" si="23"/>
        <v/>
      </c>
      <c r="AT77" s="91" t="str">
        <f t="shared" si="23"/>
        <v/>
      </c>
      <c r="AU77" s="91" t="str">
        <f t="shared" si="23"/>
        <v/>
      </c>
      <c r="AV77" s="91" t="str">
        <f t="shared" si="23"/>
        <v/>
      </c>
      <c r="AW77" s="91" t="str">
        <f t="shared" si="23"/>
        <v/>
      </c>
      <c r="AX77" s="91" t="str">
        <f t="shared" si="23"/>
        <v/>
      </c>
      <c r="AY77" s="91" t="str">
        <f t="shared" si="23"/>
        <v/>
      </c>
      <c r="AZ77" s="91" t="str">
        <f t="shared" si="23"/>
        <v/>
      </c>
      <c r="BA77" s="91" t="str">
        <f t="shared" ref="BA77:BE92" si="26">IF($B77=BA$5,$D77,"")</f>
        <v/>
      </c>
      <c r="BB77" s="91" t="str">
        <f t="shared" si="26"/>
        <v/>
      </c>
      <c r="BC77" s="91" t="str">
        <f t="shared" si="26"/>
        <v/>
      </c>
      <c r="BD77" s="91" t="str">
        <f t="shared" si="26"/>
        <v/>
      </c>
      <c r="BE77" s="91" t="str">
        <f t="shared" si="26"/>
        <v/>
      </c>
    </row>
    <row r="78" spans="1:57" x14ac:dyDescent="0.3">
      <c r="A78" s="68"/>
      <c r="B78" s="62"/>
      <c r="C78" s="69"/>
      <c r="D78" s="70"/>
      <c r="E78" s="89">
        <f t="shared" si="21"/>
        <v>0</v>
      </c>
      <c r="F78" s="90" t="str">
        <f t="shared" si="24"/>
        <v/>
      </c>
      <c r="G78" s="91" t="str">
        <f t="shared" si="24"/>
        <v/>
      </c>
      <c r="H78" s="91" t="str">
        <f t="shared" si="24"/>
        <v/>
      </c>
      <c r="I78" s="91" t="str">
        <f t="shared" si="24"/>
        <v/>
      </c>
      <c r="J78" s="91" t="str">
        <f t="shared" si="24"/>
        <v/>
      </c>
      <c r="K78" s="92" t="str">
        <f t="shared" si="24"/>
        <v/>
      </c>
      <c r="L78" s="93" t="str">
        <f t="shared" si="24"/>
        <v/>
      </c>
      <c r="M78" s="91" t="str">
        <f t="shared" si="24"/>
        <v/>
      </c>
      <c r="N78" s="91" t="str">
        <f t="shared" si="24"/>
        <v/>
      </c>
      <c r="O78" s="91" t="str">
        <f t="shared" si="24"/>
        <v/>
      </c>
      <c r="P78" s="91" t="str">
        <f t="shared" si="24"/>
        <v/>
      </c>
      <c r="Q78" s="92" t="str">
        <f t="shared" si="24"/>
        <v/>
      </c>
      <c r="R78" s="93" t="str">
        <f t="shared" si="24"/>
        <v/>
      </c>
      <c r="S78" s="91" t="str">
        <f t="shared" si="24"/>
        <v/>
      </c>
      <c r="T78" s="91" t="str">
        <f t="shared" si="24"/>
        <v/>
      </c>
      <c r="U78" s="91" t="str">
        <f t="shared" si="22"/>
        <v/>
      </c>
      <c r="V78" s="91" t="str">
        <f t="shared" si="22"/>
        <v/>
      </c>
      <c r="W78" s="91" t="str">
        <f t="shared" si="22"/>
        <v/>
      </c>
      <c r="X78" s="91" t="str">
        <f t="shared" si="22"/>
        <v/>
      </c>
      <c r="Y78" s="91" t="str">
        <f t="shared" si="22"/>
        <v/>
      </c>
      <c r="Z78" s="91" t="str">
        <f t="shared" si="22"/>
        <v/>
      </c>
      <c r="AA78" s="91" t="str">
        <f t="shared" si="22"/>
        <v/>
      </c>
      <c r="AB78" s="91" t="str">
        <f t="shared" si="22"/>
        <v/>
      </c>
      <c r="AC78" s="91" t="str">
        <f t="shared" si="22"/>
        <v/>
      </c>
      <c r="AD78" s="91" t="str">
        <f t="shared" si="22"/>
        <v/>
      </c>
      <c r="AE78" s="91" t="str">
        <f t="shared" si="22"/>
        <v/>
      </c>
      <c r="AF78" s="91" t="str">
        <f t="shared" si="22"/>
        <v/>
      </c>
      <c r="AG78" s="91" t="str">
        <f t="shared" si="22"/>
        <v/>
      </c>
      <c r="AH78" s="91" t="str">
        <f t="shared" si="22"/>
        <v/>
      </c>
      <c r="AI78" s="91" t="str">
        <f t="shared" si="22"/>
        <v/>
      </c>
      <c r="AJ78" s="91" t="str">
        <f t="shared" si="22"/>
        <v/>
      </c>
      <c r="AK78" s="91" t="str">
        <f t="shared" si="23"/>
        <v/>
      </c>
      <c r="AL78" s="91" t="str">
        <f t="shared" si="23"/>
        <v/>
      </c>
      <c r="AM78" s="91" t="str">
        <f t="shared" si="23"/>
        <v/>
      </c>
      <c r="AN78" s="91" t="str">
        <f t="shared" si="23"/>
        <v/>
      </c>
      <c r="AO78" s="91" t="str">
        <f t="shared" si="23"/>
        <v/>
      </c>
      <c r="AP78" s="91" t="str">
        <f t="shared" si="23"/>
        <v/>
      </c>
      <c r="AQ78" s="91" t="str">
        <f t="shared" si="23"/>
        <v/>
      </c>
      <c r="AR78" s="91" t="str">
        <f t="shared" si="23"/>
        <v/>
      </c>
      <c r="AS78" s="91" t="str">
        <f t="shared" si="23"/>
        <v/>
      </c>
      <c r="AT78" s="91" t="str">
        <f t="shared" si="23"/>
        <v/>
      </c>
      <c r="AU78" s="91" t="str">
        <f t="shared" si="23"/>
        <v/>
      </c>
      <c r="AV78" s="91" t="str">
        <f t="shared" si="23"/>
        <v/>
      </c>
      <c r="AW78" s="91" t="str">
        <f t="shared" si="23"/>
        <v/>
      </c>
      <c r="AX78" s="91" t="str">
        <f t="shared" si="23"/>
        <v/>
      </c>
      <c r="AY78" s="91" t="str">
        <f t="shared" si="23"/>
        <v/>
      </c>
      <c r="AZ78" s="91" t="str">
        <f t="shared" si="23"/>
        <v/>
      </c>
      <c r="BA78" s="91" t="str">
        <f t="shared" si="26"/>
        <v/>
      </c>
      <c r="BB78" s="91" t="str">
        <f t="shared" si="26"/>
        <v/>
      </c>
      <c r="BC78" s="91" t="str">
        <f t="shared" si="26"/>
        <v/>
      </c>
      <c r="BD78" s="91" t="str">
        <f t="shared" si="26"/>
        <v/>
      </c>
      <c r="BE78" s="91" t="str">
        <f t="shared" si="26"/>
        <v/>
      </c>
    </row>
    <row r="79" spans="1:57" x14ac:dyDescent="0.3">
      <c r="A79" s="68"/>
      <c r="B79" s="62"/>
      <c r="C79" s="69"/>
      <c r="D79" s="70"/>
      <c r="E79" s="89">
        <f t="shared" si="21"/>
        <v>0</v>
      </c>
      <c r="F79" s="90" t="str">
        <f t="shared" si="24"/>
        <v/>
      </c>
      <c r="G79" s="91" t="str">
        <f t="shared" si="24"/>
        <v/>
      </c>
      <c r="H79" s="91" t="str">
        <f t="shared" si="24"/>
        <v/>
      </c>
      <c r="I79" s="91" t="str">
        <f t="shared" si="24"/>
        <v/>
      </c>
      <c r="J79" s="91" t="str">
        <f t="shared" si="24"/>
        <v/>
      </c>
      <c r="K79" s="92" t="str">
        <f t="shared" si="24"/>
        <v/>
      </c>
      <c r="L79" s="93" t="str">
        <f t="shared" si="24"/>
        <v/>
      </c>
      <c r="M79" s="91" t="str">
        <f t="shared" si="24"/>
        <v/>
      </c>
      <c r="N79" s="91" t="str">
        <f t="shared" si="24"/>
        <v/>
      </c>
      <c r="O79" s="91" t="str">
        <f t="shared" si="24"/>
        <v/>
      </c>
      <c r="P79" s="91" t="str">
        <f t="shared" si="24"/>
        <v/>
      </c>
      <c r="Q79" s="92" t="str">
        <f t="shared" si="24"/>
        <v/>
      </c>
      <c r="R79" s="93" t="str">
        <f t="shared" si="24"/>
        <v/>
      </c>
      <c r="S79" s="91" t="str">
        <f t="shared" si="24"/>
        <v/>
      </c>
      <c r="T79" s="91" t="str">
        <f t="shared" si="24"/>
        <v/>
      </c>
      <c r="U79" s="91" t="str">
        <f t="shared" si="22"/>
        <v/>
      </c>
      <c r="V79" s="91" t="str">
        <f t="shared" si="22"/>
        <v/>
      </c>
      <c r="W79" s="91" t="str">
        <f t="shared" si="22"/>
        <v/>
      </c>
      <c r="X79" s="91" t="str">
        <f t="shared" si="22"/>
        <v/>
      </c>
      <c r="Y79" s="91" t="str">
        <f t="shared" si="22"/>
        <v/>
      </c>
      <c r="Z79" s="91" t="str">
        <f t="shared" si="22"/>
        <v/>
      </c>
      <c r="AA79" s="91" t="str">
        <f t="shared" si="22"/>
        <v/>
      </c>
      <c r="AB79" s="91" t="str">
        <f t="shared" si="22"/>
        <v/>
      </c>
      <c r="AC79" s="91" t="str">
        <f t="shared" si="22"/>
        <v/>
      </c>
      <c r="AD79" s="91" t="str">
        <f t="shared" si="22"/>
        <v/>
      </c>
      <c r="AE79" s="91" t="str">
        <f t="shared" si="22"/>
        <v/>
      </c>
      <c r="AF79" s="91" t="str">
        <f t="shared" si="22"/>
        <v/>
      </c>
      <c r="AG79" s="91" t="str">
        <f t="shared" si="22"/>
        <v/>
      </c>
      <c r="AH79" s="91" t="str">
        <f t="shared" si="22"/>
        <v/>
      </c>
      <c r="AI79" s="91" t="str">
        <f t="shared" si="22"/>
        <v/>
      </c>
      <c r="AJ79" s="91" t="str">
        <f t="shared" si="22"/>
        <v/>
      </c>
      <c r="AK79" s="91" t="str">
        <f t="shared" si="23"/>
        <v/>
      </c>
      <c r="AL79" s="91" t="str">
        <f t="shared" si="23"/>
        <v/>
      </c>
      <c r="AM79" s="91" t="str">
        <f t="shared" si="23"/>
        <v/>
      </c>
      <c r="AN79" s="91" t="str">
        <f t="shared" si="23"/>
        <v/>
      </c>
      <c r="AO79" s="91" t="str">
        <f t="shared" si="23"/>
        <v/>
      </c>
      <c r="AP79" s="91" t="str">
        <f t="shared" si="23"/>
        <v/>
      </c>
      <c r="AQ79" s="91" t="str">
        <f t="shared" si="23"/>
        <v/>
      </c>
      <c r="AR79" s="91" t="str">
        <f t="shared" si="23"/>
        <v/>
      </c>
      <c r="AS79" s="91" t="str">
        <f t="shared" si="23"/>
        <v/>
      </c>
      <c r="AT79" s="91" t="str">
        <f t="shared" si="23"/>
        <v/>
      </c>
      <c r="AU79" s="91" t="str">
        <f t="shared" si="23"/>
        <v/>
      </c>
      <c r="AV79" s="91" t="str">
        <f t="shared" si="23"/>
        <v/>
      </c>
      <c r="AW79" s="91" t="str">
        <f t="shared" si="23"/>
        <v/>
      </c>
      <c r="AX79" s="91" t="str">
        <f t="shared" si="23"/>
        <v/>
      </c>
      <c r="AY79" s="91" t="str">
        <f t="shared" si="23"/>
        <v/>
      </c>
      <c r="AZ79" s="91" t="str">
        <f t="shared" si="23"/>
        <v/>
      </c>
      <c r="BA79" s="91" t="str">
        <f t="shared" si="26"/>
        <v/>
      </c>
      <c r="BB79" s="91" t="str">
        <f t="shared" si="26"/>
        <v/>
      </c>
      <c r="BC79" s="91" t="str">
        <f t="shared" si="26"/>
        <v/>
      </c>
      <c r="BD79" s="91" t="str">
        <f t="shared" si="26"/>
        <v/>
      </c>
      <c r="BE79" s="91" t="str">
        <f t="shared" si="26"/>
        <v/>
      </c>
    </row>
    <row r="80" spans="1:57" x14ac:dyDescent="0.3">
      <c r="A80" s="68"/>
      <c r="B80" s="62"/>
      <c r="C80" s="69"/>
      <c r="D80" s="70"/>
      <c r="E80" s="89">
        <f t="shared" si="21"/>
        <v>0</v>
      </c>
      <c r="F80" s="90" t="str">
        <f t="shared" si="24"/>
        <v/>
      </c>
      <c r="G80" s="91" t="str">
        <f t="shared" si="24"/>
        <v/>
      </c>
      <c r="H80" s="91" t="str">
        <f t="shared" si="24"/>
        <v/>
      </c>
      <c r="I80" s="91" t="str">
        <f t="shared" si="24"/>
        <v/>
      </c>
      <c r="J80" s="91" t="str">
        <f t="shared" si="24"/>
        <v/>
      </c>
      <c r="K80" s="92" t="str">
        <f t="shared" si="24"/>
        <v/>
      </c>
      <c r="L80" s="93" t="str">
        <f t="shared" si="24"/>
        <v/>
      </c>
      <c r="M80" s="91" t="str">
        <f t="shared" si="24"/>
        <v/>
      </c>
      <c r="N80" s="91" t="str">
        <f t="shared" si="24"/>
        <v/>
      </c>
      <c r="O80" s="91" t="str">
        <f t="shared" si="24"/>
        <v/>
      </c>
      <c r="P80" s="91" t="str">
        <f t="shared" si="24"/>
        <v/>
      </c>
      <c r="Q80" s="92" t="str">
        <f t="shared" si="24"/>
        <v/>
      </c>
      <c r="R80" s="93" t="str">
        <f t="shared" si="24"/>
        <v/>
      </c>
      <c r="S80" s="91" t="str">
        <f t="shared" si="24"/>
        <v/>
      </c>
      <c r="T80" s="91" t="str">
        <f t="shared" si="24"/>
        <v/>
      </c>
      <c r="U80" s="91" t="str">
        <f t="shared" si="22"/>
        <v/>
      </c>
      <c r="V80" s="91" t="str">
        <f t="shared" si="22"/>
        <v/>
      </c>
      <c r="W80" s="91" t="str">
        <f t="shared" si="22"/>
        <v/>
      </c>
      <c r="X80" s="91" t="str">
        <f t="shared" si="22"/>
        <v/>
      </c>
      <c r="Y80" s="91" t="str">
        <f t="shared" si="22"/>
        <v/>
      </c>
      <c r="Z80" s="91" t="str">
        <f t="shared" si="22"/>
        <v/>
      </c>
      <c r="AA80" s="91" t="str">
        <f t="shared" si="22"/>
        <v/>
      </c>
      <c r="AB80" s="91" t="str">
        <f t="shared" si="22"/>
        <v/>
      </c>
      <c r="AC80" s="91" t="str">
        <f t="shared" si="22"/>
        <v/>
      </c>
      <c r="AD80" s="91" t="str">
        <f t="shared" si="22"/>
        <v/>
      </c>
      <c r="AE80" s="91" t="str">
        <f t="shared" si="22"/>
        <v/>
      </c>
      <c r="AF80" s="91" t="str">
        <f t="shared" si="22"/>
        <v/>
      </c>
      <c r="AG80" s="91" t="str">
        <f t="shared" si="22"/>
        <v/>
      </c>
      <c r="AH80" s="91" t="str">
        <f t="shared" si="22"/>
        <v/>
      </c>
      <c r="AI80" s="91" t="str">
        <f t="shared" si="22"/>
        <v/>
      </c>
      <c r="AJ80" s="91" t="str">
        <f t="shared" si="22"/>
        <v/>
      </c>
      <c r="AK80" s="91" t="str">
        <f t="shared" si="23"/>
        <v/>
      </c>
      <c r="AL80" s="91" t="str">
        <f t="shared" si="23"/>
        <v/>
      </c>
      <c r="AM80" s="91" t="str">
        <f t="shared" si="23"/>
        <v/>
      </c>
      <c r="AN80" s="91" t="str">
        <f t="shared" si="23"/>
        <v/>
      </c>
      <c r="AO80" s="91" t="str">
        <f t="shared" si="23"/>
        <v/>
      </c>
      <c r="AP80" s="91" t="str">
        <f t="shared" si="23"/>
        <v/>
      </c>
      <c r="AQ80" s="91" t="str">
        <f t="shared" si="23"/>
        <v/>
      </c>
      <c r="AR80" s="91" t="str">
        <f t="shared" si="23"/>
        <v/>
      </c>
      <c r="AS80" s="91" t="str">
        <f t="shared" si="23"/>
        <v/>
      </c>
      <c r="AT80" s="91" t="str">
        <f t="shared" si="23"/>
        <v/>
      </c>
      <c r="AU80" s="91" t="str">
        <f t="shared" si="23"/>
        <v/>
      </c>
      <c r="AV80" s="91" t="str">
        <f t="shared" si="23"/>
        <v/>
      </c>
      <c r="AW80" s="91" t="str">
        <f t="shared" si="23"/>
        <v/>
      </c>
      <c r="AX80" s="91" t="str">
        <f t="shared" si="23"/>
        <v/>
      </c>
      <c r="AY80" s="91" t="str">
        <f t="shared" si="23"/>
        <v/>
      </c>
      <c r="AZ80" s="91" t="str">
        <f t="shared" si="23"/>
        <v/>
      </c>
      <c r="BA80" s="91" t="str">
        <f t="shared" si="26"/>
        <v/>
      </c>
      <c r="BB80" s="91" t="str">
        <f t="shared" si="26"/>
        <v/>
      </c>
      <c r="BC80" s="91" t="str">
        <f t="shared" si="26"/>
        <v/>
      </c>
      <c r="BD80" s="91" t="str">
        <f t="shared" si="26"/>
        <v/>
      </c>
      <c r="BE80" s="91" t="str">
        <f t="shared" si="26"/>
        <v/>
      </c>
    </row>
    <row r="81" spans="1:57" x14ac:dyDescent="0.3">
      <c r="A81" s="68"/>
      <c r="B81" s="62"/>
      <c r="C81" s="69"/>
      <c r="D81" s="70"/>
      <c r="E81" s="89">
        <f t="shared" si="21"/>
        <v>0</v>
      </c>
      <c r="F81" s="90" t="str">
        <f t="shared" si="24"/>
        <v/>
      </c>
      <c r="G81" s="91" t="str">
        <f t="shared" si="24"/>
        <v/>
      </c>
      <c r="H81" s="91" t="str">
        <f t="shared" si="24"/>
        <v/>
      </c>
      <c r="I81" s="91" t="str">
        <f t="shared" si="24"/>
        <v/>
      </c>
      <c r="J81" s="91" t="str">
        <f t="shared" si="24"/>
        <v/>
      </c>
      <c r="K81" s="92" t="str">
        <f t="shared" si="24"/>
        <v/>
      </c>
      <c r="L81" s="93" t="str">
        <f t="shared" si="24"/>
        <v/>
      </c>
      <c r="M81" s="91" t="str">
        <f t="shared" si="24"/>
        <v/>
      </c>
      <c r="N81" s="91" t="str">
        <f t="shared" si="24"/>
        <v/>
      </c>
      <c r="O81" s="91" t="str">
        <f t="shared" si="24"/>
        <v/>
      </c>
      <c r="P81" s="91" t="str">
        <f t="shared" si="24"/>
        <v/>
      </c>
      <c r="Q81" s="92" t="str">
        <f t="shared" si="24"/>
        <v/>
      </c>
      <c r="R81" s="93" t="str">
        <f t="shared" si="24"/>
        <v/>
      </c>
      <c r="S81" s="91" t="str">
        <f t="shared" si="24"/>
        <v/>
      </c>
      <c r="T81" s="91" t="str">
        <f t="shared" si="24"/>
        <v/>
      </c>
      <c r="U81" s="91" t="str">
        <f t="shared" si="22"/>
        <v/>
      </c>
      <c r="V81" s="91" t="str">
        <f t="shared" si="22"/>
        <v/>
      </c>
      <c r="W81" s="91" t="str">
        <f t="shared" si="22"/>
        <v/>
      </c>
      <c r="X81" s="91" t="str">
        <f t="shared" si="22"/>
        <v/>
      </c>
      <c r="Y81" s="91" t="str">
        <f t="shared" si="22"/>
        <v/>
      </c>
      <c r="Z81" s="91" t="str">
        <f t="shared" si="22"/>
        <v/>
      </c>
      <c r="AA81" s="91" t="str">
        <f t="shared" si="22"/>
        <v/>
      </c>
      <c r="AB81" s="91" t="str">
        <f t="shared" si="22"/>
        <v/>
      </c>
      <c r="AC81" s="91" t="str">
        <f t="shared" si="22"/>
        <v/>
      </c>
      <c r="AD81" s="91" t="str">
        <f t="shared" si="22"/>
        <v/>
      </c>
      <c r="AE81" s="91" t="str">
        <f t="shared" si="22"/>
        <v/>
      </c>
      <c r="AF81" s="91" t="str">
        <f t="shared" si="22"/>
        <v/>
      </c>
      <c r="AG81" s="91" t="str">
        <f t="shared" si="22"/>
        <v/>
      </c>
      <c r="AH81" s="91" t="str">
        <f t="shared" si="22"/>
        <v/>
      </c>
      <c r="AI81" s="91" t="str">
        <f t="shared" si="22"/>
        <v/>
      </c>
      <c r="AJ81" s="91" t="str">
        <f t="shared" si="22"/>
        <v/>
      </c>
      <c r="AK81" s="91" t="str">
        <f t="shared" si="23"/>
        <v/>
      </c>
      <c r="AL81" s="91" t="str">
        <f t="shared" si="23"/>
        <v/>
      </c>
      <c r="AM81" s="91" t="str">
        <f t="shared" si="23"/>
        <v/>
      </c>
      <c r="AN81" s="91" t="str">
        <f t="shared" si="23"/>
        <v/>
      </c>
      <c r="AO81" s="91" t="str">
        <f t="shared" si="23"/>
        <v/>
      </c>
      <c r="AP81" s="91" t="str">
        <f t="shared" si="23"/>
        <v/>
      </c>
      <c r="AQ81" s="91" t="str">
        <f t="shared" si="23"/>
        <v/>
      </c>
      <c r="AR81" s="91" t="str">
        <f t="shared" si="23"/>
        <v/>
      </c>
      <c r="AS81" s="91" t="str">
        <f t="shared" si="23"/>
        <v/>
      </c>
      <c r="AT81" s="91" t="str">
        <f t="shared" si="23"/>
        <v/>
      </c>
      <c r="AU81" s="91" t="str">
        <f t="shared" si="23"/>
        <v/>
      </c>
      <c r="AV81" s="91" t="str">
        <f t="shared" si="23"/>
        <v/>
      </c>
      <c r="AW81" s="91" t="str">
        <f t="shared" si="23"/>
        <v/>
      </c>
      <c r="AX81" s="91" t="str">
        <f t="shared" si="23"/>
        <v/>
      </c>
      <c r="AY81" s="91" t="str">
        <f t="shared" si="23"/>
        <v/>
      </c>
      <c r="AZ81" s="91" t="str">
        <f t="shared" si="23"/>
        <v/>
      </c>
      <c r="BA81" s="91" t="str">
        <f t="shared" si="26"/>
        <v/>
      </c>
      <c r="BB81" s="91" t="str">
        <f t="shared" si="26"/>
        <v/>
      </c>
      <c r="BC81" s="91" t="str">
        <f t="shared" si="26"/>
        <v/>
      </c>
      <c r="BD81" s="91" t="str">
        <f t="shared" si="26"/>
        <v/>
      </c>
      <c r="BE81" s="91" t="str">
        <f t="shared" si="26"/>
        <v/>
      </c>
    </row>
    <row r="82" spans="1:57" x14ac:dyDescent="0.3">
      <c r="A82" s="68"/>
      <c r="B82" s="62"/>
      <c r="C82" s="69"/>
      <c r="D82" s="70"/>
      <c r="E82" s="89">
        <f t="shared" si="21"/>
        <v>0</v>
      </c>
      <c r="F82" s="90" t="str">
        <f t="shared" si="24"/>
        <v/>
      </c>
      <c r="G82" s="91" t="str">
        <f t="shared" si="24"/>
        <v/>
      </c>
      <c r="H82" s="91" t="str">
        <f t="shared" si="24"/>
        <v/>
      </c>
      <c r="I82" s="91" t="str">
        <f t="shared" si="24"/>
        <v/>
      </c>
      <c r="J82" s="91" t="str">
        <f t="shared" si="24"/>
        <v/>
      </c>
      <c r="K82" s="92" t="str">
        <f t="shared" si="24"/>
        <v/>
      </c>
      <c r="L82" s="93" t="str">
        <f t="shared" si="24"/>
        <v/>
      </c>
      <c r="M82" s="91" t="str">
        <f t="shared" si="24"/>
        <v/>
      </c>
      <c r="N82" s="91" t="str">
        <f t="shared" si="24"/>
        <v/>
      </c>
      <c r="O82" s="91" t="str">
        <f t="shared" si="24"/>
        <v/>
      </c>
      <c r="P82" s="91" t="str">
        <f t="shared" si="24"/>
        <v/>
      </c>
      <c r="Q82" s="92" t="str">
        <f t="shared" si="24"/>
        <v/>
      </c>
      <c r="R82" s="93" t="str">
        <f t="shared" si="24"/>
        <v/>
      </c>
      <c r="S82" s="91" t="str">
        <f t="shared" si="24"/>
        <v/>
      </c>
      <c r="T82" s="91" t="str">
        <f t="shared" si="24"/>
        <v/>
      </c>
      <c r="U82" s="91" t="str">
        <f t="shared" si="22"/>
        <v/>
      </c>
      <c r="V82" s="91" t="str">
        <f t="shared" si="22"/>
        <v/>
      </c>
      <c r="W82" s="91" t="str">
        <f t="shared" si="22"/>
        <v/>
      </c>
      <c r="X82" s="91" t="str">
        <f t="shared" si="22"/>
        <v/>
      </c>
      <c r="Y82" s="91" t="str">
        <f t="shared" si="22"/>
        <v/>
      </c>
      <c r="Z82" s="91" t="str">
        <f t="shared" si="22"/>
        <v/>
      </c>
      <c r="AA82" s="91" t="str">
        <f t="shared" si="22"/>
        <v/>
      </c>
      <c r="AB82" s="91" t="str">
        <f t="shared" si="22"/>
        <v/>
      </c>
      <c r="AC82" s="91" t="str">
        <f t="shared" si="22"/>
        <v/>
      </c>
      <c r="AD82" s="91" t="str">
        <f t="shared" si="22"/>
        <v/>
      </c>
      <c r="AE82" s="91" t="str">
        <f t="shared" si="22"/>
        <v/>
      </c>
      <c r="AF82" s="91" t="str">
        <f t="shared" si="22"/>
        <v/>
      </c>
      <c r="AG82" s="91" t="str">
        <f t="shared" si="22"/>
        <v/>
      </c>
      <c r="AH82" s="91" t="str">
        <f t="shared" si="22"/>
        <v/>
      </c>
      <c r="AI82" s="91" t="str">
        <f t="shared" si="22"/>
        <v/>
      </c>
      <c r="AJ82" s="91" t="str">
        <f t="shared" si="22"/>
        <v/>
      </c>
      <c r="AK82" s="91" t="str">
        <f t="shared" si="23"/>
        <v/>
      </c>
      <c r="AL82" s="91" t="str">
        <f t="shared" si="23"/>
        <v/>
      </c>
      <c r="AM82" s="91" t="str">
        <f t="shared" si="23"/>
        <v/>
      </c>
      <c r="AN82" s="91" t="str">
        <f t="shared" si="23"/>
        <v/>
      </c>
      <c r="AO82" s="91" t="str">
        <f t="shared" si="23"/>
        <v/>
      </c>
      <c r="AP82" s="91" t="str">
        <f t="shared" si="23"/>
        <v/>
      </c>
      <c r="AQ82" s="91" t="str">
        <f t="shared" si="23"/>
        <v/>
      </c>
      <c r="AR82" s="91" t="str">
        <f t="shared" si="23"/>
        <v/>
      </c>
      <c r="AS82" s="91" t="str">
        <f t="shared" si="23"/>
        <v/>
      </c>
      <c r="AT82" s="91" t="str">
        <f t="shared" si="23"/>
        <v/>
      </c>
      <c r="AU82" s="91" t="str">
        <f t="shared" si="23"/>
        <v/>
      </c>
      <c r="AV82" s="91" t="str">
        <f t="shared" si="23"/>
        <v/>
      </c>
      <c r="AW82" s="91" t="str">
        <f t="shared" si="23"/>
        <v/>
      </c>
      <c r="AX82" s="91" t="str">
        <f t="shared" si="23"/>
        <v/>
      </c>
      <c r="AY82" s="91" t="str">
        <f t="shared" si="23"/>
        <v/>
      </c>
      <c r="AZ82" s="91" t="str">
        <f t="shared" si="23"/>
        <v/>
      </c>
      <c r="BA82" s="91" t="str">
        <f t="shared" si="26"/>
        <v/>
      </c>
      <c r="BB82" s="91" t="str">
        <f t="shared" si="26"/>
        <v/>
      </c>
      <c r="BC82" s="91" t="str">
        <f t="shared" si="26"/>
        <v/>
      </c>
      <c r="BD82" s="91" t="str">
        <f t="shared" si="26"/>
        <v/>
      </c>
      <c r="BE82" s="91" t="str">
        <f t="shared" si="26"/>
        <v/>
      </c>
    </row>
    <row r="83" spans="1:57" x14ac:dyDescent="0.3">
      <c r="A83" s="68"/>
      <c r="B83" s="62"/>
      <c r="C83" s="69"/>
      <c r="D83" s="70"/>
      <c r="E83" s="89">
        <f t="shared" si="21"/>
        <v>0</v>
      </c>
      <c r="F83" s="90" t="str">
        <f t="shared" si="24"/>
        <v/>
      </c>
      <c r="G83" s="91" t="str">
        <f t="shared" si="24"/>
        <v/>
      </c>
      <c r="H83" s="91" t="str">
        <f t="shared" si="24"/>
        <v/>
      </c>
      <c r="I83" s="91" t="str">
        <f t="shared" si="24"/>
        <v/>
      </c>
      <c r="J83" s="91" t="str">
        <f t="shared" si="24"/>
        <v/>
      </c>
      <c r="K83" s="92" t="str">
        <f t="shared" si="24"/>
        <v/>
      </c>
      <c r="L83" s="93" t="str">
        <f t="shared" si="24"/>
        <v/>
      </c>
      <c r="M83" s="91" t="str">
        <f t="shared" si="24"/>
        <v/>
      </c>
      <c r="N83" s="91" t="str">
        <f t="shared" si="24"/>
        <v/>
      </c>
      <c r="O83" s="91" t="str">
        <f t="shared" si="24"/>
        <v/>
      </c>
      <c r="P83" s="91" t="str">
        <f t="shared" si="24"/>
        <v/>
      </c>
      <c r="Q83" s="92" t="str">
        <f t="shared" si="24"/>
        <v/>
      </c>
      <c r="R83" s="93" t="str">
        <f t="shared" si="24"/>
        <v/>
      </c>
      <c r="S83" s="91" t="str">
        <f t="shared" si="24"/>
        <v/>
      </c>
      <c r="T83" s="91" t="str">
        <f t="shared" si="24"/>
        <v/>
      </c>
      <c r="U83" s="91" t="str">
        <f t="shared" si="22"/>
        <v/>
      </c>
      <c r="V83" s="91" t="str">
        <f t="shared" si="22"/>
        <v/>
      </c>
      <c r="W83" s="91" t="str">
        <f t="shared" si="22"/>
        <v/>
      </c>
      <c r="X83" s="91" t="str">
        <f t="shared" si="22"/>
        <v/>
      </c>
      <c r="Y83" s="91" t="str">
        <f t="shared" si="22"/>
        <v/>
      </c>
      <c r="Z83" s="91" t="str">
        <f t="shared" si="22"/>
        <v/>
      </c>
      <c r="AA83" s="91" t="str">
        <f t="shared" si="22"/>
        <v/>
      </c>
      <c r="AB83" s="91" t="str">
        <f t="shared" si="22"/>
        <v/>
      </c>
      <c r="AC83" s="91" t="str">
        <f t="shared" si="22"/>
        <v/>
      </c>
      <c r="AD83" s="91" t="str">
        <f t="shared" si="22"/>
        <v/>
      </c>
      <c r="AE83" s="91" t="str">
        <f t="shared" si="22"/>
        <v/>
      </c>
      <c r="AF83" s="91" t="str">
        <f t="shared" si="22"/>
        <v/>
      </c>
      <c r="AG83" s="91" t="str">
        <f t="shared" si="22"/>
        <v/>
      </c>
      <c r="AH83" s="91" t="str">
        <f t="shared" si="22"/>
        <v/>
      </c>
      <c r="AI83" s="91" t="str">
        <f t="shared" si="22"/>
        <v/>
      </c>
      <c r="AJ83" s="91" t="str">
        <f t="shared" si="22"/>
        <v/>
      </c>
      <c r="AK83" s="91" t="str">
        <f t="shared" si="23"/>
        <v/>
      </c>
      <c r="AL83" s="91" t="str">
        <f t="shared" si="23"/>
        <v/>
      </c>
      <c r="AM83" s="91" t="str">
        <f t="shared" si="23"/>
        <v/>
      </c>
      <c r="AN83" s="91" t="str">
        <f t="shared" si="23"/>
        <v/>
      </c>
      <c r="AO83" s="91" t="str">
        <f t="shared" si="23"/>
        <v/>
      </c>
      <c r="AP83" s="91" t="str">
        <f t="shared" si="23"/>
        <v/>
      </c>
      <c r="AQ83" s="91" t="str">
        <f t="shared" si="23"/>
        <v/>
      </c>
      <c r="AR83" s="91" t="str">
        <f t="shared" si="23"/>
        <v/>
      </c>
      <c r="AS83" s="91" t="str">
        <f t="shared" si="23"/>
        <v/>
      </c>
      <c r="AT83" s="91" t="str">
        <f t="shared" si="23"/>
        <v/>
      </c>
      <c r="AU83" s="91" t="str">
        <f t="shared" si="23"/>
        <v/>
      </c>
      <c r="AV83" s="91" t="str">
        <f t="shared" si="23"/>
        <v/>
      </c>
      <c r="AW83" s="91" t="str">
        <f t="shared" si="23"/>
        <v/>
      </c>
      <c r="AX83" s="91" t="str">
        <f t="shared" si="23"/>
        <v/>
      </c>
      <c r="AY83" s="91" t="str">
        <f t="shared" si="23"/>
        <v/>
      </c>
      <c r="AZ83" s="91" t="str">
        <f t="shared" si="23"/>
        <v/>
      </c>
      <c r="BA83" s="91" t="str">
        <f t="shared" si="26"/>
        <v/>
      </c>
      <c r="BB83" s="91" t="str">
        <f t="shared" si="26"/>
        <v/>
      </c>
      <c r="BC83" s="91" t="str">
        <f t="shared" si="26"/>
        <v/>
      </c>
      <c r="BD83" s="91" t="str">
        <f t="shared" si="26"/>
        <v/>
      </c>
      <c r="BE83" s="91" t="str">
        <f t="shared" si="26"/>
        <v/>
      </c>
    </row>
    <row r="84" spans="1:57" x14ac:dyDescent="0.3">
      <c r="A84" s="72"/>
      <c r="B84" s="85"/>
      <c r="C84" s="63"/>
      <c r="D84" s="86"/>
      <c r="E84" s="89">
        <f t="shared" si="21"/>
        <v>0</v>
      </c>
      <c r="F84" s="90" t="str">
        <f t="shared" si="24"/>
        <v/>
      </c>
      <c r="G84" s="91" t="str">
        <f t="shared" si="24"/>
        <v/>
      </c>
      <c r="H84" s="91" t="str">
        <f t="shared" si="24"/>
        <v/>
      </c>
      <c r="I84" s="91" t="str">
        <f t="shared" si="24"/>
        <v/>
      </c>
      <c r="J84" s="91" t="str">
        <f t="shared" si="24"/>
        <v/>
      </c>
      <c r="K84" s="92" t="str">
        <f t="shared" si="24"/>
        <v/>
      </c>
      <c r="L84" s="93" t="str">
        <f t="shared" si="24"/>
        <v/>
      </c>
      <c r="M84" s="91" t="str">
        <f t="shared" si="24"/>
        <v/>
      </c>
      <c r="N84" s="91" t="str">
        <f t="shared" si="24"/>
        <v/>
      </c>
      <c r="O84" s="91" t="str">
        <f t="shared" si="24"/>
        <v/>
      </c>
      <c r="P84" s="91" t="str">
        <f t="shared" si="24"/>
        <v/>
      </c>
      <c r="Q84" s="92" t="str">
        <f t="shared" si="24"/>
        <v/>
      </c>
      <c r="R84" s="93" t="str">
        <f t="shared" si="24"/>
        <v/>
      </c>
      <c r="S84" s="91" t="str">
        <f t="shared" si="24"/>
        <v/>
      </c>
      <c r="T84" s="91" t="str">
        <f t="shared" si="24"/>
        <v/>
      </c>
      <c r="U84" s="91" t="str">
        <f t="shared" si="22"/>
        <v/>
      </c>
      <c r="V84" s="91" t="str">
        <f t="shared" si="22"/>
        <v/>
      </c>
      <c r="W84" s="91" t="str">
        <f t="shared" si="22"/>
        <v/>
      </c>
      <c r="X84" s="91" t="str">
        <f t="shared" si="22"/>
        <v/>
      </c>
      <c r="Y84" s="91" t="str">
        <f t="shared" si="22"/>
        <v/>
      </c>
      <c r="Z84" s="91" t="str">
        <f t="shared" si="22"/>
        <v/>
      </c>
      <c r="AA84" s="91" t="str">
        <f t="shared" si="22"/>
        <v/>
      </c>
      <c r="AB84" s="91" t="str">
        <f t="shared" si="22"/>
        <v/>
      </c>
      <c r="AC84" s="91" t="str">
        <f t="shared" si="22"/>
        <v/>
      </c>
      <c r="AD84" s="91" t="str">
        <f t="shared" si="22"/>
        <v/>
      </c>
      <c r="AE84" s="91" t="str">
        <f t="shared" si="22"/>
        <v/>
      </c>
      <c r="AF84" s="91" t="str">
        <f t="shared" si="22"/>
        <v/>
      </c>
      <c r="AG84" s="91" t="str">
        <f t="shared" si="22"/>
        <v/>
      </c>
      <c r="AH84" s="91" t="str">
        <f t="shared" si="22"/>
        <v/>
      </c>
      <c r="AI84" s="91" t="str">
        <f t="shared" si="22"/>
        <v/>
      </c>
      <c r="AJ84" s="91" t="str">
        <f t="shared" si="22"/>
        <v/>
      </c>
      <c r="AK84" s="91" t="str">
        <f t="shared" si="23"/>
        <v/>
      </c>
      <c r="AL84" s="91" t="str">
        <f t="shared" si="23"/>
        <v/>
      </c>
      <c r="AM84" s="91" t="str">
        <f t="shared" si="23"/>
        <v/>
      </c>
      <c r="AN84" s="91" t="str">
        <f t="shared" si="23"/>
        <v/>
      </c>
      <c r="AO84" s="91" t="str">
        <f t="shared" si="23"/>
        <v/>
      </c>
      <c r="AP84" s="91" t="str">
        <f t="shared" si="23"/>
        <v/>
      </c>
      <c r="AQ84" s="91" t="str">
        <f t="shared" si="23"/>
        <v/>
      </c>
      <c r="AR84" s="91" t="str">
        <f t="shared" si="23"/>
        <v/>
      </c>
      <c r="AS84" s="91" t="str">
        <f t="shared" si="23"/>
        <v/>
      </c>
      <c r="AT84" s="91" t="str">
        <f t="shared" si="23"/>
        <v/>
      </c>
      <c r="AU84" s="91" t="str">
        <f t="shared" si="23"/>
        <v/>
      </c>
      <c r="AV84" s="91" t="str">
        <f t="shared" si="23"/>
        <v/>
      </c>
      <c r="AW84" s="91" t="str">
        <f t="shared" si="23"/>
        <v/>
      </c>
      <c r="AX84" s="91" t="str">
        <f t="shared" si="23"/>
        <v/>
      </c>
      <c r="AY84" s="91" t="str">
        <f t="shared" si="23"/>
        <v/>
      </c>
      <c r="AZ84" s="91" t="str">
        <f t="shared" si="23"/>
        <v/>
      </c>
      <c r="BA84" s="91" t="str">
        <f t="shared" si="26"/>
        <v/>
      </c>
      <c r="BB84" s="91" t="str">
        <f t="shared" si="26"/>
        <v/>
      </c>
      <c r="BC84" s="91" t="str">
        <f t="shared" si="26"/>
        <v/>
      </c>
      <c r="BD84" s="91" t="str">
        <f t="shared" si="26"/>
        <v/>
      </c>
      <c r="BE84" s="91" t="str">
        <f t="shared" si="26"/>
        <v/>
      </c>
    </row>
    <row r="85" spans="1:57" x14ac:dyDescent="0.3">
      <c r="A85" s="68"/>
      <c r="B85" s="62"/>
      <c r="C85" s="69"/>
      <c r="D85" s="70"/>
      <c r="E85" s="89">
        <f t="shared" si="21"/>
        <v>0</v>
      </c>
      <c r="F85" s="90" t="str">
        <f t="shared" si="24"/>
        <v/>
      </c>
      <c r="G85" s="91" t="str">
        <f t="shared" si="24"/>
        <v/>
      </c>
      <c r="H85" s="91" t="str">
        <f t="shared" si="24"/>
        <v/>
      </c>
      <c r="I85" s="91" t="str">
        <f t="shared" si="24"/>
        <v/>
      </c>
      <c r="J85" s="91" t="str">
        <f t="shared" si="24"/>
        <v/>
      </c>
      <c r="K85" s="92" t="str">
        <f t="shared" si="24"/>
        <v/>
      </c>
      <c r="L85" s="93" t="str">
        <f t="shared" si="24"/>
        <v/>
      </c>
      <c r="M85" s="91" t="str">
        <f t="shared" si="24"/>
        <v/>
      </c>
      <c r="N85" s="91" t="str">
        <f t="shared" si="24"/>
        <v/>
      </c>
      <c r="O85" s="91" t="str">
        <f t="shared" si="24"/>
        <v/>
      </c>
      <c r="P85" s="91" t="str">
        <f t="shared" si="24"/>
        <v/>
      </c>
      <c r="Q85" s="92" t="str">
        <f t="shared" si="24"/>
        <v/>
      </c>
      <c r="R85" s="93" t="str">
        <f t="shared" si="24"/>
        <v/>
      </c>
      <c r="S85" s="91" t="str">
        <f t="shared" si="24"/>
        <v/>
      </c>
      <c r="T85" s="91" t="str">
        <f t="shared" si="24"/>
        <v/>
      </c>
      <c r="U85" s="91" t="str">
        <f t="shared" si="22"/>
        <v/>
      </c>
      <c r="V85" s="91" t="str">
        <f t="shared" si="22"/>
        <v/>
      </c>
      <c r="W85" s="91" t="str">
        <f t="shared" si="22"/>
        <v/>
      </c>
      <c r="X85" s="91" t="str">
        <f t="shared" si="22"/>
        <v/>
      </c>
      <c r="Y85" s="91" t="str">
        <f t="shared" si="22"/>
        <v/>
      </c>
      <c r="Z85" s="91" t="str">
        <f t="shared" si="22"/>
        <v/>
      </c>
      <c r="AA85" s="91" t="str">
        <f t="shared" si="22"/>
        <v/>
      </c>
      <c r="AB85" s="91" t="str">
        <f t="shared" si="22"/>
        <v/>
      </c>
      <c r="AC85" s="91" t="str">
        <f t="shared" si="22"/>
        <v/>
      </c>
      <c r="AD85" s="91" t="str">
        <f t="shared" si="22"/>
        <v/>
      </c>
      <c r="AE85" s="91" t="str">
        <f t="shared" si="22"/>
        <v/>
      </c>
      <c r="AF85" s="91" t="str">
        <f t="shared" si="22"/>
        <v/>
      </c>
      <c r="AG85" s="91" t="str">
        <f t="shared" si="22"/>
        <v/>
      </c>
      <c r="AH85" s="91" t="str">
        <f t="shared" si="22"/>
        <v/>
      </c>
      <c r="AI85" s="91" t="str">
        <f t="shared" si="22"/>
        <v/>
      </c>
      <c r="AJ85" s="91" t="str">
        <f t="shared" si="22"/>
        <v/>
      </c>
      <c r="AK85" s="91" t="str">
        <f t="shared" si="23"/>
        <v/>
      </c>
      <c r="AL85" s="91" t="str">
        <f t="shared" si="23"/>
        <v/>
      </c>
      <c r="AM85" s="91" t="str">
        <f t="shared" si="23"/>
        <v/>
      </c>
      <c r="AN85" s="91" t="str">
        <f t="shared" si="23"/>
        <v/>
      </c>
      <c r="AO85" s="91" t="str">
        <f t="shared" si="23"/>
        <v/>
      </c>
      <c r="AP85" s="91" t="str">
        <f t="shared" si="23"/>
        <v/>
      </c>
      <c r="AQ85" s="91" t="str">
        <f t="shared" si="23"/>
        <v/>
      </c>
      <c r="AR85" s="91" t="str">
        <f t="shared" si="23"/>
        <v/>
      </c>
      <c r="AS85" s="91" t="str">
        <f t="shared" si="23"/>
        <v/>
      </c>
      <c r="AT85" s="91" t="str">
        <f t="shared" si="23"/>
        <v/>
      </c>
      <c r="AU85" s="91" t="str">
        <f t="shared" si="23"/>
        <v/>
      </c>
      <c r="AV85" s="91" t="str">
        <f t="shared" si="23"/>
        <v/>
      </c>
      <c r="AW85" s="91" t="str">
        <f t="shared" si="23"/>
        <v/>
      </c>
      <c r="AX85" s="91" t="str">
        <f t="shared" si="23"/>
        <v/>
      </c>
      <c r="AY85" s="91" t="str">
        <f t="shared" si="23"/>
        <v/>
      </c>
      <c r="AZ85" s="91" t="str">
        <f t="shared" si="23"/>
        <v/>
      </c>
      <c r="BA85" s="91" t="str">
        <f t="shared" si="26"/>
        <v/>
      </c>
      <c r="BB85" s="91" t="str">
        <f t="shared" si="26"/>
        <v/>
      </c>
      <c r="BC85" s="91" t="str">
        <f t="shared" si="26"/>
        <v/>
      </c>
      <c r="BD85" s="91" t="str">
        <f t="shared" si="26"/>
        <v/>
      </c>
      <c r="BE85" s="91" t="str">
        <f t="shared" si="26"/>
        <v/>
      </c>
    </row>
    <row r="86" spans="1:57" x14ac:dyDescent="0.3">
      <c r="A86" s="68"/>
      <c r="B86" s="62"/>
      <c r="C86" s="69"/>
      <c r="D86" s="70"/>
      <c r="E86" s="89">
        <f t="shared" si="21"/>
        <v>0</v>
      </c>
      <c r="F86" s="90" t="str">
        <f t="shared" si="24"/>
        <v/>
      </c>
      <c r="G86" s="91" t="str">
        <f t="shared" si="24"/>
        <v/>
      </c>
      <c r="H86" s="91" t="str">
        <f t="shared" si="24"/>
        <v/>
      </c>
      <c r="I86" s="91" t="str">
        <f t="shared" si="24"/>
        <v/>
      </c>
      <c r="J86" s="91" t="str">
        <f t="shared" si="24"/>
        <v/>
      </c>
      <c r="K86" s="92" t="str">
        <f t="shared" si="24"/>
        <v/>
      </c>
      <c r="L86" s="93" t="str">
        <f t="shared" si="24"/>
        <v/>
      </c>
      <c r="M86" s="91" t="str">
        <f t="shared" si="24"/>
        <v/>
      </c>
      <c r="N86" s="91" t="str">
        <f t="shared" si="24"/>
        <v/>
      </c>
      <c r="O86" s="91" t="str">
        <f t="shared" si="24"/>
        <v/>
      </c>
      <c r="P86" s="91" t="str">
        <f t="shared" si="24"/>
        <v/>
      </c>
      <c r="Q86" s="92" t="str">
        <f t="shared" si="24"/>
        <v/>
      </c>
      <c r="R86" s="93" t="str">
        <f t="shared" si="24"/>
        <v/>
      </c>
      <c r="S86" s="91" t="str">
        <f t="shared" si="24"/>
        <v/>
      </c>
      <c r="T86" s="91" t="str">
        <f t="shared" si="24"/>
        <v/>
      </c>
      <c r="U86" s="91" t="str">
        <f t="shared" si="22"/>
        <v/>
      </c>
      <c r="V86" s="91" t="str">
        <f t="shared" si="22"/>
        <v/>
      </c>
      <c r="W86" s="91" t="str">
        <f t="shared" si="22"/>
        <v/>
      </c>
      <c r="X86" s="91" t="str">
        <f t="shared" si="22"/>
        <v/>
      </c>
      <c r="Y86" s="91" t="str">
        <f t="shared" si="22"/>
        <v/>
      </c>
      <c r="Z86" s="91" t="str">
        <f t="shared" si="22"/>
        <v/>
      </c>
      <c r="AA86" s="91" t="str">
        <f t="shared" si="22"/>
        <v/>
      </c>
      <c r="AB86" s="91" t="str">
        <f t="shared" si="22"/>
        <v/>
      </c>
      <c r="AC86" s="91" t="str">
        <f t="shared" si="22"/>
        <v/>
      </c>
      <c r="AD86" s="91" t="str">
        <f t="shared" si="22"/>
        <v/>
      </c>
      <c r="AE86" s="91" t="str">
        <f t="shared" si="22"/>
        <v/>
      </c>
      <c r="AF86" s="91" t="str">
        <f t="shared" si="22"/>
        <v/>
      </c>
      <c r="AG86" s="91" t="str">
        <f t="shared" si="22"/>
        <v/>
      </c>
      <c r="AH86" s="91" t="str">
        <f t="shared" si="22"/>
        <v/>
      </c>
      <c r="AI86" s="91" t="str">
        <f t="shared" si="22"/>
        <v/>
      </c>
      <c r="AJ86" s="91" t="str">
        <f t="shared" si="22"/>
        <v/>
      </c>
      <c r="AK86" s="91" t="str">
        <f t="shared" si="23"/>
        <v/>
      </c>
      <c r="AL86" s="91" t="str">
        <f t="shared" si="23"/>
        <v/>
      </c>
      <c r="AM86" s="91" t="str">
        <f t="shared" si="23"/>
        <v/>
      </c>
      <c r="AN86" s="91" t="str">
        <f t="shared" si="23"/>
        <v/>
      </c>
      <c r="AO86" s="91" t="str">
        <f t="shared" si="23"/>
        <v/>
      </c>
      <c r="AP86" s="91" t="str">
        <f t="shared" si="23"/>
        <v/>
      </c>
      <c r="AQ86" s="91" t="str">
        <f t="shared" si="23"/>
        <v/>
      </c>
      <c r="AR86" s="91" t="str">
        <f t="shared" si="23"/>
        <v/>
      </c>
      <c r="AS86" s="91" t="str">
        <f t="shared" si="23"/>
        <v/>
      </c>
      <c r="AT86" s="91" t="str">
        <f t="shared" si="23"/>
        <v/>
      </c>
      <c r="AU86" s="91" t="str">
        <f t="shared" si="23"/>
        <v/>
      </c>
      <c r="AV86" s="91" t="str">
        <f t="shared" si="23"/>
        <v/>
      </c>
      <c r="AW86" s="91" t="str">
        <f t="shared" si="23"/>
        <v/>
      </c>
      <c r="AX86" s="91" t="str">
        <f t="shared" si="23"/>
        <v/>
      </c>
      <c r="AY86" s="91" t="str">
        <f t="shared" si="23"/>
        <v/>
      </c>
      <c r="AZ86" s="91" t="str">
        <f t="shared" si="23"/>
        <v/>
      </c>
      <c r="BA86" s="91" t="str">
        <f t="shared" si="26"/>
        <v/>
      </c>
      <c r="BB86" s="91" t="str">
        <f t="shared" si="26"/>
        <v/>
      </c>
      <c r="BC86" s="91" t="str">
        <f t="shared" si="26"/>
        <v/>
      </c>
      <c r="BD86" s="91" t="str">
        <f t="shared" si="26"/>
        <v/>
      </c>
      <c r="BE86" s="91" t="str">
        <f t="shared" si="26"/>
        <v/>
      </c>
    </row>
    <row r="87" spans="1:57" x14ac:dyDescent="0.3">
      <c r="A87" s="68"/>
      <c r="B87" s="62"/>
      <c r="C87" s="69"/>
      <c r="D87" s="70"/>
      <c r="E87" s="89">
        <f t="shared" si="21"/>
        <v>0</v>
      </c>
      <c r="F87" s="90" t="str">
        <f t="shared" si="24"/>
        <v/>
      </c>
      <c r="G87" s="91" t="str">
        <f t="shared" si="24"/>
        <v/>
      </c>
      <c r="H87" s="91" t="str">
        <f t="shared" si="24"/>
        <v/>
      </c>
      <c r="I87" s="91" t="str">
        <f t="shared" si="24"/>
        <v/>
      </c>
      <c r="J87" s="91" t="str">
        <f t="shared" si="24"/>
        <v/>
      </c>
      <c r="K87" s="92" t="str">
        <f t="shared" si="24"/>
        <v/>
      </c>
      <c r="L87" s="93" t="str">
        <f t="shared" si="24"/>
        <v/>
      </c>
      <c r="M87" s="91" t="str">
        <f t="shared" si="24"/>
        <v/>
      </c>
      <c r="N87" s="91" t="str">
        <f t="shared" si="24"/>
        <v/>
      </c>
      <c r="O87" s="91" t="str">
        <f t="shared" si="24"/>
        <v/>
      </c>
      <c r="P87" s="91" t="str">
        <f t="shared" si="24"/>
        <v/>
      </c>
      <c r="Q87" s="92" t="str">
        <f t="shared" si="24"/>
        <v/>
      </c>
      <c r="R87" s="93" t="str">
        <f t="shared" si="24"/>
        <v/>
      </c>
      <c r="S87" s="91" t="str">
        <f t="shared" si="24"/>
        <v/>
      </c>
      <c r="T87" s="91" t="str">
        <f t="shared" si="24"/>
        <v/>
      </c>
      <c r="U87" s="91" t="str">
        <f t="shared" si="24"/>
        <v/>
      </c>
      <c r="V87" s="91" t="str">
        <f t="shared" si="22"/>
        <v/>
      </c>
      <c r="W87" s="91" t="str">
        <f t="shared" si="22"/>
        <v/>
      </c>
      <c r="X87" s="91" t="str">
        <f t="shared" si="22"/>
        <v/>
      </c>
      <c r="Y87" s="91" t="str">
        <f t="shared" si="22"/>
        <v/>
      </c>
      <c r="Z87" s="91" t="str">
        <f t="shared" si="22"/>
        <v/>
      </c>
      <c r="AA87" s="91" t="str">
        <f t="shared" si="22"/>
        <v/>
      </c>
      <c r="AB87" s="91" t="str">
        <f t="shared" si="22"/>
        <v/>
      </c>
      <c r="AC87" s="91" t="str">
        <f t="shared" si="22"/>
        <v/>
      </c>
      <c r="AD87" s="91" t="str">
        <f t="shared" si="22"/>
        <v/>
      </c>
      <c r="AE87" s="91" t="str">
        <f t="shared" si="22"/>
        <v/>
      </c>
      <c r="AF87" s="91" t="str">
        <f t="shared" si="22"/>
        <v/>
      </c>
      <c r="AG87" s="91" t="str">
        <f t="shared" si="22"/>
        <v/>
      </c>
      <c r="AH87" s="91" t="str">
        <f t="shared" si="22"/>
        <v/>
      </c>
      <c r="AI87" s="91" t="str">
        <f t="shared" si="22"/>
        <v/>
      </c>
      <c r="AJ87" s="91" t="str">
        <f t="shared" si="22"/>
        <v/>
      </c>
      <c r="AK87" s="91" t="str">
        <f t="shared" si="23"/>
        <v/>
      </c>
      <c r="AL87" s="91" t="str">
        <f t="shared" si="23"/>
        <v/>
      </c>
      <c r="AM87" s="91" t="str">
        <f t="shared" si="23"/>
        <v/>
      </c>
      <c r="AN87" s="91" t="str">
        <f t="shared" si="23"/>
        <v/>
      </c>
      <c r="AO87" s="91" t="str">
        <f t="shared" si="23"/>
        <v/>
      </c>
      <c r="AP87" s="91" t="str">
        <f t="shared" si="23"/>
        <v/>
      </c>
      <c r="AQ87" s="91" t="str">
        <f t="shared" si="23"/>
        <v/>
      </c>
      <c r="AR87" s="91" t="str">
        <f t="shared" si="23"/>
        <v/>
      </c>
      <c r="AS87" s="91" t="str">
        <f t="shared" si="23"/>
        <v/>
      </c>
      <c r="AT87" s="91" t="str">
        <f t="shared" si="23"/>
        <v/>
      </c>
      <c r="AU87" s="91" t="str">
        <f t="shared" si="23"/>
        <v/>
      </c>
      <c r="AV87" s="91" t="str">
        <f t="shared" si="23"/>
        <v/>
      </c>
      <c r="AW87" s="91" t="str">
        <f t="shared" si="23"/>
        <v/>
      </c>
      <c r="AX87" s="91" t="str">
        <f t="shared" si="23"/>
        <v/>
      </c>
      <c r="AY87" s="91" t="str">
        <f t="shared" si="23"/>
        <v/>
      </c>
      <c r="AZ87" s="91" t="str">
        <f t="shared" ref="AZ87" si="27">IF($B87=AZ$5,$D87,"")</f>
        <v/>
      </c>
      <c r="BA87" s="91" t="str">
        <f t="shared" si="26"/>
        <v/>
      </c>
      <c r="BB87" s="91" t="str">
        <f t="shared" si="26"/>
        <v/>
      </c>
      <c r="BC87" s="91" t="str">
        <f t="shared" si="26"/>
        <v/>
      </c>
      <c r="BD87" s="91" t="str">
        <f t="shared" si="26"/>
        <v/>
      </c>
      <c r="BE87" s="91" t="str">
        <f t="shared" si="26"/>
        <v/>
      </c>
    </row>
    <row r="88" spans="1:57" x14ac:dyDescent="0.3">
      <c r="A88" s="68"/>
      <c r="B88" s="62"/>
      <c r="C88" s="69"/>
      <c r="D88" s="70"/>
      <c r="E88" s="89">
        <f t="shared" si="21"/>
        <v>0</v>
      </c>
      <c r="F88" s="90" t="str">
        <f t="shared" si="24"/>
        <v/>
      </c>
      <c r="G88" s="91" t="str">
        <f t="shared" si="24"/>
        <v/>
      </c>
      <c r="H88" s="91" t="str">
        <f t="shared" si="24"/>
        <v/>
      </c>
      <c r="I88" s="91" t="str">
        <f t="shared" si="24"/>
        <v/>
      </c>
      <c r="J88" s="91" t="str">
        <f t="shared" si="24"/>
        <v/>
      </c>
      <c r="K88" s="92" t="str">
        <f t="shared" si="24"/>
        <v/>
      </c>
      <c r="L88" s="93" t="str">
        <f t="shared" si="24"/>
        <v/>
      </c>
      <c r="M88" s="91" t="str">
        <f t="shared" si="24"/>
        <v/>
      </c>
      <c r="N88" s="91" t="str">
        <f t="shared" si="24"/>
        <v/>
      </c>
      <c r="O88" s="91" t="str">
        <f t="shared" si="24"/>
        <v/>
      </c>
      <c r="P88" s="91" t="str">
        <f t="shared" si="24"/>
        <v/>
      </c>
      <c r="Q88" s="92" t="str">
        <f t="shared" si="24"/>
        <v/>
      </c>
      <c r="R88" s="93" t="str">
        <f t="shared" si="24"/>
        <v/>
      </c>
      <c r="S88" s="91" t="str">
        <f t="shared" si="24"/>
        <v/>
      </c>
      <c r="T88" s="91" t="str">
        <f t="shared" si="24"/>
        <v/>
      </c>
      <c r="U88" s="91" t="str">
        <f t="shared" si="24"/>
        <v/>
      </c>
      <c r="V88" s="91" t="str">
        <f t="shared" ref="V88:AK103" si="28">IF($B88=V$5,$D88,"")</f>
        <v/>
      </c>
      <c r="W88" s="91" t="str">
        <f t="shared" si="28"/>
        <v/>
      </c>
      <c r="X88" s="91" t="str">
        <f t="shared" si="28"/>
        <v/>
      </c>
      <c r="Y88" s="91" t="str">
        <f t="shared" si="28"/>
        <v/>
      </c>
      <c r="Z88" s="91" t="str">
        <f t="shared" si="28"/>
        <v/>
      </c>
      <c r="AA88" s="91" t="str">
        <f t="shared" si="28"/>
        <v/>
      </c>
      <c r="AB88" s="91" t="str">
        <f t="shared" si="28"/>
        <v/>
      </c>
      <c r="AC88" s="91" t="str">
        <f t="shared" si="28"/>
        <v/>
      </c>
      <c r="AD88" s="91" t="str">
        <f t="shared" si="28"/>
        <v/>
      </c>
      <c r="AE88" s="91" t="str">
        <f t="shared" si="28"/>
        <v/>
      </c>
      <c r="AF88" s="91" t="str">
        <f t="shared" si="28"/>
        <v/>
      </c>
      <c r="AG88" s="91" t="str">
        <f t="shared" si="28"/>
        <v/>
      </c>
      <c r="AH88" s="91" t="str">
        <f t="shared" si="28"/>
        <v/>
      </c>
      <c r="AI88" s="91" t="str">
        <f t="shared" si="28"/>
        <v/>
      </c>
      <c r="AJ88" s="91" t="str">
        <f t="shared" si="28"/>
        <v/>
      </c>
      <c r="AK88" s="91" t="str">
        <f t="shared" si="28"/>
        <v/>
      </c>
      <c r="AL88" s="91" t="str">
        <f t="shared" ref="AL88:BA102" si="29">IF($B88=AL$5,$D88,"")</f>
        <v/>
      </c>
      <c r="AM88" s="91" t="str">
        <f t="shared" si="29"/>
        <v/>
      </c>
      <c r="AN88" s="91" t="str">
        <f t="shared" si="29"/>
        <v/>
      </c>
      <c r="AO88" s="91" t="str">
        <f t="shared" si="29"/>
        <v/>
      </c>
      <c r="AP88" s="91" t="str">
        <f t="shared" si="29"/>
        <v/>
      </c>
      <c r="AQ88" s="91" t="str">
        <f t="shared" si="29"/>
        <v/>
      </c>
      <c r="AR88" s="91" t="str">
        <f t="shared" si="29"/>
        <v/>
      </c>
      <c r="AS88" s="91" t="str">
        <f t="shared" si="29"/>
        <v/>
      </c>
      <c r="AT88" s="91" t="str">
        <f t="shared" si="29"/>
        <v/>
      </c>
      <c r="AU88" s="91" t="str">
        <f t="shared" si="29"/>
        <v/>
      </c>
      <c r="AV88" s="91" t="str">
        <f t="shared" si="29"/>
        <v/>
      </c>
      <c r="AW88" s="91" t="str">
        <f t="shared" si="29"/>
        <v/>
      </c>
      <c r="AX88" s="91" t="str">
        <f t="shared" si="29"/>
        <v/>
      </c>
      <c r="AY88" s="91" t="str">
        <f t="shared" si="29"/>
        <v/>
      </c>
      <c r="AZ88" s="91" t="str">
        <f t="shared" si="29"/>
        <v/>
      </c>
      <c r="BA88" s="91" t="str">
        <f t="shared" si="26"/>
        <v/>
      </c>
      <c r="BB88" s="91" t="str">
        <f t="shared" si="26"/>
        <v/>
      </c>
      <c r="BC88" s="91" t="str">
        <f t="shared" si="26"/>
        <v/>
      </c>
      <c r="BD88" s="91" t="str">
        <f t="shared" si="26"/>
        <v/>
      </c>
      <c r="BE88" s="91" t="str">
        <f t="shared" si="26"/>
        <v/>
      </c>
    </row>
    <row r="89" spans="1:57" x14ac:dyDescent="0.3">
      <c r="A89" s="68"/>
      <c r="B89" s="62"/>
      <c r="C89" s="69"/>
      <c r="D89" s="70"/>
      <c r="E89" s="89">
        <f t="shared" si="21"/>
        <v>0</v>
      </c>
      <c r="F89" s="90" t="str">
        <f t="shared" ref="F89:U104" si="30">IF($B89=F$5,$D89,"")</f>
        <v/>
      </c>
      <c r="G89" s="91" t="str">
        <f t="shared" si="30"/>
        <v/>
      </c>
      <c r="H89" s="91" t="str">
        <f t="shared" si="30"/>
        <v/>
      </c>
      <c r="I89" s="91" t="str">
        <f t="shared" si="30"/>
        <v/>
      </c>
      <c r="J89" s="91" t="str">
        <f t="shared" si="30"/>
        <v/>
      </c>
      <c r="K89" s="92" t="str">
        <f t="shared" si="30"/>
        <v/>
      </c>
      <c r="L89" s="93" t="str">
        <f t="shared" si="30"/>
        <v/>
      </c>
      <c r="M89" s="91" t="str">
        <f t="shared" si="30"/>
        <v/>
      </c>
      <c r="N89" s="91" t="str">
        <f t="shared" si="30"/>
        <v/>
      </c>
      <c r="O89" s="91" t="str">
        <f t="shared" si="30"/>
        <v/>
      </c>
      <c r="P89" s="91" t="str">
        <f t="shared" si="30"/>
        <v/>
      </c>
      <c r="Q89" s="92" t="str">
        <f t="shared" si="30"/>
        <v/>
      </c>
      <c r="R89" s="93" t="str">
        <f t="shared" si="30"/>
        <v/>
      </c>
      <c r="S89" s="91" t="str">
        <f t="shared" si="30"/>
        <v/>
      </c>
      <c r="T89" s="91" t="str">
        <f t="shared" si="30"/>
        <v/>
      </c>
      <c r="U89" s="91" t="str">
        <f t="shared" si="30"/>
        <v/>
      </c>
      <c r="V89" s="91" t="str">
        <f t="shared" si="28"/>
        <v/>
      </c>
      <c r="W89" s="91" t="str">
        <f t="shared" si="28"/>
        <v/>
      </c>
      <c r="X89" s="91" t="str">
        <f t="shared" si="28"/>
        <v/>
      </c>
      <c r="Y89" s="91" t="str">
        <f t="shared" si="28"/>
        <v/>
      </c>
      <c r="Z89" s="91" t="str">
        <f t="shared" si="28"/>
        <v/>
      </c>
      <c r="AA89" s="91" t="str">
        <f t="shared" si="28"/>
        <v/>
      </c>
      <c r="AB89" s="91" t="str">
        <f t="shared" si="28"/>
        <v/>
      </c>
      <c r="AC89" s="91" t="str">
        <f t="shared" si="28"/>
        <v/>
      </c>
      <c r="AD89" s="91" t="str">
        <f t="shared" si="28"/>
        <v/>
      </c>
      <c r="AE89" s="91" t="str">
        <f t="shared" si="28"/>
        <v/>
      </c>
      <c r="AF89" s="91" t="str">
        <f t="shared" si="28"/>
        <v/>
      </c>
      <c r="AG89" s="91" t="str">
        <f t="shared" si="28"/>
        <v/>
      </c>
      <c r="AH89" s="91" t="str">
        <f t="shared" si="28"/>
        <v/>
      </c>
      <c r="AI89" s="91" t="str">
        <f t="shared" si="28"/>
        <v/>
      </c>
      <c r="AJ89" s="91" t="str">
        <f t="shared" si="28"/>
        <v/>
      </c>
      <c r="AK89" s="91" t="str">
        <f t="shared" si="28"/>
        <v/>
      </c>
      <c r="AL89" s="91" t="str">
        <f t="shared" si="29"/>
        <v/>
      </c>
      <c r="AM89" s="91" t="str">
        <f t="shared" si="29"/>
        <v/>
      </c>
      <c r="AN89" s="91" t="str">
        <f t="shared" si="29"/>
        <v/>
      </c>
      <c r="AO89" s="91" t="str">
        <f t="shared" si="29"/>
        <v/>
      </c>
      <c r="AP89" s="91" t="str">
        <f t="shared" si="29"/>
        <v/>
      </c>
      <c r="AQ89" s="91" t="str">
        <f t="shared" si="29"/>
        <v/>
      </c>
      <c r="AR89" s="91" t="str">
        <f t="shared" si="29"/>
        <v/>
      </c>
      <c r="AS89" s="91" t="str">
        <f t="shared" si="29"/>
        <v/>
      </c>
      <c r="AT89" s="91" t="str">
        <f t="shared" si="29"/>
        <v/>
      </c>
      <c r="AU89" s="91" t="str">
        <f t="shared" si="29"/>
        <v/>
      </c>
      <c r="AV89" s="91" t="str">
        <f t="shared" si="29"/>
        <v/>
      </c>
      <c r="AW89" s="91" t="str">
        <f t="shared" si="29"/>
        <v/>
      </c>
      <c r="AX89" s="91" t="str">
        <f t="shared" si="29"/>
        <v/>
      </c>
      <c r="AY89" s="91" t="str">
        <f t="shared" si="29"/>
        <v/>
      </c>
      <c r="AZ89" s="91" t="str">
        <f t="shared" si="29"/>
        <v/>
      </c>
      <c r="BA89" s="91" t="str">
        <f t="shared" si="26"/>
        <v/>
      </c>
      <c r="BB89" s="91" t="str">
        <f t="shared" si="26"/>
        <v/>
      </c>
      <c r="BC89" s="91" t="str">
        <f t="shared" si="26"/>
        <v/>
      </c>
      <c r="BD89" s="91" t="str">
        <f t="shared" si="26"/>
        <v/>
      </c>
      <c r="BE89" s="91" t="str">
        <f t="shared" si="26"/>
        <v/>
      </c>
    </row>
    <row r="90" spans="1:57" x14ac:dyDescent="0.3">
      <c r="A90" s="68"/>
      <c r="B90" s="62"/>
      <c r="C90" s="69"/>
      <c r="D90" s="70"/>
      <c r="E90" s="89">
        <f t="shared" si="21"/>
        <v>0</v>
      </c>
      <c r="F90" s="90" t="str">
        <f t="shared" si="30"/>
        <v/>
      </c>
      <c r="G90" s="91" t="str">
        <f t="shared" si="30"/>
        <v/>
      </c>
      <c r="H90" s="91" t="str">
        <f t="shared" si="30"/>
        <v/>
      </c>
      <c r="I90" s="91" t="str">
        <f t="shared" si="30"/>
        <v/>
      </c>
      <c r="J90" s="91" t="str">
        <f t="shared" si="30"/>
        <v/>
      </c>
      <c r="K90" s="92" t="str">
        <f t="shared" si="30"/>
        <v/>
      </c>
      <c r="L90" s="93" t="str">
        <f t="shared" si="30"/>
        <v/>
      </c>
      <c r="M90" s="91" t="str">
        <f t="shared" si="30"/>
        <v/>
      </c>
      <c r="N90" s="91" t="str">
        <f t="shared" si="30"/>
        <v/>
      </c>
      <c r="O90" s="91" t="str">
        <f t="shared" si="30"/>
        <v/>
      </c>
      <c r="P90" s="91" t="str">
        <f t="shared" si="30"/>
        <v/>
      </c>
      <c r="Q90" s="92" t="str">
        <f t="shared" si="30"/>
        <v/>
      </c>
      <c r="R90" s="93" t="str">
        <f t="shared" si="30"/>
        <v/>
      </c>
      <c r="S90" s="91" t="str">
        <f t="shared" si="30"/>
        <v/>
      </c>
      <c r="T90" s="91" t="str">
        <f t="shared" si="30"/>
        <v/>
      </c>
      <c r="U90" s="91" t="str">
        <f t="shared" si="30"/>
        <v/>
      </c>
      <c r="V90" s="91" t="str">
        <f t="shared" si="28"/>
        <v/>
      </c>
      <c r="W90" s="91" t="str">
        <f t="shared" si="28"/>
        <v/>
      </c>
      <c r="X90" s="91" t="str">
        <f t="shared" si="28"/>
        <v/>
      </c>
      <c r="Y90" s="91" t="str">
        <f t="shared" si="28"/>
        <v/>
      </c>
      <c r="Z90" s="91" t="str">
        <f t="shared" si="28"/>
        <v/>
      </c>
      <c r="AA90" s="91" t="str">
        <f t="shared" si="28"/>
        <v/>
      </c>
      <c r="AB90" s="91" t="str">
        <f t="shared" si="28"/>
        <v/>
      </c>
      <c r="AC90" s="91" t="str">
        <f t="shared" si="28"/>
        <v/>
      </c>
      <c r="AD90" s="91" t="str">
        <f t="shared" si="28"/>
        <v/>
      </c>
      <c r="AE90" s="91" t="str">
        <f t="shared" si="28"/>
        <v/>
      </c>
      <c r="AF90" s="91" t="str">
        <f t="shared" si="28"/>
        <v/>
      </c>
      <c r="AG90" s="91" t="str">
        <f t="shared" si="28"/>
        <v/>
      </c>
      <c r="AH90" s="91" t="str">
        <f t="shared" si="28"/>
        <v/>
      </c>
      <c r="AI90" s="91" t="str">
        <f t="shared" si="28"/>
        <v/>
      </c>
      <c r="AJ90" s="91" t="str">
        <f t="shared" si="28"/>
        <v/>
      </c>
      <c r="AK90" s="91" t="str">
        <f t="shared" si="28"/>
        <v/>
      </c>
      <c r="AL90" s="91" t="str">
        <f t="shared" si="29"/>
        <v/>
      </c>
      <c r="AM90" s="91" t="str">
        <f t="shared" si="29"/>
        <v/>
      </c>
      <c r="AN90" s="91" t="str">
        <f t="shared" si="29"/>
        <v/>
      </c>
      <c r="AO90" s="91" t="str">
        <f t="shared" si="29"/>
        <v/>
      </c>
      <c r="AP90" s="91" t="str">
        <f t="shared" si="29"/>
        <v/>
      </c>
      <c r="AQ90" s="91" t="str">
        <f t="shared" si="29"/>
        <v/>
      </c>
      <c r="AR90" s="91" t="str">
        <f t="shared" si="29"/>
        <v/>
      </c>
      <c r="AS90" s="91" t="str">
        <f t="shared" si="29"/>
        <v/>
      </c>
      <c r="AT90" s="91" t="str">
        <f t="shared" si="29"/>
        <v/>
      </c>
      <c r="AU90" s="91" t="str">
        <f t="shared" si="29"/>
        <v/>
      </c>
      <c r="AV90" s="91" t="str">
        <f t="shared" si="29"/>
        <v/>
      </c>
      <c r="AW90" s="91" t="str">
        <f t="shared" si="29"/>
        <v/>
      </c>
      <c r="AX90" s="91" t="str">
        <f t="shared" si="29"/>
        <v/>
      </c>
      <c r="AY90" s="91" t="str">
        <f t="shared" si="29"/>
        <v/>
      </c>
      <c r="AZ90" s="91" t="str">
        <f t="shared" si="29"/>
        <v/>
      </c>
      <c r="BA90" s="91" t="str">
        <f t="shared" si="26"/>
        <v/>
      </c>
      <c r="BB90" s="91" t="str">
        <f t="shared" si="26"/>
        <v/>
      </c>
      <c r="BC90" s="91" t="str">
        <f t="shared" si="26"/>
        <v/>
      </c>
      <c r="BD90" s="91" t="str">
        <f t="shared" si="26"/>
        <v/>
      </c>
      <c r="BE90" s="91" t="str">
        <f t="shared" si="26"/>
        <v/>
      </c>
    </row>
    <row r="91" spans="1:57" x14ac:dyDescent="0.3">
      <c r="A91" s="68"/>
      <c r="B91" s="62"/>
      <c r="C91" s="69"/>
      <c r="D91" s="70"/>
      <c r="E91" s="89">
        <f t="shared" si="21"/>
        <v>0</v>
      </c>
      <c r="F91" s="90" t="str">
        <f t="shared" si="30"/>
        <v/>
      </c>
      <c r="G91" s="91" t="str">
        <f t="shared" si="30"/>
        <v/>
      </c>
      <c r="H91" s="91" t="str">
        <f t="shared" si="30"/>
        <v/>
      </c>
      <c r="I91" s="91" t="str">
        <f t="shared" si="30"/>
        <v/>
      </c>
      <c r="J91" s="91" t="str">
        <f t="shared" si="30"/>
        <v/>
      </c>
      <c r="K91" s="92" t="str">
        <f t="shared" si="30"/>
        <v/>
      </c>
      <c r="L91" s="93" t="str">
        <f t="shared" si="30"/>
        <v/>
      </c>
      <c r="M91" s="91" t="str">
        <f t="shared" si="30"/>
        <v/>
      </c>
      <c r="N91" s="91" t="str">
        <f t="shared" si="30"/>
        <v/>
      </c>
      <c r="O91" s="91" t="str">
        <f t="shared" si="30"/>
        <v/>
      </c>
      <c r="P91" s="91" t="str">
        <f t="shared" si="30"/>
        <v/>
      </c>
      <c r="Q91" s="92" t="str">
        <f t="shared" si="30"/>
        <v/>
      </c>
      <c r="R91" s="93" t="str">
        <f t="shared" si="30"/>
        <v/>
      </c>
      <c r="S91" s="91" t="str">
        <f t="shared" si="30"/>
        <v/>
      </c>
      <c r="T91" s="91" t="str">
        <f t="shared" si="30"/>
        <v/>
      </c>
      <c r="U91" s="91" t="str">
        <f t="shared" si="30"/>
        <v/>
      </c>
      <c r="V91" s="91" t="str">
        <f t="shared" si="28"/>
        <v/>
      </c>
      <c r="W91" s="91" t="str">
        <f t="shared" si="28"/>
        <v/>
      </c>
      <c r="X91" s="91" t="str">
        <f t="shared" si="28"/>
        <v/>
      </c>
      <c r="Y91" s="91" t="str">
        <f t="shared" si="28"/>
        <v/>
      </c>
      <c r="Z91" s="91" t="str">
        <f t="shared" si="28"/>
        <v/>
      </c>
      <c r="AA91" s="91" t="str">
        <f t="shared" si="28"/>
        <v/>
      </c>
      <c r="AB91" s="91" t="str">
        <f t="shared" si="28"/>
        <v/>
      </c>
      <c r="AC91" s="91" t="str">
        <f t="shared" si="28"/>
        <v/>
      </c>
      <c r="AD91" s="91" t="str">
        <f t="shared" si="28"/>
        <v/>
      </c>
      <c r="AE91" s="91" t="str">
        <f t="shared" si="28"/>
        <v/>
      </c>
      <c r="AF91" s="91" t="str">
        <f t="shared" si="28"/>
        <v/>
      </c>
      <c r="AG91" s="91" t="str">
        <f t="shared" si="28"/>
        <v/>
      </c>
      <c r="AH91" s="91" t="str">
        <f t="shared" si="28"/>
        <v/>
      </c>
      <c r="AI91" s="91" t="str">
        <f t="shared" si="28"/>
        <v/>
      </c>
      <c r="AJ91" s="91" t="str">
        <f t="shared" si="28"/>
        <v/>
      </c>
      <c r="AK91" s="91" t="str">
        <f t="shared" si="28"/>
        <v/>
      </c>
      <c r="AL91" s="91" t="str">
        <f t="shared" si="29"/>
        <v/>
      </c>
      <c r="AM91" s="91" t="str">
        <f t="shared" si="29"/>
        <v/>
      </c>
      <c r="AN91" s="91" t="str">
        <f t="shared" si="29"/>
        <v/>
      </c>
      <c r="AO91" s="91" t="str">
        <f t="shared" si="29"/>
        <v/>
      </c>
      <c r="AP91" s="91" t="str">
        <f t="shared" si="29"/>
        <v/>
      </c>
      <c r="AQ91" s="91" t="str">
        <f t="shared" si="29"/>
        <v/>
      </c>
      <c r="AR91" s="91" t="str">
        <f t="shared" si="29"/>
        <v/>
      </c>
      <c r="AS91" s="91" t="str">
        <f t="shared" si="29"/>
        <v/>
      </c>
      <c r="AT91" s="91" t="str">
        <f t="shared" si="29"/>
        <v/>
      </c>
      <c r="AU91" s="91" t="str">
        <f t="shared" si="29"/>
        <v/>
      </c>
      <c r="AV91" s="91" t="str">
        <f t="shared" si="29"/>
        <v/>
      </c>
      <c r="AW91" s="91" t="str">
        <f t="shared" si="29"/>
        <v/>
      </c>
      <c r="AX91" s="91" t="str">
        <f t="shared" si="29"/>
        <v/>
      </c>
      <c r="AY91" s="91" t="str">
        <f t="shared" si="29"/>
        <v/>
      </c>
      <c r="AZ91" s="91" t="str">
        <f t="shared" si="29"/>
        <v/>
      </c>
      <c r="BA91" s="91" t="str">
        <f t="shared" si="26"/>
        <v/>
      </c>
      <c r="BB91" s="91" t="str">
        <f t="shared" si="26"/>
        <v/>
      </c>
      <c r="BC91" s="91" t="str">
        <f t="shared" si="26"/>
        <v/>
      </c>
      <c r="BD91" s="91" t="str">
        <f t="shared" si="26"/>
        <v/>
      </c>
      <c r="BE91" s="91" t="str">
        <f t="shared" si="26"/>
        <v/>
      </c>
    </row>
    <row r="92" spans="1:57" x14ac:dyDescent="0.3">
      <c r="A92" s="68"/>
      <c r="B92" s="62"/>
      <c r="C92" s="69"/>
      <c r="D92" s="70"/>
      <c r="E92" s="89">
        <f t="shared" si="21"/>
        <v>0</v>
      </c>
      <c r="F92" s="90" t="str">
        <f t="shared" si="30"/>
        <v/>
      </c>
      <c r="G92" s="91" t="str">
        <f t="shared" si="30"/>
        <v/>
      </c>
      <c r="H92" s="91" t="str">
        <f t="shared" si="30"/>
        <v/>
      </c>
      <c r="I92" s="91" t="str">
        <f t="shared" si="30"/>
        <v/>
      </c>
      <c r="J92" s="91" t="str">
        <f t="shared" si="30"/>
        <v/>
      </c>
      <c r="K92" s="92" t="str">
        <f t="shared" si="30"/>
        <v/>
      </c>
      <c r="L92" s="93" t="str">
        <f t="shared" si="30"/>
        <v/>
      </c>
      <c r="M92" s="91" t="str">
        <f t="shared" si="30"/>
        <v/>
      </c>
      <c r="N92" s="91" t="str">
        <f t="shared" si="30"/>
        <v/>
      </c>
      <c r="O92" s="91" t="str">
        <f t="shared" si="30"/>
        <v/>
      </c>
      <c r="P92" s="91" t="str">
        <f t="shared" si="30"/>
        <v/>
      </c>
      <c r="Q92" s="92" t="str">
        <f t="shared" si="30"/>
        <v/>
      </c>
      <c r="R92" s="93" t="str">
        <f t="shared" si="30"/>
        <v/>
      </c>
      <c r="S92" s="91" t="str">
        <f t="shared" si="30"/>
        <v/>
      </c>
      <c r="T92" s="91" t="str">
        <f t="shared" si="30"/>
        <v/>
      </c>
      <c r="U92" s="91" t="str">
        <f t="shared" si="30"/>
        <v/>
      </c>
      <c r="V92" s="91" t="str">
        <f t="shared" si="28"/>
        <v/>
      </c>
      <c r="W92" s="91" t="str">
        <f t="shared" si="28"/>
        <v/>
      </c>
      <c r="X92" s="91" t="str">
        <f t="shared" si="28"/>
        <v/>
      </c>
      <c r="Y92" s="91" t="str">
        <f t="shared" si="28"/>
        <v/>
      </c>
      <c r="Z92" s="91" t="str">
        <f t="shared" si="28"/>
        <v/>
      </c>
      <c r="AA92" s="91" t="str">
        <f t="shared" si="28"/>
        <v/>
      </c>
      <c r="AB92" s="91" t="str">
        <f t="shared" si="28"/>
        <v/>
      </c>
      <c r="AC92" s="91" t="str">
        <f t="shared" si="28"/>
        <v/>
      </c>
      <c r="AD92" s="91" t="str">
        <f t="shared" si="28"/>
        <v/>
      </c>
      <c r="AE92" s="91" t="str">
        <f t="shared" si="28"/>
        <v/>
      </c>
      <c r="AF92" s="91" t="str">
        <f t="shared" si="28"/>
        <v/>
      </c>
      <c r="AG92" s="91" t="str">
        <f t="shared" si="28"/>
        <v/>
      </c>
      <c r="AH92" s="91" t="str">
        <f t="shared" si="28"/>
        <v/>
      </c>
      <c r="AI92" s="91" t="str">
        <f t="shared" si="28"/>
        <v/>
      </c>
      <c r="AJ92" s="91" t="str">
        <f t="shared" si="28"/>
        <v/>
      </c>
      <c r="AK92" s="91" t="str">
        <f t="shared" si="28"/>
        <v/>
      </c>
      <c r="AL92" s="91" t="str">
        <f t="shared" si="29"/>
        <v/>
      </c>
      <c r="AM92" s="91" t="str">
        <f t="shared" si="29"/>
        <v/>
      </c>
      <c r="AN92" s="91" t="str">
        <f t="shared" si="29"/>
        <v/>
      </c>
      <c r="AO92" s="91" t="str">
        <f t="shared" si="29"/>
        <v/>
      </c>
      <c r="AP92" s="91" t="str">
        <f t="shared" si="29"/>
        <v/>
      </c>
      <c r="AQ92" s="91" t="str">
        <f t="shared" si="29"/>
        <v/>
      </c>
      <c r="AR92" s="91" t="str">
        <f t="shared" si="29"/>
        <v/>
      </c>
      <c r="AS92" s="91" t="str">
        <f t="shared" si="29"/>
        <v/>
      </c>
      <c r="AT92" s="91" t="str">
        <f t="shared" si="29"/>
        <v/>
      </c>
      <c r="AU92" s="91" t="str">
        <f t="shared" si="29"/>
        <v/>
      </c>
      <c r="AV92" s="91" t="str">
        <f t="shared" si="29"/>
        <v/>
      </c>
      <c r="AW92" s="91" t="str">
        <f t="shared" si="29"/>
        <v/>
      </c>
      <c r="AX92" s="91" t="str">
        <f t="shared" si="29"/>
        <v/>
      </c>
      <c r="AY92" s="91" t="str">
        <f t="shared" si="29"/>
        <v/>
      </c>
      <c r="AZ92" s="91" t="str">
        <f t="shared" si="29"/>
        <v/>
      </c>
      <c r="BA92" s="91" t="str">
        <f t="shared" si="26"/>
        <v/>
      </c>
      <c r="BB92" s="91" t="str">
        <f t="shared" si="26"/>
        <v/>
      </c>
      <c r="BC92" s="91" t="str">
        <f t="shared" si="26"/>
        <v/>
      </c>
      <c r="BD92" s="91" t="str">
        <f t="shared" si="26"/>
        <v/>
      </c>
      <c r="BE92" s="91" t="str">
        <f t="shared" si="26"/>
        <v/>
      </c>
    </row>
    <row r="93" spans="1:57" x14ac:dyDescent="0.3">
      <c r="A93" s="68"/>
      <c r="B93" s="62"/>
      <c r="C93" s="69"/>
      <c r="D93" s="70"/>
      <c r="E93" s="89">
        <f t="shared" si="21"/>
        <v>0</v>
      </c>
      <c r="F93" s="90" t="str">
        <f t="shared" si="30"/>
        <v/>
      </c>
      <c r="G93" s="91" t="str">
        <f t="shared" si="30"/>
        <v/>
      </c>
      <c r="H93" s="91" t="str">
        <f t="shared" si="30"/>
        <v/>
      </c>
      <c r="I93" s="91" t="str">
        <f t="shared" si="30"/>
        <v/>
      </c>
      <c r="J93" s="91" t="str">
        <f t="shared" si="30"/>
        <v/>
      </c>
      <c r="K93" s="92" t="str">
        <f t="shared" si="30"/>
        <v/>
      </c>
      <c r="L93" s="93" t="str">
        <f t="shared" si="30"/>
        <v/>
      </c>
      <c r="M93" s="91" t="str">
        <f t="shared" si="30"/>
        <v/>
      </c>
      <c r="N93" s="91" t="str">
        <f t="shared" si="30"/>
        <v/>
      </c>
      <c r="O93" s="91" t="str">
        <f t="shared" si="30"/>
        <v/>
      </c>
      <c r="P93" s="91" t="str">
        <f t="shared" si="30"/>
        <v/>
      </c>
      <c r="Q93" s="92" t="str">
        <f t="shared" si="30"/>
        <v/>
      </c>
      <c r="R93" s="93" t="str">
        <f t="shared" si="30"/>
        <v/>
      </c>
      <c r="S93" s="91" t="str">
        <f t="shared" si="30"/>
        <v/>
      </c>
      <c r="T93" s="91" t="str">
        <f t="shared" si="30"/>
        <v/>
      </c>
      <c r="U93" s="91" t="str">
        <f t="shared" si="30"/>
        <v/>
      </c>
      <c r="V93" s="91" t="str">
        <f t="shared" si="28"/>
        <v/>
      </c>
      <c r="W93" s="91" t="str">
        <f t="shared" si="28"/>
        <v/>
      </c>
      <c r="X93" s="91" t="str">
        <f t="shared" si="28"/>
        <v/>
      </c>
      <c r="Y93" s="91" t="str">
        <f t="shared" si="28"/>
        <v/>
      </c>
      <c r="Z93" s="91" t="str">
        <f t="shared" si="28"/>
        <v/>
      </c>
      <c r="AA93" s="91" t="str">
        <f t="shared" si="28"/>
        <v/>
      </c>
      <c r="AB93" s="91" t="str">
        <f t="shared" si="28"/>
        <v/>
      </c>
      <c r="AC93" s="91" t="str">
        <f t="shared" si="28"/>
        <v/>
      </c>
      <c r="AD93" s="91" t="str">
        <f t="shared" si="28"/>
        <v/>
      </c>
      <c r="AE93" s="91" t="str">
        <f t="shared" si="28"/>
        <v/>
      </c>
      <c r="AF93" s="91" t="str">
        <f t="shared" si="28"/>
        <v/>
      </c>
      <c r="AG93" s="91" t="str">
        <f t="shared" si="28"/>
        <v/>
      </c>
      <c r="AH93" s="91" t="str">
        <f t="shared" si="28"/>
        <v/>
      </c>
      <c r="AI93" s="91" t="str">
        <f t="shared" si="28"/>
        <v/>
      </c>
      <c r="AJ93" s="91" t="str">
        <f t="shared" si="28"/>
        <v/>
      </c>
      <c r="AK93" s="91" t="str">
        <f t="shared" si="28"/>
        <v/>
      </c>
      <c r="AL93" s="91" t="str">
        <f t="shared" si="29"/>
        <v/>
      </c>
      <c r="AM93" s="91" t="str">
        <f t="shared" si="29"/>
        <v/>
      </c>
      <c r="AN93" s="91" t="str">
        <f t="shared" si="29"/>
        <v/>
      </c>
      <c r="AO93" s="91" t="str">
        <f t="shared" si="29"/>
        <v/>
      </c>
      <c r="AP93" s="91" t="str">
        <f t="shared" si="29"/>
        <v/>
      </c>
      <c r="AQ93" s="91" t="str">
        <f t="shared" si="29"/>
        <v/>
      </c>
      <c r="AR93" s="91" t="str">
        <f t="shared" si="29"/>
        <v/>
      </c>
      <c r="AS93" s="91" t="str">
        <f t="shared" si="29"/>
        <v/>
      </c>
      <c r="AT93" s="91" t="str">
        <f t="shared" si="29"/>
        <v/>
      </c>
      <c r="AU93" s="91" t="str">
        <f t="shared" si="29"/>
        <v/>
      </c>
      <c r="AV93" s="91" t="str">
        <f t="shared" si="29"/>
        <v/>
      </c>
      <c r="AW93" s="91" t="str">
        <f t="shared" si="29"/>
        <v/>
      </c>
      <c r="AX93" s="91" t="str">
        <f t="shared" si="29"/>
        <v/>
      </c>
      <c r="AY93" s="91" t="str">
        <f t="shared" si="29"/>
        <v/>
      </c>
      <c r="AZ93" s="91" t="str">
        <f t="shared" si="29"/>
        <v/>
      </c>
      <c r="BA93" s="91" t="str">
        <f t="shared" si="29"/>
        <v/>
      </c>
      <c r="BB93" s="91" t="str">
        <f t="shared" ref="AZ93:BE108" si="31">IF($B93=BB$5,$D93,"")</f>
        <v/>
      </c>
      <c r="BC93" s="91" t="str">
        <f t="shared" si="31"/>
        <v/>
      </c>
      <c r="BD93" s="91" t="str">
        <f t="shared" si="31"/>
        <v/>
      </c>
      <c r="BE93" s="91" t="str">
        <f t="shared" si="31"/>
        <v/>
      </c>
    </row>
    <row r="94" spans="1:57" x14ac:dyDescent="0.3">
      <c r="A94" s="68"/>
      <c r="B94" s="62"/>
      <c r="C94" s="69"/>
      <c r="D94" s="70"/>
      <c r="E94" s="89">
        <f t="shared" si="21"/>
        <v>0</v>
      </c>
      <c r="F94" s="90" t="str">
        <f t="shared" si="30"/>
        <v/>
      </c>
      <c r="G94" s="91" t="str">
        <f t="shared" si="30"/>
        <v/>
      </c>
      <c r="H94" s="91" t="str">
        <f t="shared" si="30"/>
        <v/>
      </c>
      <c r="I94" s="91" t="str">
        <f t="shared" si="30"/>
        <v/>
      </c>
      <c r="J94" s="91" t="str">
        <f t="shared" si="30"/>
        <v/>
      </c>
      <c r="K94" s="92" t="str">
        <f t="shared" si="30"/>
        <v/>
      </c>
      <c r="L94" s="93" t="str">
        <f t="shared" si="30"/>
        <v/>
      </c>
      <c r="M94" s="91" t="str">
        <f t="shared" si="30"/>
        <v/>
      </c>
      <c r="N94" s="91" t="str">
        <f t="shared" si="30"/>
        <v/>
      </c>
      <c r="O94" s="91" t="str">
        <f t="shared" si="30"/>
        <v/>
      </c>
      <c r="P94" s="91" t="str">
        <f t="shared" si="30"/>
        <v/>
      </c>
      <c r="Q94" s="92" t="str">
        <f t="shared" si="30"/>
        <v/>
      </c>
      <c r="R94" s="93" t="str">
        <f t="shared" si="30"/>
        <v/>
      </c>
      <c r="S94" s="91" t="str">
        <f t="shared" si="30"/>
        <v/>
      </c>
      <c r="T94" s="91" t="str">
        <f t="shared" si="30"/>
        <v/>
      </c>
      <c r="U94" s="91" t="str">
        <f t="shared" si="30"/>
        <v/>
      </c>
      <c r="V94" s="91" t="str">
        <f t="shared" si="28"/>
        <v/>
      </c>
      <c r="W94" s="91" t="str">
        <f t="shared" si="28"/>
        <v/>
      </c>
      <c r="X94" s="91" t="str">
        <f t="shared" si="28"/>
        <v/>
      </c>
      <c r="Y94" s="91" t="str">
        <f t="shared" si="28"/>
        <v/>
      </c>
      <c r="Z94" s="91" t="str">
        <f t="shared" si="28"/>
        <v/>
      </c>
      <c r="AA94" s="91" t="str">
        <f t="shared" si="28"/>
        <v/>
      </c>
      <c r="AB94" s="91" t="str">
        <f t="shared" si="28"/>
        <v/>
      </c>
      <c r="AC94" s="91" t="str">
        <f t="shared" si="28"/>
        <v/>
      </c>
      <c r="AD94" s="91" t="str">
        <f t="shared" si="28"/>
        <v/>
      </c>
      <c r="AE94" s="91" t="str">
        <f t="shared" si="28"/>
        <v/>
      </c>
      <c r="AF94" s="91" t="str">
        <f t="shared" si="28"/>
        <v/>
      </c>
      <c r="AG94" s="91" t="str">
        <f t="shared" si="28"/>
        <v/>
      </c>
      <c r="AH94" s="91" t="str">
        <f t="shared" si="28"/>
        <v/>
      </c>
      <c r="AI94" s="91" t="str">
        <f t="shared" si="28"/>
        <v/>
      </c>
      <c r="AJ94" s="91" t="str">
        <f t="shared" si="28"/>
        <v/>
      </c>
      <c r="AK94" s="91" t="str">
        <f t="shared" si="28"/>
        <v/>
      </c>
      <c r="AL94" s="91" t="str">
        <f t="shared" si="29"/>
        <v/>
      </c>
      <c r="AM94" s="91" t="str">
        <f t="shared" si="29"/>
        <v/>
      </c>
      <c r="AN94" s="91" t="str">
        <f t="shared" si="29"/>
        <v/>
      </c>
      <c r="AO94" s="91" t="str">
        <f t="shared" si="29"/>
        <v/>
      </c>
      <c r="AP94" s="91" t="str">
        <f t="shared" si="29"/>
        <v/>
      </c>
      <c r="AQ94" s="91" t="str">
        <f t="shared" si="29"/>
        <v/>
      </c>
      <c r="AR94" s="91" t="str">
        <f t="shared" si="29"/>
        <v/>
      </c>
      <c r="AS94" s="91" t="str">
        <f t="shared" si="29"/>
        <v/>
      </c>
      <c r="AT94" s="91" t="str">
        <f t="shared" si="29"/>
        <v/>
      </c>
      <c r="AU94" s="91" t="str">
        <f t="shared" si="29"/>
        <v/>
      </c>
      <c r="AV94" s="91" t="str">
        <f t="shared" si="29"/>
        <v/>
      </c>
      <c r="AW94" s="91" t="str">
        <f t="shared" si="29"/>
        <v/>
      </c>
      <c r="AX94" s="91" t="str">
        <f t="shared" si="29"/>
        <v/>
      </c>
      <c r="AY94" s="91" t="str">
        <f t="shared" si="29"/>
        <v/>
      </c>
      <c r="AZ94" s="91" t="str">
        <f t="shared" si="31"/>
        <v/>
      </c>
      <c r="BA94" s="91" t="str">
        <f t="shared" si="31"/>
        <v/>
      </c>
      <c r="BB94" s="91" t="str">
        <f t="shared" si="31"/>
        <v/>
      </c>
      <c r="BC94" s="91" t="str">
        <f t="shared" si="31"/>
        <v/>
      </c>
      <c r="BD94" s="91" t="str">
        <f t="shared" si="31"/>
        <v/>
      </c>
      <c r="BE94" s="91" t="str">
        <f t="shared" si="31"/>
        <v/>
      </c>
    </row>
    <row r="95" spans="1:57" x14ac:dyDescent="0.3">
      <c r="A95" s="68"/>
      <c r="B95" s="62"/>
      <c r="C95" s="69"/>
      <c r="D95" s="70"/>
      <c r="E95" s="89">
        <f t="shared" si="21"/>
        <v>0</v>
      </c>
      <c r="F95" s="90" t="str">
        <f t="shared" si="30"/>
        <v/>
      </c>
      <c r="G95" s="91" t="str">
        <f t="shared" si="30"/>
        <v/>
      </c>
      <c r="H95" s="91" t="str">
        <f t="shared" si="30"/>
        <v/>
      </c>
      <c r="I95" s="91" t="str">
        <f t="shared" si="30"/>
        <v/>
      </c>
      <c r="J95" s="91" t="str">
        <f t="shared" si="30"/>
        <v/>
      </c>
      <c r="K95" s="92" t="str">
        <f t="shared" si="30"/>
        <v/>
      </c>
      <c r="L95" s="93" t="str">
        <f t="shared" si="30"/>
        <v/>
      </c>
      <c r="M95" s="91" t="str">
        <f t="shared" si="30"/>
        <v/>
      </c>
      <c r="N95" s="91" t="str">
        <f t="shared" si="30"/>
        <v/>
      </c>
      <c r="O95" s="91" t="str">
        <f t="shared" si="30"/>
        <v/>
      </c>
      <c r="P95" s="91" t="str">
        <f t="shared" si="30"/>
        <v/>
      </c>
      <c r="Q95" s="92" t="str">
        <f t="shared" si="30"/>
        <v/>
      </c>
      <c r="R95" s="93" t="str">
        <f t="shared" si="30"/>
        <v/>
      </c>
      <c r="S95" s="91" t="str">
        <f t="shared" si="30"/>
        <v/>
      </c>
      <c r="T95" s="91" t="str">
        <f t="shared" si="30"/>
        <v/>
      </c>
      <c r="U95" s="91" t="str">
        <f t="shared" si="30"/>
        <v/>
      </c>
      <c r="V95" s="91" t="str">
        <f t="shared" si="28"/>
        <v/>
      </c>
      <c r="W95" s="91" t="str">
        <f t="shared" si="28"/>
        <v/>
      </c>
      <c r="X95" s="91" t="str">
        <f t="shared" si="28"/>
        <v/>
      </c>
      <c r="Y95" s="91" t="str">
        <f t="shared" si="28"/>
        <v/>
      </c>
      <c r="Z95" s="91" t="str">
        <f t="shared" si="28"/>
        <v/>
      </c>
      <c r="AA95" s="91" t="str">
        <f t="shared" si="28"/>
        <v/>
      </c>
      <c r="AB95" s="91" t="str">
        <f t="shared" si="28"/>
        <v/>
      </c>
      <c r="AC95" s="91" t="str">
        <f t="shared" si="28"/>
        <v/>
      </c>
      <c r="AD95" s="91" t="str">
        <f t="shared" si="28"/>
        <v/>
      </c>
      <c r="AE95" s="91" t="str">
        <f t="shared" si="28"/>
        <v/>
      </c>
      <c r="AF95" s="91" t="str">
        <f t="shared" si="28"/>
        <v/>
      </c>
      <c r="AG95" s="91" t="str">
        <f t="shared" si="28"/>
        <v/>
      </c>
      <c r="AH95" s="91" t="str">
        <f t="shared" si="28"/>
        <v/>
      </c>
      <c r="AI95" s="91" t="str">
        <f t="shared" si="28"/>
        <v/>
      </c>
      <c r="AJ95" s="91" t="str">
        <f t="shared" si="28"/>
        <v/>
      </c>
      <c r="AK95" s="91" t="str">
        <f t="shared" si="28"/>
        <v/>
      </c>
      <c r="AL95" s="91" t="str">
        <f t="shared" si="29"/>
        <v/>
      </c>
      <c r="AM95" s="91" t="str">
        <f t="shared" si="29"/>
        <v/>
      </c>
      <c r="AN95" s="91" t="str">
        <f t="shared" si="29"/>
        <v/>
      </c>
      <c r="AO95" s="91" t="str">
        <f t="shared" si="29"/>
        <v/>
      </c>
      <c r="AP95" s="91" t="str">
        <f t="shared" si="29"/>
        <v/>
      </c>
      <c r="AQ95" s="91" t="str">
        <f t="shared" si="29"/>
        <v/>
      </c>
      <c r="AR95" s="91" t="str">
        <f t="shared" si="29"/>
        <v/>
      </c>
      <c r="AS95" s="91" t="str">
        <f t="shared" si="29"/>
        <v/>
      </c>
      <c r="AT95" s="91" t="str">
        <f t="shared" si="29"/>
        <v/>
      </c>
      <c r="AU95" s="91" t="str">
        <f t="shared" si="29"/>
        <v/>
      </c>
      <c r="AV95" s="91" t="str">
        <f t="shared" si="29"/>
        <v/>
      </c>
      <c r="AW95" s="91" t="str">
        <f t="shared" si="29"/>
        <v/>
      </c>
      <c r="AX95" s="91" t="str">
        <f t="shared" si="29"/>
        <v/>
      </c>
      <c r="AY95" s="91" t="str">
        <f t="shared" si="29"/>
        <v/>
      </c>
      <c r="AZ95" s="91" t="str">
        <f t="shared" si="31"/>
        <v/>
      </c>
      <c r="BA95" s="91" t="str">
        <f t="shared" si="31"/>
        <v/>
      </c>
      <c r="BB95" s="91" t="str">
        <f t="shared" si="31"/>
        <v/>
      </c>
      <c r="BC95" s="91" t="str">
        <f t="shared" si="31"/>
        <v/>
      </c>
      <c r="BD95" s="91" t="str">
        <f t="shared" si="31"/>
        <v/>
      </c>
      <c r="BE95" s="91" t="str">
        <f t="shared" si="31"/>
        <v/>
      </c>
    </row>
    <row r="96" spans="1:57" x14ac:dyDescent="0.3">
      <c r="A96" s="68"/>
      <c r="B96" s="62"/>
      <c r="C96" s="69"/>
      <c r="D96" s="70"/>
      <c r="E96" s="89">
        <f t="shared" si="21"/>
        <v>0</v>
      </c>
      <c r="F96" s="90" t="str">
        <f t="shared" si="30"/>
        <v/>
      </c>
      <c r="G96" s="91" t="str">
        <f t="shared" si="30"/>
        <v/>
      </c>
      <c r="H96" s="91" t="str">
        <f t="shared" si="30"/>
        <v/>
      </c>
      <c r="I96" s="91" t="str">
        <f t="shared" si="30"/>
        <v/>
      </c>
      <c r="J96" s="91" t="str">
        <f t="shared" si="30"/>
        <v/>
      </c>
      <c r="K96" s="92" t="str">
        <f t="shared" si="30"/>
        <v/>
      </c>
      <c r="L96" s="93" t="str">
        <f t="shared" si="30"/>
        <v/>
      </c>
      <c r="M96" s="91" t="str">
        <f t="shared" si="30"/>
        <v/>
      </c>
      <c r="N96" s="91" t="str">
        <f t="shared" si="30"/>
        <v/>
      </c>
      <c r="O96" s="91" t="str">
        <f t="shared" si="30"/>
        <v/>
      </c>
      <c r="P96" s="91" t="str">
        <f t="shared" si="30"/>
        <v/>
      </c>
      <c r="Q96" s="92" t="str">
        <f t="shared" si="30"/>
        <v/>
      </c>
      <c r="R96" s="93" t="str">
        <f t="shared" si="30"/>
        <v/>
      </c>
      <c r="S96" s="91" t="str">
        <f t="shared" si="30"/>
        <v/>
      </c>
      <c r="T96" s="91" t="str">
        <f t="shared" si="30"/>
        <v/>
      </c>
      <c r="U96" s="91" t="str">
        <f t="shared" si="30"/>
        <v/>
      </c>
      <c r="V96" s="91" t="str">
        <f t="shared" si="28"/>
        <v/>
      </c>
      <c r="W96" s="91" t="str">
        <f t="shared" si="28"/>
        <v/>
      </c>
      <c r="X96" s="91" t="str">
        <f t="shared" si="28"/>
        <v/>
      </c>
      <c r="Y96" s="91" t="str">
        <f t="shared" si="28"/>
        <v/>
      </c>
      <c r="Z96" s="91" t="str">
        <f t="shared" si="28"/>
        <v/>
      </c>
      <c r="AA96" s="91" t="str">
        <f t="shared" si="28"/>
        <v/>
      </c>
      <c r="AB96" s="91" t="str">
        <f t="shared" si="28"/>
        <v/>
      </c>
      <c r="AC96" s="91" t="str">
        <f t="shared" si="28"/>
        <v/>
      </c>
      <c r="AD96" s="91" t="str">
        <f t="shared" si="28"/>
        <v/>
      </c>
      <c r="AE96" s="91" t="str">
        <f t="shared" si="28"/>
        <v/>
      </c>
      <c r="AF96" s="91" t="str">
        <f t="shared" si="28"/>
        <v/>
      </c>
      <c r="AG96" s="91" t="str">
        <f t="shared" si="28"/>
        <v/>
      </c>
      <c r="AH96" s="91" t="str">
        <f t="shared" si="28"/>
        <v/>
      </c>
      <c r="AI96" s="91" t="str">
        <f t="shared" si="28"/>
        <v/>
      </c>
      <c r="AJ96" s="91" t="str">
        <f t="shared" si="28"/>
        <v/>
      </c>
      <c r="AK96" s="91" t="str">
        <f t="shared" si="28"/>
        <v/>
      </c>
      <c r="AL96" s="91" t="str">
        <f t="shared" si="29"/>
        <v/>
      </c>
      <c r="AM96" s="91" t="str">
        <f t="shared" si="29"/>
        <v/>
      </c>
      <c r="AN96" s="91" t="str">
        <f t="shared" si="29"/>
        <v/>
      </c>
      <c r="AO96" s="91" t="str">
        <f t="shared" si="29"/>
        <v/>
      </c>
      <c r="AP96" s="91" t="str">
        <f t="shared" si="29"/>
        <v/>
      </c>
      <c r="AQ96" s="91" t="str">
        <f t="shared" si="29"/>
        <v/>
      </c>
      <c r="AR96" s="91" t="str">
        <f t="shared" si="29"/>
        <v/>
      </c>
      <c r="AS96" s="91" t="str">
        <f t="shared" si="29"/>
        <v/>
      </c>
      <c r="AT96" s="91" t="str">
        <f t="shared" si="29"/>
        <v/>
      </c>
      <c r="AU96" s="91" t="str">
        <f t="shared" si="29"/>
        <v/>
      </c>
      <c r="AV96" s="91" t="str">
        <f t="shared" si="29"/>
        <v/>
      </c>
      <c r="AW96" s="91" t="str">
        <f t="shared" si="29"/>
        <v/>
      </c>
      <c r="AX96" s="91" t="str">
        <f t="shared" si="29"/>
        <v/>
      </c>
      <c r="AY96" s="91" t="str">
        <f t="shared" si="29"/>
        <v/>
      </c>
      <c r="AZ96" s="91" t="str">
        <f t="shared" si="31"/>
        <v/>
      </c>
      <c r="BA96" s="91" t="str">
        <f t="shared" si="31"/>
        <v/>
      </c>
      <c r="BB96" s="91" t="str">
        <f t="shared" si="31"/>
        <v/>
      </c>
      <c r="BC96" s="91" t="str">
        <f t="shared" si="31"/>
        <v/>
      </c>
      <c r="BD96" s="91" t="str">
        <f t="shared" si="31"/>
        <v/>
      </c>
      <c r="BE96" s="91" t="str">
        <f t="shared" si="31"/>
        <v/>
      </c>
    </row>
    <row r="97" spans="1:57" x14ac:dyDescent="0.3">
      <c r="A97" s="68"/>
      <c r="B97" s="62"/>
      <c r="C97" s="69"/>
      <c r="D97" s="70"/>
      <c r="E97" s="89">
        <f t="shared" si="21"/>
        <v>0</v>
      </c>
      <c r="F97" s="90" t="str">
        <f t="shared" si="30"/>
        <v/>
      </c>
      <c r="G97" s="91" t="str">
        <f t="shared" si="30"/>
        <v/>
      </c>
      <c r="H97" s="91" t="str">
        <f t="shared" si="30"/>
        <v/>
      </c>
      <c r="I97" s="91" t="str">
        <f t="shared" si="30"/>
        <v/>
      </c>
      <c r="J97" s="91" t="str">
        <f t="shared" si="30"/>
        <v/>
      </c>
      <c r="K97" s="92" t="str">
        <f t="shared" si="30"/>
        <v/>
      </c>
      <c r="L97" s="93" t="str">
        <f t="shared" si="30"/>
        <v/>
      </c>
      <c r="M97" s="91" t="str">
        <f t="shared" si="30"/>
        <v/>
      </c>
      <c r="N97" s="91" t="str">
        <f t="shared" si="30"/>
        <v/>
      </c>
      <c r="O97" s="91" t="str">
        <f t="shared" si="30"/>
        <v/>
      </c>
      <c r="P97" s="91" t="str">
        <f t="shared" si="30"/>
        <v/>
      </c>
      <c r="Q97" s="92" t="str">
        <f t="shared" si="30"/>
        <v/>
      </c>
      <c r="R97" s="93" t="str">
        <f t="shared" si="30"/>
        <v/>
      </c>
      <c r="S97" s="91" t="str">
        <f t="shared" si="30"/>
        <v/>
      </c>
      <c r="T97" s="91" t="str">
        <f t="shared" si="30"/>
        <v/>
      </c>
      <c r="U97" s="91" t="str">
        <f t="shared" si="30"/>
        <v/>
      </c>
      <c r="V97" s="91" t="str">
        <f t="shared" si="28"/>
        <v/>
      </c>
      <c r="W97" s="91" t="str">
        <f t="shared" si="28"/>
        <v/>
      </c>
      <c r="X97" s="91" t="str">
        <f t="shared" si="28"/>
        <v/>
      </c>
      <c r="Y97" s="91" t="str">
        <f t="shared" si="28"/>
        <v/>
      </c>
      <c r="Z97" s="91" t="str">
        <f t="shared" si="28"/>
        <v/>
      </c>
      <c r="AA97" s="91" t="str">
        <f t="shared" si="28"/>
        <v/>
      </c>
      <c r="AB97" s="91" t="str">
        <f t="shared" si="28"/>
        <v/>
      </c>
      <c r="AC97" s="91" t="str">
        <f t="shared" si="28"/>
        <v/>
      </c>
      <c r="AD97" s="91" t="str">
        <f t="shared" si="28"/>
        <v/>
      </c>
      <c r="AE97" s="91" t="str">
        <f t="shared" si="28"/>
        <v/>
      </c>
      <c r="AF97" s="91" t="str">
        <f t="shared" si="28"/>
        <v/>
      </c>
      <c r="AG97" s="91" t="str">
        <f t="shared" si="28"/>
        <v/>
      </c>
      <c r="AH97" s="91" t="str">
        <f t="shared" si="28"/>
        <v/>
      </c>
      <c r="AI97" s="91" t="str">
        <f t="shared" si="28"/>
        <v/>
      </c>
      <c r="AJ97" s="91" t="str">
        <f t="shared" si="28"/>
        <v/>
      </c>
      <c r="AK97" s="91" t="str">
        <f t="shared" si="28"/>
        <v/>
      </c>
      <c r="AL97" s="91" t="str">
        <f t="shared" si="29"/>
        <v/>
      </c>
      <c r="AM97" s="91" t="str">
        <f t="shared" si="29"/>
        <v/>
      </c>
      <c r="AN97" s="91" t="str">
        <f t="shared" si="29"/>
        <v/>
      </c>
      <c r="AO97" s="91" t="str">
        <f t="shared" si="29"/>
        <v/>
      </c>
      <c r="AP97" s="91" t="str">
        <f t="shared" si="29"/>
        <v/>
      </c>
      <c r="AQ97" s="91" t="str">
        <f t="shared" si="29"/>
        <v/>
      </c>
      <c r="AR97" s="91" t="str">
        <f t="shared" si="29"/>
        <v/>
      </c>
      <c r="AS97" s="91" t="str">
        <f t="shared" si="29"/>
        <v/>
      </c>
      <c r="AT97" s="91" t="str">
        <f t="shared" si="29"/>
        <v/>
      </c>
      <c r="AU97" s="91" t="str">
        <f t="shared" si="29"/>
        <v/>
      </c>
      <c r="AV97" s="91" t="str">
        <f t="shared" si="29"/>
        <v/>
      </c>
      <c r="AW97" s="91" t="str">
        <f t="shared" si="29"/>
        <v/>
      </c>
      <c r="AX97" s="91" t="str">
        <f t="shared" si="29"/>
        <v/>
      </c>
      <c r="AY97" s="91" t="str">
        <f t="shared" si="29"/>
        <v/>
      </c>
      <c r="AZ97" s="91" t="str">
        <f t="shared" si="31"/>
        <v/>
      </c>
      <c r="BA97" s="91" t="str">
        <f t="shared" si="31"/>
        <v/>
      </c>
      <c r="BB97" s="91" t="str">
        <f t="shared" si="31"/>
        <v/>
      </c>
      <c r="BC97" s="91" t="str">
        <f t="shared" si="31"/>
        <v/>
      </c>
      <c r="BD97" s="91" t="str">
        <f t="shared" si="31"/>
        <v/>
      </c>
      <c r="BE97" s="91" t="str">
        <f t="shared" si="31"/>
        <v/>
      </c>
    </row>
    <row r="98" spans="1:57" x14ac:dyDescent="0.3">
      <c r="A98" s="68"/>
      <c r="B98" s="62"/>
      <c r="C98" s="69"/>
      <c r="D98" s="70"/>
      <c r="E98" s="89">
        <f t="shared" si="21"/>
        <v>0</v>
      </c>
      <c r="F98" s="90" t="str">
        <f t="shared" si="30"/>
        <v/>
      </c>
      <c r="G98" s="91" t="str">
        <f t="shared" si="30"/>
        <v/>
      </c>
      <c r="H98" s="91" t="str">
        <f t="shared" si="30"/>
        <v/>
      </c>
      <c r="I98" s="91" t="str">
        <f t="shared" si="30"/>
        <v/>
      </c>
      <c r="J98" s="91" t="str">
        <f t="shared" si="30"/>
        <v/>
      </c>
      <c r="K98" s="92" t="str">
        <f t="shared" si="30"/>
        <v/>
      </c>
      <c r="L98" s="93" t="str">
        <f t="shared" si="30"/>
        <v/>
      </c>
      <c r="M98" s="91" t="str">
        <f t="shared" si="30"/>
        <v/>
      </c>
      <c r="N98" s="91" t="str">
        <f t="shared" si="30"/>
        <v/>
      </c>
      <c r="O98" s="91" t="str">
        <f t="shared" si="30"/>
        <v/>
      </c>
      <c r="P98" s="91" t="str">
        <f t="shared" si="30"/>
        <v/>
      </c>
      <c r="Q98" s="92" t="str">
        <f t="shared" si="30"/>
        <v/>
      </c>
      <c r="R98" s="93" t="str">
        <f t="shared" si="30"/>
        <v/>
      </c>
      <c r="S98" s="91" t="str">
        <f t="shared" si="30"/>
        <v/>
      </c>
      <c r="T98" s="91" t="str">
        <f t="shared" si="30"/>
        <v/>
      </c>
      <c r="U98" s="91" t="str">
        <f t="shared" si="30"/>
        <v/>
      </c>
      <c r="V98" s="91" t="str">
        <f t="shared" si="28"/>
        <v/>
      </c>
      <c r="W98" s="91" t="str">
        <f t="shared" si="28"/>
        <v/>
      </c>
      <c r="X98" s="91" t="str">
        <f t="shared" si="28"/>
        <v/>
      </c>
      <c r="Y98" s="91" t="str">
        <f t="shared" si="28"/>
        <v/>
      </c>
      <c r="Z98" s="91" t="str">
        <f t="shared" si="28"/>
        <v/>
      </c>
      <c r="AA98" s="91" t="str">
        <f t="shared" si="28"/>
        <v/>
      </c>
      <c r="AB98" s="91" t="str">
        <f t="shared" si="28"/>
        <v/>
      </c>
      <c r="AC98" s="91" t="str">
        <f t="shared" si="28"/>
        <v/>
      </c>
      <c r="AD98" s="91" t="str">
        <f t="shared" si="28"/>
        <v/>
      </c>
      <c r="AE98" s="91" t="str">
        <f t="shared" si="28"/>
        <v/>
      </c>
      <c r="AF98" s="91" t="str">
        <f t="shared" si="28"/>
        <v/>
      </c>
      <c r="AG98" s="91" t="str">
        <f t="shared" si="28"/>
        <v/>
      </c>
      <c r="AH98" s="91" t="str">
        <f t="shared" si="28"/>
        <v/>
      </c>
      <c r="AI98" s="91" t="str">
        <f t="shared" si="28"/>
        <v/>
      </c>
      <c r="AJ98" s="91" t="str">
        <f t="shared" si="28"/>
        <v/>
      </c>
      <c r="AK98" s="91" t="str">
        <f t="shared" si="28"/>
        <v/>
      </c>
      <c r="AL98" s="91" t="str">
        <f t="shared" si="29"/>
        <v/>
      </c>
      <c r="AM98" s="91" t="str">
        <f t="shared" si="29"/>
        <v/>
      </c>
      <c r="AN98" s="91" t="str">
        <f t="shared" si="29"/>
        <v/>
      </c>
      <c r="AO98" s="91" t="str">
        <f t="shared" si="29"/>
        <v/>
      </c>
      <c r="AP98" s="91" t="str">
        <f t="shared" si="29"/>
        <v/>
      </c>
      <c r="AQ98" s="91" t="str">
        <f t="shared" si="29"/>
        <v/>
      </c>
      <c r="AR98" s="91" t="str">
        <f t="shared" si="29"/>
        <v/>
      </c>
      <c r="AS98" s="91" t="str">
        <f t="shared" si="29"/>
        <v/>
      </c>
      <c r="AT98" s="91" t="str">
        <f t="shared" si="29"/>
        <v/>
      </c>
      <c r="AU98" s="91" t="str">
        <f t="shared" si="29"/>
        <v/>
      </c>
      <c r="AV98" s="91" t="str">
        <f t="shared" si="29"/>
        <v/>
      </c>
      <c r="AW98" s="91" t="str">
        <f t="shared" si="29"/>
        <v/>
      </c>
      <c r="AX98" s="91" t="str">
        <f t="shared" si="29"/>
        <v/>
      </c>
      <c r="AY98" s="91" t="str">
        <f t="shared" si="29"/>
        <v/>
      </c>
      <c r="AZ98" s="91" t="str">
        <f t="shared" si="31"/>
        <v/>
      </c>
      <c r="BA98" s="91" t="str">
        <f t="shared" si="31"/>
        <v/>
      </c>
      <c r="BB98" s="91" t="str">
        <f t="shared" si="31"/>
        <v/>
      </c>
      <c r="BC98" s="91" t="str">
        <f t="shared" si="31"/>
        <v/>
      </c>
      <c r="BD98" s="91" t="str">
        <f t="shared" si="31"/>
        <v/>
      </c>
      <c r="BE98" s="91" t="str">
        <f t="shared" si="31"/>
        <v/>
      </c>
    </row>
    <row r="99" spans="1:57" x14ac:dyDescent="0.3">
      <c r="A99" s="68"/>
      <c r="B99" s="62"/>
      <c r="C99" s="69"/>
      <c r="D99" s="70"/>
      <c r="E99" s="89">
        <f t="shared" si="21"/>
        <v>0</v>
      </c>
      <c r="F99" s="90" t="str">
        <f t="shared" si="30"/>
        <v/>
      </c>
      <c r="G99" s="91" t="str">
        <f t="shared" si="30"/>
        <v/>
      </c>
      <c r="H99" s="91" t="str">
        <f t="shared" si="30"/>
        <v/>
      </c>
      <c r="I99" s="91" t="str">
        <f t="shared" si="30"/>
        <v/>
      </c>
      <c r="J99" s="91" t="str">
        <f t="shared" si="30"/>
        <v/>
      </c>
      <c r="K99" s="92" t="str">
        <f t="shared" si="30"/>
        <v/>
      </c>
      <c r="L99" s="93" t="str">
        <f t="shared" si="30"/>
        <v/>
      </c>
      <c r="M99" s="91" t="str">
        <f t="shared" si="30"/>
        <v/>
      </c>
      <c r="N99" s="91" t="str">
        <f t="shared" si="30"/>
        <v/>
      </c>
      <c r="O99" s="91" t="str">
        <f t="shared" si="30"/>
        <v/>
      </c>
      <c r="P99" s="91" t="str">
        <f t="shared" si="30"/>
        <v/>
      </c>
      <c r="Q99" s="92" t="str">
        <f t="shared" si="30"/>
        <v/>
      </c>
      <c r="R99" s="93" t="str">
        <f t="shared" si="30"/>
        <v/>
      </c>
      <c r="S99" s="91" t="str">
        <f t="shared" si="30"/>
        <v/>
      </c>
      <c r="T99" s="91" t="str">
        <f t="shared" si="30"/>
        <v/>
      </c>
      <c r="U99" s="91" t="str">
        <f t="shared" si="30"/>
        <v/>
      </c>
      <c r="V99" s="91" t="str">
        <f t="shared" si="28"/>
        <v/>
      </c>
      <c r="W99" s="91" t="str">
        <f t="shared" si="28"/>
        <v/>
      </c>
      <c r="X99" s="91" t="str">
        <f t="shared" si="28"/>
        <v/>
      </c>
      <c r="Y99" s="91" t="str">
        <f t="shared" si="28"/>
        <v/>
      </c>
      <c r="Z99" s="91" t="str">
        <f t="shared" si="28"/>
        <v/>
      </c>
      <c r="AA99" s="91" t="str">
        <f t="shared" si="28"/>
        <v/>
      </c>
      <c r="AB99" s="91" t="str">
        <f t="shared" si="28"/>
        <v/>
      </c>
      <c r="AC99" s="91" t="str">
        <f t="shared" si="28"/>
        <v/>
      </c>
      <c r="AD99" s="91" t="str">
        <f t="shared" si="28"/>
        <v/>
      </c>
      <c r="AE99" s="91" t="str">
        <f t="shared" si="28"/>
        <v/>
      </c>
      <c r="AF99" s="91" t="str">
        <f t="shared" si="28"/>
        <v/>
      </c>
      <c r="AG99" s="91" t="str">
        <f t="shared" si="28"/>
        <v/>
      </c>
      <c r="AH99" s="91" t="str">
        <f t="shared" si="28"/>
        <v/>
      </c>
      <c r="AI99" s="91" t="str">
        <f t="shared" si="28"/>
        <v/>
      </c>
      <c r="AJ99" s="91" t="str">
        <f t="shared" si="28"/>
        <v/>
      </c>
      <c r="AK99" s="91" t="str">
        <f t="shared" si="28"/>
        <v/>
      </c>
      <c r="AL99" s="91" t="str">
        <f t="shared" si="29"/>
        <v/>
      </c>
      <c r="AM99" s="91" t="str">
        <f t="shared" si="29"/>
        <v/>
      </c>
      <c r="AN99" s="91" t="str">
        <f t="shared" si="29"/>
        <v/>
      </c>
      <c r="AO99" s="91" t="str">
        <f t="shared" si="29"/>
        <v/>
      </c>
      <c r="AP99" s="91" t="str">
        <f t="shared" si="29"/>
        <v/>
      </c>
      <c r="AQ99" s="91" t="str">
        <f t="shared" si="29"/>
        <v/>
      </c>
      <c r="AR99" s="91" t="str">
        <f t="shared" si="29"/>
        <v/>
      </c>
      <c r="AS99" s="91" t="str">
        <f t="shared" si="29"/>
        <v/>
      </c>
      <c r="AT99" s="91" t="str">
        <f t="shared" si="29"/>
        <v/>
      </c>
      <c r="AU99" s="91" t="str">
        <f t="shared" si="29"/>
        <v/>
      </c>
      <c r="AV99" s="91" t="str">
        <f t="shared" si="29"/>
        <v/>
      </c>
      <c r="AW99" s="91" t="str">
        <f t="shared" si="29"/>
        <v/>
      </c>
      <c r="AX99" s="91" t="str">
        <f t="shared" si="29"/>
        <v/>
      </c>
      <c r="AY99" s="91" t="str">
        <f t="shared" si="29"/>
        <v/>
      </c>
      <c r="AZ99" s="91" t="str">
        <f t="shared" si="31"/>
        <v/>
      </c>
      <c r="BA99" s="91" t="str">
        <f t="shared" si="31"/>
        <v/>
      </c>
      <c r="BB99" s="91" t="str">
        <f t="shared" si="31"/>
        <v/>
      </c>
      <c r="BC99" s="91" t="str">
        <f t="shared" si="31"/>
        <v/>
      </c>
      <c r="BD99" s="91" t="str">
        <f t="shared" si="31"/>
        <v/>
      </c>
      <c r="BE99" s="91" t="str">
        <f t="shared" si="31"/>
        <v/>
      </c>
    </row>
    <row r="100" spans="1:57" x14ac:dyDescent="0.3">
      <c r="A100" s="68"/>
      <c r="B100" s="62"/>
      <c r="C100" s="69"/>
      <c r="D100" s="70"/>
      <c r="E100" s="89">
        <f t="shared" si="21"/>
        <v>0</v>
      </c>
      <c r="F100" s="90" t="str">
        <f t="shared" si="30"/>
        <v/>
      </c>
      <c r="G100" s="91" t="str">
        <f t="shared" si="30"/>
        <v/>
      </c>
      <c r="H100" s="91" t="str">
        <f t="shared" si="30"/>
        <v/>
      </c>
      <c r="I100" s="91" t="str">
        <f t="shared" si="30"/>
        <v/>
      </c>
      <c r="J100" s="91" t="str">
        <f t="shared" si="30"/>
        <v/>
      </c>
      <c r="K100" s="92" t="str">
        <f t="shared" si="30"/>
        <v/>
      </c>
      <c r="L100" s="93" t="str">
        <f t="shared" si="30"/>
        <v/>
      </c>
      <c r="M100" s="91" t="str">
        <f t="shared" si="30"/>
        <v/>
      </c>
      <c r="N100" s="91" t="str">
        <f t="shared" si="30"/>
        <v/>
      </c>
      <c r="O100" s="91" t="str">
        <f t="shared" si="30"/>
        <v/>
      </c>
      <c r="P100" s="91" t="str">
        <f t="shared" si="30"/>
        <v/>
      </c>
      <c r="Q100" s="92" t="str">
        <f t="shared" si="30"/>
        <v/>
      </c>
      <c r="R100" s="93" t="str">
        <f t="shared" si="30"/>
        <v/>
      </c>
      <c r="S100" s="91" t="str">
        <f t="shared" si="30"/>
        <v/>
      </c>
      <c r="T100" s="91" t="str">
        <f t="shared" si="30"/>
        <v/>
      </c>
      <c r="U100" s="91" t="str">
        <f t="shared" si="30"/>
        <v/>
      </c>
      <c r="V100" s="91" t="str">
        <f t="shared" si="28"/>
        <v/>
      </c>
      <c r="W100" s="91" t="str">
        <f t="shared" si="28"/>
        <v/>
      </c>
      <c r="X100" s="91" t="str">
        <f t="shared" si="28"/>
        <v/>
      </c>
      <c r="Y100" s="91" t="str">
        <f t="shared" si="28"/>
        <v/>
      </c>
      <c r="Z100" s="91" t="str">
        <f t="shared" si="28"/>
        <v/>
      </c>
      <c r="AA100" s="91" t="str">
        <f t="shared" si="28"/>
        <v/>
      </c>
      <c r="AB100" s="91" t="str">
        <f t="shared" si="28"/>
        <v/>
      </c>
      <c r="AC100" s="91" t="str">
        <f t="shared" si="28"/>
        <v/>
      </c>
      <c r="AD100" s="91" t="str">
        <f t="shared" si="28"/>
        <v/>
      </c>
      <c r="AE100" s="91" t="str">
        <f t="shared" si="28"/>
        <v/>
      </c>
      <c r="AF100" s="91" t="str">
        <f t="shared" si="28"/>
        <v/>
      </c>
      <c r="AG100" s="91" t="str">
        <f t="shared" si="28"/>
        <v/>
      </c>
      <c r="AH100" s="91" t="str">
        <f t="shared" si="28"/>
        <v/>
      </c>
      <c r="AI100" s="91" t="str">
        <f t="shared" si="28"/>
        <v/>
      </c>
      <c r="AJ100" s="91" t="str">
        <f t="shared" si="28"/>
        <v/>
      </c>
      <c r="AK100" s="91" t="str">
        <f t="shared" si="28"/>
        <v/>
      </c>
      <c r="AL100" s="91" t="str">
        <f t="shared" si="29"/>
        <v/>
      </c>
      <c r="AM100" s="91" t="str">
        <f t="shared" si="29"/>
        <v/>
      </c>
      <c r="AN100" s="91" t="str">
        <f t="shared" si="29"/>
        <v/>
      </c>
      <c r="AO100" s="91" t="str">
        <f t="shared" si="29"/>
        <v/>
      </c>
      <c r="AP100" s="91" t="str">
        <f t="shared" si="29"/>
        <v/>
      </c>
      <c r="AQ100" s="91" t="str">
        <f t="shared" si="29"/>
        <v/>
      </c>
      <c r="AR100" s="91" t="str">
        <f t="shared" si="29"/>
        <v/>
      </c>
      <c r="AS100" s="91" t="str">
        <f t="shared" si="29"/>
        <v/>
      </c>
      <c r="AT100" s="91" t="str">
        <f t="shared" si="29"/>
        <v/>
      </c>
      <c r="AU100" s="91" t="str">
        <f t="shared" si="29"/>
        <v/>
      </c>
      <c r="AV100" s="91" t="str">
        <f t="shared" si="29"/>
        <v/>
      </c>
      <c r="AW100" s="91" t="str">
        <f t="shared" si="29"/>
        <v/>
      </c>
      <c r="AX100" s="91" t="str">
        <f t="shared" si="29"/>
        <v/>
      </c>
      <c r="AY100" s="91" t="str">
        <f t="shared" si="29"/>
        <v/>
      </c>
      <c r="AZ100" s="91" t="str">
        <f t="shared" si="31"/>
        <v/>
      </c>
      <c r="BA100" s="91" t="str">
        <f t="shared" si="31"/>
        <v/>
      </c>
      <c r="BB100" s="91" t="str">
        <f t="shared" si="31"/>
        <v/>
      </c>
      <c r="BC100" s="91" t="str">
        <f t="shared" si="31"/>
        <v/>
      </c>
      <c r="BD100" s="91" t="str">
        <f t="shared" si="31"/>
        <v/>
      </c>
      <c r="BE100" s="91" t="str">
        <f t="shared" si="31"/>
        <v/>
      </c>
    </row>
    <row r="101" spans="1:57" x14ac:dyDescent="0.3">
      <c r="A101" s="68"/>
      <c r="B101" s="62"/>
      <c r="C101" s="69"/>
      <c r="D101" s="70"/>
      <c r="E101" s="89">
        <f t="shared" si="21"/>
        <v>0</v>
      </c>
      <c r="F101" s="90" t="str">
        <f t="shared" si="30"/>
        <v/>
      </c>
      <c r="G101" s="91" t="str">
        <f t="shared" si="30"/>
        <v/>
      </c>
      <c r="H101" s="91" t="str">
        <f t="shared" si="30"/>
        <v/>
      </c>
      <c r="I101" s="91" t="str">
        <f t="shared" si="30"/>
        <v/>
      </c>
      <c r="J101" s="91" t="str">
        <f t="shared" si="30"/>
        <v/>
      </c>
      <c r="K101" s="92" t="str">
        <f t="shared" si="30"/>
        <v/>
      </c>
      <c r="L101" s="93" t="str">
        <f t="shared" si="30"/>
        <v/>
      </c>
      <c r="M101" s="91" t="str">
        <f t="shared" si="30"/>
        <v/>
      </c>
      <c r="N101" s="91" t="str">
        <f t="shared" si="30"/>
        <v/>
      </c>
      <c r="O101" s="91" t="str">
        <f t="shared" si="30"/>
        <v/>
      </c>
      <c r="P101" s="91" t="str">
        <f t="shared" si="30"/>
        <v/>
      </c>
      <c r="Q101" s="92" t="str">
        <f t="shared" si="30"/>
        <v/>
      </c>
      <c r="R101" s="93" t="str">
        <f t="shared" si="30"/>
        <v/>
      </c>
      <c r="S101" s="91" t="str">
        <f t="shared" si="30"/>
        <v/>
      </c>
      <c r="T101" s="91" t="str">
        <f t="shared" si="30"/>
        <v/>
      </c>
      <c r="U101" s="91" t="str">
        <f t="shared" si="30"/>
        <v/>
      </c>
      <c r="V101" s="91" t="str">
        <f t="shared" si="28"/>
        <v/>
      </c>
      <c r="W101" s="91" t="str">
        <f t="shared" si="28"/>
        <v/>
      </c>
      <c r="X101" s="91" t="str">
        <f t="shared" si="28"/>
        <v/>
      </c>
      <c r="Y101" s="91" t="str">
        <f t="shared" si="28"/>
        <v/>
      </c>
      <c r="Z101" s="91" t="str">
        <f t="shared" si="28"/>
        <v/>
      </c>
      <c r="AA101" s="91" t="str">
        <f t="shared" si="28"/>
        <v/>
      </c>
      <c r="AB101" s="91" t="str">
        <f t="shared" si="28"/>
        <v/>
      </c>
      <c r="AC101" s="91" t="str">
        <f t="shared" si="28"/>
        <v/>
      </c>
      <c r="AD101" s="91" t="str">
        <f t="shared" si="28"/>
        <v/>
      </c>
      <c r="AE101" s="91" t="str">
        <f t="shared" si="28"/>
        <v/>
      </c>
      <c r="AF101" s="91" t="str">
        <f t="shared" si="28"/>
        <v/>
      </c>
      <c r="AG101" s="91" t="str">
        <f t="shared" si="28"/>
        <v/>
      </c>
      <c r="AH101" s="91" t="str">
        <f t="shared" si="28"/>
        <v/>
      </c>
      <c r="AI101" s="91" t="str">
        <f t="shared" si="28"/>
        <v/>
      </c>
      <c r="AJ101" s="91" t="str">
        <f t="shared" si="28"/>
        <v/>
      </c>
      <c r="AK101" s="91" t="str">
        <f t="shared" si="28"/>
        <v/>
      </c>
      <c r="AL101" s="91" t="str">
        <f t="shared" si="29"/>
        <v/>
      </c>
      <c r="AM101" s="91" t="str">
        <f t="shared" si="29"/>
        <v/>
      </c>
      <c r="AN101" s="91" t="str">
        <f t="shared" si="29"/>
        <v/>
      </c>
      <c r="AO101" s="91" t="str">
        <f t="shared" si="29"/>
        <v/>
      </c>
      <c r="AP101" s="91" t="str">
        <f t="shared" si="29"/>
        <v/>
      </c>
      <c r="AQ101" s="91" t="str">
        <f t="shared" si="29"/>
        <v/>
      </c>
      <c r="AR101" s="91" t="str">
        <f t="shared" si="29"/>
        <v/>
      </c>
      <c r="AS101" s="91" t="str">
        <f t="shared" si="29"/>
        <v/>
      </c>
      <c r="AT101" s="91" t="str">
        <f t="shared" si="29"/>
        <v/>
      </c>
      <c r="AU101" s="91" t="str">
        <f t="shared" si="29"/>
        <v/>
      </c>
      <c r="AV101" s="91" t="str">
        <f t="shared" si="29"/>
        <v/>
      </c>
      <c r="AW101" s="91" t="str">
        <f t="shared" si="29"/>
        <v/>
      </c>
      <c r="AX101" s="91" t="str">
        <f t="shared" si="29"/>
        <v/>
      </c>
      <c r="AY101" s="91" t="str">
        <f t="shared" si="29"/>
        <v/>
      </c>
      <c r="AZ101" s="91" t="str">
        <f t="shared" si="31"/>
        <v/>
      </c>
      <c r="BA101" s="91" t="str">
        <f t="shared" si="31"/>
        <v/>
      </c>
      <c r="BB101" s="91" t="str">
        <f t="shared" si="31"/>
        <v/>
      </c>
      <c r="BC101" s="91" t="str">
        <f t="shared" si="31"/>
        <v/>
      </c>
      <c r="BD101" s="91" t="str">
        <f t="shared" si="31"/>
        <v/>
      </c>
      <c r="BE101" s="91" t="str">
        <f t="shared" si="31"/>
        <v/>
      </c>
    </row>
    <row r="102" spans="1:57" x14ac:dyDescent="0.3">
      <c r="A102" s="68"/>
      <c r="B102" s="62"/>
      <c r="C102" s="69"/>
      <c r="D102" s="70"/>
      <c r="E102" s="89">
        <f t="shared" si="21"/>
        <v>0</v>
      </c>
      <c r="F102" s="90" t="str">
        <f t="shared" si="30"/>
        <v/>
      </c>
      <c r="G102" s="91" t="str">
        <f t="shared" si="30"/>
        <v/>
      </c>
      <c r="H102" s="91" t="str">
        <f t="shared" si="30"/>
        <v/>
      </c>
      <c r="I102" s="91" t="str">
        <f t="shared" si="30"/>
        <v/>
      </c>
      <c r="J102" s="91" t="str">
        <f t="shared" si="30"/>
        <v/>
      </c>
      <c r="K102" s="92" t="str">
        <f t="shared" si="30"/>
        <v/>
      </c>
      <c r="L102" s="93" t="str">
        <f t="shared" si="30"/>
        <v/>
      </c>
      <c r="M102" s="91" t="str">
        <f t="shared" si="30"/>
        <v/>
      </c>
      <c r="N102" s="91" t="str">
        <f t="shared" si="30"/>
        <v/>
      </c>
      <c r="O102" s="91" t="str">
        <f t="shared" si="30"/>
        <v/>
      </c>
      <c r="P102" s="91" t="str">
        <f t="shared" si="30"/>
        <v/>
      </c>
      <c r="Q102" s="92" t="str">
        <f t="shared" si="30"/>
        <v/>
      </c>
      <c r="R102" s="93" t="str">
        <f t="shared" si="30"/>
        <v/>
      </c>
      <c r="S102" s="91" t="str">
        <f t="shared" si="30"/>
        <v/>
      </c>
      <c r="T102" s="91" t="str">
        <f t="shared" si="30"/>
        <v/>
      </c>
      <c r="U102" s="91" t="str">
        <f t="shared" si="30"/>
        <v/>
      </c>
      <c r="V102" s="91" t="str">
        <f t="shared" si="28"/>
        <v/>
      </c>
      <c r="W102" s="91" t="str">
        <f t="shared" si="28"/>
        <v/>
      </c>
      <c r="X102" s="91" t="str">
        <f t="shared" si="28"/>
        <v/>
      </c>
      <c r="Y102" s="91" t="str">
        <f t="shared" si="28"/>
        <v/>
      </c>
      <c r="Z102" s="91" t="str">
        <f t="shared" si="28"/>
        <v/>
      </c>
      <c r="AA102" s="91" t="str">
        <f t="shared" si="28"/>
        <v/>
      </c>
      <c r="AB102" s="91" t="str">
        <f t="shared" si="28"/>
        <v/>
      </c>
      <c r="AC102" s="91" t="str">
        <f t="shared" si="28"/>
        <v/>
      </c>
      <c r="AD102" s="91" t="str">
        <f t="shared" si="28"/>
        <v/>
      </c>
      <c r="AE102" s="91" t="str">
        <f t="shared" si="28"/>
        <v/>
      </c>
      <c r="AF102" s="91" t="str">
        <f t="shared" si="28"/>
        <v/>
      </c>
      <c r="AG102" s="91" t="str">
        <f t="shared" si="28"/>
        <v/>
      </c>
      <c r="AH102" s="91" t="str">
        <f t="shared" si="28"/>
        <v/>
      </c>
      <c r="AI102" s="91" t="str">
        <f t="shared" si="28"/>
        <v/>
      </c>
      <c r="AJ102" s="91" t="str">
        <f t="shared" si="28"/>
        <v/>
      </c>
      <c r="AK102" s="91" t="str">
        <f t="shared" si="28"/>
        <v/>
      </c>
      <c r="AL102" s="91" t="str">
        <f t="shared" si="29"/>
        <v/>
      </c>
      <c r="AM102" s="91" t="str">
        <f t="shared" si="29"/>
        <v/>
      </c>
      <c r="AN102" s="91" t="str">
        <f t="shared" si="29"/>
        <v/>
      </c>
      <c r="AO102" s="91" t="str">
        <f t="shared" si="29"/>
        <v/>
      </c>
      <c r="AP102" s="91" t="str">
        <f t="shared" si="29"/>
        <v/>
      </c>
      <c r="AQ102" s="91" t="str">
        <f t="shared" si="29"/>
        <v/>
      </c>
      <c r="AR102" s="91" t="str">
        <f t="shared" si="29"/>
        <v/>
      </c>
      <c r="AS102" s="91" t="str">
        <f t="shared" si="29"/>
        <v/>
      </c>
      <c r="AT102" s="91" t="str">
        <f t="shared" si="29"/>
        <v/>
      </c>
      <c r="AU102" s="91" t="str">
        <f t="shared" si="29"/>
        <v/>
      </c>
      <c r="AV102" s="91" t="str">
        <f t="shared" si="29"/>
        <v/>
      </c>
      <c r="AW102" s="91" t="str">
        <f t="shared" si="29"/>
        <v/>
      </c>
      <c r="AX102" s="91" t="str">
        <f t="shared" si="29"/>
        <v/>
      </c>
      <c r="AY102" s="91" t="str">
        <f t="shared" si="29"/>
        <v/>
      </c>
      <c r="AZ102" s="91" t="str">
        <f t="shared" si="31"/>
        <v/>
      </c>
      <c r="BA102" s="91" t="str">
        <f t="shared" si="31"/>
        <v/>
      </c>
      <c r="BB102" s="91" t="str">
        <f t="shared" si="31"/>
        <v/>
      </c>
      <c r="BC102" s="91" t="str">
        <f t="shared" si="31"/>
        <v/>
      </c>
      <c r="BD102" s="91" t="str">
        <f t="shared" si="31"/>
        <v/>
      </c>
      <c r="BE102" s="91" t="str">
        <f t="shared" si="31"/>
        <v/>
      </c>
    </row>
    <row r="103" spans="1:57" x14ac:dyDescent="0.3">
      <c r="A103" s="68"/>
      <c r="B103" s="62"/>
      <c r="C103" s="69"/>
      <c r="D103" s="70"/>
      <c r="E103" s="89">
        <f t="shared" si="21"/>
        <v>0</v>
      </c>
      <c r="F103" s="90" t="str">
        <f t="shared" si="30"/>
        <v/>
      </c>
      <c r="G103" s="91" t="str">
        <f t="shared" si="30"/>
        <v/>
      </c>
      <c r="H103" s="91" t="str">
        <f t="shared" si="30"/>
        <v/>
      </c>
      <c r="I103" s="91" t="str">
        <f t="shared" si="30"/>
        <v/>
      </c>
      <c r="J103" s="91" t="str">
        <f t="shared" si="30"/>
        <v/>
      </c>
      <c r="K103" s="92" t="str">
        <f t="shared" si="30"/>
        <v/>
      </c>
      <c r="L103" s="93" t="str">
        <f t="shared" si="30"/>
        <v/>
      </c>
      <c r="M103" s="91" t="str">
        <f t="shared" si="30"/>
        <v/>
      </c>
      <c r="N103" s="91" t="str">
        <f t="shared" si="30"/>
        <v/>
      </c>
      <c r="O103" s="91" t="str">
        <f t="shared" si="30"/>
        <v/>
      </c>
      <c r="P103" s="91" t="str">
        <f t="shared" si="30"/>
        <v/>
      </c>
      <c r="Q103" s="92" t="str">
        <f t="shared" si="30"/>
        <v/>
      </c>
      <c r="R103" s="93" t="str">
        <f t="shared" si="30"/>
        <v/>
      </c>
      <c r="S103" s="91" t="str">
        <f t="shared" si="30"/>
        <v/>
      </c>
      <c r="T103" s="91" t="str">
        <f t="shared" si="30"/>
        <v/>
      </c>
      <c r="U103" s="91" t="str">
        <f t="shared" si="30"/>
        <v/>
      </c>
      <c r="V103" s="91" t="str">
        <f t="shared" si="28"/>
        <v/>
      </c>
      <c r="W103" s="91" t="str">
        <f t="shared" si="28"/>
        <v/>
      </c>
      <c r="X103" s="91" t="str">
        <f t="shared" si="28"/>
        <v/>
      </c>
      <c r="Y103" s="91" t="str">
        <f t="shared" si="28"/>
        <v/>
      </c>
      <c r="Z103" s="91" t="str">
        <f t="shared" si="28"/>
        <v/>
      </c>
      <c r="AA103" s="91" t="str">
        <f t="shared" si="28"/>
        <v/>
      </c>
      <c r="AB103" s="91" t="str">
        <f t="shared" si="28"/>
        <v/>
      </c>
      <c r="AC103" s="91" t="str">
        <f t="shared" si="28"/>
        <v/>
      </c>
      <c r="AD103" s="91" t="str">
        <f t="shared" si="28"/>
        <v/>
      </c>
      <c r="AE103" s="91" t="str">
        <f t="shared" si="28"/>
        <v/>
      </c>
      <c r="AF103" s="91" t="str">
        <f t="shared" si="28"/>
        <v/>
      </c>
      <c r="AG103" s="91" t="str">
        <f t="shared" si="28"/>
        <v/>
      </c>
      <c r="AH103" s="91" t="str">
        <f t="shared" si="28"/>
        <v/>
      </c>
      <c r="AI103" s="91" t="str">
        <f t="shared" si="28"/>
        <v/>
      </c>
      <c r="AJ103" s="91" t="str">
        <f t="shared" si="28"/>
        <v/>
      </c>
      <c r="AK103" s="91" t="str">
        <f t="shared" ref="AK103:AZ118" si="32">IF($B103=AK$5,$D103,"")</f>
        <v/>
      </c>
      <c r="AL103" s="91" t="str">
        <f t="shared" si="32"/>
        <v/>
      </c>
      <c r="AM103" s="91" t="str">
        <f t="shared" si="32"/>
        <v/>
      </c>
      <c r="AN103" s="91" t="str">
        <f t="shared" si="32"/>
        <v/>
      </c>
      <c r="AO103" s="91" t="str">
        <f t="shared" si="32"/>
        <v/>
      </c>
      <c r="AP103" s="91" t="str">
        <f t="shared" si="32"/>
        <v/>
      </c>
      <c r="AQ103" s="91" t="str">
        <f t="shared" si="32"/>
        <v/>
      </c>
      <c r="AR103" s="91" t="str">
        <f t="shared" si="32"/>
        <v/>
      </c>
      <c r="AS103" s="91" t="str">
        <f t="shared" si="32"/>
        <v/>
      </c>
      <c r="AT103" s="91" t="str">
        <f t="shared" si="32"/>
        <v/>
      </c>
      <c r="AU103" s="91" t="str">
        <f t="shared" si="32"/>
        <v/>
      </c>
      <c r="AV103" s="91" t="str">
        <f t="shared" si="32"/>
        <v/>
      </c>
      <c r="AW103" s="91" t="str">
        <f t="shared" si="32"/>
        <v/>
      </c>
      <c r="AX103" s="91" t="str">
        <f t="shared" si="32"/>
        <v/>
      </c>
      <c r="AY103" s="91" t="str">
        <f t="shared" si="32"/>
        <v/>
      </c>
      <c r="AZ103" s="91" t="str">
        <f t="shared" si="31"/>
        <v/>
      </c>
      <c r="BA103" s="91" t="str">
        <f t="shared" si="31"/>
        <v/>
      </c>
      <c r="BB103" s="91" t="str">
        <f t="shared" si="31"/>
        <v/>
      </c>
      <c r="BC103" s="91" t="str">
        <f t="shared" si="31"/>
        <v/>
      </c>
      <c r="BD103" s="91" t="str">
        <f t="shared" si="31"/>
        <v/>
      </c>
      <c r="BE103" s="91" t="str">
        <f t="shared" si="31"/>
        <v/>
      </c>
    </row>
    <row r="104" spans="1:57" x14ac:dyDescent="0.3">
      <c r="A104" s="68"/>
      <c r="B104" s="62"/>
      <c r="C104" s="69"/>
      <c r="D104" s="70"/>
      <c r="E104" s="89">
        <f t="shared" si="21"/>
        <v>0</v>
      </c>
      <c r="F104" s="90" t="str">
        <f t="shared" si="30"/>
        <v/>
      </c>
      <c r="G104" s="91" t="str">
        <f t="shared" si="30"/>
        <v/>
      </c>
      <c r="H104" s="91" t="str">
        <f t="shared" si="30"/>
        <v/>
      </c>
      <c r="I104" s="91" t="str">
        <f t="shared" si="30"/>
        <v/>
      </c>
      <c r="J104" s="91" t="str">
        <f t="shared" si="30"/>
        <v/>
      </c>
      <c r="K104" s="92" t="str">
        <f t="shared" si="30"/>
        <v/>
      </c>
      <c r="L104" s="93" t="str">
        <f t="shared" si="30"/>
        <v/>
      </c>
      <c r="M104" s="91" t="str">
        <f t="shared" si="30"/>
        <v/>
      </c>
      <c r="N104" s="91" t="str">
        <f t="shared" si="30"/>
        <v/>
      </c>
      <c r="O104" s="91" t="str">
        <f t="shared" si="30"/>
        <v/>
      </c>
      <c r="P104" s="91" t="str">
        <f t="shared" si="30"/>
        <v/>
      </c>
      <c r="Q104" s="92" t="str">
        <f t="shared" si="30"/>
        <v/>
      </c>
      <c r="R104" s="93" t="str">
        <f t="shared" si="30"/>
        <v/>
      </c>
      <c r="S104" s="91" t="str">
        <f t="shared" si="30"/>
        <v/>
      </c>
      <c r="T104" s="91" t="str">
        <f t="shared" si="30"/>
        <v/>
      </c>
      <c r="U104" s="91" t="str">
        <f t="shared" ref="U104:AJ119" si="33">IF($B104=U$5,$D104,"")</f>
        <v/>
      </c>
      <c r="V104" s="91" t="str">
        <f t="shared" si="33"/>
        <v/>
      </c>
      <c r="W104" s="91" t="str">
        <f t="shared" si="33"/>
        <v/>
      </c>
      <c r="X104" s="91" t="str">
        <f t="shared" si="33"/>
        <v/>
      </c>
      <c r="Y104" s="91" t="str">
        <f t="shared" si="33"/>
        <v/>
      </c>
      <c r="Z104" s="91" t="str">
        <f t="shared" si="33"/>
        <v/>
      </c>
      <c r="AA104" s="91" t="str">
        <f t="shared" si="33"/>
        <v/>
      </c>
      <c r="AB104" s="91" t="str">
        <f t="shared" si="33"/>
        <v/>
      </c>
      <c r="AC104" s="91" t="str">
        <f t="shared" si="33"/>
        <v/>
      </c>
      <c r="AD104" s="91" t="str">
        <f t="shared" si="33"/>
        <v/>
      </c>
      <c r="AE104" s="91" t="str">
        <f t="shared" si="33"/>
        <v/>
      </c>
      <c r="AF104" s="91" t="str">
        <f t="shared" si="33"/>
        <v/>
      </c>
      <c r="AG104" s="91" t="str">
        <f t="shared" si="33"/>
        <v/>
      </c>
      <c r="AH104" s="91" t="str">
        <f t="shared" si="33"/>
        <v/>
      </c>
      <c r="AI104" s="91" t="str">
        <f t="shared" si="33"/>
        <v/>
      </c>
      <c r="AJ104" s="91" t="str">
        <f t="shared" si="33"/>
        <v/>
      </c>
      <c r="AK104" s="91" t="str">
        <f t="shared" si="32"/>
        <v/>
      </c>
      <c r="AL104" s="91" t="str">
        <f t="shared" si="32"/>
        <v/>
      </c>
      <c r="AM104" s="91" t="str">
        <f t="shared" si="32"/>
        <v/>
      </c>
      <c r="AN104" s="91" t="str">
        <f t="shared" si="32"/>
        <v/>
      </c>
      <c r="AO104" s="91" t="str">
        <f t="shared" si="32"/>
        <v/>
      </c>
      <c r="AP104" s="91" t="str">
        <f t="shared" si="32"/>
        <v/>
      </c>
      <c r="AQ104" s="91" t="str">
        <f t="shared" si="32"/>
        <v/>
      </c>
      <c r="AR104" s="91" t="str">
        <f t="shared" si="32"/>
        <v/>
      </c>
      <c r="AS104" s="91" t="str">
        <f t="shared" si="32"/>
        <v/>
      </c>
      <c r="AT104" s="91" t="str">
        <f t="shared" si="32"/>
        <v/>
      </c>
      <c r="AU104" s="91" t="str">
        <f t="shared" si="32"/>
        <v/>
      </c>
      <c r="AV104" s="91" t="str">
        <f t="shared" si="32"/>
        <v/>
      </c>
      <c r="AW104" s="91" t="str">
        <f t="shared" si="32"/>
        <v/>
      </c>
      <c r="AX104" s="91" t="str">
        <f t="shared" si="32"/>
        <v/>
      </c>
      <c r="AY104" s="91" t="str">
        <f t="shared" si="32"/>
        <v/>
      </c>
      <c r="AZ104" s="91" t="str">
        <f t="shared" si="31"/>
        <v/>
      </c>
      <c r="BA104" s="91" t="str">
        <f t="shared" si="31"/>
        <v/>
      </c>
      <c r="BB104" s="91" t="str">
        <f t="shared" si="31"/>
        <v/>
      </c>
      <c r="BC104" s="91" t="str">
        <f t="shared" si="31"/>
        <v/>
      </c>
      <c r="BD104" s="91" t="str">
        <f t="shared" si="31"/>
        <v/>
      </c>
      <c r="BE104" s="91" t="str">
        <f t="shared" si="31"/>
        <v/>
      </c>
    </row>
    <row r="105" spans="1:57" x14ac:dyDescent="0.3">
      <c r="A105" s="68"/>
      <c r="B105" s="62"/>
      <c r="C105" s="69"/>
      <c r="D105" s="70"/>
      <c r="E105" s="89">
        <f t="shared" si="21"/>
        <v>0</v>
      </c>
      <c r="F105" s="90" t="str">
        <f t="shared" ref="F105:U120" si="34">IF($B105=F$5,$D105,"")</f>
        <v/>
      </c>
      <c r="G105" s="91" t="str">
        <f t="shared" si="34"/>
        <v/>
      </c>
      <c r="H105" s="91" t="str">
        <f t="shared" si="34"/>
        <v/>
      </c>
      <c r="I105" s="91" t="str">
        <f t="shared" si="34"/>
        <v/>
      </c>
      <c r="J105" s="91" t="str">
        <f t="shared" si="34"/>
        <v/>
      </c>
      <c r="K105" s="92" t="str">
        <f t="shared" si="34"/>
        <v/>
      </c>
      <c r="L105" s="93" t="str">
        <f>IF($B105=L$5,$D105,"")</f>
        <v/>
      </c>
      <c r="M105" s="91" t="str">
        <f t="shared" si="34"/>
        <v/>
      </c>
      <c r="N105" s="91" t="str">
        <f t="shared" si="34"/>
        <v/>
      </c>
      <c r="O105" s="91" t="str">
        <f t="shared" si="34"/>
        <v/>
      </c>
      <c r="P105" s="91" t="str">
        <f t="shared" si="34"/>
        <v/>
      </c>
      <c r="Q105" s="92" t="str">
        <f t="shared" si="34"/>
        <v/>
      </c>
      <c r="R105" s="93" t="str">
        <f t="shared" si="34"/>
        <v/>
      </c>
      <c r="S105" s="91" t="str">
        <f t="shared" si="34"/>
        <v/>
      </c>
      <c r="T105" s="91" t="str">
        <f t="shared" si="34"/>
        <v/>
      </c>
      <c r="U105" s="91" t="str">
        <f t="shared" si="33"/>
        <v/>
      </c>
      <c r="V105" s="91" t="str">
        <f t="shared" si="33"/>
        <v/>
      </c>
      <c r="W105" s="91" t="str">
        <f t="shared" si="33"/>
        <v/>
      </c>
      <c r="X105" s="91" t="str">
        <f t="shared" si="33"/>
        <v/>
      </c>
      <c r="Y105" s="91" t="str">
        <f t="shared" si="33"/>
        <v/>
      </c>
      <c r="Z105" s="91" t="str">
        <f t="shared" si="33"/>
        <v/>
      </c>
      <c r="AA105" s="91" t="str">
        <f t="shared" si="33"/>
        <v/>
      </c>
      <c r="AB105" s="91" t="str">
        <f t="shared" si="33"/>
        <v/>
      </c>
      <c r="AC105" s="91" t="str">
        <f t="shared" si="33"/>
        <v/>
      </c>
      <c r="AD105" s="91" t="str">
        <f t="shared" si="33"/>
        <v/>
      </c>
      <c r="AE105" s="91" t="str">
        <f t="shared" si="33"/>
        <v/>
      </c>
      <c r="AF105" s="91" t="str">
        <f t="shared" si="33"/>
        <v/>
      </c>
      <c r="AG105" s="91" t="str">
        <f t="shared" si="33"/>
        <v/>
      </c>
      <c r="AH105" s="91" t="str">
        <f t="shared" si="33"/>
        <v/>
      </c>
      <c r="AI105" s="91" t="str">
        <f t="shared" si="33"/>
        <v/>
      </c>
      <c r="AJ105" s="91" t="str">
        <f t="shared" si="33"/>
        <v/>
      </c>
      <c r="AK105" s="91" t="str">
        <f t="shared" si="32"/>
        <v/>
      </c>
      <c r="AL105" s="91" t="str">
        <f t="shared" si="32"/>
        <v/>
      </c>
      <c r="AM105" s="91" t="str">
        <f t="shared" si="32"/>
        <v/>
      </c>
      <c r="AN105" s="91" t="str">
        <f t="shared" si="32"/>
        <v/>
      </c>
      <c r="AO105" s="91" t="str">
        <f t="shared" si="32"/>
        <v/>
      </c>
      <c r="AP105" s="91" t="str">
        <f t="shared" si="32"/>
        <v/>
      </c>
      <c r="AQ105" s="91" t="str">
        <f t="shared" si="32"/>
        <v/>
      </c>
      <c r="AR105" s="91" t="str">
        <f t="shared" si="32"/>
        <v/>
      </c>
      <c r="AS105" s="91" t="str">
        <f t="shared" si="32"/>
        <v/>
      </c>
      <c r="AT105" s="91" t="str">
        <f t="shared" si="32"/>
        <v/>
      </c>
      <c r="AU105" s="91" t="str">
        <f t="shared" si="32"/>
        <v/>
      </c>
      <c r="AV105" s="91" t="str">
        <f t="shared" si="32"/>
        <v/>
      </c>
      <c r="AW105" s="91" t="str">
        <f t="shared" si="32"/>
        <v/>
      </c>
      <c r="AX105" s="91" t="str">
        <f t="shared" si="32"/>
        <v/>
      </c>
      <c r="AY105" s="91" t="str">
        <f t="shared" si="32"/>
        <v/>
      </c>
      <c r="AZ105" s="91" t="str">
        <f t="shared" si="31"/>
        <v/>
      </c>
      <c r="BA105" s="91" t="str">
        <f t="shared" si="31"/>
        <v/>
      </c>
      <c r="BB105" s="91" t="str">
        <f t="shared" si="31"/>
        <v/>
      </c>
      <c r="BC105" s="91" t="str">
        <f t="shared" si="31"/>
        <v/>
      </c>
      <c r="BD105" s="91" t="str">
        <f t="shared" si="31"/>
        <v/>
      </c>
      <c r="BE105" s="91" t="str">
        <f t="shared" si="31"/>
        <v/>
      </c>
    </row>
    <row r="106" spans="1:57" x14ac:dyDescent="0.3">
      <c r="A106" s="68"/>
      <c r="B106" s="62"/>
      <c r="C106" s="69"/>
      <c r="D106" s="70"/>
      <c r="E106" s="89">
        <f t="shared" si="21"/>
        <v>0</v>
      </c>
      <c r="F106" s="90" t="str">
        <f t="shared" si="34"/>
        <v/>
      </c>
      <c r="G106" s="91" t="str">
        <f t="shared" si="34"/>
        <v/>
      </c>
      <c r="H106" s="91" t="str">
        <f t="shared" si="34"/>
        <v/>
      </c>
      <c r="I106" s="91" t="str">
        <f t="shared" si="34"/>
        <v/>
      </c>
      <c r="J106" s="91" t="str">
        <f t="shared" si="34"/>
        <v/>
      </c>
      <c r="K106" s="92" t="str">
        <f t="shared" si="34"/>
        <v/>
      </c>
      <c r="L106" s="93" t="str">
        <f t="shared" si="34"/>
        <v/>
      </c>
      <c r="M106" s="91" t="str">
        <f t="shared" si="34"/>
        <v/>
      </c>
      <c r="N106" s="91" t="str">
        <f t="shared" si="34"/>
        <v/>
      </c>
      <c r="O106" s="91" t="str">
        <f t="shared" si="34"/>
        <v/>
      </c>
      <c r="P106" s="91" t="str">
        <f t="shared" si="34"/>
        <v/>
      </c>
      <c r="Q106" s="92" t="str">
        <f t="shared" si="34"/>
        <v/>
      </c>
      <c r="R106" s="93" t="str">
        <f t="shared" si="34"/>
        <v/>
      </c>
      <c r="S106" s="91" t="str">
        <f t="shared" si="34"/>
        <v/>
      </c>
      <c r="T106" s="91" t="str">
        <f t="shared" si="34"/>
        <v/>
      </c>
      <c r="U106" s="91" t="str">
        <f t="shared" si="33"/>
        <v/>
      </c>
      <c r="V106" s="91" t="str">
        <f t="shared" si="33"/>
        <v/>
      </c>
      <c r="W106" s="91" t="str">
        <f t="shared" si="33"/>
        <v/>
      </c>
      <c r="X106" s="91" t="str">
        <f t="shared" si="33"/>
        <v/>
      </c>
      <c r="Y106" s="91" t="str">
        <f t="shared" si="33"/>
        <v/>
      </c>
      <c r="Z106" s="91" t="str">
        <f t="shared" si="33"/>
        <v/>
      </c>
      <c r="AA106" s="91" t="str">
        <f t="shared" si="33"/>
        <v/>
      </c>
      <c r="AB106" s="91" t="str">
        <f t="shared" si="33"/>
        <v/>
      </c>
      <c r="AC106" s="91" t="str">
        <f t="shared" si="33"/>
        <v/>
      </c>
      <c r="AD106" s="91" t="str">
        <f t="shared" si="33"/>
        <v/>
      </c>
      <c r="AE106" s="91" t="str">
        <f t="shared" si="33"/>
        <v/>
      </c>
      <c r="AF106" s="91" t="str">
        <f t="shared" si="33"/>
        <v/>
      </c>
      <c r="AG106" s="91" t="str">
        <f t="shared" si="33"/>
        <v/>
      </c>
      <c r="AH106" s="91" t="str">
        <f t="shared" si="33"/>
        <v/>
      </c>
      <c r="AI106" s="91" t="str">
        <f t="shared" si="33"/>
        <v/>
      </c>
      <c r="AJ106" s="91" t="str">
        <f t="shared" si="33"/>
        <v/>
      </c>
      <c r="AK106" s="91" t="str">
        <f t="shared" si="32"/>
        <v/>
      </c>
      <c r="AL106" s="91" t="str">
        <f t="shared" si="32"/>
        <v/>
      </c>
      <c r="AM106" s="91" t="str">
        <f t="shared" si="32"/>
        <v/>
      </c>
      <c r="AN106" s="91" t="str">
        <f t="shared" si="32"/>
        <v/>
      </c>
      <c r="AO106" s="91" t="str">
        <f t="shared" si="32"/>
        <v/>
      </c>
      <c r="AP106" s="91" t="str">
        <f t="shared" si="32"/>
        <v/>
      </c>
      <c r="AQ106" s="91" t="str">
        <f t="shared" si="32"/>
        <v/>
      </c>
      <c r="AR106" s="91" t="str">
        <f t="shared" si="32"/>
        <v/>
      </c>
      <c r="AS106" s="91" t="str">
        <f t="shared" si="32"/>
        <v/>
      </c>
      <c r="AT106" s="91" t="str">
        <f t="shared" si="32"/>
        <v/>
      </c>
      <c r="AU106" s="91" t="str">
        <f t="shared" si="32"/>
        <v/>
      </c>
      <c r="AV106" s="91" t="str">
        <f t="shared" si="32"/>
        <v/>
      </c>
      <c r="AW106" s="91" t="str">
        <f t="shared" si="32"/>
        <v/>
      </c>
      <c r="AX106" s="91" t="str">
        <f t="shared" si="32"/>
        <v/>
      </c>
      <c r="AY106" s="91" t="str">
        <f t="shared" si="32"/>
        <v/>
      </c>
      <c r="AZ106" s="91" t="str">
        <f t="shared" si="31"/>
        <v/>
      </c>
      <c r="BA106" s="91" t="str">
        <f t="shared" si="31"/>
        <v/>
      </c>
      <c r="BB106" s="91" t="str">
        <f t="shared" si="31"/>
        <v/>
      </c>
      <c r="BC106" s="91" t="str">
        <f t="shared" si="31"/>
        <v/>
      </c>
      <c r="BD106" s="91" t="str">
        <f t="shared" si="31"/>
        <v/>
      </c>
      <c r="BE106" s="91" t="str">
        <f t="shared" si="31"/>
        <v/>
      </c>
    </row>
    <row r="107" spans="1:57" x14ac:dyDescent="0.3">
      <c r="A107" s="68"/>
      <c r="B107" s="62"/>
      <c r="C107" s="69"/>
      <c r="D107" s="70"/>
      <c r="E107" s="89">
        <f t="shared" si="21"/>
        <v>0</v>
      </c>
      <c r="F107" s="90" t="str">
        <f t="shared" si="34"/>
        <v/>
      </c>
      <c r="G107" s="91" t="str">
        <f t="shared" si="34"/>
        <v/>
      </c>
      <c r="H107" s="91" t="str">
        <f t="shared" si="34"/>
        <v/>
      </c>
      <c r="I107" s="91" t="str">
        <f t="shared" si="34"/>
        <v/>
      </c>
      <c r="J107" s="91" t="str">
        <f t="shared" si="34"/>
        <v/>
      </c>
      <c r="K107" s="92" t="str">
        <f t="shared" si="34"/>
        <v/>
      </c>
      <c r="L107" s="93" t="str">
        <f t="shared" si="34"/>
        <v/>
      </c>
      <c r="M107" s="91" t="str">
        <f t="shared" si="34"/>
        <v/>
      </c>
      <c r="N107" s="91" t="str">
        <f t="shared" si="34"/>
        <v/>
      </c>
      <c r="O107" s="91" t="str">
        <f t="shared" si="34"/>
        <v/>
      </c>
      <c r="P107" s="91" t="str">
        <f t="shared" si="34"/>
        <v/>
      </c>
      <c r="Q107" s="92" t="str">
        <f t="shared" si="34"/>
        <v/>
      </c>
      <c r="R107" s="93" t="str">
        <f t="shared" si="34"/>
        <v/>
      </c>
      <c r="S107" s="91" t="str">
        <f t="shared" si="34"/>
        <v/>
      </c>
      <c r="T107" s="91" t="str">
        <f t="shared" si="34"/>
        <v/>
      </c>
      <c r="U107" s="91" t="str">
        <f t="shared" si="33"/>
        <v/>
      </c>
      <c r="V107" s="91" t="str">
        <f t="shared" si="33"/>
        <v/>
      </c>
      <c r="W107" s="91" t="str">
        <f t="shared" si="33"/>
        <v/>
      </c>
      <c r="X107" s="91" t="str">
        <f t="shared" si="33"/>
        <v/>
      </c>
      <c r="Y107" s="91" t="str">
        <f t="shared" si="33"/>
        <v/>
      </c>
      <c r="Z107" s="91" t="str">
        <f t="shared" si="33"/>
        <v/>
      </c>
      <c r="AA107" s="91" t="str">
        <f t="shared" si="33"/>
        <v/>
      </c>
      <c r="AB107" s="91" t="str">
        <f t="shared" si="33"/>
        <v/>
      </c>
      <c r="AC107" s="91" t="str">
        <f t="shared" si="33"/>
        <v/>
      </c>
      <c r="AD107" s="91" t="str">
        <f t="shared" si="33"/>
        <v/>
      </c>
      <c r="AE107" s="91" t="str">
        <f t="shared" si="33"/>
        <v/>
      </c>
      <c r="AF107" s="91" t="str">
        <f t="shared" si="33"/>
        <v/>
      </c>
      <c r="AG107" s="91" t="str">
        <f t="shared" si="33"/>
        <v/>
      </c>
      <c r="AH107" s="91" t="str">
        <f t="shared" si="33"/>
        <v/>
      </c>
      <c r="AI107" s="91" t="str">
        <f t="shared" si="33"/>
        <v/>
      </c>
      <c r="AJ107" s="91" t="str">
        <f t="shared" si="33"/>
        <v/>
      </c>
      <c r="AK107" s="91" t="str">
        <f t="shared" si="32"/>
        <v/>
      </c>
      <c r="AL107" s="91" t="str">
        <f t="shared" si="32"/>
        <v/>
      </c>
      <c r="AM107" s="91" t="str">
        <f t="shared" si="32"/>
        <v/>
      </c>
      <c r="AN107" s="91" t="str">
        <f t="shared" si="32"/>
        <v/>
      </c>
      <c r="AO107" s="91" t="str">
        <f t="shared" si="32"/>
        <v/>
      </c>
      <c r="AP107" s="91" t="str">
        <f t="shared" si="32"/>
        <v/>
      </c>
      <c r="AQ107" s="91" t="str">
        <f t="shared" si="32"/>
        <v/>
      </c>
      <c r="AR107" s="91" t="str">
        <f t="shared" si="32"/>
        <v/>
      </c>
      <c r="AS107" s="91" t="str">
        <f t="shared" si="32"/>
        <v/>
      </c>
      <c r="AT107" s="91" t="str">
        <f t="shared" si="32"/>
        <v/>
      </c>
      <c r="AU107" s="91" t="str">
        <f t="shared" si="32"/>
        <v/>
      </c>
      <c r="AV107" s="91" t="str">
        <f t="shared" si="32"/>
        <v/>
      </c>
      <c r="AW107" s="91" t="str">
        <f t="shared" si="32"/>
        <v/>
      </c>
      <c r="AX107" s="91" t="str">
        <f t="shared" si="32"/>
        <v/>
      </c>
      <c r="AY107" s="91" t="str">
        <f t="shared" si="32"/>
        <v/>
      </c>
      <c r="AZ107" s="91" t="str">
        <f t="shared" si="31"/>
        <v/>
      </c>
      <c r="BA107" s="91" t="str">
        <f t="shared" si="31"/>
        <v/>
      </c>
      <c r="BB107" s="91" t="str">
        <f t="shared" si="31"/>
        <v/>
      </c>
      <c r="BC107" s="91" t="str">
        <f t="shared" si="31"/>
        <v/>
      </c>
      <c r="BD107" s="91" t="str">
        <f t="shared" si="31"/>
        <v/>
      </c>
      <c r="BE107" s="91" t="str">
        <f t="shared" si="31"/>
        <v/>
      </c>
    </row>
    <row r="108" spans="1:57" x14ac:dyDescent="0.3">
      <c r="A108" s="68"/>
      <c r="B108" s="62"/>
      <c r="C108" s="69"/>
      <c r="D108" s="70"/>
      <c r="E108" s="89">
        <f t="shared" si="21"/>
        <v>0</v>
      </c>
      <c r="F108" s="90" t="str">
        <f t="shared" si="34"/>
        <v/>
      </c>
      <c r="G108" s="91" t="str">
        <f t="shared" si="34"/>
        <v/>
      </c>
      <c r="H108" s="91" t="str">
        <f t="shared" si="34"/>
        <v/>
      </c>
      <c r="I108" s="91" t="str">
        <f t="shared" si="34"/>
        <v/>
      </c>
      <c r="J108" s="91" t="str">
        <f t="shared" si="34"/>
        <v/>
      </c>
      <c r="K108" s="92" t="str">
        <f t="shared" si="34"/>
        <v/>
      </c>
      <c r="L108" s="93" t="str">
        <f t="shared" si="34"/>
        <v/>
      </c>
      <c r="M108" s="91" t="str">
        <f t="shared" si="34"/>
        <v/>
      </c>
      <c r="N108" s="91" t="str">
        <f t="shared" si="34"/>
        <v/>
      </c>
      <c r="O108" s="91" t="str">
        <f t="shared" si="34"/>
        <v/>
      </c>
      <c r="P108" s="91" t="str">
        <f t="shared" si="34"/>
        <v/>
      </c>
      <c r="Q108" s="92" t="str">
        <f t="shared" si="34"/>
        <v/>
      </c>
      <c r="R108" s="93" t="str">
        <f t="shared" si="34"/>
        <v/>
      </c>
      <c r="S108" s="91" t="str">
        <f t="shared" si="34"/>
        <v/>
      </c>
      <c r="T108" s="91" t="str">
        <f t="shared" si="34"/>
        <v/>
      </c>
      <c r="U108" s="91" t="str">
        <f t="shared" si="33"/>
        <v/>
      </c>
      <c r="V108" s="91" t="str">
        <f t="shared" si="33"/>
        <v/>
      </c>
      <c r="W108" s="91" t="str">
        <f t="shared" si="33"/>
        <v/>
      </c>
      <c r="X108" s="91" t="str">
        <f t="shared" si="33"/>
        <v/>
      </c>
      <c r="Y108" s="91" t="str">
        <f t="shared" si="33"/>
        <v/>
      </c>
      <c r="Z108" s="91" t="str">
        <f t="shared" si="33"/>
        <v/>
      </c>
      <c r="AA108" s="91" t="str">
        <f t="shared" si="33"/>
        <v/>
      </c>
      <c r="AB108" s="91" t="str">
        <f t="shared" si="33"/>
        <v/>
      </c>
      <c r="AC108" s="91" t="str">
        <f t="shared" si="33"/>
        <v/>
      </c>
      <c r="AD108" s="91" t="str">
        <f t="shared" si="33"/>
        <v/>
      </c>
      <c r="AE108" s="91" t="str">
        <f t="shared" si="33"/>
        <v/>
      </c>
      <c r="AF108" s="91" t="str">
        <f t="shared" si="33"/>
        <v/>
      </c>
      <c r="AG108" s="91" t="str">
        <f t="shared" si="33"/>
        <v/>
      </c>
      <c r="AH108" s="91" t="str">
        <f t="shared" si="33"/>
        <v/>
      </c>
      <c r="AI108" s="91" t="str">
        <f t="shared" si="33"/>
        <v/>
      </c>
      <c r="AJ108" s="91" t="str">
        <f t="shared" si="33"/>
        <v/>
      </c>
      <c r="AK108" s="91" t="str">
        <f t="shared" si="32"/>
        <v/>
      </c>
      <c r="AL108" s="91" t="str">
        <f t="shared" si="32"/>
        <v/>
      </c>
      <c r="AM108" s="91" t="str">
        <f t="shared" si="32"/>
        <v/>
      </c>
      <c r="AN108" s="91" t="str">
        <f t="shared" si="32"/>
        <v/>
      </c>
      <c r="AO108" s="91" t="str">
        <f t="shared" si="32"/>
        <v/>
      </c>
      <c r="AP108" s="91" t="str">
        <f t="shared" si="32"/>
        <v/>
      </c>
      <c r="AQ108" s="91" t="str">
        <f t="shared" si="32"/>
        <v/>
      </c>
      <c r="AR108" s="91" t="str">
        <f t="shared" si="32"/>
        <v/>
      </c>
      <c r="AS108" s="91" t="str">
        <f t="shared" si="32"/>
        <v/>
      </c>
      <c r="AT108" s="91" t="str">
        <f t="shared" si="32"/>
        <v/>
      </c>
      <c r="AU108" s="91" t="str">
        <f t="shared" si="32"/>
        <v/>
      </c>
      <c r="AV108" s="91" t="str">
        <f t="shared" si="32"/>
        <v/>
      </c>
      <c r="AW108" s="91" t="str">
        <f t="shared" si="32"/>
        <v/>
      </c>
      <c r="AX108" s="91" t="str">
        <f t="shared" si="32"/>
        <v/>
      </c>
      <c r="AY108" s="91" t="str">
        <f t="shared" si="32"/>
        <v/>
      </c>
      <c r="AZ108" s="91" t="str">
        <f t="shared" si="31"/>
        <v/>
      </c>
      <c r="BA108" s="91" t="str">
        <f t="shared" si="31"/>
        <v/>
      </c>
      <c r="BB108" s="91" t="str">
        <f t="shared" si="31"/>
        <v/>
      </c>
      <c r="BC108" s="91" t="str">
        <f t="shared" si="31"/>
        <v/>
      </c>
      <c r="BD108" s="91" t="str">
        <f t="shared" si="31"/>
        <v/>
      </c>
      <c r="BE108" s="91" t="str">
        <f t="shared" si="31"/>
        <v/>
      </c>
    </row>
    <row r="109" spans="1:57" x14ac:dyDescent="0.3">
      <c r="A109" s="68"/>
      <c r="B109" s="62"/>
      <c r="C109" s="69"/>
      <c r="D109" s="70"/>
      <c r="E109" s="89">
        <f t="shared" si="21"/>
        <v>0</v>
      </c>
      <c r="F109" s="90" t="str">
        <f t="shared" si="34"/>
        <v/>
      </c>
      <c r="G109" s="91" t="str">
        <f t="shared" si="34"/>
        <v/>
      </c>
      <c r="H109" s="91" t="str">
        <f t="shared" si="34"/>
        <v/>
      </c>
      <c r="I109" s="91" t="str">
        <f t="shared" si="34"/>
        <v/>
      </c>
      <c r="J109" s="91" t="str">
        <f t="shared" si="34"/>
        <v/>
      </c>
      <c r="K109" s="92" t="str">
        <f t="shared" si="34"/>
        <v/>
      </c>
      <c r="L109" s="93" t="str">
        <f t="shared" si="34"/>
        <v/>
      </c>
      <c r="M109" s="91" t="str">
        <f t="shared" si="34"/>
        <v/>
      </c>
      <c r="N109" s="91" t="str">
        <f t="shared" si="34"/>
        <v/>
      </c>
      <c r="O109" s="91" t="str">
        <f t="shared" si="34"/>
        <v/>
      </c>
      <c r="P109" s="91" t="str">
        <f t="shared" si="34"/>
        <v/>
      </c>
      <c r="Q109" s="92" t="str">
        <f t="shared" si="34"/>
        <v/>
      </c>
      <c r="R109" s="93" t="str">
        <f t="shared" si="34"/>
        <v/>
      </c>
      <c r="S109" s="91" t="str">
        <f t="shared" si="34"/>
        <v/>
      </c>
      <c r="T109" s="91" t="str">
        <f t="shared" si="34"/>
        <v/>
      </c>
      <c r="U109" s="91" t="str">
        <f t="shared" si="33"/>
        <v/>
      </c>
      <c r="V109" s="91" t="str">
        <f t="shared" si="33"/>
        <v/>
      </c>
      <c r="W109" s="91" t="str">
        <f t="shared" si="33"/>
        <v/>
      </c>
      <c r="X109" s="91" t="str">
        <f t="shared" si="33"/>
        <v/>
      </c>
      <c r="Y109" s="91" t="str">
        <f t="shared" si="33"/>
        <v/>
      </c>
      <c r="Z109" s="91" t="str">
        <f t="shared" si="33"/>
        <v/>
      </c>
      <c r="AA109" s="91" t="str">
        <f t="shared" si="33"/>
        <v/>
      </c>
      <c r="AB109" s="91" t="str">
        <f t="shared" si="33"/>
        <v/>
      </c>
      <c r="AC109" s="91" t="str">
        <f t="shared" si="33"/>
        <v/>
      </c>
      <c r="AD109" s="91" t="str">
        <f t="shared" si="33"/>
        <v/>
      </c>
      <c r="AE109" s="91" t="str">
        <f t="shared" si="33"/>
        <v/>
      </c>
      <c r="AF109" s="91" t="str">
        <f t="shared" si="33"/>
        <v/>
      </c>
      <c r="AG109" s="91" t="str">
        <f t="shared" si="33"/>
        <v/>
      </c>
      <c r="AH109" s="91" t="str">
        <f t="shared" si="33"/>
        <v/>
      </c>
      <c r="AI109" s="91" t="str">
        <f t="shared" si="33"/>
        <v/>
      </c>
      <c r="AJ109" s="91" t="str">
        <f t="shared" si="33"/>
        <v/>
      </c>
      <c r="AK109" s="91" t="str">
        <f t="shared" si="32"/>
        <v/>
      </c>
      <c r="AL109" s="91" t="str">
        <f t="shared" si="32"/>
        <v/>
      </c>
      <c r="AM109" s="91" t="str">
        <f t="shared" si="32"/>
        <v/>
      </c>
      <c r="AN109" s="91" t="str">
        <f t="shared" si="32"/>
        <v/>
      </c>
      <c r="AO109" s="91" t="str">
        <f t="shared" si="32"/>
        <v/>
      </c>
      <c r="AP109" s="91" t="str">
        <f t="shared" si="32"/>
        <v/>
      </c>
      <c r="AQ109" s="91" t="str">
        <f t="shared" si="32"/>
        <v/>
      </c>
      <c r="AR109" s="91" t="str">
        <f t="shared" si="32"/>
        <v/>
      </c>
      <c r="AS109" s="91" t="str">
        <f t="shared" si="32"/>
        <v/>
      </c>
      <c r="AT109" s="91" t="str">
        <f t="shared" si="32"/>
        <v/>
      </c>
      <c r="AU109" s="91" t="str">
        <f t="shared" si="32"/>
        <v/>
      </c>
      <c r="AV109" s="91" t="str">
        <f t="shared" si="32"/>
        <v/>
      </c>
      <c r="AW109" s="91" t="str">
        <f t="shared" si="32"/>
        <v/>
      </c>
      <c r="AX109" s="91" t="str">
        <f t="shared" si="32"/>
        <v/>
      </c>
      <c r="AY109" s="91" t="str">
        <f t="shared" si="32"/>
        <v/>
      </c>
      <c r="AZ109" s="91" t="str">
        <f t="shared" si="32"/>
        <v/>
      </c>
      <c r="BA109" s="91" t="str">
        <f t="shared" ref="AZ109:BE122" si="35">IF($B109=BA$5,$D109,"")</f>
        <v/>
      </c>
      <c r="BB109" s="91" t="str">
        <f t="shared" si="35"/>
        <v/>
      </c>
      <c r="BC109" s="91" t="str">
        <f t="shared" si="35"/>
        <v/>
      </c>
      <c r="BD109" s="91" t="str">
        <f t="shared" si="35"/>
        <v/>
      </c>
      <c r="BE109" s="91" t="str">
        <f t="shared" si="35"/>
        <v/>
      </c>
    </row>
    <row r="110" spans="1:57" x14ac:dyDescent="0.3">
      <c r="A110" s="68"/>
      <c r="B110" s="62"/>
      <c r="C110" s="69"/>
      <c r="D110" s="70"/>
      <c r="E110" s="89">
        <f t="shared" si="21"/>
        <v>0</v>
      </c>
      <c r="F110" s="90" t="str">
        <f t="shared" si="34"/>
        <v/>
      </c>
      <c r="G110" s="91" t="str">
        <f t="shared" si="34"/>
        <v/>
      </c>
      <c r="H110" s="91" t="str">
        <f t="shared" si="34"/>
        <v/>
      </c>
      <c r="I110" s="91" t="str">
        <f t="shared" si="34"/>
        <v/>
      </c>
      <c r="J110" s="91" t="str">
        <f t="shared" si="34"/>
        <v/>
      </c>
      <c r="K110" s="92" t="str">
        <f t="shared" si="34"/>
        <v/>
      </c>
      <c r="L110" s="93" t="str">
        <f t="shared" si="34"/>
        <v/>
      </c>
      <c r="M110" s="91" t="str">
        <f t="shared" si="34"/>
        <v/>
      </c>
      <c r="N110" s="91" t="str">
        <f t="shared" si="34"/>
        <v/>
      </c>
      <c r="O110" s="91" t="str">
        <f t="shared" si="34"/>
        <v/>
      </c>
      <c r="P110" s="91" t="str">
        <f t="shared" si="34"/>
        <v/>
      </c>
      <c r="Q110" s="92" t="str">
        <f t="shared" si="34"/>
        <v/>
      </c>
      <c r="R110" s="93" t="str">
        <f t="shared" si="34"/>
        <v/>
      </c>
      <c r="S110" s="91" t="str">
        <f t="shared" si="34"/>
        <v/>
      </c>
      <c r="T110" s="91" t="str">
        <f t="shared" si="34"/>
        <v/>
      </c>
      <c r="U110" s="91" t="str">
        <f t="shared" si="33"/>
        <v/>
      </c>
      <c r="V110" s="91" t="str">
        <f t="shared" si="33"/>
        <v/>
      </c>
      <c r="W110" s="91" t="str">
        <f t="shared" si="33"/>
        <v/>
      </c>
      <c r="X110" s="91" t="str">
        <f t="shared" si="33"/>
        <v/>
      </c>
      <c r="Y110" s="91" t="str">
        <f t="shared" si="33"/>
        <v/>
      </c>
      <c r="Z110" s="91" t="str">
        <f t="shared" si="33"/>
        <v/>
      </c>
      <c r="AA110" s="91" t="str">
        <f t="shared" si="33"/>
        <v/>
      </c>
      <c r="AB110" s="91" t="str">
        <f t="shared" si="33"/>
        <v/>
      </c>
      <c r="AC110" s="91" t="str">
        <f t="shared" si="33"/>
        <v/>
      </c>
      <c r="AD110" s="91" t="str">
        <f t="shared" si="33"/>
        <v/>
      </c>
      <c r="AE110" s="91" t="str">
        <f t="shared" si="33"/>
        <v/>
      </c>
      <c r="AF110" s="91" t="str">
        <f t="shared" si="33"/>
        <v/>
      </c>
      <c r="AG110" s="91" t="str">
        <f t="shared" si="33"/>
        <v/>
      </c>
      <c r="AH110" s="91" t="str">
        <f t="shared" si="33"/>
        <v/>
      </c>
      <c r="AI110" s="91" t="str">
        <f t="shared" si="33"/>
        <v/>
      </c>
      <c r="AJ110" s="91" t="str">
        <f t="shared" si="33"/>
        <v/>
      </c>
      <c r="AK110" s="91" t="str">
        <f t="shared" si="32"/>
        <v/>
      </c>
      <c r="AL110" s="91" t="str">
        <f t="shared" si="32"/>
        <v/>
      </c>
      <c r="AM110" s="91" t="str">
        <f t="shared" si="32"/>
        <v/>
      </c>
      <c r="AN110" s="91" t="str">
        <f t="shared" si="32"/>
        <v/>
      </c>
      <c r="AO110" s="91" t="str">
        <f t="shared" si="32"/>
        <v/>
      </c>
      <c r="AP110" s="91" t="str">
        <f t="shared" si="32"/>
        <v/>
      </c>
      <c r="AQ110" s="91" t="str">
        <f t="shared" si="32"/>
        <v/>
      </c>
      <c r="AR110" s="91" t="str">
        <f t="shared" si="32"/>
        <v/>
      </c>
      <c r="AS110" s="91" t="str">
        <f t="shared" si="32"/>
        <v/>
      </c>
      <c r="AT110" s="91" t="str">
        <f t="shared" si="32"/>
        <v/>
      </c>
      <c r="AU110" s="91" t="str">
        <f t="shared" si="32"/>
        <v/>
      </c>
      <c r="AV110" s="91" t="str">
        <f t="shared" si="32"/>
        <v/>
      </c>
      <c r="AW110" s="91" t="str">
        <f t="shared" si="32"/>
        <v/>
      </c>
      <c r="AX110" s="91" t="str">
        <f t="shared" si="32"/>
        <v/>
      </c>
      <c r="AY110" s="91" t="str">
        <f t="shared" si="32"/>
        <v/>
      </c>
      <c r="AZ110" s="91" t="str">
        <f t="shared" si="35"/>
        <v/>
      </c>
      <c r="BA110" s="91" t="str">
        <f t="shared" si="35"/>
        <v/>
      </c>
      <c r="BB110" s="91" t="str">
        <f t="shared" si="35"/>
        <v/>
      </c>
      <c r="BC110" s="91" t="str">
        <f t="shared" si="35"/>
        <v/>
      </c>
      <c r="BD110" s="91" t="str">
        <f t="shared" si="35"/>
        <v/>
      </c>
      <c r="BE110" s="91" t="str">
        <f t="shared" si="35"/>
        <v/>
      </c>
    </row>
    <row r="111" spans="1:57" x14ac:dyDescent="0.3">
      <c r="A111" s="68"/>
      <c r="B111" s="62"/>
      <c r="C111" s="69"/>
      <c r="D111" s="70"/>
      <c r="E111" s="89">
        <f t="shared" si="21"/>
        <v>0</v>
      </c>
      <c r="F111" s="90" t="str">
        <f t="shared" si="34"/>
        <v/>
      </c>
      <c r="G111" s="91" t="str">
        <f t="shared" si="34"/>
        <v/>
      </c>
      <c r="H111" s="91" t="str">
        <f t="shared" si="34"/>
        <v/>
      </c>
      <c r="I111" s="91" t="str">
        <f t="shared" si="34"/>
        <v/>
      </c>
      <c r="J111" s="91" t="str">
        <f t="shared" si="34"/>
        <v/>
      </c>
      <c r="K111" s="92" t="str">
        <f>IF($B111=K$5,$D111,"")</f>
        <v/>
      </c>
      <c r="L111" s="93" t="str">
        <f t="shared" si="34"/>
        <v/>
      </c>
      <c r="M111" s="91" t="str">
        <f t="shared" si="34"/>
        <v/>
      </c>
      <c r="N111" s="91" t="str">
        <f t="shared" si="34"/>
        <v/>
      </c>
      <c r="O111" s="91" t="str">
        <f t="shared" si="34"/>
        <v/>
      </c>
      <c r="P111" s="91" t="str">
        <f t="shared" si="34"/>
        <v/>
      </c>
      <c r="Q111" s="92" t="str">
        <f t="shared" si="34"/>
        <v/>
      </c>
      <c r="R111" s="93" t="str">
        <f t="shared" si="34"/>
        <v/>
      </c>
      <c r="S111" s="91" t="str">
        <f t="shared" si="34"/>
        <v/>
      </c>
      <c r="T111" s="91" t="str">
        <f t="shared" si="34"/>
        <v/>
      </c>
      <c r="U111" s="91" t="str">
        <f t="shared" si="33"/>
        <v/>
      </c>
      <c r="V111" s="91" t="str">
        <f t="shared" si="33"/>
        <v/>
      </c>
      <c r="W111" s="91" t="str">
        <f t="shared" si="33"/>
        <v/>
      </c>
      <c r="X111" s="91" t="str">
        <f t="shared" si="33"/>
        <v/>
      </c>
      <c r="Y111" s="91" t="str">
        <f t="shared" si="33"/>
        <v/>
      </c>
      <c r="Z111" s="91" t="str">
        <f t="shared" si="33"/>
        <v/>
      </c>
      <c r="AA111" s="91" t="str">
        <f t="shared" si="33"/>
        <v/>
      </c>
      <c r="AB111" s="91" t="str">
        <f t="shared" si="33"/>
        <v/>
      </c>
      <c r="AC111" s="91" t="str">
        <f t="shared" si="33"/>
        <v/>
      </c>
      <c r="AD111" s="91" t="str">
        <f t="shared" si="33"/>
        <v/>
      </c>
      <c r="AE111" s="91" t="str">
        <f t="shared" si="33"/>
        <v/>
      </c>
      <c r="AF111" s="91" t="str">
        <f t="shared" si="33"/>
        <v/>
      </c>
      <c r="AG111" s="91" t="str">
        <f t="shared" si="33"/>
        <v/>
      </c>
      <c r="AH111" s="91" t="str">
        <f t="shared" si="33"/>
        <v/>
      </c>
      <c r="AI111" s="91" t="str">
        <f t="shared" si="33"/>
        <v/>
      </c>
      <c r="AJ111" s="91" t="str">
        <f t="shared" si="33"/>
        <v/>
      </c>
      <c r="AK111" s="91" t="str">
        <f t="shared" si="32"/>
        <v/>
      </c>
      <c r="AL111" s="91" t="str">
        <f t="shared" si="32"/>
        <v/>
      </c>
      <c r="AM111" s="91" t="str">
        <f t="shared" si="32"/>
        <v/>
      </c>
      <c r="AN111" s="91" t="str">
        <f t="shared" si="32"/>
        <v/>
      </c>
      <c r="AO111" s="91" t="str">
        <f t="shared" si="32"/>
        <v/>
      </c>
      <c r="AP111" s="91" t="str">
        <f t="shared" si="32"/>
        <v/>
      </c>
      <c r="AQ111" s="91" t="str">
        <f t="shared" si="32"/>
        <v/>
      </c>
      <c r="AR111" s="91" t="str">
        <f t="shared" si="32"/>
        <v/>
      </c>
      <c r="AS111" s="91" t="str">
        <f t="shared" si="32"/>
        <v/>
      </c>
      <c r="AT111" s="91" t="str">
        <f t="shared" si="32"/>
        <v/>
      </c>
      <c r="AU111" s="91" t="str">
        <f t="shared" si="32"/>
        <v/>
      </c>
      <c r="AV111" s="91" t="str">
        <f t="shared" si="32"/>
        <v/>
      </c>
      <c r="AW111" s="91" t="str">
        <f t="shared" si="32"/>
        <v/>
      </c>
      <c r="AX111" s="91" t="str">
        <f t="shared" si="32"/>
        <v/>
      </c>
      <c r="AY111" s="91" t="str">
        <f t="shared" si="32"/>
        <v/>
      </c>
      <c r="AZ111" s="91" t="str">
        <f t="shared" si="35"/>
        <v/>
      </c>
      <c r="BA111" s="91" t="str">
        <f t="shared" si="35"/>
        <v/>
      </c>
      <c r="BB111" s="91" t="str">
        <f t="shared" si="35"/>
        <v/>
      </c>
      <c r="BC111" s="91" t="str">
        <f t="shared" si="35"/>
        <v/>
      </c>
      <c r="BD111" s="91" t="str">
        <f t="shared" si="35"/>
        <v/>
      </c>
      <c r="BE111" s="91" t="str">
        <f t="shared" si="35"/>
        <v/>
      </c>
    </row>
    <row r="112" spans="1:57" x14ac:dyDescent="0.3">
      <c r="A112" s="68"/>
      <c r="B112" s="62"/>
      <c r="C112" s="69"/>
      <c r="D112" s="70"/>
      <c r="E112" s="89">
        <f t="shared" si="21"/>
        <v>0</v>
      </c>
      <c r="F112" s="90" t="str">
        <f t="shared" si="34"/>
        <v/>
      </c>
      <c r="G112" s="91" t="str">
        <f t="shared" si="34"/>
        <v/>
      </c>
      <c r="H112" s="91" t="str">
        <f t="shared" si="34"/>
        <v/>
      </c>
      <c r="I112" s="91" t="str">
        <f t="shared" si="34"/>
        <v/>
      </c>
      <c r="J112" s="91" t="str">
        <f t="shared" si="34"/>
        <v/>
      </c>
      <c r="K112" s="92" t="str">
        <f t="shared" si="34"/>
        <v/>
      </c>
      <c r="L112" s="93" t="str">
        <f t="shared" si="34"/>
        <v/>
      </c>
      <c r="M112" s="91" t="str">
        <f t="shared" si="34"/>
        <v/>
      </c>
      <c r="N112" s="91" t="str">
        <f t="shared" si="34"/>
        <v/>
      </c>
      <c r="O112" s="91" t="str">
        <f t="shared" si="34"/>
        <v/>
      </c>
      <c r="P112" s="91" t="str">
        <f t="shared" si="34"/>
        <v/>
      </c>
      <c r="Q112" s="92" t="str">
        <f t="shared" si="34"/>
        <v/>
      </c>
      <c r="R112" s="93" t="str">
        <f t="shared" si="34"/>
        <v/>
      </c>
      <c r="S112" s="91" t="str">
        <f t="shared" si="34"/>
        <v/>
      </c>
      <c r="T112" s="91" t="str">
        <f t="shared" si="34"/>
        <v/>
      </c>
      <c r="U112" s="91" t="str">
        <f t="shared" si="33"/>
        <v/>
      </c>
      <c r="V112" s="91" t="str">
        <f t="shared" si="33"/>
        <v/>
      </c>
      <c r="W112" s="91" t="str">
        <f t="shared" si="33"/>
        <v/>
      </c>
      <c r="X112" s="91" t="str">
        <f t="shared" si="33"/>
        <v/>
      </c>
      <c r="Y112" s="91" t="str">
        <f t="shared" si="33"/>
        <v/>
      </c>
      <c r="Z112" s="91" t="str">
        <f t="shared" si="33"/>
        <v/>
      </c>
      <c r="AA112" s="91" t="str">
        <f t="shared" si="33"/>
        <v/>
      </c>
      <c r="AB112" s="91" t="str">
        <f t="shared" si="33"/>
        <v/>
      </c>
      <c r="AC112" s="91" t="str">
        <f t="shared" si="33"/>
        <v/>
      </c>
      <c r="AD112" s="91" t="str">
        <f t="shared" si="33"/>
        <v/>
      </c>
      <c r="AE112" s="91" t="str">
        <f t="shared" si="33"/>
        <v/>
      </c>
      <c r="AF112" s="91" t="str">
        <f t="shared" si="33"/>
        <v/>
      </c>
      <c r="AG112" s="91" t="str">
        <f t="shared" si="33"/>
        <v/>
      </c>
      <c r="AH112" s="91" t="str">
        <f t="shared" si="33"/>
        <v/>
      </c>
      <c r="AI112" s="91" t="str">
        <f t="shared" si="33"/>
        <v/>
      </c>
      <c r="AJ112" s="91" t="str">
        <f t="shared" si="33"/>
        <v/>
      </c>
      <c r="AK112" s="91" t="str">
        <f t="shared" si="32"/>
        <v/>
      </c>
      <c r="AL112" s="91" t="str">
        <f t="shared" si="32"/>
        <v/>
      </c>
      <c r="AM112" s="91" t="str">
        <f t="shared" si="32"/>
        <v/>
      </c>
      <c r="AN112" s="91" t="str">
        <f t="shared" si="32"/>
        <v/>
      </c>
      <c r="AO112" s="91" t="str">
        <f t="shared" si="32"/>
        <v/>
      </c>
      <c r="AP112" s="91" t="str">
        <f t="shared" si="32"/>
        <v/>
      </c>
      <c r="AQ112" s="91" t="str">
        <f t="shared" si="32"/>
        <v/>
      </c>
      <c r="AR112" s="91" t="str">
        <f t="shared" si="32"/>
        <v/>
      </c>
      <c r="AS112" s="91" t="str">
        <f t="shared" si="32"/>
        <v/>
      </c>
      <c r="AT112" s="91" t="str">
        <f t="shared" si="32"/>
        <v/>
      </c>
      <c r="AU112" s="91" t="str">
        <f t="shared" si="32"/>
        <v/>
      </c>
      <c r="AV112" s="91" t="str">
        <f t="shared" si="32"/>
        <v/>
      </c>
      <c r="AW112" s="91" t="str">
        <f t="shared" si="32"/>
        <v/>
      </c>
      <c r="AX112" s="91" t="str">
        <f t="shared" si="32"/>
        <v/>
      </c>
      <c r="AY112" s="91" t="str">
        <f t="shared" si="32"/>
        <v/>
      </c>
      <c r="AZ112" s="91" t="str">
        <f t="shared" si="35"/>
        <v/>
      </c>
      <c r="BA112" s="91" t="str">
        <f t="shared" si="35"/>
        <v/>
      </c>
      <c r="BB112" s="91" t="str">
        <f t="shared" si="35"/>
        <v/>
      </c>
      <c r="BC112" s="91" t="str">
        <f t="shared" si="35"/>
        <v/>
      </c>
      <c r="BD112" s="91" t="str">
        <f t="shared" si="35"/>
        <v/>
      </c>
      <c r="BE112" s="91" t="str">
        <f t="shared" si="35"/>
        <v/>
      </c>
    </row>
    <row r="113" spans="1:57" x14ac:dyDescent="0.3">
      <c r="A113" s="68"/>
      <c r="B113" s="62"/>
      <c r="C113" s="69"/>
      <c r="D113" s="70"/>
      <c r="E113" s="89">
        <f t="shared" si="21"/>
        <v>0</v>
      </c>
      <c r="F113" s="90" t="str">
        <f t="shared" si="34"/>
        <v/>
      </c>
      <c r="G113" s="91" t="str">
        <f t="shared" si="34"/>
        <v/>
      </c>
      <c r="H113" s="91" t="str">
        <f t="shared" si="34"/>
        <v/>
      </c>
      <c r="I113" s="91" t="str">
        <f t="shared" si="34"/>
        <v/>
      </c>
      <c r="J113" s="91" t="str">
        <f t="shared" si="34"/>
        <v/>
      </c>
      <c r="K113" s="92" t="str">
        <f t="shared" si="34"/>
        <v/>
      </c>
      <c r="L113" s="93" t="str">
        <f t="shared" si="34"/>
        <v/>
      </c>
      <c r="M113" s="91" t="str">
        <f t="shared" si="34"/>
        <v/>
      </c>
      <c r="N113" s="91" t="str">
        <f t="shared" si="34"/>
        <v/>
      </c>
      <c r="O113" s="91" t="str">
        <f t="shared" si="34"/>
        <v/>
      </c>
      <c r="P113" s="91" t="str">
        <f t="shared" si="34"/>
        <v/>
      </c>
      <c r="Q113" s="92" t="str">
        <f t="shared" si="34"/>
        <v/>
      </c>
      <c r="R113" s="93" t="str">
        <f t="shared" si="34"/>
        <v/>
      </c>
      <c r="S113" s="91" t="str">
        <f t="shared" si="34"/>
        <v/>
      </c>
      <c r="T113" s="91" t="str">
        <f t="shared" si="34"/>
        <v/>
      </c>
      <c r="U113" s="91" t="str">
        <f t="shared" si="33"/>
        <v/>
      </c>
      <c r="V113" s="91" t="str">
        <f t="shared" si="33"/>
        <v/>
      </c>
      <c r="W113" s="91" t="str">
        <f t="shared" si="33"/>
        <v/>
      </c>
      <c r="X113" s="91" t="str">
        <f t="shared" si="33"/>
        <v/>
      </c>
      <c r="Y113" s="91" t="str">
        <f t="shared" si="33"/>
        <v/>
      </c>
      <c r="Z113" s="91" t="str">
        <f t="shared" si="33"/>
        <v/>
      </c>
      <c r="AA113" s="91" t="str">
        <f t="shared" si="33"/>
        <v/>
      </c>
      <c r="AB113" s="91" t="str">
        <f t="shared" si="33"/>
        <v/>
      </c>
      <c r="AC113" s="91" t="str">
        <f t="shared" si="33"/>
        <v/>
      </c>
      <c r="AD113" s="91" t="str">
        <f t="shared" si="33"/>
        <v/>
      </c>
      <c r="AE113" s="91" t="str">
        <f t="shared" si="33"/>
        <v/>
      </c>
      <c r="AF113" s="91" t="str">
        <f t="shared" si="33"/>
        <v/>
      </c>
      <c r="AG113" s="91" t="str">
        <f t="shared" si="33"/>
        <v/>
      </c>
      <c r="AH113" s="91" t="str">
        <f t="shared" si="33"/>
        <v/>
      </c>
      <c r="AI113" s="91" t="str">
        <f t="shared" si="33"/>
        <v/>
      </c>
      <c r="AJ113" s="91" t="str">
        <f t="shared" si="33"/>
        <v/>
      </c>
      <c r="AK113" s="91" t="str">
        <f t="shared" si="32"/>
        <v/>
      </c>
      <c r="AL113" s="91" t="str">
        <f t="shared" si="32"/>
        <v/>
      </c>
      <c r="AM113" s="91" t="str">
        <f t="shared" si="32"/>
        <v/>
      </c>
      <c r="AN113" s="91" t="str">
        <f t="shared" si="32"/>
        <v/>
      </c>
      <c r="AO113" s="91" t="str">
        <f t="shared" si="32"/>
        <v/>
      </c>
      <c r="AP113" s="91" t="str">
        <f t="shared" si="32"/>
        <v/>
      </c>
      <c r="AQ113" s="91" t="str">
        <f t="shared" si="32"/>
        <v/>
      </c>
      <c r="AR113" s="91" t="str">
        <f t="shared" si="32"/>
        <v/>
      </c>
      <c r="AS113" s="91" t="str">
        <f t="shared" si="32"/>
        <v/>
      </c>
      <c r="AT113" s="91" t="str">
        <f t="shared" si="32"/>
        <v/>
      </c>
      <c r="AU113" s="91" t="str">
        <f t="shared" si="32"/>
        <v/>
      </c>
      <c r="AV113" s="91" t="str">
        <f t="shared" si="32"/>
        <v/>
      </c>
      <c r="AW113" s="91" t="str">
        <f t="shared" si="32"/>
        <v/>
      </c>
      <c r="AX113" s="91" t="str">
        <f t="shared" si="32"/>
        <v/>
      </c>
      <c r="AY113" s="91" t="str">
        <f t="shared" si="32"/>
        <v/>
      </c>
      <c r="AZ113" s="91" t="str">
        <f t="shared" si="35"/>
        <v/>
      </c>
      <c r="BA113" s="91" t="str">
        <f t="shared" si="35"/>
        <v/>
      </c>
      <c r="BB113" s="91" t="str">
        <f t="shared" si="35"/>
        <v/>
      </c>
      <c r="BC113" s="91" t="str">
        <f t="shared" si="35"/>
        <v/>
      </c>
      <c r="BD113" s="91" t="str">
        <f t="shared" si="35"/>
        <v/>
      </c>
      <c r="BE113" s="91" t="str">
        <f t="shared" si="35"/>
        <v/>
      </c>
    </row>
    <row r="114" spans="1:57" x14ac:dyDescent="0.3">
      <c r="A114" s="68"/>
      <c r="B114" s="62"/>
      <c r="C114" s="69"/>
      <c r="D114" s="70"/>
      <c r="E114" s="89">
        <f t="shared" si="21"/>
        <v>0</v>
      </c>
      <c r="F114" s="90" t="str">
        <f t="shared" si="34"/>
        <v/>
      </c>
      <c r="G114" s="91" t="str">
        <f t="shared" si="34"/>
        <v/>
      </c>
      <c r="H114" s="91" t="str">
        <f t="shared" si="34"/>
        <v/>
      </c>
      <c r="I114" s="91" t="str">
        <f t="shared" si="34"/>
        <v/>
      </c>
      <c r="J114" s="91" t="str">
        <f t="shared" si="34"/>
        <v/>
      </c>
      <c r="K114" s="92" t="str">
        <f t="shared" si="34"/>
        <v/>
      </c>
      <c r="L114" s="93" t="str">
        <f t="shared" si="34"/>
        <v/>
      </c>
      <c r="M114" s="91" t="str">
        <f t="shared" si="34"/>
        <v/>
      </c>
      <c r="N114" s="91" t="str">
        <f t="shared" si="34"/>
        <v/>
      </c>
      <c r="O114" s="91" t="str">
        <f t="shared" si="34"/>
        <v/>
      </c>
      <c r="P114" s="91" t="str">
        <f t="shared" si="34"/>
        <v/>
      </c>
      <c r="Q114" s="92" t="str">
        <f t="shared" si="34"/>
        <v/>
      </c>
      <c r="R114" s="93" t="str">
        <f t="shared" si="34"/>
        <v/>
      </c>
      <c r="S114" s="91" t="str">
        <f t="shared" si="34"/>
        <v/>
      </c>
      <c r="T114" s="91" t="str">
        <f t="shared" si="34"/>
        <v/>
      </c>
      <c r="U114" s="91" t="str">
        <f t="shared" si="33"/>
        <v/>
      </c>
      <c r="V114" s="91" t="str">
        <f t="shared" si="33"/>
        <v/>
      </c>
      <c r="W114" s="91" t="str">
        <f t="shared" si="33"/>
        <v/>
      </c>
      <c r="X114" s="91" t="str">
        <f t="shared" si="33"/>
        <v/>
      </c>
      <c r="Y114" s="91" t="str">
        <f t="shared" si="33"/>
        <v/>
      </c>
      <c r="Z114" s="91" t="str">
        <f t="shared" si="33"/>
        <v/>
      </c>
      <c r="AA114" s="91" t="str">
        <f t="shared" si="33"/>
        <v/>
      </c>
      <c r="AB114" s="91" t="str">
        <f t="shared" si="33"/>
        <v/>
      </c>
      <c r="AC114" s="91" t="str">
        <f t="shared" si="33"/>
        <v/>
      </c>
      <c r="AD114" s="91" t="str">
        <f t="shared" si="33"/>
        <v/>
      </c>
      <c r="AE114" s="91" t="str">
        <f t="shared" si="33"/>
        <v/>
      </c>
      <c r="AF114" s="91" t="str">
        <f t="shared" si="33"/>
        <v/>
      </c>
      <c r="AG114" s="91" t="str">
        <f t="shared" si="33"/>
        <v/>
      </c>
      <c r="AH114" s="91" t="str">
        <f t="shared" si="33"/>
        <v/>
      </c>
      <c r="AI114" s="91" t="str">
        <f t="shared" si="33"/>
        <v/>
      </c>
      <c r="AJ114" s="91" t="str">
        <f t="shared" si="33"/>
        <v/>
      </c>
      <c r="AK114" s="91" t="str">
        <f t="shared" si="32"/>
        <v/>
      </c>
      <c r="AL114" s="91" t="str">
        <f t="shared" si="32"/>
        <v/>
      </c>
      <c r="AM114" s="91" t="str">
        <f t="shared" si="32"/>
        <v/>
      </c>
      <c r="AN114" s="91" t="str">
        <f t="shared" si="32"/>
        <v/>
      </c>
      <c r="AO114" s="91" t="str">
        <f t="shared" si="32"/>
        <v/>
      </c>
      <c r="AP114" s="91" t="str">
        <f t="shared" si="32"/>
        <v/>
      </c>
      <c r="AQ114" s="91" t="str">
        <f t="shared" si="32"/>
        <v/>
      </c>
      <c r="AR114" s="91" t="str">
        <f t="shared" si="32"/>
        <v/>
      </c>
      <c r="AS114" s="91" t="str">
        <f t="shared" si="32"/>
        <v/>
      </c>
      <c r="AT114" s="91" t="str">
        <f t="shared" si="32"/>
        <v/>
      </c>
      <c r="AU114" s="91" t="str">
        <f t="shared" si="32"/>
        <v/>
      </c>
      <c r="AV114" s="91" t="str">
        <f t="shared" si="32"/>
        <v/>
      </c>
      <c r="AW114" s="91" t="str">
        <f t="shared" si="32"/>
        <v/>
      </c>
      <c r="AX114" s="91" t="str">
        <f t="shared" si="32"/>
        <v/>
      </c>
      <c r="AY114" s="91" t="str">
        <f t="shared" si="32"/>
        <v/>
      </c>
      <c r="AZ114" s="91" t="str">
        <f t="shared" si="35"/>
        <v/>
      </c>
      <c r="BA114" s="91" t="str">
        <f t="shared" si="35"/>
        <v/>
      </c>
      <c r="BB114" s="91" t="str">
        <f t="shared" si="35"/>
        <v/>
      </c>
      <c r="BC114" s="91" t="str">
        <f t="shared" si="35"/>
        <v/>
      </c>
      <c r="BD114" s="91" t="str">
        <f t="shared" si="35"/>
        <v/>
      </c>
      <c r="BE114" s="91" t="str">
        <f t="shared" si="35"/>
        <v/>
      </c>
    </row>
    <row r="115" spans="1:57" x14ac:dyDescent="0.3">
      <c r="A115" s="68"/>
      <c r="B115" s="62"/>
      <c r="C115" s="69"/>
      <c r="D115" s="70"/>
      <c r="E115" s="89">
        <f t="shared" si="21"/>
        <v>0</v>
      </c>
      <c r="F115" s="90" t="str">
        <f t="shared" si="34"/>
        <v/>
      </c>
      <c r="G115" s="91" t="str">
        <f t="shared" si="34"/>
        <v/>
      </c>
      <c r="H115" s="91" t="str">
        <f t="shared" si="34"/>
        <v/>
      </c>
      <c r="I115" s="91" t="str">
        <f t="shared" si="34"/>
        <v/>
      </c>
      <c r="J115" s="91" t="str">
        <f t="shared" si="34"/>
        <v/>
      </c>
      <c r="K115" s="92" t="str">
        <f t="shared" si="34"/>
        <v/>
      </c>
      <c r="L115" s="93" t="str">
        <f t="shared" si="34"/>
        <v/>
      </c>
      <c r="M115" s="91" t="str">
        <f t="shared" si="34"/>
        <v/>
      </c>
      <c r="N115" s="91" t="str">
        <f t="shared" si="34"/>
        <v/>
      </c>
      <c r="O115" s="91" t="str">
        <f t="shared" si="34"/>
        <v/>
      </c>
      <c r="P115" s="91" t="str">
        <f t="shared" si="34"/>
        <v/>
      </c>
      <c r="Q115" s="92" t="str">
        <f t="shared" si="34"/>
        <v/>
      </c>
      <c r="R115" s="93" t="str">
        <f t="shared" si="34"/>
        <v/>
      </c>
      <c r="S115" s="91" t="str">
        <f t="shared" si="34"/>
        <v/>
      </c>
      <c r="T115" s="91" t="str">
        <f t="shared" si="34"/>
        <v/>
      </c>
      <c r="U115" s="91" t="str">
        <f t="shared" si="33"/>
        <v/>
      </c>
      <c r="V115" s="91" t="str">
        <f t="shared" si="33"/>
        <v/>
      </c>
      <c r="W115" s="91" t="str">
        <f t="shared" si="33"/>
        <v/>
      </c>
      <c r="X115" s="91" t="str">
        <f t="shared" si="33"/>
        <v/>
      </c>
      <c r="Y115" s="91" t="str">
        <f t="shared" si="33"/>
        <v/>
      </c>
      <c r="Z115" s="91" t="str">
        <f t="shared" si="33"/>
        <v/>
      </c>
      <c r="AA115" s="91" t="str">
        <f t="shared" si="33"/>
        <v/>
      </c>
      <c r="AB115" s="91" t="str">
        <f t="shared" si="33"/>
        <v/>
      </c>
      <c r="AC115" s="91" t="str">
        <f t="shared" si="33"/>
        <v/>
      </c>
      <c r="AD115" s="91" t="str">
        <f t="shared" si="33"/>
        <v/>
      </c>
      <c r="AE115" s="91" t="str">
        <f t="shared" si="33"/>
        <v/>
      </c>
      <c r="AF115" s="91" t="str">
        <f t="shared" si="33"/>
        <v/>
      </c>
      <c r="AG115" s="91" t="str">
        <f t="shared" si="33"/>
        <v/>
      </c>
      <c r="AH115" s="91" t="str">
        <f t="shared" si="33"/>
        <v/>
      </c>
      <c r="AI115" s="91" t="str">
        <f t="shared" si="33"/>
        <v/>
      </c>
      <c r="AJ115" s="91" t="str">
        <f t="shared" si="33"/>
        <v/>
      </c>
      <c r="AK115" s="91" t="str">
        <f t="shared" si="32"/>
        <v/>
      </c>
      <c r="AL115" s="91" t="str">
        <f t="shared" si="32"/>
        <v/>
      </c>
      <c r="AM115" s="91" t="str">
        <f t="shared" si="32"/>
        <v/>
      </c>
      <c r="AN115" s="91" t="str">
        <f t="shared" si="32"/>
        <v/>
      </c>
      <c r="AO115" s="91" t="str">
        <f t="shared" si="32"/>
        <v/>
      </c>
      <c r="AP115" s="91" t="str">
        <f t="shared" si="32"/>
        <v/>
      </c>
      <c r="AQ115" s="91" t="str">
        <f t="shared" si="32"/>
        <v/>
      </c>
      <c r="AR115" s="91" t="str">
        <f t="shared" si="32"/>
        <v/>
      </c>
      <c r="AS115" s="91" t="str">
        <f t="shared" si="32"/>
        <v/>
      </c>
      <c r="AT115" s="91" t="str">
        <f t="shared" si="32"/>
        <v/>
      </c>
      <c r="AU115" s="91" t="str">
        <f t="shared" si="32"/>
        <v/>
      </c>
      <c r="AV115" s="91" t="str">
        <f t="shared" si="32"/>
        <v/>
      </c>
      <c r="AW115" s="91" t="str">
        <f t="shared" si="32"/>
        <v/>
      </c>
      <c r="AX115" s="91" t="str">
        <f t="shared" si="32"/>
        <v/>
      </c>
      <c r="AY115" s="91" t="str">
        <f t="shared" si="32"/>
        <v/>
      </c>
      <c r="AZ115" s="91" t="str">
        <f t="shared" si="35"/>
        <v/>
      </c>
      <c r="BA115" s="91" t="str">
        <f t="shared" si="35"/>
        <v/>
      </c>
      <c r="BB115" s="91" t="str">
        <f t="shared" si="35"/>
        <v/>
      </c>
      <c r="BC115" s="91" t="str">
        <f t="shared" si="35"/>
        <v/>
      </c>
      <c r="BD115" s="91" t="str">
        <f t="shared" si="35"/>
        <v/>
      </c>
      <c r="BE115" s="91" t="str">
        <f t="shared" si="35"/>
        <v/>
      </c>
    </row>
    <row r="116" spans="1:57" x14ac:dyDescent="0.3">
      <c r="A116" s="68"/>
      <c r="B116" s="62"/>
      <c r="C116" s="69"/>
      <c r="D116" s="70"/>
      <c r="E116" s="89">
        <f t="shared" si="21"/>
        <v>0</v>
      </c>
      <c r="F116" s="90" t="str">
        <f t="shared" si="34"/>
        <v/>
      </c>
      <c r="G116" s="91" t="str">
        <f t="shared" si="34"/>
        <v/>
      </c>
      <c r="H116" s="91" t="str">
        <f t="shared" si="34"/>
        <v/>
      </c>
      <c r="I116" s="91" t="str">
        <f t="shared" si="34"/>
        <v/>
      </c>
      <c r="J116" s="91" t="str">
        <f t="shared" si="34"/>
        <v/>
      </c>
      <c r="K116" s="92" t="str">
        <f t="shared" si="34"/>
        <v/>
      </c>
      <c r="L116" s="93" t="str">
        <f t="shared" si="34"/>
        <v/>
      </c>
      <c r="M116" s="91" t="str">
        <f t="shared" si="34"/>
        <v/>
      </c>
      <c r="N116" s="91" t="str">
        <f t="shared" si="34"/>
        <v/>
      </c>
      <c r="O116" s="91" t="str">
        <f t="shared" si="34"/>
        <v/>
      </c>
      <c r="P116" s="91" t="str">
        <f t="shared" si="34"/>
        <v/>
      </c>
      <c r="Q116" s="92" t="str">
        <f t="shared" si="34"/>
        <v/>
      </c>
      <c r="R116" s="93" t="str">
        <f t="shared" si="34"/>
        <v/>
      </c>
      <c r="S116" s="91" t="str">
        <f t="shared" si="34"/>
        <v/>
      </c>
      <c r="T116" s="91" t="str">
        <f t="shared" si="34"/>
        <v/>
      </c>
      <c r="U116" s="91" t="str">
        <f t="shared" si="33"/>
        <v/>
      </c>
      <c r="V116" s="91" t="str">
        <f t="shared" si="33"/>
        <v/>
      </c>
      <c r="W116" s="91" t="str">
        <f t="shared" si="33"/>
        <v/>
      </c>
      <c r="X116" s="91" t="str">
        <f t="shared" si="33"/>
        <v/>
      </c>
      <c r="Y116" s="91" t="str">
        <f t="shared" si="33"/>
        <v/>
      </c>
      <c r="Z116" s="91" t="str">
        <f t="shared" si="33"/>
        <v/>
      </c>
      <c r="AA116" s="91" t="str">
        <f t="shared" si="33"/>
        <v/>
      </c>
      <c r="AB116" s="91" t="str">
        <f t="shared" si="33"/>
        <v/>
      </c>
      <c r="AC116" s="91" t="str">
        <f t="shared" si="33"/>
        <v/>
      </c>
      <c r="AD116" s="91" t="str">
        <f t="shared" si="33"/>
        <v/>
      </c>
      <c r="AE116" s="91" t="str">
        <f t="shared" si="33"/>
        <v/>
      </c>
      <c r="AF116" s="91" t="str">
        <f t="shared" si="33"/>
        <v/>
      </c>
      <c r="AG116" s="91" t="str">
        <f t="shared" si="33"/>
        <v/>
      </c>
      <c r="AH116" s="91" t="str">
        <f t="shared" si="33"/>
        <v/>
      </c>
      <c r="AI116" s="91" t="str">
        <f t="shared" si="33"/>
        <v/>
      </c>
      <c r="AJ116" s="91" t="str">
        <f t="shared" si="33"/>
        <v/>
      </c>
      <c r="AK116" s="91" t="str">
        <f t="shared" si="32"/>
        <v/>
      </c>
      <c r="AL116" s="91" t="str">
        <f t="shared" si="32"/>
        <v/>
      </c>
      <c r="AM116" s="91" t="str">
        <f t="shared" si="32"/>
        <v/>
      </c>
      <c r="AN116" s="91" t="str">
        <f t="shared" si="32"/>
        <v/>
      </c>
      <c r="AO116" s="91" t="str">
        <f t="shared" si="32"/>
        <v/>
      </c>
      <c r="AP116" s="91" t="str">
        <f t="shared" si="32"/>
        <v/>
      </c>
      <c r="AQ116" s="91" t="str">
        <f t="shared" si="32"/>
        <v/>
      </c>
      <c r="AR116" s="91" t="str">
        <f t="shared" si="32"/>
        <v/>
      </c>
      <c r="AS116" s="91" t="str">
        <f t="shared" si="32"/>
        <v/>
      </c>
      <c r="AT116" s="91" t="str">
        <f t="shared" si="32"/>
        <v/>
      </c>
      <c r="AU116" s="91" t="str">
        <f t="shared" si="32"/>
        <v/>
      </c>
      <c r="AV116" s="91" t="str">
        <f t="shared" si="32"/>
        <v/>
      </c>
      <c r="AW116" s="91" t="str">
        <f t="shared" si="32"/>
        <v/>
      </c>
      <c r="AX116" s="91" t="str">
        <f t="shared" si="32"/>
        <v/>
      </c>
      <c r="AY116" s="91" t="str">
        <f t="shared" si="32"/>
        <v/>
      </c>
      <c r="AZ116" s="91" t="str">
        <f t="shared" si="35"/>
        <v/>
      </c>
      <c r="BA116" s="91" t="str">
        <f t="shared" si="35"/>
        <v/>
      </c>
      <c r="BB116" s="91" t="str">
        <f t="shared" si="35"/>
        <v/>
      </c>
      <c r="BC116" s="91" t="str">
        <f t="shared" si="35"/>
        <v/>
      </c>
      <c r="BD116" s="91" t="str">
        <f t="shared" si="35"/>
        <v/>
      </c>
      <c r="BE116" s="91" t="str">
        <f t="shared" si="35"/>
        <v/>
      </c>
    </row>
    <row r="117" spans="1:57" x14ac:dyDescent="0.3">
      <c r="A117" s="68"/>
      <c r="B117" s="62"/>
      <c r="C117" s="69"/>
      <c r="D117" s="70"/>
      <c r="E117" s="89">
        <f t="shared" si="21"/>
        <v>0</v>
      </c>
      <c r="F117" s="90" t="str">
        <f t="shared" si="34"/>
        <v/>
      </c>
      <c r="G117" s="91" t="str">
        <f t="shared" si="34"/>
        <v/>
      </c>
      <c r="H117" s="91" t="str">
        <f t="shared" si="34"/>
        <v/>
      </c>
      <c r="I117" s="91" t="str">
        <f t="shared" si="34"/>
        <v/>
      </c>
      <c r="J117" s="91" t="str">
        <f t="shared" si="34"/>
        <v/>
      </c>
      <c r="K117" s="92" t="str">
        <f t="shared" si="34"/>
        <v/>
      </c>
      <c r="L117" s="93" t="str">
        <f>IF($B117=L$5,$D117,"")</f>
        <v/>
      </c>
      <c r="M117" s="91" t="str">
        <f t="shared" si="34"/>
        <v/>
      </c>
      <c r="N117" s="91" t="str">
        <f t="shared" si="34"/>
        <v/>
      </c>
      <c r="O117" s="91" t="str">
        <f t="shared" si="34"/>
        <v/>
      </c>
      <c r="P117" s="91" t="str">
        <f t="shared" si="34"/>
        <v/>
      </c>
      <c r="Q117" s="92" t="str">
        <f t="shared" si="34"/>
        <v/>
      </c>
      <c r="R117" s="93" t="str">
        <f t="shared" si="34"/>
        <v/>
      </c>
      <c r="S117" s="91" t="str">
        <f t="shared" si="34"/>
        <v/>
      </c>
      <c r="T117" s="91" t="str">
        <f t="shared" si="34"/>
        <v/>
      </c>
      <c r="U117" s="91" t="str">
        <f t="shared" si="33"/>
        <v/>
      </c>
      <c r="V117" s="91" t="str">
        <f t="shared" si="33"/>
        <v/>
      </c>
      <c r="W117" s="91" t="str">
        <f t="shared" si="33"/>
        <v/>
      </c>
      <c r="X117" s="91" t="str">
        <f t="shared" si="33"/>
        <v/>
      </c>
      <c r="Y117" s="91" t="str">
        <f t="shared" si="33"/>
        <v/>
      </c>
      <c r="Z117" s="91" t="str">
        <f t="shared" si="33"/>
        <v/>
      </c>
      <c r="AA117" s="91" t="str">
        <f t="shared" si="33"/>
        <v/>
      </c>
      <c r="AB117" s="91" t="str">
        <f t="shared" si="33"/>
        <v/>
      </c>
      <c r="AC117" s="91" t="str">
        <f t="shared" si="33"/>
        <v/>
      </c>
      <c r="AD117" s="91" t="str">
        <f t="shared" si="33"/>
        <v/>
      </c>
      <c r="AE117" s="91" t="str">
        <f t="shared" si="33"/>
        <v/>
      </c>
      <c r="AF117" s="91" t="str">
        <f t="shared" si="33"/>
        <v/>
      </c>
      <c r="AG117" s="91" t="str">
        <f t="shared" si="33"/>
        <v/>
      </c>
      <c r="AH117" s="91" t="str">
        <f t="shared" si="33"/>
        <v/>
      </c>
      <c r="AI117" s="91" t="str">
        <f t="shared" si="33"/>
        <v/>
      </c>
      <c r="AJ117" s="91" t="str">
        <f t="shared" si="33"/>
        <v/>
      </c>
      <c r="AK117" s="91" t="str">
        <f t="shared" si="32"/>
        <v/>
      </c>
      <c r="AL117" s="91" t="str">
        <f t="shared" si="32"/>
        <v/>
      </c>
      <c r="AM117" s="91" t="str">
        <f t="shared" si="32"/>
        <v/>
      </c>
      <c r="AN117" s="91" t="str">
        <f t="shared" si="32"/>
        <v/>
      </c>
      <c r="AO117" s="91" t="str">
        <f t="shared" si="32"/>
        <v/>
      </c>
      <c r="AP117" s="91" t="str">
        <f t="shared" si="32"/>
        <v/>
      </c>
      <c r="AQ117" s="91" t="str">
        <f t="shared" si="32"/>
        <v/>
      </c>
      <c r="AR117" s="91" t="str">
        <f t="shared" si="32"/>
        <v/>
      </c>
      <c r="AS117" s="91" t="str">
        <f t="shared" si="32"/>
        <v/>
      </c>
      <c r="AT117" s="91" t="str">
        <f t="shared" si="32"/>
        <v/>
      </c>
      <c r="AU117" s="91" t="str">
        <f t="shared" si="32"/>
        <v/>
      </c>
      <c r="AV117" s="91" t="str">
        <f t="shared" si="32"/>
        <v/>
      </c>
      <c r="AW117" s="91" t="str">
        <f t="shared" si="32"/>
        <v/>
      </c>
      <c r="AX117" s="91" t="str">
        <f t="shared" si="32"/>
        <v/>
      </c>
      <c r="AY117" s="91" t="str">
        <f t="shared" si="32"/>
        <v/>
      </c>
      <c r="AZ117" s="91" t="str">
        <f t="shared" si="35"/>
        <v/>
      </c>
      <c r="BA117" s="91" t="str">
        <f t="shared" si="35"/>
        <v/>
      </c>
      <c r="BB117" s="91" t="str">
        <f t="shared" si="35"/>
        <v/>
      </c>
      <c r="BC117" s="91" t="str">
        <f t="shared" si="35"/>
        <v/>
      </c>
      <c r="BD117" s="91" t="str">
        <f t="shared" si="35"/>
        <v/>
      </c>
      <c r="BE117" s="91" t="str">
        <f t="shared" si="35"/>
        <v/>
      </c>
    </row>
    <row r="118" spans="1:57" x14ac:dyDescent="0.3">
      <c r="A118" s="68"/>
      <c r="B118" s="62"/>
      <c r="C118" s="69"/>
      <c r="D118" s="70"/>
      <c r="E118" s="89">
        <f t="shared" si="21"/>
        <v>0</v>
      </c>
      <c r="F118" s="90" t="str">
        <f t="shared" si="34"/>
        <v/>
      </c>
      <c r="G118" s="91" t="str">
        <f t="shared" si="34"/>
        <v/>
      </c>
      <c r="H118" s="91" t="str">
        <f t="shared" si="34"/>
        <v/>
      </c>
      <c r="I118" s="91" t="str">
        <f t="shared" si="34"/>
        <v/>
      </c>
      <c r="J118" s="91" t="str">
        <f t="shared" si="34"/>
        <v/>
      </c>
      <c r="K118" s="92" t="str">
        <f t="shared" si="34"/>
        <v/>
      </c>
      <c r="L118" s="93" t="str">
        <f t="shared" si="34"/>
        <v/>
      </c>
      <c r="M118" s="91" t="str">
        <f t="shared" si="34"/>
        <v/>
      </c>
      <c r="N118" s="91" t="str">
        <f t="shared" si="34"/>
        <v/>
      </c>
      <c r="O118" s="91" t="str">
        <f t="shared" si="34"/>
        <v/>
      </c>
      <c r="P118" s="91" t="str">
        <f t="shared" si="34"/>
        <v/>
      </c>
      <c r="Q118" s="92" t="str">
        <f t="shared" si="34"/>
        <v/>
      </c>
      <c r="R118" s="93" t="str">
        <f t="shared" si="34"/>
        <v/>
      </c>
      <c r="S118" s="91" t="str">
        <f t="shared" si="34"/>
        <v/>
      </c>
      <c r="T118" s="91" t="str">
        <f t="shared" si="34"/>
        <v/>
      </c>
      <c r="U118" s="91" t="str">
        <f t="shared" si="33"/>
        <v/>
      </c>
      <c r="V118" s="91" t="str">
        <f t="shared" si="33"/>
        <v/>
      </c>
      <c r="W118" s="91" t="str">
        <f t="shared" si="33"/>
        <v/>
      </c>
      <c r="X118" s="91" t="str">
        <f t="shared" si="33"/>
        <v/>
      </c>
      <c r="Y118" s="91" t="str">
        <f t="shared" si="33"/>
        <v/>
      </c>
      <c r="Z118" s="91" t="str">
        <f t="shared" si="33"/>
        <v/>
      </c>
      <c r="AA118" s="91" t="str">
        <f t="shared" si="33"/>
        <v/>
      </c>
      <c r="AB118" s="91" t="str">
        <f t="shared" si="33"/>
        <v/>
      </c>
      <c r="AC118" s="91" t="str">
        <f t="shared" si="33"/>
        <v/>
      </c>
      <c r="AD118" s="91" t="str">
        <f t="shared" si="33"/>
        <v/>
      </c>
      <c r="AE118" s="91" t="str">
        <f t="shared" si="33"/>
        <v/>
      </c>
      <c r="AF118" s="91" t="str">
        <f t="shared" si="33"/>
        <v/>
      </c>
      <c r="AG118" s="91" t="str">
        <f t="shared" si="33"/>
        <v/>
      </c>
      <c r="AH118" s="91" t="str">
        <f t="shared" si="33"/>
        <v/>
      </c>
      <c r="AI118" s="91" t="str">
        <f t="shared" si="33"/>
        <v/>
      </c>
      <c r="AJ118" s="91" t="str">
        <f t="shared" si="33"/>
        <v/>
      </c>
      <c r="AK118" s="91" t="str">
        <f t="shared" si="32"/>
        <v/>
      </c>
      <c r="AL118" s="91" t="str">
        <f t="shared" si="32"/>
        <v/>
      </c>
      <c r="AM118" s="91" t="str">
        <f t="shared" si="32"/>
        <v/>
      </c>
      <c r="AN118" s="91" t="str">
        <f t="shared" si="32"/>
        <v/>
      </c>
      <c r="AO118" s="91" t="str">
        <f t="shared" si="32"/>
        <v/>
      </c>
      <c r="AP118" s="91" t="str">
        <f t="shared" si="32"/>
        <v/>
      </c>
      <c r="AQ118" s="91" t="str">
        <f t="shared" si="32"/>
        <v/>
      </c>
      <c r="AR118" s="91" t="str">
        <f t="shared" si="32"/>
        <v/>
      </c>
      <c r="AS118" s="91" t="str">
        <f t="shared" si="32"/>
        <v/>
      </c>
      <c r="AT118" s="91" t="str">
        <f t="shared" si="32"/>
        <v/>
      </c>
      <c r="AU118" s="91" t="str">
        <f t="shared" si="32"/>
        <v/>
      </c>
      <c r="AV118" s="91" t="str">
        <f t="shared" si="32"/>
        <v/>
      </c>
      <c r="AW118" s="91" t="str">
        <f t="shared" si="32"/>
        <v/>
      </c>
      <c r="AX118" s="91" t="str">
        <f t="shared" si="32"/>
        <v/>
      </c>
      <c r="AY118" s="91" t="str">
        <f t="shared" si="32"/>
        <v/>
      </c>
      <c r="AZ118" s="91" t="str">
        <f t="shared" si="35"/>
        <v/>
      </c>
      <c r="BA118" s="91" t="str">
        <f t="shared" si="35"/>
        <v/>
      </c>
      <c r="BB118" s="91" t="str">
        <f t="shared" si="35"/>
        <v/>
      </c>
      <c r="BC118" s="91" t="str">
        <f t="shared" si="35"/>
        <v/>
      </c>
      <c r="BD118" s="91" t="str">
        <f t="shared" si="35"/>
        <v/>
      </c>
      <c r="BE118" s="91" t="str">
        <f t="shared" si="35"/>
        <v/>
      </c>
    </row>
    <row r="119" spans="1:57" x14ac:dyDescent="0.3">
      <c r="A119" s="68"/>
      <c r="B119" s="62"/>
      <c r="C119" s="69"/>
      <c r="D119" s="70"/>
      <c r="E119" s="89">
        <f t="shared" si="21"/>
        <v>0</v>
      </c>
      <c r="F119" s="90" t="str">
        <f t="shared" si="34"/>
        <v/>
      </c>
      <c r="G119" s="91" t="str">
        <f t="shared" si="34"/>
        <v/>
      </c>
      <c r="H119" s="91" t="str">
        <f t="shared" si="34"/>
        <v/>
      </c>
      <c r="I119" s="91" t="str">
        <f t="shared" si="34"/>
        <v/>
      </c>
      <c r="J119" s="91" t="str">
        <f t="shared" si="34"/>
        <v/>
      </c>
      <c r="K119" s="92" t="str">
        <f t="shared" si="34"/>
        <v/>
      </c>
      <c r="L119" s="93" t="str">
        <f t="shared" si="34"/>
        <v/>
      </c>
      <c r="M119" s="91" t="str">
        <f t="shared" si="34"/>
        <v/>
      </c>
      <c r="N119" s="91" t="str">
        <f t="shared" si="34"/>
        <v/>
      </c>
      <c r="O119" s="91" t="str">
        <f t="shared" si="34"/>
        <v/>
      </c>
      <c r="P119" s="91" t="str">
        <f t="shared" si="34"/>
        <v/>
      </c>
      <c r="Q119" s="92" t="str">
        <f t="shared" si="34"/>
        <v/>
      </c>
      <c r="R119" s="93" t="str">
        <f t="shared" si="34"/>
        <v/>
      </c>
      <c r="S119" s="91" t="str">
        <f t="shared" si="34"/>
        <v/>
      </c>
      <c r="T119" s="91" t="str">
        <f t="shared" si="34"/>
        <v/>
      </c>
      <c r="U119" s="91" t="str">
        <f t="shared" si="34"/>
        <v/>
      </c>
      <c r="V119" s="91" t="str">
        <f t="shared" si="33"/>
        <v/>
      </c>
      <c r="W119" s="91" t="str">
        <f t="shared" si="33"/>
        <v/>
      </c>
      <c r="X119" s="91" t="str">
        <f t="shared" si="33"/>
        <v/>
      </c>
      <c r="Y119" s="91" t="str">
        <f t="shared" si="33"/>
        <v/>
      </c>
      <c r="Z119" s="91" t="str">
        <f t="shared" si="33"/>
        <v/>
      </c>
      <c r="AA119" s="91" t="str">
        <f t="shared" si="33"/>
        <v/>
      </c>
      <c r="AB119" s="91" t="str">
        <f t="shared" si="33"/>
        <v/>
      </c>
      <c r="AC119" s="91" t="str">
        <f t="shared" si="33"/>
        <v/>
      </c>
      <c r="AD119" s="91" t="str">
        <f t="shared" si="33"/>
        <v/>
      </c>
      <c r="AE119" s="91" t="str">
        <f t="shared" si="33"/>
        <v/>
      </c>
      <c r="AF119" s="91" t="str">
        <f t="shared" si="33"/>
        <v/>
      </c>
      <c r="AG119" s="91" t="str">
        <f t="shared" si="33"/>
        <v/>
      </c>
      <c r="AH119" s="91" t="str">
        <f t="shared" si="33"/>
        <v/>
      </c>
      <c r="AI119" s="91" t="str">
        <f t="shared" si="33"/>
        <v/>
      </c>
      <c r="AJ119" s="91" t="str">
        <f t="shared" si="33"/>
        <v/>
      </c>
      <c r="AK119" s="91" t="str">
        <f t="shared" ref="AK119:AY122" si="36">IF($B119=AK$5,$D119,"")</f>
        <v/>
      </c>
      <c r="AL119" s="91" t="str">
        <f t="shared" si="36"/>
        <v/>
      </c>
      <c r="AM119" s="91" t="str">
        <f t="shared" si="36"/>
        <v/>
      </c>
      <c r="AN119" s="91" t="str">
        <f t="shared" si="36"/>
        <v/>
      </c>
      <c r="AO119" s="91" t="str">
        <f t="shared" si="36"/>
        <v/>
      </c>
      <c r="AP119" s="91" t="str">
        <f t="shared" si="36"/>
        <v/>
      </c>
      <c r="AQ119" s="91" t="str">
        <f t="shared" si="36"/>
        <v/>
      </c>
      <c r="AR119" s="91" t="str">
        <f t="shared" si="36"/>
        <v/>
      </c>
      <c r="AS119" s="91" t="str">
        <f t="shared" si="36"/>
        <v/>
      </c>
      <c r="AT119" s="91" t="str">
        <f t="shared" si="36"/>
        <v/>
      </c>
      <c r="AU119" s="91" t="str">
        <f t="shared" si="36"/>
        <v/>
      </c>
      <c r="AV119" s="91" t="str">
        <f t="shared" si="36"/>
        <v/>
      </c>
      <c r="AW119" s="91" t="str">
        <f t="shared" si="36"/>
        <v/>
      </c>
      <c r="AX119" s="91" t="str">
        <f t="shared" si="36"/>
        <v/>
      </c>
      <c r="AY119" s="91" t="str">
        <f t="shared" si="36"/>
        <v/>
      </c>
      <c r="AZ119" s="91" t="str">
        <f t="shared" si="35"/>
        <v/>
      </c>
      <c r="BA119" s="91" t="str">
        <f t="shared" si="35"/>
        <v/>
      </c>
      <c r="BB119" s="91" t="str">
        <f t="shared" si="35"/>
        <v/>
      </c>
      <c r="BC119" s="91" t="str">
        <f t="shared" si="35"/>
        <v/>
      </c>
      <c r="BD119" s="91" t="str">
        <f t="shared" si="35"/>
        <v/>
      </c>
      <c r="BE119" s="91" t="str">
        <f t="shared" si="35"/>
        <v/>
      </c>
    </row>
    <row r="120" spans="1:57" x14ac:dyDescent="0.3">
      <c r="A120" s="68"/>
      <c r="B120" s="62"/>
      <c r="C120" s="69"/>
      <c r="D120" s="70"/>
      <c r="E120" s="89">
        <f t="shared" si="21"/>
        <v>0</v>
      </c>
      <c r="F120" s="90" t="str">
        <f t="shared" si="34"/>
        <v/>
      </c>
      <c r="G120" s="91" t="str">
        <f t="shared" si="34"/>
        <v/>
      </c>
      <c r="H120" s="91" t="str">
        <f t="shared" si="34"/>
        <v/>
      </c>
      <c r="I120" s="91" t="str">
        <f t="shared" si="34"/>
        <v/>
      </c>
      <c r="J120" s="91" t="str">
        <f t="shared" si="34"/>
        <v/>
      </c>
      <c r="K120" s="92" t="str">
        <f t="shared" si="34"/>
        <v/>
      </c>
      <c r="L120" s="93" t="str">
        <f t="shared" si="34"/>
        <v/>
      </c>
      <c r="M120" s="91" t="str">
        <f t="shared" si="34"/>
        <v/>
      </c>
      <c r="N120" s="91" t="str">
        <f t="shared" si="34"/>
        <v/>
      </c>
      <c r="O120" s="91" t="str">
        <f t="shared" si="34"/>
        <v/>
      </c>
      <c r="P120" s="91" t="str">
        <f t="shared" si="34"/>
        <v/>
      </c>
      <c r="Q120" s="92" t="str">
        <f t="shared" si="34"/>
        <v/>
      </c>
      <c r="R120" s="93" t="str">
        <f t="shared" si="34"/>
        <v/>
      </c>
      <c r="S120" s="91" t="str">
        <f t="shared" si="34"/>
        <v/>
      </c>
      <c r="T120" s="91" t="str">
        <f t="shared" si="34"/>
        <v/>
      </c>
      <c r="U120" s="91" t="str">
        <f t="shared" si="34"/>
        <v/>
      </c>
      <c r="V120" s="91" t="str">
        <f t="shared" ref="V120:AK122" si="37">IF($B120=V$5,$D120,"")</f>
        <v/>
      </c>
      <c r="W120" s="91" t="str">
        <f t="shared" si="37"/>
        <v/>
      </c>
      <c r="X120" s="91" t="str">
        <f t="shared" si="37"/>
        <v/>
      </c>
      <c r="Y120" s="91" t="str">
        <f t="shared" si="37"/>
        <v/>
      </c>
      <c r="Z120" s="91" t="str">
        <f t="shared" si="37"/>
        <v/>
      </c>
      <c r="AA120" s="91" t="str">
        <f t="shared" si="37"/>
        <v/>
      </c>
      <c r="AB120" s="91" t="str">
        <f t="shared" si="37"/>
        <v/>
      </c>
      <c r="AC120" s="91" t="str">
        <f t="shared" si="37"/>
        <v/>
      </c>
      <c r="AD120" s="91" t="str">
        <f t="shared" si="37"/>
        <v/>
      </c>
      <c r="AE120" s="91" t="str">
        <f t="shared" si="37"/>
        <v/>
      </c>
      <c r="AF120" s="91" t="str">
        <f t="shared" si="37"/>
        <v/>
      </c>
      <c r="AG120" s="91" t="str">
        <f t="shared" si="37"/>
        <v/>
      </c>
      <c r="AH120" s="91" t="str">
        <f t="shared" si="37"/>
        <v/>
      </c>
      <c r="AI120" s="91" t="str">
        <f t="shared" si="37"/>
        <v/>
      </c>
      <c r="AJ120" s="91" t="str">
        <f t="shared" si="37"/>
        <v/>
      </c>
      <c r="AK120" s="91" t="str">
        <f t="shared" si="37"/>
        <v/>
      </c>
      <c r="AL120" s="91" t="str">
        <f t="shared" si="36"/>
        <v/>
      </c>
      <c r="AM120" s="91" t="str">
        <f t="shared" si="36"/>
        <v/>
      </c>
      <c r="AN120" s="91" t="str">
        <f t="shared" si="36"/>
        <v/>
      </c>
      <c r="AO120" s="91" t="str">
        <f t="shared" si="36"/>
        <v/>
      </c>
      <c r="AP120" s="91" t="str">
        <f t="shared" si="36"/>
        <v/>
      </c>
      <c r="AQ120" s="91" t="str">
        <f t="shared" si="36"/>
        <v/>
      </c>
      <c r="AR120" s="91" t="str">
        <f t="shared" si="36"/>
        <v/>
      </c>
      <c r="AS120" s="91" t="str">
        <f t="shared" si="36"/>
        <v/>
      </c>
      <c r="AT120" s="91" t="str">
        <f t="shared" si="36"/>
        <v/>
      </c>
      <c r="AU120" s="91" t="str">
        <f t="shared" si="36"/>
        <v/>
      </c>
      <c r="AV120" s="91" t="str">
        <f t="shared" si="36"/>
        <v/>
      </c>
      <c r="AW120" s="91" t="str">
        <f t="shared" si="36"/>
        <v/>
      </c>
      <c r="AX120" s="91" t="str">
        <f t="shared" si="36"/>
        <v/>
      </c>
      <c r="AY120" s="91" t="str">
        <f t="shared" si="36"/>
        <v/>
      </c>
      <c r="AZ120" s="91" t="str">
        <f t="shared" si="35"/>
        <v/>
      </c>
      <c r="BA120" s="91" t="str">
        <f t="shared" si="35"/>
        <v/>
      </c>
      <c r="BB120" s="91" t="str">
        <f t="shared" si="35"/>
        <v/>
      </c>
      <c r="BC120" s="91" t="str">
        <f t="shared" si="35"/>
        <v/>
      </c>
      <c r="BD120" s="91" t="str">
        <f t="shared" si="35"/>
        <v/>
      </c>
      <c r="BE120" s="91" t="str">
        <f t="shared" si="35"/>
        <v/>
      </c>
    </row>
    <row r="121" spans="1:57" x14ac:dyDescent="0.3">
      <c r="A121" s="68"/>
      <c r="B121" s="62"/>
      <c r="C121" s="69"/>
      <c r="D121" s="70"/>
      <c r="E121" s="89">
        <f t="shared" si="21"/>
        <v>0</v>
      </c>
      <c r="F121" s="90" t="str">
        <f t="shared" ref="F121:U123" si="38">IF($B121=F$5,$D121,"")</f>
        <v/>
      </c>
      <c r="G121" s="91" t="str">
        <f t="shared" si="38"/>
        <v/>
      </c>
      <c r="H121" s="91" t="str">
        <f t="shared" si="38"/>
        <v/>
      </c>
      <c r="I121" s="91" t="str">
        <f t="shared" si="38"/>
        <v/>
      </c>
      <c r="J121" s="91" t="str">
        <f t="shared" si="38"/>
        <v/>
      </c>
      <c r="K121" s="92" t="str">
        <f t="shared" si="38"/>
        <v/>
      </c>
      <c r="L121" s="93" t="str">
        <f t="shared" si="38"/>
        <v/>
      </c>
      <c r="M121" s="91" t="str">
        <f t="shared" si="38"/>
        <v/>
      </c>
      <c r="N121" s="91" t="str">
        <f t="shared" si="38"/>
        <v/>
      </c>
      <c r="O121" s="91" t="str">
        <f t="shared" si="38"/>
        <v/>
      </c>
      <c r="P121" s="91" t="str">
        <f t="shared" si="38"/>
        <v/>
      </c>
      <c r="Q121" s="92" t="str">
        <f t="shared" si="38"/>
        <v/>
      </c>
      <c r="R121" s="93" t="str">
        <f t="shared" si="38"/>
        <v/>
      </c>
      <c r="S121" s="91" t="str">
        <f t="shared" si="38"/>
        <v/>
      </c>
      <c r="T121" s="91" t="str">
        <f t="shared" si="38"/>
        <v/>
      </c>
      <c r="U121" s="91" t="str">
        <f t="shared" si="38"/>
        <v/>
      </c>
      <c r="V121" s="91" t="str">
        <f t="shared" si="37"/>
        <v/>
      </c>
      <c r="W121" s="91" t="str">
        <f t="shared" si="37"/>
        <v/>
      </c>
      <c r="X121" s="91" t="str">
        <f t="shared" si="37"/>
        <v/>
      </c>
      <c r="Y121" s="91" t="str">
        <f t="shared" si="37"/>
        <v/>
      </c>
      <c r="Z121" s="91" t="str">
        <f t="shared" si="37"/>
        <v/>
      </c>
      <c r="AA121" s="91" t="str">
        <f t="shared" si="37"/>
        <v/>
      </c>
      <c r="AB121" s="91" t="str">
        <f t="shared" si="37"/>
        <v/>
      </c>
      <c r="AC121" s="91" t="str">
        <f t="shared" si="37"/>
        <v/>
      </c>
      <c r="AD121" s="91" t="str">
        <f t="shared" si="37"/>
        <v/>
      </c>
      <c r="AE121" s="91" t="str">
        <f t="shared" si="37"/>
        <v/>
      </c>
      <c r="AF121" s="91" t="str">
        <f t="shared" si="37"/>
        <v/>
      </c>
      <c r="AG121" s="91" t="str">
        <f t="shared" si="37"/>
        <v/>
      </c>
      <c r="AH121" s="91" t="str">
        <f t="shared" si="37"/>
        <v/>
      </c>
      <c r="AI121" s="91" t="str">
        <f t="shared" si="37"/>
        <v/>
      </c>
      <c r="AJ121" s="91" t="str">
        <f t="shared" si="37"/>
        <v/>
      </c>
      <c r="AK121" s="91" t="str">
        <f t="shared" si="37"/>
        <v/>
      </c>
      <c r="AL121" s="91" t="str">
        <f t="shared" si="36"/>
        <v/>
      </c>
      <c r="AM121" s="91" t="str">
        <f t="shared" si="36"/>
        <v/>
      </c>
      <c r="AN121" s="91" t="str">
        <f t="shared" si="36"/>
        <v/>
      </c>
      <c r="AO121" s="91" t="str">
        <f t="shared" si="36"/>
        <v/>
      </c>
      <c r="AP121" s="91" t="str">
        <f t="shared" si="36"/>
        <v/>
      </c>
      <c r="AQ121" s="91" t="str">
        <f t="shared" si="36"/>
        <v/>
      </c>
      <c r="AR121" s="91" t="str">
        <f t="shared" si="36"/>
        <v/>
      </c>
      <c r="AS121" s="91" t="str">
        <f t="shared" si="36"/>
        <v/>
      </c>
      <c r="AT121" s="91" t="str">
        <f t="shared" si="36"/>
        <v/>
      </c>
      <c r="AU121" s="91" t="str">
        <f t="shared" si="36"/>
        <v/>
      </c>
      <c r="AV121" s="91" t="str">
        <f t="shared" si="36"/>
        <v/>
      </c>
      <c r="AW121" s="91" t="str">
        <f t="shared" si="36"/>
        <v/>
      </c>
      <c r="AX121" s="91" t="str">
        <f t="shared" si="36"/>
        <v/>
      </c>
      <c r="AY121" s="91" t="str">
        <f t="shared" si="36"/>
        <v/>
      </c>
      <c r="AZ121" s="91" t="str">
        <f t="shared" si="35"/>
        <v/>
      </c>
      <c r="BA121" s="91" t="str">
        <f t="shared" si="35"/>
        <v/>
      </c>
      <c r="BB121" s="91" t="str">
        <f t="shared" si="35"/>
        <v/>
      </c>
      <c r="BC121" s="91" t="str">
        <f t="shared" si="35"/>
        <v/>
      </c>
      <c r="BD121" s="91" t="str">
        <f t="shared" si="35"/>
        <v/>
      </c>
      <c r="BE121" s="91" t="str">
        <f t="shared" si="35"/>
        <v/>
      </c>
    </row>
    <row r="122" spans="1:57" x14ac:dyDescent="0.3">
      <c r="A122" s="73"/>
      <c r="B122" s="73"/>
      <c r="C122" s="73"/>
      <c r="D122" s="73"/>
      <c r="E122" s="89">
        <f t="shared" si="21"/>
        <v>0</v>
      </c>
      <c r="F122" s="90" t="str">
        <f t="shared" si="38"/>
        <v/>
      </c>
      <c r="G122" s="91" t="str">
        <f t="shared" si="38"/>
        <v/>
      </c>
      <c r="H122" s="91" t="str">
        <f t="shared" si="38"/>
        <v/>
      </c>
      <c r="I122" s="91" t="str">
        <f t="shared" si="38"/>
        <v/>
      </c>
      <c r="J122" s="91" t="str">
        <f t="shared" si="38"/>
        <v/>
      </c>
      <c r="K122" s="92" t="str">
        <f t="shared" si="38"/>
        <v/>
      </c>
      <c r="L122" s="93" t="str">
        <f t="shared" si="38"/>
        <v/>
      </c>
      <c r="M122" s="91" t="str">
        <f t="shared" si="38"/>
        <v/>
      </c>
      <c r="N122" s="91" t="str">
        <f t="shared" si="38"/>
        <v/>
      </c>
      <c r="O122" s="91" t="str">
        <f t="shared" si="38"/>
        <v/>
      </c>
      <c r="P122" s="91" t="str">
        <f t="shared" si="38"/>
        <v/>
      </c>
      <c r="Q122" s="92" t="str">
        <f t="shared" si="38"/>
        <v/>
      </c>
      <c r="R122" s="93" t="str">
        <f t="shared" si="38"/>
        <v/>
      </c>
      <c r="S122" s="91" t="str">
        <f t="shared" si="38"/>
        <v/>
      </c>
      <c r="T122" s="91" t="str">
        <f t="shared" si="38"/>
        <v/>
      </c>
      <c r="U122" s="91" t="str">
        <f t="shared" si="38"/>
        <v/>
      </c>
      <c r="V122" s="91" t="str">
        <f t="shared" si="37"/>
        <v/>
      </c>
      <c r="W122" s="91" t="str">
        <f t="shared" si="37"/>
        <v/>
      </c>
      <c r="X122" s="91" t="str">
        <f t="shared" si="37"/>
        <v/>
      </c>
      <c r="Y122" s="91" t="str">
        <f t="shared" si="37"/>
        <v/>
      </c>
      <c r="Z122" s="91" t="str">
        <f t="shared" si="37"/>
        <v/>
      </c>
      <c r="AA122" s="91" t="str">
        <f t="shared" si="37"/>
        <v/>
      </c>
      <c r="AB122" s="91" t="str">
        <f t="shared" si="37"/>
        <v/>
      </c>
      <c r="AC122" s="91" t="str">
        <f t="shared" si="37"/>
        <v/>
      </c>
      <c r="AD122" s="91" t="str">
        <f t="shared" si="37"/>
        <v/>
      </c>
      <c r="AE122" s="91" t="str">
        <f t="shared" si="37"/>
        <v/>
      </c>
      <c r="AF122" s="91" t="str">
        <f t="shared" si="37"/>
        <v/>
      </c>
      <c r="AG122" s="91" t="str">
        <f t="shared" si="37"/>
        <v/>
      </c>
      <c r="AH122" s="91" t="str">
        <f t="shared" si="37"/>
        <v/>
      </c>
      <c r="AI122" s="91" t="str">
        <f t="shared" si="37"/>
        <v/>
      </c>
      <c r="AJ122" s="91" t="str">
        <f t="shared" si="37"/>
        <v/>
      </c>
      <c r="AK122" s="91" t="str">
        <f t="shared" si="37"/>
        <v/>
      </c>
      <c r="AL122" s="91" t="str">
        <f t="shared" si="36"/>
        <v/>
      </c>
      <c r="AM122" s="91" t="str">
        <f t="shared" si="36"/>
        <v/>
      </c>
      <c r="AN122" s="91" t="str">
        <f t="shared" si="36"/>
        <v/>
      </c>
      <c r="AO122" s="91" t="str">
        <f t="shared" si="36"/>
        <v/>
      </c>
      <c r="AP122" s="91" t="str">
        <f t="shared" si="36"/>
        <v/>
      </c>
      <c r="AQ122" s="91" t="str">
        <f t="shared" si="36"/>
        <v/>
      </c>
      <c r="AR122" s="91" t="str">
        <f t="shared" si="36"/>
        <v/>
      </c>
      <c r="AS122" s="91" t="str">
        <f t="shared" si="36"/>
        <v/>
      </c>
      <c r="AT122" s="91" t="str">
        <f t="shared" si="36"/>
        <v/>
      </c>
      <c r="AU122" s="91" t="str">
        <f t="shared" si="36"/>
        <v/>
      </c>
      <c r="AV122" s="91" t="str">
        <f t="shared" si="36"/>
        <v/>
      </c>
      <c r="AW122" s="91" t="str">
        <f t="shared" si="36"/>
        <v/>
      </c>
      <c r="AX122" s="91" t="str">
        <f t="shared" si="36"/>
        <v/>
      </c>
      <c r="AY122" s="91" t="str">
        <f t="shared" si="36"/>
        <v/>
      </c>
      <c r="AZ122" s="91" t="str">
        <f t="shared" si="35"/>
        <v/>
      </c>
      <c r="BA122" s="91" t="str">
        <f t="shared" si="35"/>
        <v/>
      </c>
      <c r="BB122" s="91" t="str">
        <f t="shared" si="35"/>
        <v/>
      </c>
      <c r="BC122" s="91" t="str">
        <f t="shared" si="35"/>
        <v/>
      </c>
      <c r="BD122" s="91" t="str">
        <f t="shared" si="35"/>
        <v/>
      </c>
      <c r="BE122" s="91" t="str">
        <f t="shared" si="35"/>
        <v/>
      </c>
    </row>
    <row r="123" spans="1:57" ht="15" thickBot="1" x14ac:dyDescent="0.35">
      <c r="A123" s="73"/>
      <c r="B123" s="73"/>
      <c r="C123" s="94"/>
      <c r="D123" s="94"/>
      <c r="E123" s="95">
        <f t="shared" si="21"/>
        <v>0</v>
      </c>
      <c r="F123" s="90" t="str">
        <f t="shared" si="38"/>
        <v/>
      </c>
      <c r="G123" s="94"/>
      <c r="H123" s="94"/>
      <c r="I123" s="94"/>
      <c r="J123" s="94"/>
      <c r="K123" s="96"/>
      <c r="L123" s="97"/>
      <c r="M123" s="94"/>
      <c r="N123" s="94"/>
      <c r="O123" s="94"/>
      <c r="P123" s="94"/>
      <c r="Q123" s="96"/>
      <c r="R123" s="97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</row>
    <row r="124" spans="1:57" ht="15" thickBot="1" x14ac:dyDescent="0.35">
      <c r="A124" s="73"/>
      <c r="B124" s="73"/>
      <c r="C124" s="98" t="s">
        <v>36</v>
      </c>
      <c r="D124" s="99">
        <f>SUM(D6:D123)</f>
        <v>179290.17999999996</v>
      </c>
      <c r="E124" s="100">
        <f>SUM(E6:E123)</f>
        <v>179290.17999999996</v>
      </c>
      <c r="F124" s="101">
        <f>SUM(F6:F123)</f>
        <v>68831.66</v>
      </c>
      <c r="G124" s="99">
        <f t="shared" ref="G124:BE124" si="39">SUM(G6:G123)</f>
        <v>299</v>
      </c>
      <c r="H124" s="99">
        <f t="shared" si="39"/>
        <v>0</v>
      </c>
      <c r="I124" s="99">
        <f t="shared" si="39"/>
        <v>10000</v>
      </c>
      <c r="J124" s="99">
        <f t="shared" si="39"/>
        <v>10000</v>
      </c>
      <c r="K124" s="102">
        <f t="shared" si="39"/>
        <v>37.5</v>
      </c>
      <c r="L124" s="103">
        <f t="shared" si="39"/>
        <v>32958.339999999997</v>
      </c>
      <c r="M124" s="99">
        <f t="shared" si="39"/>
        <v>9609.91</v>
      </c>
      <c r="N124" s="99">
        <f t="shared" si="39"/>
        <v>0</v>
      </c>
      <c r="O124" s="99">
        <f t="shared" si="39"/>
        <v>0</v>
      </c>
      <c r="P124" s="99">
        <f t="shared" si="39"/>
        <v>3002.61</v>
      </c>
      <c r="Q124" s="102">
        <f t="shared" si="39"/>
        <v>0</v>
      </c>
      <c r="R124" s="103">
        <f t="shared" si="39"/>
        <v>190.47</v>
      </c>
      <c r="S124" s="99">
        <f t="shared" si="39"/>
        <v>107</v>
      </c>
      <c r="T124" s="99">
        <f t="shared" si="39"/>
        <v>393</v>
      </c>
      <c r="U124" s="99">
        <f t="shared" si="39"/>
        <v>0</v>
      </c>
      <c r="V124" s="99">
        <f t="shared" si="39"/>
        <v>356.32</v>
      </c>
      <c r="W124" s="99">
        <f t="shared" si="39"/>
        <v>0</v>
      </c>
      <c r="X124" s="99">
        <f t="shared" si="39"/>
        <v>0</v>
      </c>
      <c r="Y124" s="99">
        <f t="shared" si="39"/>
        <v>0</v>
      </c>
      <c r="Z124" s="99">
        <f t="shared" si="39"/>
        <v>6745.1299999999992</v>
      </c>
      <c r="AA124" s="99">
        <f t="shared" si="39"/>
        <v>187.44</v>
      </c>
      <c r="AB124" s="99">
        <f t="shared" si="39"/>
        <v>0</v>
      </c>
      <c r="AC124" s="99">
        <f t="shared" si="39"/>
        <v>0</v>
      </c>
      <c r="AD124" s="99">
        <f t="shared" si="39"/>
        <v>350</v>
      </c>
      <c r="AE124" s="99">
        <f t="shared" si="39"/>
        <v>0</v>
      </c>
      <c r="AF124" s="99">
        <f t="shared" si="39"/>
        <v>294.87</v>
      </c>
      <c r="AG124" s="99">
        <f t="shared" si="39"/>
        <v>0</v>
      </c>
      <c r="AH124" s="99">
        <f t="shared" si="39"/>
        <v>0</v>
      </c>
      <c r="AI124" s="99">
        <f t="shared" si="39"/>
        <v>62.66</v>
      </c>
      <c r="AJ124" s="99">
        <f t="shared" si="39"/>
        <v>0</v>
      </c>
      <c r="AK124" s="99">
        <f t="shared" si="39"/>
        <v>0</v>
      </c>
      <c r="AL124" s="99">
        <f t="shared" si="39"/>
        <v>7133.02</v>
      </c>
      <c r="AM124" s="99">
        <f t="shared" si="39"/>
        <v>2840.21</v>
      </c>
      <c r="AN124" s="99">
        <f t="shared" si="39"/>
        <v>1109.43</v>
      </c>
      <c r="AO124" s="99">
        <f t="shared" si="39"/>
        <v>682.53</v>
      </c>
      <c r="AP124" s="99">
        <f t="shared" si="39"/>
        <v>359.77</v>
      </c>
      <c r="AQ124" s="99">
        <f t="shared" si="39"/>
        <v>205.45</v>
      </c>
      <c r="AR124" s="99">
        <f t="shared" si="39"/>
        <v>0</v>
      </c>
      <c r="AS124" s="99">
        <f t="shared" si="39"/>
        <v>1906.98</v>
      </c>
      <c r="AT124" s="99">
        <f t="shared" si="39"/>
        <v>3000</v>
      </c>
      <c r="AU124" s="99">
        <f t="shared" si="39"/>
        <v>4558.54</v>
      </c>
      <c r="AV124" s="99">
        <f t="shared" si="39"/>
        <v>0</v>
      </c>
      <c r="AW124" s="99">
        <f t="shared" si="39"/>
        <v>0</v>
      </c>
      <c r="AX124" s="99">
        <f t="shared" si="39"/>
        <v>0</v>
      </c>
      <c r="AY124" s="99">
        <f t="shared" si="39"/>
        <v>0</v>
      </c>
      <c r="AZ124" s="99">
        <f t="shared" si="39"/>
        <v>0</v>
      </c>
      <c r="BA124" s="99">
        <f t="shared" si="39"/>
        <v>14068.34</v>
      </c>
      <c r="BB124" s="99">
        <f t="shared" si="39"/>
        <v>0</v>
      </c>
      <c r="BC124" s="99">
        <f t="shared" si="39"/>
        <v>0</v>
      </c>
      <c r="BD124" s="99">
        <f t="shared" si="39"/>
        <v>0</v>
      </c>
      <c r="BE124" s="99">
        <f t="shared" si="39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5"/>
  <sheetViews>
    <sheetView zoomScale="80" zoomScaleNormal="80" workbookViewId="0">
      <selection activeCell="B53" sqref="B53"/>
    </sheetView>
  </sheetViews>
  <sheetFormatPr defaultRowHeight="14.4" x14ac:dyDescent="0.3"/>
  <cols>
    <col min="2" max="2" width="11.5546875" customWidth="1"/>
    <col min="3" max="3" width="22.33203125" customWidth="1"/>
    <col min="4" max="4" width="10.88671875" bestFit="1" customWidth="1"/>
    <col min="5" max="5" width="10.88671875" customWidth="1"/>
    <col min="6" max="6" width="10.4414062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TOTAL!L5</f>
        <v>42644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42646</v>
      </c>
      <c r="B7" s="62">
        <v>3023</v>
      </c>
      <c r="C7" s="69" t="s">
        <v>79</v>
      </c>
      <c r="D7" s="70">
        <f>1315.13-180.78</f>
        <v>1134.3500000000001</v>
      </c>
      <c r="E7" s="89">
        <f t="shared" ref="E7:E72" si="1">SUM(F7:BE7)</f>
        <v>1134.3500000000001</v>
      </c>
      <c r="F7" s="90" t="str">
        <f>IF($B7=F$5,$D7,"")</f>
        <v/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>
        <f t="shared" si="3"/>
        <v>1134.3500000000001</v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42646</v>
      </c>
      <c r="B8" s="71">
        <v>3026</v>
      </c>
      <c r="C8" s="69" t="s">
        <v>26</v>
      </c>
      <c r="D8" s="70">
        <v>180.78</v>
      </c>
      <c r="E8" s="89">
        <f t="shared" si="1"/>
        <v>180.78</v>
      </c>
      <c r="F8" s="90" t="str">
        <f t="shared" ref="F8:U23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>
        <f t="shared" si="3"/>
        <v>180.78</v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42646</v>
      </c>
      <c r="B9" s="62">
        <v>4000</v>
      </c>
      <c r="C9" s="69" t="s">
        <v>113</v>
      </c>
      <c r="D9" s="70">
        <v>213.94</v>
      </c>
      <c r="E9" s="89">
        <f t="shared" si="1"/>
        <v>213.94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>
        <f t="shared" si="3"/>
        <v>213.94</v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42646</v>
      </c>
      <c r="B10" s="62">
        <v>1001</v>
      </c>
      <c r="C10" s="69" t="s">
        <v>63</v>
      </c>
      <c r="D10" s="70">
        <v>2952</v>
      </c>
      <c r="E10" s="89">
        <f t="shared" si="1"/>
        <v>2952</v>
      </c>
      <c r="F10" s="90">
        <f t="shared" si="4"/>
        <v>2952</v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42646</v>
      </c>
      <c r="B11" s="62">
        <v>1001</v>
      </c>
      <c r="C11" s="69" t="s">
        <v>63</v>
      </c>
      <c r="D11" s="70">
        <v>2734.29</v>
      </c>
      <c r="E11" s="89">
        <f t="shared" si="1"/>
        <v>2734.29</v>
      </c>
      <c r="F11" s="90">
        <f t="shared" si="4"/>
        <v>2734.29</v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42647</v>
      </c>
      <c r="B12" s="62">
        <v>1001</v>
      </c>
      <c r="C12" s="69" t="s">
        <v>63</v>
      </c>
      <c r="D12" s="70">
        <v>2087.4</v>
      </c>
      <c r="E12" s="89">
        <f t="shared" si="1"/>
        <v>2087.4</v>
      </c>
      <c r="F12" s="90">
        <f t="shared" si="4"/>
        <v>2087.4</v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42647</v>
      </c>
      <c r="B13" s="62">
        <v>3005</v>
      </c>
      <c r="C13" s="69" t="s">
        <v>82</v>
      </c>
      <c r="D13" s="70">
        <v>99.81</v>
      </c>
      <c r="E13" s="89">
        <f t="shared" si="1"/>
        <v>99.81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>
        <f t="shared" si="2"/>
        <v>99.81</v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42649</v>
      </c>
      <c r="B14" s="62">
        <v>4000</v>
      </c>
      <c r="C14" s="69" t="s">
        <v>171</v>
      </c>
      <c r="D14" s="70">
        <v>299</v>
      </c>
      <c r="E14" s="89">
        <f t="shared" si="1"/>
        <v>299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3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23" si="6">IF($B14=AY$5,$D14,"")</f>
        <v/>
      </c>
      <c r="AZ14" s="91" t="str">
        <f t="shared" si="6"/>
        <v/>
      </c>
      <c r="BA14" s="91">
        <f t="shared" si="6"/>
        <v>299</v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42653</v>
      </c>
      <c r="B15" s="62">
        <v>1001</v>
      </c>
      <c r="C15" s="69" t="s">
        <v>63</v>
      </c>
      <c r="D15" s="70">
        <v>829.76</v>
      </c>
      <c r="E15" s="89">
        <f t="shared" si="1"/>
        <v>829.76</v>
      </c>
      <c r="F15" s="90">
        <f t="shared" si="4"/>
        <v>829.76</v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42653</v>
      </c>
      <c r="B16" s="62">
        <v>4000</v>
      </c>
      <c r="C16" s="69" t="s">
        <v>147</v>
      </c>
      <c r="D16" s="70">
        <v>50000</v>
      </c>
      <c r="E16" s="89">
        <f t="shared" si="1"/>
        <v>50000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>
        <f t="shared" si="6"/>
        <v>50000</v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42653</v>
      </c>
      <c r="B17" s="62">
        <v>3005</v>
      </c>
      <c r="C17" s="69" t="s">
        <v>110</v>
      </c>
      <c r="D17" s="70">
        <v>121.8</v>
      </c>
      <c r="E17" s="89">
        <f t="shared" si="1"/>
        <v>121.8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>
        <f t="shared" si="2"/>
        <v>121.8</v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42653</v>
      </c>
      <c r="B18" s="62">
        <v>3003</v>
      </c>
      <c r="C18" s="69" t="s">
        <v>172</v>
      </c>
      <c r="D18" s="70">
        <v>393</v>
      </c>
      <c r="E18" s="89">
        <f t="shared" si="1"/>
        <v>393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>
        <f t="shared" si="4"/>
        <v>393</v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42653</v>
      </c>
      <c r="B19" s="62">
        <v>1001</v>
      </c>
      <c r="C19" s="69" t="s">
        <v>63</v>
      </c>
      <c r="D19" s="70">
        <v>3057.43</v>
      </c>
      <c r="E19" s="89">
        <f t="shared" si="1"/>
        <v>3057.43</v>
      </c>
      <c r="F19" s="90">
        <f t="shared" si="4"/>
        <v>3057.43</v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42653</v>
      </c>
      <c r="B20" s="62">
        <v>1005</v>
      </c>
      <c r="C20" s="69" t="s">
        <v>147</v>
      </c>
      <c r="D20" s="70">
        <v>20000</v>
      </c>
      <c r="E20" s="89">
        <f t="shared" si="1"/>
        <v>20000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>
        <f t="shared" si="4"/>
        <v>20000</v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42654</v>
      </c>
      <c r="B21" s="62">
        <v>1005</v>
      </c>
      <c r="C21" s="69" t="s">
        <v>147</v>
      </c>
      <c r="D21" s="70">
        <v>20000</v>
      </c>
      <c r="E21" s="89">
        <f t="shared" si="1"/>
        <v>20000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>
        <f t="shared" si="4"/>
        <v>20000</v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42655</v>
      </c>
      <c r="B22" s="62">
        <v>3030</v>
      </c>
      <c r="C22" s="69" t="s">
        <v>92</v>
      </c>
      <c r="D22" s="70">
        <v>70.05</v>
      </c>
      <c r="E22" s="89">
        <f t="shared" si="1"/>
        <v>70.05</v>
      </c>
      <c r="F22" s="90" t="str">
        <f t="shared" si="4"/>
        <v/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>
        <f t="shared" si="5"/>
        <v>70.05</v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42656</v>
      </c>
      <c r="B23" s="62">
        <v>1001</v>
      </c>
      <c r="C23" s="69" t="s">
        <v>63</v>
      </c>
      <c r="D23" s="70">
        <v>2952</v>
      </c>
      <c r="E23" s="89">
        <f t="shared" ref="E23:E45" si="8">SUM(F23:BE23)</f>
        <v>2952</v>
      </c>
      <c r="F23" s="90">
        <f t="shared" si="4"/>
        <v>2952</v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 t="str">
        <f t="shared" si="4"/>
        <v/>
      </c>
      <c r="U23" s="91" t="str">
        <f t="shared" si="4"/>
        <v/>
      </c>
      <c r="V23" s="91" t="str">
        <f t="shared" ref="V23:AJ23" si="9">IF($B23=V$5,$D23,"")</f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42656</v>
      </c>
      <c r="B24" s="62">
        <v>3030</v>
      </c>
      <c r="C24" s="69" t="s">
        <v>107</v>
      </c>
      <c r="D24" s="70">
        <v>387.09</v>
      </c>
      <c r="E24" s="89">
        <f t="shared" si="8"/>
        <v>387.09</v>
      </c>
      <c r="F24" s="90" t="str">
        <f t="shared" ref="F24:O25" si="10">IF($B24=F$5,$D24,"")</f>
        <v/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ref="P24:Y25" si="11">IF($B24=P$5,$D24,"")</f>
        <v/>
      </c>
      <c r="Q24" s="92" t="str">
        <f t="shared" si="11"/>
        <v/>
      </c>
      <c r="R24" s="93" t="str">
        <f t="shared" si="11"/>
        <v/>
      </c>
      <c r="S24" s="91" t="str">
        <f t="shared" si="11"/>
        <v/>
      </c>
      <c r="T24" s="91" t="str">
        <f t="shared" si="11"/>
        <v/>
      </c>
      <c r="U24" s="91" t="str">
        <f t="shared" si="11"/>
        <v/>
      </c>
      <c r="V24" s="91" t="str">
        <f t="shared" si="11"/>
        <v/>
      </c>
      <c r="W24" s="91" t="str">
        <f t="shared" si="11"/>
        <v/>
      </c>
      <c r="X24" s="91" t="str">
        <f t="shared" si="11"/>
        <v/>
      </c>
      <c r="Y24" s="91" t="str">
        <f t="shared" si="11"/>
        <v/>
      </c>
      <c r="Z24" s="91" t="str">
        <f t="shared" ref="Z24:AI25" si="12">IF($B24=Z$5,$D24,"")</f>
        <v/>
      </c>
      <c r="AA24" s="91" t="str">
        <f t="shared" si="12"/>
        <v/>
      </c>
      <c r="AB24" s="91" t="str">
        <f t="shared" si="12"/>
        <v/>
      </c>
      <c r="AC24" s="91" t="str">
        <f t="shared" si="12"/>
        <v/>
      </c>
      <c r="AD24" s="91" t="str">
        <f t="shared" si="12"/>
        <v/>
      </c>
      <c r="AE24" s="91" t="str">
        <f t="shared" si="12"/>
        <v/>
      </c>
      <c r="AF24" s="91" t="str">
        <f t="shared" si="12"/>
        <v/>
      </c>
      <c r="AG24" s="91" t="str">
        <f t="shared" si="12"/>
        <v/>
      </c>
      <c r="AH24" s="91" t="str">
        <f t="shared" si="12"/>
        <v/>
      </c>
      <c r="AI24" s="91" t="str">
        <f t="shared" si="12"/>
        <v/>
      </c>
      <c r="AJ24" s="91" t="str">
        <f t="shared" ref="AJ24:AS25" si="13">IF($B24=AJ$5,$D24,"")</f>
        <v/>
      </c>
      <c r="AK24" s="91" t="str">
        <f t="shared" si="13"/>
        <v/>
      </c>
      <c r="AL24" s="91" t="str">
        <f t="shared" si="13"/>
        <v/>
      </c>
      <c r="AM24" s="91" t="str">
        <f t="shared" si="13"/>
        <v/>
      </c>
      <c r="AN24" s="91" t="str">
        <f t="shared" si="13"/>
        <v/>
      </c>
      <c r="AO24" s="91" t="str">
        <f t="shared" si="13"/>
        <v/>
      </c>
      <c r="AP24" s="91" t="str">
        <f t="shared" si="13"/>
        <v/>
      </c>
      <c r="AQ24" s="91" t="str">
        <f t="shared" si="13"/>
        <v/>
      </c>
      <c r="AR24" s="91" t="str">
        <f t="shared" si="13"/>
        <v/>
      </c>
      <c r="AS24" s="91" t="str">
        <f t="shared" si="13"/>
        <v/>
      </c>
      <c r="AT24" s="91" t="str">
        <f t="shared" ref="AT24:BE25" si="14">IF($B24=AT$5,$D24,"")</f>
        <v/>
      </c>
      <c r="AU24" s="91">
        <f t="shared" si="14"/>
        <v>387.09</v>
      </c>
      <c r="AV24" s="91" t="str">
        <f t="shared" si="14"/>
        <v/>
      </c>
      <c r="AW24" s="91" t="str">
        <f t="shared" si="14"/>
        <v/>
      </c>
      <c r="AX24" s="91" t="str">
        <f t="shared" si="14"/>
        <v/>
      </c>
      <c r="AY24" s="91" t="str">
        <f t="shared" si="14"/>
        <v/>
      </c>
      <c r="AZ24" s="91" t="str">
        <f t="shared" si="14"/>
        <v/>
      </c>
      <c r="BA24" s="91" t="str">
        <f t="shared" si="14"/>
        <v/>
      </c>
      <c r="BB24" s="91" t="str">
        <f t="shared" si="14"/>
        <v/>
      </c>
      <c r="BC24" s="91" t="str">
        <f t="shared" si="14"/>
        <v/>
      </c>
      <c r="BD24" s="91" t="str">
        <f t="shared" si="14"/>
        <v/>
      </c>
      <c r="BE24" s="91" t="str">
        <f t="shared" si="14"/>
        <v/>
      </c>
    </row>
    <row r="25" spans="1:57" x14ac:dyDescent="0.3">
      <c r="A25" s="68">
        <v>42657</v>
      </c>
      <c r="B25" s="62">
        <v>1001</v>
      </c>
      <c r="C25" s="69" t="s">
        <v>63</v>
      </c>
      <c r="D25" s="70">
        <v>2392.31</v>
      </c>
      <c r="E25" s="89">
        <f t="shared" si="8"/>
        <v>2392.31</v>
      </c>
      <c r="F25" s="90">
        <f t="shared" si="10"/>
        <v>2392.31</v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1"/>
        <v/>
      </c>
      <c r="Q25" s="92" t="str">
        <f t="shared" si="11"/>
        <v/>
      </c>
      <c r="R25" s="93" t="str">
        <f t="shared" si="11"/>
        <v/>
      </c>
      <c r="S25" s="91" t="str">
        <f t="shared" si="11"/>
        <v/>
      </c>
      <c r="T25" s="91" t="str">
        <f t="shared" si="11"/>
        <v/>
      </c>
      <c r="U25" s="91" t="str">
        <f t="shared" si="11"/>
        <v/>
      </c>
      <c r="V25" s="91" t="str">
        <f t="shared" si="11"/>
        <v/>
      </c>
      <c r="W25" s="91" t="str">
        <f t="shared" si="11"/>
        <v/>
      </c>
      <c r="X25" s="91" t="str">
        <f t="shared" si="11"/>
        <v/>
      </c>
      <c r="Y25" s="91" t="str">
        <f t="shared" si="11"/>
        <v/>
      </c>
      <c r="Z25" s="91" t="str">
        <f t="shared" si="12"/>
        <v/>
      </c>
      <c r="AA25" s="91" t="str">
        <f t="shared" si="12"/>
        <v/>
      </c>
      <c r="AB25" s="91" t="str">
        <f t="shared" si="12"/>
        <v/>
      </c>
      <c r="AC25" s="91" t="str">
        <f t="shared" si="12"/>
        <v/>
      </c>
      <c r="AD25" s="91" t="str">
        <f t="shared" si="12"/>
        <v/>
      </c>
      <c r="AE25" s="91" t="str">
        <f t="shared" si="12"/>
        <v/>
      </c>
      <c r="AF25" s="91" t="str">
        <f t="shared" si="12"/>
        <v/>
      </c>
      <c r="AG25" s="91" t="str">
        <f t="shared" si="12"/>
        <v/>
      </c>
      <c r="AH25" s="91" t="str">
        <f t="shared" si="12"/>
        <v/>
      </c>
      <c r="AI25" s="91" t="str">
        <f t="shared" si="12"/>
        <v/>
      </c>
      <c r="AJ25" s="91" t="str">
        <f t="shared" si="13"/>
        <v/>
      </c>
      <c r="AK25" s="91" t="str">
        <f t="shared" si="13"/>
        <v/>
      </c>
      <c r="AL25" s="91" t="str">
        <f t="shared" si="13"/>
        <v/>
      </c>
      <c r="AM25" s="91" t="str">
        <f t="shared" si="13"/>
        <v/>
      </c>
      <c r="AN25" s="91" t="str">
        <f t="shared" si="13"/>
        <v/>
      </c>
      <c r="AO25" s="91" t="str">
        <f t="shared" si="13"/>
        <v/>
      </c>
      <c r="AP25" s="91" t="str">
        <f t="shared" si="13"/>
        <v/>
      </c>
      <c r="AQ25" s="91" t="str">
        <f t="shared" si="13"/>
        <v/>
      </c>
      <c r="AR25" s="91" t="str">
        <f t="shared" si="13"/>
        <v/>
      </c>
      <c r="AS25" s="91" t="str">
        <f t="shared" si="13"/>
        <v/>
      </c>
      <c r="AT25" s="91" t="str">
        <f t="shared" si="14"/>
        <v/>
      </c>
      <c r="AU25" s="91" t="str">
        <f t="shared" si="14"/>
        <v/>
      </c>
      <c r="AV25" s="91" t="str">
        <f t="shared" si="14"/>
        <v/>
      </c>
      <c r="AW25" s="91" t="str">
        <f t="shared" si="14"/>
        <v/>
      </c>
      <c r="AX25" s="91" t="str">
        <f t="shared" si="14"/>
        <v/>
      </c>
      <c r="AY25" s="91" t="str">
        <f t="shared" si="14"/>
        <v/>
      </c>
      <c r="AZ25" s="91" t="str">
        <f t="shared" si="14"/>
        <v/>
      </c>
      <c r="BA25" s="91" t="str">
        <f t="shared" si="14"/>
        <v/>
      </c>
      <c r="BB25" s="91" t="str">
        <f t="shared" si="14"/>
        <v/>
      </c>
      <c r="BC25" s="91" t="str">
        <f t="shared" si="14"/>
        <v/>
      </c>
      <c r="BD25" s="91" t="str">
        <f t="shared" si="14"/>
        <v/>
      </c>
      <c r="BE25" s="91" t="str">
        <f t="shared" si="14"/>
        <v/>
      </c>
    </row>
    <row r="26" spans="1:57" x14ac:dyDescent="0.3">
      <c r="A26" s="68">
        <v>42657</v>
      </c>
      <c r="B26" s="62">
        <v>1001</v>
      </c>
      <c r="C26" s="69" t="s">
        <v>63</v>
      </c>
      <c r="D26" s="70">
        <v>3621.43</v>
      </c>
      <c r="E26" s="89">
        <f t="shared" si="8"/>
        <v>3621.43</v>
      </c>
      <c r="F26" s="90">
        <f t="shared" ref="F26:U27" si="15">IF($B26=F$5,$D26,"")</f>
        <v>3621.43</v>
      </c>
      <c r="G26" s="91" t="str">
        <f t="shared" si="15"/>
        <v/>
      </c>
      <c r="H26" s="91" t="str">
        <f t="shared" si="15"/>
        <v/>
      </c>
      <c r="I26" s="91" t="str">
        <f t="shared" si="15"/>
        <v/>
      </c>
      <c r="J26" s="91" t="str">
        <f t="shared" si="15"/>
        <v/>
      </c>
      <c r="K26" s="92" t="str">
        <f t="shared" si="15"/>
        <v/>
      </c>
      <c r="L26" s="93" t="str">
        <f t="shared" si="15"/>
        <v/>
      </c>
      <c r="M26" s="91" t="str">
        <f t="shared" si="15"/>
        <v/>
      </c>
      <c r="N26" s="91" t="str">
        <f t="shared" si="15"/>
        <v/>
      </c>
      <c r="O26" s="91" t="str">
        <f t="shared" si="15"/>
        <v/>
      </c>
      <c r="P26" s="91" t="str">
        <f t="shared" si="15"/>
        <v/>
      </c>
      <c r="Q26" s="92" t="str">
        <f t="shared" si="15"/>
        <v/>
      </c>
      <c r="R26" s="93" t="str">
        <f t="shared" si="15"/>
        <v/>
      </c>
      <c r="S26" s="91" t="str">
        <f t="shared" si="15"/>
        <v/>
      </c>
      <c r="T26" s="91" t="str">
        <f t="shared" si="15"/>
        <v/>
      </c>
      <c r="U26" s="91" t="str">
        <f t="shared" si="15"/>
        <v/>
      </c>
      <c r="V26" s="91" t="str">
        <f t="shared" ref="V26:AK27" si="16">IF($B26=V$5,$D26,"")</f>
        <v/>
      </c>
      <c r="W26" s="91" t="str">
        <f t="shared" si="16"/>
        <v/>
      </c>
      <c r="X26" s="91" t="str">
        <f t="shared" si="16"/>
        <v/>
      </c>
      <c r="Y26" s="91" t="str">
        <f t="shared" si="16"/>
        <v/>
      </c>
      <c r="Z26" s="91" t="str">
        <f t="shared" si="16"/>
        <v/>
      </c>
      <c r="AA26" s="91" t="str">
        <f t="shared" si="16"/>
        <v/>
      </c>
      <c r="AB26" s="91" t="str">
        <f t="shared" si="16"/>
        <v/>
      </c>
      <c r="AC26" s="91" t="str">
        <f t="shared" si="16"/>
        <v/>
      </c>
      <c r="AD26" s="91" t="str">
        <f t="shared" si="16"/>
        <v/>
      </c>
      <c r="AE26" s="91" t="str">
        <f t="shared" si="16"/>
        <v/>
      </c>
      <c r="AF26" s="91" t="str">
        <f t="shared" si="16"/>
        <v/>
      </c>
      <c r="AG26" s="91" t="str">
        <f t="shared" si="16"/>
        <v/>
      </c>
      <c r="AH26" s="91" t="str">
        <f t="shared" si="16"/>
        <v/>
      </c>
      <c r="AI26" s="91" t="str">
        <f t="shared" si="16"/>
        <v/>
      </c>
      <c r="AJ26" s="91" t="str">
        <f t="shared" si="16"/>
        <v/>
      </c>
      <c r="AK26" s="91" t="str">
        <f t="shared" si="16"/>
        <v/>
      </c>
      <c r="AL26" s="91" t="str">
        <f t="shared" ref="AL26:BA27" si="17">IF($B26=AL$5,$D26,"")</f>
        <v/>
      </c>
      <c r="AM26" s="91" t="str">
        <f t="shared" si="17"/>
        <v/>
      </c>
      <c r="AN26" s="91" t="str">
        <f t="shared" si="17"/>
        <v/>
      </c>
      <c r="AO26" s="91" t="str">
        <f t="shared" si="17"/>
        <v/>
      </c>
      <c r="AP26" s="91" t="str">
        <f t="shared" si="17"/>
        <v/>
      </c>
      <c r="AQ26" s="91" t="str">
        <f t="shared" si="17"/>
        <v/>
      </c>
      <c r="AR26" s="91" t="str">
        <f t="shared" si="17"/>
        <v/>
      </c>
      <c r="AS26" s="91" t="str">
        <f t="shared" si="17"/>
        <v/>
      </c>
      <c r="AT26" s="91" t="str">
        <f t="shared" si="17"/>
        <v/>
      </c>
      <c r="AU26" s="91" t="str">
        <f t="shared" si="17"/>
        <v/>
      </c>
      <c r="AV26" s="91" t="str">
        <f t="shared" si="17"/>
        <v/>
      </c>
      <c r="AW26" s="91" t="str">
        <f t="shared" si="17"/>
        <v/>
      </c>
      <c r="AX26" s="91" t="str">
        <f t="shared" si="17"/>
        <v/>
      </c>
      <c r="AY26" s="91" t="str">
        <f t="shared" si="17"/>
        <v/>
      </c>
      <c r="AZ26" s="91" t="str">
        <f t="shared" si="17"/>
        <v/>
      </c>
      <c r="BA26" s="91" t="str">
        <f t="shared" si="17"/>
        <v/>
      </c>
      <c r="BB26" s="91" t="str">
        <f t="shared" ref="BB26:BE27" si="18">IF($B26=BB$5,$D26,"")</f>
        <v/>
      </c>
      <c r="BC26" s="91" t="str">
        <f t="shared" si="18"/>
        <v/>
      </c>
      <c r="BD26" s="91" t="str">
        <f t="shared" si="18"/>
        <v/>
      </c>
      <c r="BE26" s="91" t="str">
        <f t="shared" si="18"/>
        <v/>
      </c>
    </row>
    <row r="27" spans="1:57" x14ac:dyDescent="0.3">
      <c r="A27" s="68">
        <v>42657</v>
      </c>
      <c r="B27" s="62">
        <v>1001</v>
      </c>
      <c r="C27" s="69" t="s">
        <v>63</v>
      </c>
      <c r="D27" s="70">
        <v>7978.24</v>
      </c>
      <c r="E27" s="89">
        <f t="shared" si="8"/>
        <v>7978.24</v>
      </c>
      <c r="F27" s="90">
        <f t="shared" si="15"/>
        <v>7978.24</v>
      </c>
      <c r="G27" s="91" t="str">
        <f t="shared" si="15"/>
        <v/>
      </c>
      <c r="H27" s="91" t="str">
        <f t="shared" si="15"/>
        <v/>
      </c>
      <c r="I27" s="91" t="str">
        <f t="shared" si="15"/>
        <v/>
      </c>
      <c r="J27" s="91" t="str">
        <f t="shared" si="15"/>
        <v/>
      </c>
      <c r="K27" s="92" t="str">
        <f t="shared" si="15"/>
        <v/>
      </c>
      <c r="L27" s="93" t="str">
        <f t="shared" si="15"/>
        <v/>
      </c>
      <c r="M27" s="91" t="str">
        <f t="shared" si="15"/>
        <v/>
      </c>
      <c r="N27" s="91" t="str">
        <f t="shared" si="15"/>
        <v/>
      </c>
      <c r="O27" s="91" t="str">
        <f t="shared" si="15"/>
        <v/>
      </c>
      <c r="P27" s="91" t="str">
        <f t="shared" si="15"/>
        <v/>
      </c>
      <c r="Q27" s="92" t="str">
        <f t="shared" si="15"/>
        <v/>
      </c>
      <c r="R27" s="93" t="str">
        <f t="shared" si="15"/>
        <v/>
      </c>
      <c r="S27" s="91" t="str">
        <f t="shared" si="15"/>
        <v/>
      </c>
      <c r="T27" s="91" t="str">
        <f t="shared" si="15"/>
        <v/>
      </c>
      <c r="U27" s="91" t="str">
        <f t="shared" si="15"/>
        <v/>
      </c>
      <c r="V27" s="91" t="str">
        <f t="shared" si="16"/>
        <v/>
      </c>
      <c r="W27" s="91" t="str">
        <f t="shared" si="16"/>
        <v/>
      </c>
      <c r="X27" s="91" t="str">
        <f t="shared" si="16"/>
        <v/>
      </c>
      <c r="Y27" s="91" t="str">
        <f t="shared" si="16"/>
        <v/>
      </c>
      <c r="Z27" s="91" t="str">
        <f t="shared" si="16"/>
        <v/>
      </c>
      <c r="AA27" s="91" t="str">
        <f t="shared" si="16"/>
        <v/>
      </c>
      <c r="AB27" s="91" t="str">
        <f t="shared" si="16"/>
        <v/>
      </c>
      <c r="AC27" s="91" t="str">
        <f t="shared" si="16"/>
        <v/>
      </c>
      <c r="AD27" s="91" t="str">
        <f t="shared" si="16"/>
        <v/>
      </c>
      <c r="AE27" s="91" t="str">
        <f t="shared" si="16"/>
        <v/>
      </c>
      <c r="AF27" s="91" t="str">
        <f t="shared" si="16"/>
        <v/>
      </c>
      <c r="AG27" s="91" t="str">
        <f t="shared" si="16"/>
        <v/>
      </c>
      <c r="AH27" s="91" t="str">
        <f t="shared" si="16"/>
        <v/>
      </c>
      <c r="AI27" s="91" t="str">
        <f t="shared" si="16"/>
        <v/>
      </c>
      <c r="AJ27" s="91" t="str">
        <f t="shared" si="16"/>
        <v/>
      </c>
      <c r="AK27" s="91" t="str">
        <f t="shared" si="16"/>
        <v/>
      </c>
      <c r="AL27" s="91" t="str">
        <f t="shared" si="17"/>
        <v/>
      </c>
      <c r="AM27" s="91" t="str">
        <f t="shared" si="17"/>
        <v/>
      </c>
      <c r="AN27" s="91" t="str">
        <f t="shared" si="17"/>
        <v/>
      </c>
      <c r="AO27" s="91" t="str">
        <f t="shared" si="17"/>
        <v/>
      </c>
      <c r="AP27" s="91" t="str">
        <f t="shared" si="17"/>
        <v/>
      </c>
      <c r="AQ27" s="91" t="str">
        <f t="shared" si="17"/>
        <v/>
      </c>
      <c r="AR27" s="91" t="str">
        <f t="shared" si="17"/>
        <v/>
      </c>
      <c r="AS27" s="91" t="str">
        <f t="shared" si="17"/>
        <v/>
      </c>
      <c r="AT27" s="91" t="str">
        <f t="shared" si="17"/>
        <v/>
      </c>
      <c r="AU27" s="91" t="str">
        <f t="shared" si="17"/>
        <v/>
      </c>
      <c r="AV27" s="91" t="str">
        <f t="shared" si="17"/>
        <v/>
      </c>
      <c r="AW27" s="91" t="str">
        <f t="shared" si="17"/>
        <v/>
      </c>
      <c r="AX27" s="91" t="str">
        <f t="shared" si="17"/>
        <v/>
      </c>
      <c r="AY27" s="91" t="str">
        <f t="shared" si="17"/>
        <v/>
      </c>
      <c r="AZ27" s="91" t="str">
        <f t="shared" si="17"/>
        <v/>
      </c>
      <c r="BA27" s="91" t="str">
        <f t="shared" si="17"/>
        <v/>
      </c>
      <c r="BB27" s="91" t="str">
        <f t="shared" si="18"/>
        <v/>
      </c>
      <c r="BC27" s="91" t="str">
        <f t="shared" si="18"/>
        <v/>
      </c>
      <c r="BD27" s="91" t="str">
        <f t="shared" si="18"/>
        <v/>
      </c>
      <c r="BE27" s="91" t="str">
        <f t="shared" si="18"/>
        <v/>
      </c>
    </row>
    <row r="28" spans="1:57" x14ac:dyDescent="0.3">
      <c r="A28" s="68">
        <v>42657</v>
      </c>
      <c r="B28" s="62">
        <v>3015</v>
      </c>
      <c r="C28" s="69" t="s">
        <v>91</v>
      </c>
      <c r="D28" s="69">
        <v>45.27</v>
      </c>
      <c r="E28" s="89">
        <f t="shared" si="8"/>
        <v>45.27</v>
      </c>
      <c r="F28" s="90" t="str">
        <f t="shared" ref="F28:O37" si="19">IF($B28=F$5,$D28,"")</f>
        <v/>
      </c>
      <c r="G28" s="91" t="str">
        <f t="shared" si="19"/>
        <v/>
      </c>
      <c r="H28" s="91" t="str">
        <f t="shared" si="19"/>
        <v/>
      </c>
      <c r="I28" s="91" t="str">
        <f t="shared" si="19"/>
        <v/>
      </c>
      <c r="J28" s="91" t="str">
        <f t="shared" si="19"/>
        <v/>
      </c>
      <c r="K28" s="92" t="str">
        <f t="shared" si="19"/>
        <v/>
      </c>
      <c r="L28" s="93" t="str">
        <f t="shared" si="19"/>
        <v/>
      </c>
      <c r="M28" s="91" t="str">
        <f t="shared" si="19"/>
        <v/>
      </c>
      <c r="N28" s="91" t="str">
        <f t="shared" si="19"/>
        <v/>
      </c>
      <c r="O28" s="91" t="str">
        <f t="shared" si="19"/>
        <v/>
      </c>
      <c r="P28" s="91" t="str">
        <f t="shared" ref="P28:Y37" si="20">IF($B28=P$5,$D28,"")</f>
        <v/>
      </c>
      <c r="Q28" s="92" t="str">
        <f t="shared" si="20"/>
        <v/>
      </c>
      <c r="R28" s="93" t="str">
        <f t="shared" si="20"/>
        <v/>
      </c>
      <c r="S28" s="91" t="str">
        <f t="shared" si="20"/>
        <v/>
      </c>
      <c r="T28" s="91" t="str">
        <f t="shared" si="20"/>
        <v/>
      </c>
      <c r="U28" s="91" t="str">
        <f t="shared" si="20"/>
        <v/>
      </c>
      <c r="V28" s="91" t="str">
        <f t="shared" si="20"/>
        <v/>
      </c>
      <c r="W28" s="91" t="str">
        <f t="shared" si="20"/>
        <v/>
      </c>
      <c r="X28" s="91" t="str">
        <f t="shared" si="20"/>
        <v/>
      </c>
      <c r="Y28" s="91" t="str">
        <f t="shared" si="20"/>
        <v/>
      </c>
      <c r="Z28" s="91" t="str">
        <f t="shared" ref="Z28:AI37" si="21">IF($B28=Z$5,$D28,"")</f>
        <v/>
      </c>
      <c r="AA28" s="91" t="str">
        <f t="shared" si="21"/>
        <v/>
      </c>
      <c r="AB28" s="91" t="str">
        <f t="shared" si="21"/>
        <v/>
      </c>
      <c r="AC28" s="91" t="str">
        <f t="shared" si="21"/>
        <v/>
      </c>
      <c r="AD28" s="91" t="str">
        <f t="shared" si="21"/>
        <v/>
      </c>
      <c r="AE28" s="91" t="str">
        <f t="shared" si="21"/>
        <v/>
      </c>
      <c r="AF28" s="91">
        <f t="shared" si="21"/>
        <v>45.27</v>
      </c>
      <c r="AG28" s="91" t="str">
        <f t="shared" si="21"/>
        <v/>
      </c>
      <c r="AH28" s="91" t="str">
        <f t="shared" si="21"/>
        <v/>
      </c>
      <c r="AI28" s="91" t="str">
        <f t="shared" si="21"/>
        <v/>
      </c>
      <c r="AJ28" s="91" t="str">
        <f t="shared" ref="AJ28:AS37" si="22">IF($B28=AJ$5,$D28,"")</f>
        <v/>
      </c>
      <c r="AK28" s="91" t="str">
        <f t="shared" si="22"/>
        <v/>
      </c>
      <c r="AL28" s="91" t="str">
        <f t="shared" si="22"/>
        <v/>
      </c>
      <c r="AM28" s="91" t="str">
        <f t="shared" si="22"/>
        <v/>
      </c>
      <c r="AN28" s="91" t="str">
        <f t="shared" si="22"/>
        <v/>
      </c>
      <c r="AO28" s="91" t="str">
        <f t="shared" si="22"/>
        <v/>
      </c>
      <c r="AP28" s="91" t="str">
        <f t="shared" si="22"/>
        <v/>
      </c>
      <c r="AQ28" s="91" t="str">
        <f t="shared" si="22"/>
        <v/>
      </c>
      <c r="AR28" s="91" t="str">
        <f t="shared" si="22"/>
        <v/>
      </c>
      <c r="AS28" s="91" t="str">
        <f t="shared" si="22"/>
        <v/>
      </c>
      <c r="AT28" s="91" t="str">
        <f t="shared" ref="AT28:BE37" si="23">IF($B28=AT$5,$D28,"")</f>
        <v/>
      </c>
      <c r="AU28" s="91" t="str">
        <f t="shared" si="23"/>
        <v/>
      </c>
      <c r="AV28" s="91" t="str">
        <f t="shared" si="23"/>
        <v/>
      </c>
      <c r="AW28" s="91" t="str">
        <f t="shared" si="23"/>
        <v/>
      </c>
      <c r="AX28" s="91" t="str">
        <f t="shared" si="23"/>
        <v/>
      </c>
      <c r="AY28" s="91" t="str">
        <f t="shared" si="23"/>
        <v/>
      </c>
      <c r="AZ28" s="91" t="str">
        <f t="shared" si="23"/>
        <v/>
      </c>
      <c r="BA28" s="91" t="str">
        <f t="shared" si="23"/>
        <v/>
      </c>
      <c r="BB28" s="91" t="str">
        <f t="shared" si="23"/>
        <v/>
      </c>
      <c r="BC28" s="91" t="str">
        <f t="shared" si="23"/>
        <v/>
      </c>
      <c r="BD28" s="91" t="str">
        <f t="shared" si="23"/>
        <v/>
      </c>
      <c r="BE28" s="91" t="str">
        <f t="shared" si="23"/>
        <v/>
      </c>
    </row>
    <row r="29" spans="1:57" x14ac:dyDescent="0.3">
      <c r="A29" s="68">
        <v>42660</v>
      </c>
      <c r="B29" s="62">
        <v>3022</v>
      </c>
      <c r="C29" s="69" t="s">
        <v>80</v>
      </c>
      <c r="D29" s="70">
        <f>3200.36-323.06</f>
        <v>2877.3</v>
      </c>
      <c r="E29" s="89">
        <f t="shared" si="8"/>
        <v>2877.3</v>
      </c>
      <c r="F29" s="90" t="str">
        <f t="shared" si="19"/>
        <v/>
      </c>
      <c r="G29" s="91" t="str">
        <f t="shared" si="19"/>
        <v/>
      </c>
      <c r="H29" s="91" t="str">
        <f t="shared" si="19"/>
        <v/>
      </c>
      <c r="I29" s="91" t="str">
        <f t="shared" si="19"/>
        <v/>
      </c>
      <c r="J29" s="91" t="str">
        <f t="shared" si="19"/>
        <v/>
      </c>
      <c r="K29" s="92" t="str">
        <f t="shared" si="19"/>
        <v/>
      </c>
      <c r="L29" s="93" t="str">
        <f t="shared" si="19"/>
        <v/>
      </c>
      <c r="M29" s="91" t="str">
        <f t="shared" si="19"/>
        <v/>
      </c>
      <c r="N29" s="91" t="str">
        <f t="shared" si="19"/>
        <v/>
      </c>
      <c r="O29" s="91" t="str">
        <f t="shared" si="19"/>
        <v/>
      </c>
      <c r="P29" s="91" t="str">
        <f t="shared" si="20"/>
        <v/>
      </c>
      <c r="Q29" s="92" t="str">
        <f t="shared" si="20"/>
        <v/>
      </c>
      <c r="R29" s="93" t="str">
        <f t="shared" si="20"/>
        <v/>
      </c>
      <c r="S29" s="91" t="str">
        <f t="shared" si="20"/>
        <v/>
      </c>
      <c r="T29" s="91" t="str">
        <f t="shared" si="20"/>
        <v/>
      </c>
      <c r="U29" s="91" t="str">
        <f t="shared" si="20"/>
        <v/>
      </c>
      <c r="V29" s="91" t="str">
        <f t="shared" si="20"/>
        <v/>
      </c>
      <c r="W29" s="91" t="str">
        <f t="shared" si="20"/>
        <v/>
      </c>
      <c r="X29" s="91" t="str">
        <f t="shared" si="20"/>
        <v/>
      </c>
      <c r="Y29" s="91" t="str">
        <f t="shared" si="20"/>
        <v/>
      </c>
      <c r="Z29" s="91" t="str">
        <f t="shared" si="21"/>
        <v/>
      </c>
      <c r="AA29" s="91" t="str">
        <f t="shared" si="21"/>
        <v/>
      </c>
      <c r="AB29" s="91" t="str">
        <f t="shared" si="21"/>
        <v/>
      </c>
      <c r="AC29" s="91" t="str">
        <f t="shared" si="21"/>
        <v/>
      </c>
      <c r="AD29" s="91" t="str">
        <f t="shared" si="21"/>
        <v/>
      </c>
      <c r="AE29" s="91" t="str">
        <f t="shared" si="21"/>
        <v/>
      </c>
      <c r="AF29" s="91" t="str">
        <f t="shared" si="21"/>
        <v/>
      </c>
      <c r="AG29" s="91" t="str">
        <f t="shared" si="21"/>
        <v/>
      </c>
      <c r="AH29" s="91" t="str">
        <f t="shared" si="21"/>
        <v/>
      </c>
      <c r="AI29" s="91" t="str">
        <f t="shared" si="21"/>
        <v/>
      </c>
      <c r="AJ29" s="91" t="str">
        <f t="shared" si="22"/>
        <v/>
      </c>
      <c r="AK29" s="91" t="str">
        <f t="shared" si="22"/>
        <v/>
      </c>
      <c r="AL29" s="91" t="str">
        <f t="shared" si="22"/>
        <v/>
      </c>
      <c r="AM29" s="91">
        <f t="shared" si="22"/>
        <v>2877.3</v>
      </c>
      <c r="AN29" s="91" t="str">
        <f t="shared" si="22"/>
        <v/>
      </c>
      <c r="AO29" s="91" t="str">
        <f t="shared" si="22"/>
        <v/>
      </c>
      <c r="AP29" s="91" t="str">
        <f t="shared" si="22"/>
        <v/>
      </c>
      <c r="AQ29" s="91" t="str">
        <f t="shared" si="22"/>
        <v/>
      </c>
      <c r="AR29" s="91" t="str">
        <f t="shared" si="22"/>
        <v/>
      </c>
      <c r="AS29" s="91" t="str">
        <f t="shared" si="22"/>
        <v/>
      </c>
      <c r="AT29" s="91" t="str">
        <f t="shared" si="23"/>
        <v/>
      </c>
      <c r="AU29" s="91" t="str">
        <f t="shared" si="23"/>
        <v/>
      </c>
      <c r="AV29" s="91" t="str">
        <f t="shared" si="23"/>
        <v/>
      </c>
      <c r="AW29" s="91" t="str">
        <f t="shared" si="23"/>
        <v/>
      </c>
      <c r="AX29" s="91" t="str">
        <f t="shared" si="23"/>
        <v/>
      </c>
      <c r="AY29" s="91" t="str">
        <f t="shared" si="23"/>
        <v/>
      </c>
      <c r="AZ29" s="91" t="str">
        <f t="shared" si="23"/>
        <v/>
      </c>
      <c r="BA29" s="91" t="str">
        <f t="shared" si="23"/>
        <v/>
      </c>
      <c r="BB29" s="91" t="str">
        <f t="shared" si="23"/>
        <v/>
      </c>
      <c r="BC29" s="91" t="str">
        <f t="shared" si="23"/>
        <v/>
      </c>
      <c r="BD29" s="91" t="str">
        <f t="shared" si="23"/>
        <v/>
      </c>
      <c r="BE29" s="91" t="str">
        <f t="shared" si="23"/>
        <v/>
      </c>
    </row>
    <row r="30" spans="1:57" x14ac:dyDescent="0.3">
      <c r="A30" s="68">
        <v>42660</v>
      </c>
      <c r="B30" s="62">
        <v>3025</v>
      </c>
      <c r="C30" s="69" t="s">
        <v>25</v>
      </c>
      <c r="D30" s="70">
        <v>323.06</v>
      </c>
      <c r="E30" s="89">
        <f t="shared" si="8"/>
        <v>323.06</v>
      </c>
      <c r="F30" s="90" t="str">
        <f t="shared" si="19"/>
        <v/>
      </c>
      <c r="G30" s="91" t="str">
        <f t="shared" si="19"/>
        <v/>
      </c>
      <c r="H30" s="91" t="str">
        <f t="shared" si="19"/>
        <v/>
      </c>
      <c r="I30" s="91" t="str">
        <f t="shared" si="19"/>
        <v/>
      </c>
      <c r="J30" s="91" t="str">
        <f t="shared" si="19"/>
        <v/>
      </c>
      <c r="K30" s="92" t="str">
        <f t="shared" si="19"/>
        <v/>
      </c>
      <c r="L30" s="93" t="str">
        <f t="shared" si="19"/>
        <v/>
      </c>
      <c r="M30" s="91" t="str">
        <f t="shared" si="19"/>
        <v/>
      </c>
      <c r="N30" s="91" t="str">
        <f t="shared" si="19"/>
        <v/>
      </c>
      <c r="O30" s="91" t="str">
        <f t="shared" si="19"/>
        <v/>
      </c>
      <c r="P30" s="91" t="str">
        <f t="shared" si="20"/>
        <v/>
      </c>
      <c r="Q30" s="92" t="str">
        <f t="shared" si="20"/>
        <v/>
      </c>
      <c r="R30" s="93" t="str">
        <f t="shared" si="20"/>
        <v/>
      </c>
      <c r="S30" s="91" t="str">
        <f t="shared" si="20"/>
        <v/>
      </c>
      <c r="T30" s="91" t="str">
        <f t="shared" si="20"/>
        <v/>
      </c>
      <c r="U30" s="91" t="str">
        <f t="shared" si="20"/>
        <v/>
      </c>
      <c r="V30" s="91" t="str">
        <f t="shared" si="20"/>
        <v/>
      </c>
      <c r="W30" s="91" t="str">
        <f t="shared" si="20"/>
        <v/>
      </c>
      <c r="X30" s="91" t="str">
        <f t="shared" si="20"/>
        <v/>
      </c>
      <c r="Y30" s="91" t="str">
        <f t="shared" si="20"/>
        <v/>
      </c>
      <c r="Z30" s="91" t="str">
        <f t="shared" si="21"/>
        <v/>
      </c>
      <c r="AA30" s="91" t="str">
        <f t="shared" si="21"/>
        <v/>
      </c>
      <c r="AB30" s="91" t="str">
        <f t="shared" si="21"/>
        <v/>
      </c>
      <c r="AC30" s="91" t="str">
        <f t="shared" si="21"/>
        <v/>
      </c>
      <c r="AD30" s="91" t="str">
        <f t="shared" si="21"/>
        <v/>
      </c>
      <c r="AE30" s="91" t="str">
        <f t="shared" si="21"/>
        <v/>
      </c>
      <c r="AF30" s="91" t="str">
        <f t="shared" si="21"/>
        <v/>
      </c>
      <c r="AG30" s="91" t="str">
        <f t="shared" si="21"/>
        <v/>
      </c>
      <c r="AH30" s="91" t="str">
        <f t="shared" si="21"/>
        <v/>
      </c>
      <c r="AI30" s="91" t="str">
        <f t="shared" si="21"/>
        <v/>
      </c>
      <c r="AJ30" s="91" t="str">
        <f t="shared" si="22"/>
        <v/>
      </c>
      <c r="AK30" s="91" t="str">
        <f t="shared" si="22"/>
        <v/>
      </c>
      <c r="AL30" s="91" t="str">
        <f t="shared" si="22"/>
        <v/>
      </c>
      <c r="AM30" s="91" t="str">
        <f t="shared" si="22"/>
        <v/>
      </c>
      <c r="AN30" s="91" t="str">
        <f t="shared" si="22"/>
        <v/>
      </c>
      <c r="AO30" s="91" t="str">
        <f t="shared" si="22"/>
        <v/>
      </c>
      <c r="AP30" s="91">
        <f t="shared" si="22"/>
        <v>323.06</v>
      </c>
      <c r="AQ30" s="91" t="str">
        <f t="shared" si="22"/>
        <v/>
      </c>
      <c r="AR30" s="91" t="str">
        <f t="shared" si="22"/>
        <v/>
      </c>
      <c r="AS30" s="91" t="str">
        <f t="shared" si="22"/>
        <v/>
      </c>
      <c r="AT30" s="91" t="str">
        <f t="shared" si="23"/>
        <v/>
      </c>
      <c r="AU30" s="91" t="str">
        <f t="shared" si="23"/>
        <v/>
      </c>
      <c r="AV30" s="91" t="str">
        <f t="shared" si="23"/>
        <v/>
      </c>
      <c r="AW30" s="91" t="str">
        <f t="shared" si="23"/>
        <v/>
      </c>
      <c r="AX30" s="91" t="str">
        <f t="shared" si="23"/>
        <v/>
      </c>
      <c r="AY30" s="91" t="str">
        <f t="shared" si="23"/>
        <v/>
      </c>
      <c r="AZ30" s="91" t="str">
        <f t="shared" si="23"/>
        <v/>
      </c>
      <c r="BA30" s="91" t="str">
        <f t="shared" si="23"/>
        <v/>
      </c>
      <c r="BB30" s="91" t="str">
        <f t="shared" si="23"/>
        <v/>
      </c>
      <c r="BC30" s="91" t="str">
        <f t="shared" si="23"/>
        <v/>
      </c>
      <c r="BD30" s="91" t="str">
        <f t="shared" si="23"/>
        <v/>
      </c>
      <c r="BE30" s="91" t="str">
        <f t="shared" si="23"/>
        <v/>
      </c>
    </row>
    <row r="31" spans="1:57" x14ac:dyDescent="0.3">
      <c r="A31" s="68">
        <v>42660</v>
      </c>
      <c r="B31" s="62">
        <v>3010</v>
      </c>
      <c r="C31" s="69" t="s">
        <v>173</v>
      </c>
      <c r="D31" s="70">
        <v>174.24</v>
      </c>
      <c r="E31" s="89">
        <f t="shared" si="8"/>
        <v>174.24</v>
      </c>
      <c r="F31" s="90" t="str">
        <f t="shared" si="19"/>
        <v/>
      </c>
      <c r="G31" s="91" t="str">
        <f t="shared" si="19"/>
        <v/>
      </c>
      <c r="H31" s="91" t="str">
        <f t="shared" si="19"/>
        <v/>
      </c>
      <c r="I31" s="91" t="str">
        <f t="shared" si="19"/>
        <v/>
      </c>
      <c r="J31" s="91" t="str">
        <f t="shared" si="19"/>
        <v/>
      </c>
      <c r="K31" s="92" t="str">
        <f t="shared" si="19"/>
        <v/>
      </c>
      <c r="L31" s="93" t="str">
        <f t="shared" si="19"/>
        <v/>
      </c>
      <c r="M31" s="91" t="str">
        <f t="shared" si="19"/>
        <v/>
      </c>
      <c r="N31" s="91" t="str">
        <f t="shared" si="19"/>
        <v/>
      </c>
      <c r="O31" s="91" t="str">
        <f t="shared" si="19"/>
        <v/>
      </c>
      <c r="P31" s="91" t="str">
        <f t="shared" si="20"/>
        <v/>
      </c>
      <c r="Q31" s="92" t="str">
        <f t="shared" si="20"/>
        <v/>
      </c>
      <c r="R31" s="93" t="str">
        <f t="shared" si="20"/>
        <v/>
      </c>
      <c r="S31" s="91" t="str">
        <f t="shared" si="20"/>
        <v/>
      </c>
      <c r="T31" s="91" t="str">
        <f t="shared" si="20"/>
        <v/>
      </c>
      <c r="U31" s="91" t="str">
        <f t="shared" si="20"/>
        <v/>
      </c>
      <c r="V31" s="91" t="str">
        <f t="shared" si="20"/>
        <v/>
      </c>
      <c r="W31" s="91" t="str">
        <f t="shared" si="20"/>
        <v/>
      </c>
      <c r="X31" s="91" t="str">
        <f t="shared" si="20"/>
        <v/>
      </c>
      <c r="Y31" s="91" t="str">
        <f t="shared" si="20"/>
        <v/>
      </c>
      <c r="Z31" s="91" t="str">
        <f t="shared" si="21"/>
        <v/>
      </c>
      <c r="AA31" s="91">
        <f t="shared" si="21"/>
        <v>174.24</v>
      </c>
      <c r="AB31" s="91" t="str">
        <f t="shared" si="21"/>
        <v/>
      </c>
      <c r="AC31" s="91" t="str">
        <f t="shared" si="21"/>
        <v/>
      </c>
      <c r="AD31" s="91" t="str">
        <f t="shared" si="21"/>
        <v/>
      </c>
      <c r="AE31" s="91" t="str">
        <f t="shared" si="21"/>
        <v/>
      </c>
      <c r="AF31" s="91" t="str">
        <f t="shared" si="21"/>
        <v/>
      </c>
      <c r="AG31" s="91" t="str">
        <f t="shared" si="21"/>
        <v/>
      </c>
      <c r="AH31" s="91" t="str">
        <f t="shared" si="21"/>
        <v/>
      </c>
      <c r="AI31" s="91" t="str">
        <f t="shared" si="21"/>
        <v/>
      </c>
      <c r="AJ31" s="91" t="str">
        <f t="shared" si="22"/>
        <v/>
      </c>
      <c r="AK31" s="91" t="str">
        <f t="shared" si="22"/>
        <v/>
      </c>
      <c r="AL31" s="91" t="str">
        <f t="shared" si="22"/>
        <v/>
      </c>
      <c r="AM31" s="91" t="str">
        <f t="shared" si="22"/>
        <v/>
      </c>
      <c r="AN31" s="91" t="str">
        <f t="shared" si="22"/>
        <v/>
      </c>
      <c r="AO31" s="91" t="str">
        <f t="shared" si="22"/>
        <v/>
      </c>
      <c r="AP31" s="91" t="str">
        <f t="shared" si="22"/>
        <v/>
      </c>
      <c r="AQ31" s="91" t="str">
        <f t="shared" si="22"/>
        <v/>
      </c>
      <c r="AR31" s="91" t="str">
        <f t="shared" si="22"/>
        <v/>
      </c>
      <c r="AS31" s="91" t="str">
        <f t="shared" si="22"/>
        <v/>
      </c>
      <c r="AT31" s="91" t="str">
        <f t="shared" si="23"/>
        <v/>
      </c>
      <c r="AU31" s="91" t="str">
        <f t="shared" si="23"/>
        <v/>
      </c>
      <c r="AV31" s="91" t="str">
        <f t="shared" si="23"/>
        <v/>
      </c>
      <c r="AW31" s="91" t="str">
        <f t="shared" si="23"/>
        <v/>
      </c>
      <c r="AX31" s="91" t="str">
        <f t="shared" si="23"/>
        <v/>
      </c>
      <c r="AY31" s="91" t="str">
        <f t="shared" si="23"/>
        <v/>
      </c>
      <c r="AZ31" s="91" t="str">
        <f t="shared" si="23"/>
        <v/>
      </c>
      <c r="BA31" s="91" t="str">
        <f t="shared" si="23"/>
        <v/>
      </c>
      <c r="BB31" s="91" t="str">
        <f t="shared" si="23"/>
        <v/>
      </c>
      <c r="BC31" s="91" t="str">
        <f t="shared" si="23"/>
        <v/>
      </c>
      <c r="BD31" s="91" t="str">
        <f t="shared" si="23"/>
        <v/>
      </c>
      <c r="BE31" s="91" t="str">
        <f t="shared" si="23"/>
        <v/>
      </c>
    </row>
    <row r="32" spans="1:57" x14ac:dyDescent="0.3">
      <c r="A32" s="68">
        <v>42661</v>
      </c>
      <c r="B32" s="62">
        <v>3018</v>
      </c>
      <c r="C32" s="69" t="s">
        <v>106</v>
      </c>
      <c r="D32" s="70">
        <v>26.94</v>
      </c>
      <c r="E32" s="89">
        <f t="shared" si="8"/>
        <v>26.94</v>
      </c>
      <c r="F32" s="90" t="str">
        <f t="shared" si="19"/>
        <v/>
      </c>
      <c r="G32" s="91" t="str">
        <f t="shared" si="19"/>
        <v/>
      </c>
      <c r="H32" s="91" t="str">
        <f t="shared" si="19"/>
        <v/>
      </c>
      <c r="I32" s="91" t="str">
        <f t="shared" si="19"/>
        <v/>
      </c>
      <c r="J32" s="91" t="str">
        <f t="shared" si="19"/>
        <v/>
      </c>
      <c r="K32" s="92" t="str">
        <f t="shared" si="19"/>
        <v/>
      </c>
      <c r="L32" s="93" t="str">
        <f t="shared" si="19"/>
        <v/>
      </c>
      <c r="M32" s="91" t="str">
        <f t="shared" si="19"/>
        <v/>
      </c>
      <c r="N32" s="91" t="str">
        <f t="shared" si="19"/>
        <v/>
      </c>
      <c r="O32" s="91" t="str">
        <f t="shared" si="19"/>
        <v/>
      </c>
      <c r="P32" s="91" t="str">
        <f t="shared" si="20"/>
        <v/>
      </c>
      <c r="Q32" s="92" t="str">
        <f t="shared" si="20"/>
        <v/>
      </c>
      <c r="R32" s="93" t="str">
        <f t="shared" si="20"/>
        <v/>
      </c>
      <c r="S32" s="91" t="str">
        <f t="shared" si="20"/>
        <v/>
      </c>
      <c r="T32" s="91" t="str">
        <f t="shared" si="20"/>
        <v/>
      </c>
      <c r="U32" s="91" t="str">
        <f t="shared" si="20"/>
        <v/>
      </c>
      <c r="V32" s="91" t="str">
        <f t="shared" si="20"/>
        <v/>
      </c>
      <c r="W32" s="91" t="str">
        <f t="shared" si="20"/>
        <v/>
      </c>
      <c r="X32" s="91" t="str">
        <f t="shared" si="20"/>
        <v/>
      </c>
      <c r="Y32" s="91" t="str">
        <f t="shared" si="20"/>
        <v/>
      </c>
      <c r="Z32" s="91" t="str">
        <f t="shared" si="21"/>
        <v/>
      </c>
      <c r="AA32" s="91" t="str">
        <f t="shared" si="21"/>
        <v/>
      </c>
      <c r="AB32" s="91" t="str">
        <f t="shared" si="21"/>
        <v/>
      </c>
      <c r="AC32" s="91" t="str">
        <f t="shared" si="21"/>
        <v/>
      </c>
      <c r="AD32" s="91" t="str">
        <f t="shared" si="21"/>
        <v/>
      </c>
      <c r="AE32" s="91" t="str">
        <f t="shared" si="21"/>
        <v/>
      </c>
      <c r="AF32" s="91" t="str">
        <f t="shared" si="21"/>
        <v/>
      </c>
      <c r="AG32" s="91" t="str">
        <f t="shared" si="21"/>
        <v/>
      </c>
      <c r="AH32" s="91" t="str">
        <f t="shared" si="21"/>
        <v/>
      </c>
      <c r="AI32" s="91">
        <f t="shared" si="21"/>
        <v>26.94</v>
      </c>
      <c r="AJ32" s="91" t="str">
        <f t="shared" si="22"/>
        <v/>
      </c>
      <c r="AK32" s="91" t="str">
        <f t="shared" si="22"/>
        <v/>
      </c>
      <c r="AL32" s="91" t="str">
        <f t="shared" si="22"/>
        <v/>
      </c>
      <c r="AM32" s="91" t="str">
        <f t="shared" si="22"/>
        <v/>
      </c>
      <c r="AN32" s="91" t="str">
        <f t="shared" si="22"/>
        <v/>
      </c>
      <c r="AO32" s="91" t="str">
        <f t="shared" si="22"/>
        <v/>
      </c>
      <c r="AP32" s="91" t="str">
        <f t="shared" si="22"/>
        <v/>
      </c>
      <c r="AQ32" s="91" t="str">
        <f t="shared" si="22"/>
        <v/>
      </c>
      <c r="AR32" s="91" t="str">
        <f t="shared" si="22"/>
        <v/>
      </c>
      <c r="AS32" s="91" t="str">
        <f t="shared" si="22"/>
        <v/>
      </c>
      <c r="AT32" s="91" t="str">
        <f t="shared" si="23"/>
        <v/>
      </c>
      <c r="AU32" s="91" t="str">
        <f t="shared" si="23"/>
        <v/>
      </c>
      <c r="AV32" s="91" t="str">
        <f t="shared" si="23"/>
        <v/>
      </c>
      <c r="AW32" s="91" t="str">
        <f t="shared" si="23"/>
        <v/>
      </c>
      <c r="AX32" s="91" t="str">
        <f t="shared" si="23"/>
        <v/>
      </c>
      <c r="AY32" s="91" t="str">
        <f t="shared" si="23"/>
        <v/>
      </c>
      <c r="AZ32" s="91" t="str">
        <f t="shared" si="23"/>
        <v/>
      </c>
      <c r="BA32" s="91" t="str">
        <f t="shared" si="23"/>
        <v/>
      </c>
      <c r="BB32" s="91" t="str">
        <f t="shared" si="23"/>
        <v/>
      </c>
      <c r="BC32" s="91" t="str">
        <f t="shared" si="23"/>
        <v/>
      </c>
      <c r="BD32" s="91" t="str">
        <f t="shared" si="23"/>
        <v/>
      </c>
      <c r="BE32" s="91" t="str">
        <f t="shared" si="23"/>
        <v/>
      </c>
    </row>
    <row r="33" spans="1:57" x14ac:dyDescent="0.3">
      <c r="A33" s="68">
        <v>42662</v>
      </c>
      <c r="B33" s="62">
        <v>1001</v>
      </c>
      <c r="C33" s="69" t="s">
        <v>63</v>
      </c>
      <c r="D33" s="70">
        <v>5535.71</v>
      </c>
      <c r="E33" s="89">
        <f t="shared" si="8"/>
        <v>5535.71</v>
      </c>
      <c r="F33" s="90">
        <f t="shared" si="19"/>
        <v>5535.71</v>
      </c>
      <c r="G33" s="91" t="str">
        <f t="shared" si="19"/>
        <v/>
      </c>
      <c r="H33" s="91" t="str">
        <f t="shared" si="19"/>
        <v/>
      </c>
      <c r="I33" s="91" t="str">
        <f t="shared" si="19"/>
        <v/>
      </c>
      <c r="J33" s="91" t="str">
        <f t="shared" si="19"/>
        <v/>
      </c>
      <c r="K33" s="92" t="str">
        <f t="shared" si="19"/>
        <v/>
      </c>
      <c r="L33" s="93" t="str">
        <f t="shared" si="19"/>
        <v/>
      </c>
      <c r="M33" s="91" t="str">
        <f t="shared" si="19"/>
        <v/>
      </c>
      <c r="N33" s="91" t="str">
        <f t="shared" si="19"/>
        <v/>
      </c>
      <c r="O33" s="91" t="str">
        <f t="shared" si="19"/>
        <v/>
      </c>
      <c r="P33" s="91" t="str">
        <f t="shared" si="20"/>
        <v/>
      </c>
      <c r="Q33" s="92" t="str">
        <f t="shared" si="20"/>
        <v/>
      </c>
      <c r="R33" s="93" t="str">
        <f t="shared" si="20"/>
        <v/>
      </c>
      <c r="S33" s="91" t="str">
        <f t="shared" si="20"/>
        <v/>
      </c>
      <c r="T33" s="91" t="str">
        <f t="shared" si="20"/>
        <v/>
      </c>
      <c r="U33" s="91" t="str">
        <f t="shared" si="20"/>
        <v/>
      </c>
      <c r="V33" s="91" t="str">
        <f t="shared" si="20"/>
        <v/>
      </c>
      <c r="W33" s="91" t="str">
        <f t="shared" si="20"/>
        <v/>
      </c>
      <c r="X33" s="91" t="str">
        <f t="shared" si="20"/>
        <v/>
      </c>
      <c r="Y33" s="91" t="str">
        <f t="shared" si="20"/>
        <v/>
      </c>
      <c r="Z33" s="91" t="str">
        <f t="shared" si="21"/>
        <v/>
      </c>
      <c r="AA33" s="91" t="str">
        <f t="shared" si="21"/>
        <v/>
      </c>
      <c r="AB33" s="91" t="str">
        <f t="shared" si="21"/>
        <v/>
      </c>
      <c r="AC33" s="91" t="str">
        <f t="shared" si="21"/>
        <v/>
      </c>
      <c r="AD33" s="91" t="str">
        <f t="shared" si="21"/>
        <v/>
      </c>
      <c r="AE33" s="91" t="str">
        <f t="shared" si="21"/>
        <v/>
      </c>
      <c r="AF33" s="91" t="str">
        <f t="shared" si="21"/>
        <v/>
      </c>
      <c r="AG33" s="91" t="str">
        <f t="shared" si="21"/>
        <v/>
      </c>
      <c r="AH33" s="91" t="str">
        <f t="shared" si="21"/>
        <v/>
      </c>
      <c r="AI33" s="91" t="str">
        <f t="shared" si="21"/>
        <v/>
      </c>
      <c r="AJ33" s="91" t="str">
        <f t="shared" si="22"/>
        <v/>
      </c>
      <c r="AK33" s="91" t="str">
        <f t="shared" si="22"/>
        <v/>
      </c>
      <c r="AL33" s="91" t="str">
        <f t="shared" si="22"/>
        <v/>
      </c>
      <c r="AM33" s="91" t="str">
        <f t="shared" si="22"/>
        <v/>
      </c>
      <c r="AN33" s="91" t="str">
        <f t="shared" si="22"/>
        <v/>
      </c>
      <c r="AO33" s="91" t="str">
        <f t="shared" si="22"/>
        <v/>
      </c>
      <c r="AP33" s="91" t="str">
        <f t="shared" si="22"/>
        <v/>
      </c>
      <c r="AQ33" s="91" t="str">
        <f t="shared" si="22"/>
        <v/>
      </c>
      <c r="AR33" s="91" t="str">
        <f t="shared" si="22"/>
        <v/>
      </c>
      <c r="AS33" s="91" t="str">
        <f t="shared" si="22"/>
        <v/>
      </c>
      <c r="AT33" s="91" t="str">
        <f t="shared" si="23"/>
        <v/>
      </c>
      <c r="AU33" s="91" t="str">
        <f t="shared" si="23"/>
        <v/>
      </c>
      <c r="AV33" s="91" t="str">
        <f t="shared" si="23"/>
        <v/>
      </c>
      <c r="AW33" s="91" t="str">
        <f t="shared" si="23"/>
        <v/>
      </c>
      <c r="AX33" s="91" t="str">
        <f t="shared" si="23"/>
        <v/>
      </c>
      <c r="AY33" s="91" t="str">
        <f t="shared" si="23"/>
        <v/>
      </c>
      <c r="AZ33" s="91" t="str">
        <f t="shared" si="23"/>
        <v/>
      </c>
      <c r="BA33" s="91" t="str">
        <f t="shared" si="23"/>
        <v/>
      </c>
      <c r="BB33" s="91" t="str">
        <f t="shared" si="23"/>
        <v/>
      </c>
      <c r="BC33" s="91" t="str">
        <f t="shared" si="23"/>
        <v/>
      </c>
      <c r="BD33" s="91" t="str">
        <f t="shared" si="23"/>
        <v/>
      </c>
      <c r="BE33" s="91" t="str">
        <f t="shared" si="23"/>
        <v/>
      </c>
    </row>
    <row r="34" spans="1:57" x14ac:dyDescent="0.3">
      <c r="A34" s="68">
        <v>42662</v>
      </c>
      <c r="B34" s="62">
        <v>3005</v>
      </c>
      <c r="C34" s="69" t="s">
        <v>110</v>
      </c>
      <c r="D34" s="70">
        <v>94.02</v>
      </c>
      <c r="E34" s="89">
        <f t="shared" si="8"/>
        <v>94.02</v>
      </c>
      <c r="F34" s="90" t="str">
        <f t="shared" si="19"/>
        <v/>
      </c>
      <c r="G34" s="91" t="str">
        <f t="shared" si="19"/>
        <v/>
      </c>
      <c r="H34" s="91" t="str">
        <f t="shared" si="19"/>
        <v/>
      </c>
      <c r="I34" s="91" t="str">
        <f t="shared" si="19"/>
        <v/>
      </c>
      <c r="J34" s="91" t="str">
        <f t="shared" si="19"/>
        <v/>
      </c>
      <c r="K34" s="92" t="str">
        <f t="shared" si="19"/>
        <v/>
      </c>
      <c r="L34" s="93" t="str">
        <f t="shared" si="19"/>
        <v/>
      </c>
      <c r="M34" s="91" t="str">
        <f t="shared" si="19"/>
        <v/>
      </c>
      <c r="N34" s="91" t="str">
        <f t="shared" si="19"/>
        <v/>
      </c>
      <c r="O34" s="91" t="str">
        <f t="shared" si="19"/>
        <v/>
      </c>
      <c r="P34" s="91" t="str">
        <f t="shared" si="20"/>
        <v/>
      </c>
      <c r="Q34" s="92" t="str">
        <f t="shared" si="20"/>
        <v/>
      </c>
      <c r="R34" s="93" t="str">
        <f t="shared" si="20"/>
        <v/>
      </c>
      <c r="S34" s="91" t="str">
        <f t="shared" si="20"/>
        <v/>
      </c>
      <c r="T34" s="91" t="str">
        <f t="shared" si="20"/>
        <v/>
      </c>
      <c r="U34" s="91" t="str">
        <f t="shared" si="20"/>
        <v/>
      </c>
      <c r="V34" s="91">
        <f t="shared" si="20"/>
        <v>94.02</v>
      </c>
      <c r="W34" s="91" t="str">
        <f t="shared" si="20"/>
        <v/>
      </c>
      <c r="X34" s="91" t="str">
        <f t="shared" si="20"/>
        <v/>
      </c>
      <c r="Y34" s="91" t="str">
        <f t="shared" si="20"/>
        <v/>
      </c>
      <c r="Z34" s="91" t="str">
        <f t="shared" si="21"/>
        <v/>
      </c>
      <c r="AA34" s="91" t="str">
        <f t="shared" si="21"/>
        <v/>
      </c>
      <c r="AB34" s="91" t="str">
        <f t="shared" si="21"/>
        <v/>
      </c>
      <c r="AC34" s="91" t="str">
        <f t="shared" si="21"/>
        <v/>
      </c>
      <c r="AD34" s="91" t="str">
        <f t="shared" si="21"/>
        <v/>
      </c>
      <c r="AE34" s="91" t="str">
        <f t="shared" si="21"/>
        <v/>
      </c>
      <c r="AF34" s="91" t="str">
        <f t="shared" si="21"/>
        <v/>
      </c>
      <c r="AG34" s="91" t="str">
        <f t="shared" si="21"/>
        <v/>
      </c>
      <c r="AH34" s="91" t="str">
        <f t="shared" si="21"/>
        <v/>
      </c>
      <c r="AI34" s="91" t="str">
        <f t="shared" si="21"/>
        <v/>
      </c>
      <c r="AJ34" s="91" t="str">
        <f t="shared" si="22"/>
        <v/>
      </c>
      <c r="AK34" s="91" t="str">
        <f t="shared" si="22"/>
        <v/>
      </c>
      <c r="AL34" s="91" t="str">
        <f t="shared" si="22"/>
        <v/>
      </c>
      <c r="AM34" s="91" t="str">
        <f t="shared" si="22"/>
        <v/>
      </c>
      <c r="AN34" s="91" t="str">
        <f t="shared" si="22"/>
        <v/>
      </c>
      <c r="AO34" s="91" t="str">
        <f t="shared" si="22"/>
        <v/>
      </c>
      <c r="AP34" s="91" t="str">
        <f t="shared" si="22"/>
        <v/>
      </c>
      <c r="AQ34" s="91" t="str">
        <f t="shared" si="22"/>
        <v/>
      </c>
      <c r="AR34" s="91" t="str">
        <f t="shared" si="22"/>
        <v/>
      </c>
      <c r="AS34" s="91" t="str">
        <f t="shared" si="22"/>
        <v/>
      </c>
      <c r="AT34" s="91" t="str">
        <f t="shared" si="23"/>
        <v/>
      </c>
      <c r="AU34" s="91" t="str">
        <f t="shared" si="23"/>
        <v/>
      </c>
      <c r="AV34" s="91" t="str">
        <f t="shared" si="23"/>
        <v/>
      </c>
      <c r="AW34" s="91" t="str">
        <f t="shared" si="23"/>
        <v/>
      </c>
      <c r="AX34" s="91" t="str">
        <f t="shared" si="23"/>
        <v/>
      </c>
      <c r="AY34" s="91" t="str">
        <f t="shared" si="23"/>
        <v/>
      </c>
      <c r="AZ34" s="91" t="str">
        <f t="shared" si="23"/>
        <v/>
      </c>
      <c r="BA34" s="91" t="str">
        <f t="shared" si="23"/>
        <v/>
      </c>
      <c r="BB34" s="91" t="str">
        <f t="shared" si="23"/>
        <v/>
      </c>
      <c r="BC34" s="91" t="str">
        <f t="shared" si="23"/>
        <v/>
      </c>
      <c r="BD34" s="91" t="str">
        <f t="shared" si="23"/>
        <v/>
      </c>
      <c r="BE34" s="91" t="str">
        <f t="shared" si="23"/>
        <v/>
      </c>
    </row>
    <row r="35" spans="1:57" x14ac:dyDescent="0.3">
      <c r="A35" s="68">
        <v>42663</v>
      </c>
      <c r="B35" s="62">
        <v>3005</v>
      </c>
      <c r="C35" s="69" t="s">
        <v>94</v>
      </c>
      <c r="D35" s="70">
        <v>201.14</v>
      </c>
      <c r="E35" s="89">
        <f t="shared" si="8"/>
        <v>201.14</v>
      </c>
      <c r="F35" s="90" t="str">
        <f t="shared" si="19"/>
        <v/>
      </c>
      <c r="G35" s="91" t="str">
        <f t="shared" si="19"/>
        <v/>
      </c>
      <c r="H35" s="91" t="str">
        <f t="shared" si="19"/>
        <v/>
      </c>
      <c r="I35" s="91" t="str">
        <f t="shared" si="19"/>
        <v/>
      </c>
      <c r="J35" s="91" t="str">
        <f t="shared" si="19"/>
        <v/>
      </c>
      <c r="K35" s="92" t="str">
        <f t="shared" si="19"/>
        <v/>
      </c>
      <c r="L35" s="93" t="str">
        <f t="shared" si="19"/>
        <v/>
      </c>
      <c r="M35" s="91" t="str">
        <f t="shared" si="19"/>
        <v/>
      </c>
      <c r="N35" s="91" t="str">
        <f t="shared" si="19"/>
        <v/>
      </c>
      <c r="O35" s="91" t="str">
        <f t="shared" si="19"/>
        <v/>
      </c>
      <c r="P35" s="91" t="str">
        <f t="shared" si="20"/>
        <v/>
      </c>
      <c r="Q35" s="92" t="str">
        <f t="shared" si="20"/>
        <v/>
      </c>
      <c r="R35" s="93" t="str">
        <f t="shared" si="20"/>
        <v/>
      </c>
      <c r="S35" s="91" t="str">
        <f t="shared" si="20"/>
        <v/>
      </c>
      <c r="T35" s="91" t="str">
        <f t="shared" si="20"/>
        <v/>
      </c>
      <c r="U35" s="91" t="str">
        <f t="shared" si="20"/>
        <v/>
      </c>
      <c r="V35" s="91">
        <f t="shared" si="20"/>
        <v>201.14</v>
      </c>
      <c r="W35" s="91" t="str">
        <f t="shared" si="20"/>
        <v/>
      </c>
      <c r="X35" s="91" t="str">
        <f t="shared" si="20"/>
        <v/>
      </c>
      <c r="Y35" s="91" t="str">
        <f t="shared" si="20"/>
        <v/>
      </c>
      <c r="Z35" s="91" t="str">
        <f t="shared" si="21"/>
        <v/>
      </c>
      <c r="AA35" s="91" t="str">
        <f t="shared" si="21"/>
        <v/>
      </c>
      <c r="AB35" s="91" t="str">
        <f t="shared" si="21"/>
        <v/>
      </c>
      <c r="AC35" s="91" t="str">
        <f t="shared" si="21"/>
        <v/>
      </c>
      <c r="AD35" s="91" t="str">
        <f t="shared" si="21"/>
        <v/>
      </c>
      <c r="AE35" s="91" t="str">
        <f t="shared" si="21"/>
        <v/>
      </c>
      <c r="AF35" s="91" t="str">
        <f t="shared" si="21"/>
        <v/>
      </c>
      <c r="AG35" s="91" t="str">
        <f t="shared" si="21"/>
        <v/>
      </c>
      <c r="AH35" s="91" t="str">
        <f t="shared" si="21"/>
        <v/>
      </c>
      <c r="AI35" s="91" t="str">
        <f t="shared" si="21"/>
        <v/>
      </c>
      <c r="AJ35" s="91" t="str">
        <f t="shared" si="22"/>
        <v/>
      </c>
      <c r="AK35" s="91" t="str">
        <f t="shared" si="22"/>
        <v/>
      </c>
      <c r="AL35" s="91" t="str">
        <f t="shared" si="22"/>
        <v/>
      </c>
      <c r="AM35" s="91" t="str">
        <f t="shared" si="22"/>
        <v/>
      </c>
      <c r="AN35" s="91" t="str">
        <f t="shared" si="22"/>
        <v/>
      </c>
      <c r="AO35" s="91" t="str">
        <f t="shared" si="22"/>
        <v/>
      </c>
      <c r="AP35" s="91" t="str">
        <f t="shared" si="22"/>
        <v/>
      </c>
      <c r="AQ35" s="91" t="str">
        <f t="shared" si="22"/>
        <v/>
      </c>
      <c r="AR35" s="91" t="str">
        <f t="shared" si="22"/>
        <v/>
      </c>
      <c r="AS35" s="91" t="str">
        <f t="shared" si="22"/>
        <v/>
      </c>
      <c r="AT35" s="91" t="str">
        <f t="shared" si="23"/>
        <v/>
      </c>
      <c r="AU35" s="91" t="str">
        <f t="shared" si="23"/>
        <v/>
      </c>
      <c r="AV35" s="91" t="str">
        <f t="shared" si="23"/>
        <v/>
      </c>
      <c r="AW35" s="91" t="str">
        <f t="shared" si="23"/>
        <v/>
      </c>
      <c r="AX35" s="91" t="str">
        <f t="shared" si="23"/>
        <v/>
      </c>
      <c r="AY35" s="91" t="str">
        <f t="shared" si="23"/>
        <v/>
      </c>
      <c r="AZ35" s="91" t="str">
        <f t="shared" si="23"/>
        <v/>
      </c>
      <c r="BA35" s="91" t="str">
        <f t="shared" si="23"/>
        <v/>
      </c>
      <c r="BB35" s="91" t="str">
        <f t="shared" si="23"/>
        <v/>
      </c>
      <c r="BC35" s="91" t="str">
        <f t="shared" si="23"/>
        <v/>
      </c>
      <c r="BD35" s="91" t="str">
        <f t="shared" si="23"/>
        <v/>
      </c>
      <c r="BE35" s="91" t="str">
        <f t="shared" si="23"/>
        <v/>
      </c>
    </row>
    <row r="36" spans="1:57" x14ac:dyDescent="0.3">
      <c r="A36" s="68">
        <v>42663</v>
      </c>
      <c r="B36" s="62">
        <v>2002</v>
      </c>
      <c r="C36" s="69" t="s">
        <v>8</v>
      </c>
      <c r="D36" s="70">
        <v>11596.83</v>
      </c>
      <c r="E36" s="89">
        <f t="shared" si="8"/>
        <v>11596.83</v>
      </c>
      <c r="F36" s="90" t="str">
        <f t="shared" si="19"/>
        <v/>
      </c>
      <c r="G36" s="91" t="str">
        <f t="shared" si="19"/>
        <v/>
      </c>
      <c r="H36" s="91" t="str">
        <f t="shared" si="19"/>
        <v/>
      </c>
      <c r="I36" s="91" t="str">
        <f t="shared" si="19"/>
        <v/>
      </c>
      <c r="J36" s="91" t="str">
        <f t="shared" si="19"/>
        <v/>
      </c>
      <c r="K36" s="92" t="str">
        <f t="shared" si="19"/>
        <v/>
      </c>
      <c r="L36" s="93" t="str">
        <f t="shared" si="19"/>
        <v/>
      </c>
      <c r="M36" s="91">
        <f t="shared" si="19"/>
        <v>11596.83</v>
      </c>
      <c r="N36" s="91" t="str">
        <f t="shared" si="19"/>
        <v/>
      </c>
      <c r="O36" s="91" t="str">
        <f t="shared" si="19"/>
        <v/>
      </c>
      <c r="P36" s="91" t="str">
        <f t="shared" si="20"/>
        <v/>
      </c>
      <c r="Q36" s="92" t="str">
        <f t="shared" si="20"/>
        <v/>
      </c>
      <c r="R36" s="93" t="str">
        <f t="shared" si="20"/>
        <v/>
      </c>
      <c r="S36" s="91" t="str">
        <f t="shared" si="20"/>
        <v/>
      </c>
      <c r="T36" s="91" t="str">
        <f t="shared" si="20"/>
        <v/>
      </c>
      <c r="U36" s="91" t="str">
        <f t="shared" si="20"/>
        <v/>
      </c>
      <c r="V36" s="91" t="str">
        <f t="shared" si="20"/>
        <v/>
      </c>
      <c r="W36" s="91" t="str">
        <f t="shared" si="20"/>
        <v/>
      </c>
      <c r="X36" s="91" t="str">
        <f t="shared" si="20"/>
        <v/>
      </c>
      <c r="Y36" s="91" t="str">
        <f t="shared" si="20"/>
        <v/>
      </c>
      <c r="Z36" s="91" t="str">
        <f t="shared" si="21"/>
        <v/>
      </c>
      <c r="AA36" s="91" t="str">
        <f t="shared" si="21"/>
        <v/>
      </c>
      <c r="AB36" s="91" t="str">
        <f t="shared" si="21"/>
        <v/>
      </c>
      <c r="AC36" s="91" t="str">
        <f t="shared" si="21"/>
        <v/>
      </c>
      <c r="AD36" s="91" t="str">
        <f t="shared" si="21"/>
        <v/>
      </c>
      <c r="AE36" s="91" t="str">
        <f t="shared" si="21"/>
        <v/>
      </c>
      <c r="AF36" s="91" t="str">
        <f t="shared" si="21"/>
        <v/>
      </c>
      <c r="AG36" s="91" t="str">
        <f t="shared" si="21"/>
        <v/>
      </c>
      <c r="AH36" s="91" t="str">
        <f t="shared" si="21"/>
        <v/>
      </c>
      <c r="AI36" s="91" t="str">
        <f t="shared" si="21"/>
        <v/>
      </c>
      <c r="AJ36" s="91" t="str">
        <f t="shared" si="22"/>
        <v/>
      </c>
      <c r="AK36" s="91" t="str">
        <f t="shared" si="22"/>
        <v/>
      </c>
      <c r="AL36" s="91" t="str">
        <f t="shared" si="22"/>
        <v/>
      </c>
      <c r="AM36" s="91" t="str">
        <f t="shared" si="22"/>
        <v/>
      </c>
      <c r="AN36" s="91" t="str">
        <f t="shared" si="22"/>
        <v/>
      </c>
      <c r="AO36" s="91" t="str">
        <f t="shared" si="22"/>
        <v/>
      </c>
      <c r="AP36" s="91" t="str">
        <f t="shared" si="22"/>
        <v/>
      </c>
      <c r="AQ36" s="91" t="str">
        <f t="shared" si="22"/>
        <v/>
      </c>
      <c r="AR36" s="91" t="str">
        <f t="shared" si="22"/>
        <v/>
      </c>
      <c r="AS36" s="91" t="str">
        <f t="shared" si="22"/>
        <v/>
      </c>
      <c r="AT36" s="91" t="str">
        <f t="shared" si="23"/>
        <v/>
      </c>
      <c r="AU36" s="91" t="str">
        <f t="shared" si="23"/>
        <v/>
      </c>
      <c r="AV36" s="91" t="str">
        <f t="shared" si="23"/>
        <v/>
      </c>
      <c r="AW36" s="91" t="str">
        <f t="shared" si="23"/>
        <v/>
      </c>
      <c r="AX36" s="91" t="str">
        <f t="shared" si="23"/>
        <v/>
      </c>
      <c r="AY36" s="91" t="str">
        <f t="shared" si="23"/>
        <v/>
      </c>
      <c r="AZ36" s="91" t="str">
        <f t="shared" si="23"/>
        <v/>
      </c>
      <c r="BA36" s="91" t="str">
        <f t="shared" si="23"/>
        <v/>
      </c>
      <c r="BB36" s="91" t="str">
        <f t="shared" si="23"/>
        <v/>
      </c>
      <c r="BC36" s="91" t="str">
        <f t="shared" si="23"/>
        <v/>
      </c>
      <c r="BD36" s="91" t="str">
        <f t="shared" si="23"/>
        <v/>
      </c>
      <c r="BE36" s="91" t="str">
        <f t="shared" si="23"/>
        <v/>
      </c>
    </row>
    <row r="37" spans="1:57" x14ac:dyDescent="0.3">
      <c r="A37" s="68">
        <v>42664</v>
      </c>
      <c r="B37" s="62">
        <v>3012</v>
      </c>
      <c r="C37" s="63" t="s">
        <v>153</v>
      </c>
      <c r="D37" s="70">
        <v>228.39</v>
      </c>
      <c r="E37" s="89">
        <f t="shared" si="8"/>
        <v>228.39</v>
      </c>
      <c r="F37" s="90" t="str">
        <f t="shared" si="19"/>
        <v/>
      </c>
      <c r="G37" s="91" t="str">
        <f t="shared" si="19"/>
        <v/>
      </c>
      <c r="H37" s="91" t="str">
        <f t="shared" si="19"/>
        <v/>
      </c>
      <c r="I37" s="91" t="str">
        <f t="shared" si="19"/>
        <v/>
      </c>
      <c r="J37" s="91" t="str">
        <f t="shared" si="19"/>
        <v/>
      </c>
      <c r="K37" s="92" t="str">
        <f t="shared" si="19"/>
        <v/>
      </c>
      <c r="L37" s="93" t="str">
        <f t="shared" si="19"/>
        <v/>
      </c>
      <c r="M37" s="91" t="str">
        <f t="shared" si="19"/>
        <v/>
      </c>
      <c r="N37" s="91" t="str">
        <f t="shared" si="19"/>
        <v/>
      </c>
      <c r="O37" s="91" t="str">
        <f t="shared" si="19"/>
        <v/>
      </c>
      <c r="P37" s="91" t="str">
        <f t="shared" si="20"/>
        <v/>
      </c>
      <c r="Q37" s="92" t="str">
        <f t="shared" si="20"/>
        <v/>
      </c>
      <c r="R37" s="93" t="str">
        <f t="shared" si="20"/>
        <v/>
      </c>
      <c r="S37" s="91" t="str">
        <f t="shared" si="20"/>
        <v/>
      </c>
      <c r="T37" s="91" t="str">
        <f t="shared" si="20"/>
        <v/>
      </c>
      <c r="U37" s="91" t="str">
        <f t="shared" si="20"/>
        <v/>
      </c>
      <c r="V37" s="91" t="str">
        <f t="shared" si="20"/>
        <v/>
      </c>
      <c r="W37" s="91" t="str">
        <f t="shared" si="20"/>
        <v/>
      </c>
      <c r="X37" s="91" t="str">
        <f t="shared" si="20"/>
        <v/>
      </c>
      <c r="Y37" s="91" t="str">
        <f t="shared" si="20"/>
        <v/>
      </c>
      <c r="Z37" s="91" t="str">
        <f t="shared" si="21"/>
        <v/>
      </c>
      <c r="AA37" s="91" t="str">
        <f t="shared" si="21"/>
        <v/>
      </c>
      <c r="AB37" s="91" t="str">
        <f t="shared" si="21"/>
        <v/>
      </c>
      <c r="AC37" s="91">
        <f t="shared" si="21"/>
        <v>228.39</v>
      </c>
      <c r="AD37" s="91" t="str">
        <f t="shared" si="21"/>
        <v/>
      </c>
      <c r="AE37" s="91" t="str">
        <f t="shared" si="21"/>
        <v/>
      </c>
      <c r="AF37" s="91" t="str">
        <f t="shared" si="21"/>
        <v/>
      </c>
      <c r="AG37" s="91" t="str">
        <f t="shared" si="21"/>
        <v/>
      </c>
      <c r="AH37" s="91" t="str">
        <f t="shared" si="21"/>
        <v/>
      </c>
      <c r="AI37" s="91" t="str">
        <f t="shared" si="21"/>
        <v/>
      </c>
      <c r="AJ37" s="91" t="str">
        <f t="shared" si="22"/>
        <v/>
      </c>
      <c r="AK37" s="91" t="str">
        <f t="shared" si="22"/>
        <v/>
      </c>
      <c r="AL37" s="91" t="str">
        <f t="shared" si="22"/>
        <v/>
      </c>
      <c r="AM37" s="91" t="str">
        <f t="shared" si="22"/>
        <v/>
      </c>
      <c r="AN37" s="91" t="str">
        <f t="shared" si="22"/>
        <v/>
      </c>
      <c r="AO37" s="91" t="str">
        <f t="shared" si="22"/>
        <v/>
      </c>
      <c r="AP37" s="91" t="str">
        <f t="shared" si="22"/>
        <v/>
      </c>
      <c r="AQ37" s="91" t="str">
        <f t="shared" si="22"/>
        <v/>
      </c>
      <c r="AR37" s="91" t="str">
        <f t="shared" si="22"/>
        <v/>
      </c>
      <c r="AS37" s="91" t="str">
        <f t="shared" si="22"/>
        <v/>
      </c>
      <c r="AT37" s="91" t="str">
        <f t="shared" si="23"/>
        <v/>
      </c>
      <c r="AU37" s="91" t="str">
        <f t="shared" si="23"/>
        <v/>
      </c>
      <c r="AV37" s="91" t="str">
        <f t="shared" si="23"/>
        <v/>
      </c>
      <c r="AW37" s="91" t="str">
        <f t="shared" si="23"/>
        <v/>
      </c>
      <c r="AX37" s="91" t="str">
        <f t="shared" si="23"/>
        <v/>
      </c>
      <c r="AY37" s="91" t="str">
        <f t="shared" si="23"/>
        <v/>
      </c>
      <c r="AZ37" s="91" t="str">
        <f t="shared" si="23"/>
        <v/>
      </c>
      <c r="BA37" s="91" t="str">
        <f t="shared" si="23"/>
        <v/>
      </c>
      <c r="BB37" s="91" t="str">
        <f t="shared" si="23"/>
        <v/>
      </c>
      <c r="BC37" s="91" t="str">
        <f t="shared" si="23"/>
        <v/>
      </c>
      <c r="BD37" s="91" t="str">
        <f t="shared" si="23"/>
        <v/>
      </c>
      <c r="BE37" s="91" t="str">
        <f t="shared" si="23"/>
        <v/>
      </c>
    </row>
    <row r="38" spans="1:57" x14ac:dyDescent="0.3">
      <c r="A38" s="68">
        <v>42664</v>
      </c>
      <c r="B38" s="62">
        <v>3010</v>
      </c>
      <c r="C38" s="63" t="s">
        <v>111</v>
      </c>
      <c r="D38" s="70">
        <v>300</v>
      </c>
      <c r="E38" s="89">
        <f t="shared" si="8"/>
        <v>300</v>
      </c>
      <c r="F38" s="90" t="str">
        <f t="shared" ref="F38:O47" si="24">IF($B38=F$5,$D38,"")</f>
        <v/>
      </c>
      <c r="G38" s="91" t="str">
        <f t="shared" si="24"/>
        <v/>
      </c>
      <c r="H38" s="91" t="str">
        <f t="shared" si="24"/>
        <v/>
      </c>
      <c r="I38" s="91" t="str">
        <f t="shared" si="24"/>
        <v/>
      </c>
      <c r="J38" s="91" t="str">
        <f t="shared" si="24"/>
        <v/>
      </c>
      <c r="K38" s="92" t="str">
        <f t="shared" si="24"/>
        <v/>
      </c>
      <c r="L38" s="93" t="str">
        <f t="shared" si="24"/>
        <v/>
      </c>
      <c r="M38" s="91" t="str">
        <f t="shared" si="24"/>
        <v/>
      </c>
      <c r="N38" s="91" t="str">
        <f t="shared" si="24"/>
        <v/>
      </c>
      <c r="O38" s="91" t="str">
        <f t="shared" si="24"/>
        <v/>
      </c>
      <c r="P38" s="91" t="str">
        <f t="shared" ref="P38:Y47" si="25">IF($B38=P$5,$D38,"")</f>
        <v/>
      </c>
      <c r="Q38" s="92" t="str">
        <f t="shared" si="25"/>
        <v/>
      </c>
      <c r="R38" s="93" t="str">
        <f t="shared" si="25"/>
        <v/>
      </c>
      <c r="S38" s="91" t="str">
        <f t="shared" si="25"/>
        <v/>
      </c>
      <c r="T38" s="91" t="str">
        <f t="shared" si="25"/>
        <v/>
      </c>
      <c r="U38" s="91" t="str">
        <f t="shared" si="25"/>
        <v/>
      </c>
      <c r="V38" s="91" t="str">
        <f t="shared" si="25"/>
        <v/>
      </c>
      <c r="W38" s="91" t="str">
        <f t="shared" si="25"/>
        <v/>
      </c>
      <c r="X38" s="91" t="str">
        <f t="shared" si="25"/>
        <v/>
      </c>
      <c r="Y38" s="91" t="str">
        <f t="shared" si="25"/>
        <v/>
      </c>
      <c r="Z38" s="91" t="str">
        <f t="shared" ref="Z38:AI47" si="26">IF($B38=Z$5,$D38,"")</f>
        <v/>
      </c>
      <c r="AA38" s="91">
        <f t="shared" si="26"/>
        <v>300</v>
      </c>
      <c r="AB38" s="91" t="str">
        <f t="shared" si="26"/>
        <v/>
      </c>
      <c r="AC38" s="91" t="str">
        <f t="shared" si="26"/>
        <v/>
      </c>
      <c r="AD38" s="91" t="str">
        <f t="shared" si="26"/>
        <v/>
      </c>
      <c r="AE38" s="91" t="str">
        <f t="shared" si="26"/>
        <v/>
      </c>
      <c r="AF38" s="91" t="str">
        <f t="shared" si="26"/>
        <v/>
      </c>
      <c r="AG38" s="91" t="str">
        <f t="shared" si="26"/>
        <v/>
      </c>
      <c r="AH38" s="91" t="str">
        <f t="shared" si="26"/>
        <v/>
      </c>
      <c r="AI38" s="91" t="str">
        <f t="shared" si="26"/>
        <v/>
      </c>
      <c r="AJ38" s="91" t="str">
        <f t="shared" ref="AJ38:AS47" si="27">IF($B38=AJ$5,$D38,"")</f>
        <v/>
      </c>
      <c r="AK38" s="91" t="str">
        <f t="shared" si="27"/>
        <v/>
      </c>
      <c r="AL38" s="91" t="str">
        <f t="shared" si="27"/>
        <v/>
      </c>
      <c r="AM38" s="91" t="str">
        <f t="shared" si="27"/>
        <v/>
      </c>
      <c r="AN38" s="91" t="str">
        <f t="shared" si="27"/>
        <v/>
      </c>
      <c r="AO38" s="91" t="str">
        <f t="shared" si="27"/>
        <v/>
      </c>
      <c r="AP38" s="91" t="str">
        <f t="shared" si="27"/>
        <v/>
      </c>
      <c r="AQ38" s="91" t="str">
        <f t="shared" si="27"/>
        <v/>
      </c>
      <c r="AR38" s="91" t="str">
        <f t="shared" si="27"/>
        <v/>
      </c>
      <c r="AS38" s="91" t="str">
        <f t="shared" si="27"/>
        <v/>
      </c>
      <c r="AT38" s="91" t="str">
        <f t="shared" ref="AT38:BE47" si="28">IF($B38=AT$5,$D38,"")</f>
        <v/>
      </c>
      <c r="AU38" s="91" t="str">
        <f t="shared" si="28"/>
        <v/>
      </c>
      <c r="AV38" s="91" t="str">
        <f t="shared" si="28"/>
        <v/>
      </c>
      <c r="AW38" s="91" t="str">
        <f t="shared" si="28"/>
        <v/>
      </c>
      <c r="AX38" s="91" t="str">
        <f t="shared" si="28"/>
        <v/>
      </c>
      <c r="AY38" s="91" t="str">
        <f t="shared" si="28"/>
        <v/>
      </c>
      <c r="AZ38" s="91" t="str">
        <f t="shared" si="28"/>
        <v/>
      </c>
      <c r="BA38" s="91" t="str">
        <f t="shared" si="28"/>
        <v/>
      </c>
      <c r="BB38" s="91" t="str">
        <f t="shared" si="28"/>
        <v/>
      </c>
      <c r="BC38" s="91" t="str">
        <f t="shared" si="28"/>
        <v/>
      </c>
      <c r="BD38" s="91" t="str">
        <f t="shared" si="28"/>
        <v/>
      </c>
      <c r="BE38" s="91" t="str">
        <f t="shared" si="28"/>
        <v/>
      </c>
    </row>
    <row r="39" spans="1:57" x14ac:dyDescent="0.3">
      <c r="A39" s="68">
        <v>42664</v>
      </c>
      <c r="B39" s="62">
        <v>3001</v>
      </c>
      <c r="C39" s="69">
        <v>3663</v>
      </c>
      <c r="D39" s="70">
        <v>596.5</v>
      </c>
      <c r="E39" s="89">
        <f t="shared" si="8"/>
        <v>596.5</v>
      </c>
      <c r="F39" s="90" t="str">
        <f t="shared" si="24"/>
        <v/>
      </c>
      <c r="G39" s="91" t="str">
        <f t="shared" si="24"/>
        <v/>
      </c>
      <c r="H39" s="91" t="str">
        <f t="shared" si="24"/>
        <v/>
      </c>
      <c r="I39" s="91" t="str">
        <f t="shared" si="24"/>
        <v/>
      </c>
      <c r="J39" s="91" t="str">
        <f t="shared" si="24"/>
        <v/>
      </c>
      <c r="K39" s="92" t="str">
        <f t="shared" si="24"/>
        <v/>
      </c>
      <c r="L39" s="93" t="str">
        <f t="shared" si="24"/>
        <v/>
      </c>
      <c r="M39" s="91" t="str">
        <f t="shared" si="24"/>
        <v/>
      </c>
      <c r="N39" s="91" t="str">
        <f t="shared" si="24"/>
        <v/>
      </c>
      <c r="O39" s="91" t="str">
        <f t="shared" si="24"/>
        <v/>
      </c>
      <c r="P39" s="91" t="str">
        <f t="shared" si="25"/>
        <v/>
      </c>
      <c r="Q39" s="92" t="str">
        <f t="shared" si="25"/>
        <v/>
      </c>
      <c r="R39" s="93">
        <f t="shared" si="25"/>
        <v>596.5</v>
      </c>
      <c r="S39" s="91" t="str">
        <f t="shared" si="25"/>
        <v/>
      </c>
      <c r="T39" s="91" t="str">
        <f t="shared" si="25"/>
        <v/>
      </c>
      <c r="U39" s="91" t="str">
        <f t="shared" si="25"/>
        <v/>
      </c>
      <c r="V39" s="91" t="str">
        <f t="shared" si="25"/>
        <v/>
      </c>
      <c r="W39" s="91" t="str">
        <f t="shared" si="25"/>
        <v/>
      </c>
      <c r="X39" s="91" t="str">
        <f t="shared" si="25"/>
        <v/>
      </c>
      <c r="Y39" s="91" t="str">
        <f t="shared" si="25"/>
        <v/>
      </c>
      <c r="Z39" s="91" t="str">
        <f t="shared" si="26"/>
        <v/>
      </c>
      <c r="AA39" s="91" t="str">
        <f t="shared" si="26"/>
        <v/>
      </c>
      <c r="AB39" s="91" t="str">
        <f t="shared" si="26"/>
        <v/>
      </c>
      <c r="AC39" s="91" t="str">
        <f t="shared" si="26"/>
        <v/>
      </c>
      <c r="AD39" s="91" t="str">
        <f t="shared" si="26"/>
        <v/>
      </c>
      <c r="AE39" s="91" t="str">
        <f t="shared" si="26"/>
        <v/>
      </c>
      <c r="AF39" s="91" t="str">
        <f t="shared" si="26"/>
        <v/>
      </c>
      <c r="AG39" s="91" t="str">
        <f t="shared" si="26"/>
        <v/>
      </c>
      <c r="AH39" s="91" t="str">
        <f t="shared" si="26"/>
        <v/>
      </c>
      <c r="AI39" s="91" t="str">
        <f t="shared" si="26"/>
        <v/>
      </c>
      <c r="AJ39" s="91" t="str">
        <f t="shared" si="27"/>
        <v/>
      </c>
      <c r="AK39" s="91" t="str">
        <f t="shared" si="27"/>
        <v/>
      </c>
      <c r="AL39" s="91" t="str">
        <f t="shared" si="27"/>
        <v/>
      </c>
      <c r="AM39" s="91" t="str">
        <f t="shared" si="27"/>
        <v/>
      </c>
      <c r="AN39" s="91" t="str">
        <f t="shared" si="27"/>
        <v/>
      </c>
      <c r="AO39" s="91" t="str">
        <f t="shared" si="27"/>
        <v/>
      </c>
      <c r="AP39" s="91" t="str">
        <f t="shared" si="27"/>
        <v/>
      </c>
      <c r="AQ39" s="91" t="str">
        <f t="shared" si="27"/>
        <v/>
      </c>
      <c r="AR39" s="91" t="str">
        <f t="shared" si="27"/>
        <v/>
      </c>
      <c r="AS39" s="91" t="str">
        <f t="shared" si="27"/>
        <v/>
      </c>
      <c r="AT39" s="91" t="str">
        <f t="shared" si="28"/>
        <v/>
      </c>
      <c r="AU39" s="91" t="str">
        <f t="shared" si="28"/>
        <v/>
      </c>
      <c r="AV39" s="91" t="str">
        <f t="shared" si="28"/>
        <v/>
      </c>
      <c r="AW39" s="91" t="str">
        <f t="shared" si="28"/>
        <v/>
      </c>
      <c r="AX39" s="91" t="str">
        <f t="shared" si="28"/>
        <v/>
      </c>
      <c r="AY39" s="91" t="str">
        <f t="shared" si="28"/>
        <v/>
      </c>
      <c r="AZ39" s="91" t="str">
        <f t="shared" si="28"/>
        <v/>
      </c>
      <c r="BA39" s="91" t="str">
        <f t="shared" si="28"/>
        <v/>
      </c>
      <c r="BB39" s="91" t="str">
        <f t="shared" si="28"/>
        <v/>
      </c>
      <c r="BC39" s="91" t="str">
        <f t="shared" si="28"/>
        <v/>
      </c>
      <c r="BD39" s="91" t="str">
        <f t="shared" si="28"/>
        <v/>
      </c>
      <c r="BE39" s="91" t="str">
        <f t="shared" si="28"/>
        <v/>
      </c>
    </row>
    <row r="40" spans="1:57" x14ac:dyDescent="0.3">
      <c r="A40" s="68">
        <v>42667</v>
      </c>
      <c r="B40" s="62">
        <v>3002</v>
      </c>
      <c r="C40" s="63" t="s">
        <v>154</v>
      </c>
      <c r="D40" s="70">
        <v>107</v>
      </c>
      <c r="E40" s="89">
        <f t="shared" si="8"/>
        <v>107</v>
      </c>
      <c r="F40" s="90" t="str">
        <f t="shared" si="24"/>
        <v/>
      </c>
      <c r="G40" s="91" t="str">
        <f t="shared" si="24"/>
        <v/>
      </c>
      <c r="H40" s="91" t="str">
        <f t="shared" si="24"/>
        <v/>
      </c>
      <c r="I40" s="91" t="str">
        <f t="shared" si="24"/>
        <v/>
      </c>
      <c r="J40" s="91" t="str">
        <f t="shared" si="24"/>
        <v/>
      </c>
      <c r="K40" s="92" t="str">
        <f t="shared" si="24"/>
        <v/>
      </c>
      <c r="L40" s="93" t="str">
        <f t="shared" si="24"/>
        <v/>
      </c>
      <c r="M40" s="91" t="str">
        <f t="shared" si="24"/>
        <v/>
      </c>
      <c r="N40" s="91" t="str">
        <f t="shared" si="24"/>
        <v/>
      </c>
      <c r="O40" s="91" t="str">
        <f t="shared" si="24"/>
        <v/>
      </c>
      <c r="P40" s="91" t="str">
        <f t="shared" si="25"/>
        <v/>
      </c>
      <c r="Q40" s="92" t="str">
        <f t="shared" si="25"/>
        <v/>
      </c>
      <c r="R40" s="93" t="str">
        <f t="shared" si="25"/>
        <v/>
      </c>
      <c r="S40" s="91">
        <f t="shared" si="25"/>
        <v>107</v>
      </c>
      <c r="T40" s="91" t="str">
        <f t="shared" si="25"/>
        <v/>
      </c>
      <c r="U40" s="91" t="str">
        <f t="shared" si="25"/>
        <v/>
      </c>
      <c r="V40" s="91" t="str">
        <f t="shared" si="25"/>
        <v/>
      </c>
      <c r="W40" s="91" t="str">
        <f t="shared" si="25"/>
        <v/>
      </c>
      <c r="X40" s="91" t="str">
        <f t="shared" si="25"/>
        <v/>
      </c>
      <c r="Y40" s="91" t="str">
        <f t="shared" si="25"/>
        <v/>
      </c>
      <c r="Z40" s="91" t="str">
        <f t="shared" si="26"/>
        <v/>
      </c>
      <c r="AA40" s="91" t="str">
        <f t="shared" si="26"/>
        <v/>
      </c>
      <c r="AB40" s="91" t="str">
        <f t="shared" si="26"/>
        <v/>
      </c>
      <c r="AC40" s="91" t="str">
        <f t="shared" si="26"/>
        <v/>
      </c>
      <c r="AD40" s="91" t="str">
        <f t="shared" si="26"/>
        <v/>
      </c>
      <c r="AE40" s="91" t="str">
        <f t="shared" si="26"/>
        <v/>
      </c>
      <c r="AF40" s="91" t="str">
        <f t="shared" si="26"/>
        <v/>
      </c>
      <c r="AG40" s="91" t="str">
        <f t="shared" si="26"/>
        <v/>
      </c>
      <c r="AH40" s="91" t="str">
        <f t="shared" si="26"/>
        <v/>
      </c>
      <c r="AI40" s="91" t="str">
        <f t="shared" si="26"/>
        <v/>
      </c>
      <c r="AJ40" s="91" t="str">
        <f t="shared" si="27"/>
        <v/>
      </c>
      <c r="AK40" s="91" t="str">
        <f t="shared" si="27"/>
        <v/>
      </c>
      <c r="AL40" s="91" t="str">
        <f t="shared" si="27"/>
        <v/>
      </c>
      <c r="AM40" s="91" t="str">
        <f t="shared" si="27"/>
        <v/>
      </c>
      <c r="AN40" s="91" t="str">
        <f t="shared" si="27"/>
        <v/>
      </c>
      <c r="AO40" s="91" t="str">
        <f t="shared" si="27"/>
        <v/>
      </c>
      <c r="AP40" s="91" t="str">
        <f t="shared" si="27"/>
        <v/>
      </c>
      <c r="AQ40" s="91" t="str">
        <f t="shared" si="27"/>
        <v/>
      </c>
      <c r="AR40" s="91" t="str">
        <f t="shared" si="27"/>
        <v/>
      </c>
      <c r="AS40" s="91" t="str">
        <f t="shared" si="27"/>
        <v/>
      </c>
      <c r="AT40" s="91" t="str">
        <f t="shared" si="28"/>
        <v/>
      </c>
      <c r="AU40" s="91" t="str">
        <f t="shared" si="28"/>
        <v/>
      </c>
      <c r="AV40" s="91" t="str">
        <f t="shared" si="28"/>
        <v/>
      </c>
      <c r="AW40" s="91" t="str">
        <f t="shared" si="28"/>
        <v/>
      </c>
      <c r="AX40" s="91" t="str">
        <f t="shared" si="28"/>
        <v/>
      </c>
      <c r="AY40" s="91" t="str">
        <f t="shared" si="28"/>
        <v/>
      </c>
      <c r="AZ40" s="91" t="str">
        <f t="shared" si="28"/>
        <v/>
      </c>
      <c r="BA40" s="91" t="str">
        <f t="shared" si="28"/>
        <v/>
      </c>
      <c r="BB40" s="91" t="str">
        <f t="shared" si="28"/>
        <v/>
      </c>
      <c r="BC40" s="91" t="str">
        <f t="shared" si="28"/>
        <v/>
      </c>
      <c r="BD40" s="91" t="str">
        <f t="shared" si="28"/>
        <v/>
      </c>
      <c r="BE40" s="91" t="str">
        <f t="shared" si="28"/>
        <v/>
      </c>
    </row>
    <row r="41" spans="1:57" x14ac:dyDescent="0.3">
      <c r="A41" s="65">
        <v>42667</v>
      </c>
      <c r="B41" s="61">
        <v>1003</v>
      </c>
      <c r="C41" s="110"/>
      <c r="D41" s="66">
        <v>239750</v>
      </c>
      <c r="E41" s="89">
        <f t="shared" si="8"/>
        <v>239750</v>
      </c>
      <c r="F41" s="90" t="str">
        <f t="shared" si="24"/>
        <v/>
      </c>
      <c r="G41" s="91" t="str">
        <f t="shared" si="24"/>
        <v/>
      </c>
      <c r="H41" s="91">
        <f t="shared" si="24"/>
        <v>239750</v>
      </c>
      <c r="I41" s="91" t="str">
        <f t="shared" si="24"/>
        <v/>
      </c>
      <c r="J41" s="91" t="str">
        <f t="shared" si="24"/>
        <v/>
      </c>
      <c r="K41" s="92" t="str">
        <f t="shared" si="24"/>
        <v/>
      </c>
      <c r="L41" s="93" t="str">
        <f t="shared" si="24"/>
        <v/>
      </c>
      <c r="M41" s="91" t="str">
        <f t="shared" si="24"/>
        <v/>
      </c>
      <c r="N41" s="91" t="str">
        <f t="shared" si="24"/>
        <v/>
      </c>
      <c r="O41" s="91" t="str">
        <f t="shared" si="24"/>
        <v/>
      </c>
      <c r="P41" s="91" t="str">
        <f t="shared" si="25"/>
        <v/>
      </c>
      <c r="Q41" s="92" t="str">
        <f t="shared" si="25"/>
        <v/>
      </c>
      <c r="R41" s="93" t="str">
        <f t="shared" si="25"/>
        <v/>
      </c>
      <c r="S41" s="91" t="str">
        <f t="shared" si="25"/>
        <v/>
      </c>
      <c r="T41" s="91" t="str">
        <f t="shared" si="25"/>
        <v/>
      </c>
      <c r="U41" s="91" t="str">
        <f t="shared" si="25"/>
        <v/>
      </c>
      <c r="V41" s="91" t="str">
        <f t="shared" si="25"/>
        <v/>
      </c>
      <c r="W41" s="91" t="str">
        <f t="shared" si="25"/>
        <v/>
      </c>
      <c r="X41" s="91" t="str">
        <f t="shared" si="25"/>
        <v/>
      </c>
      <c r="Y41" s="91" t="str">
        <f t="shared" si="25"/>
        <v/>
      </c>
      <c r="Z41" s="91" t="str">
        <f t="shared" si="26"/>
        <v/>
      </c>
      <c r="AA41" s="91" t="str">
        <f t="shared" si="26"/>
        <v/>
      </c>
      <c r="AB41" s="91" t="str">
        <f t="shared" si="26"/>
        <v/>
      </c>
      <c r="AC41" s="91" t="str">
        <f t="shared" si="26"/>
        <v/>
      </c>
      <c r="AD41" s="91" t="str">
        <f t="shared" si="26"/>
        <v/>
      </c>
      <c r="AE41" s="91" t="str">
        <f t="shared" si="26"/>
        <v/>
      </c>
      <c r="AF41" s="91" t="str">
        <f t="shared" si="26"/>
        <v/>
      </c>
      <c r="AG41" s="91" t="str">
        <f t="shared" si="26"/>
        <v/>
      </c>
      <c r="AH41" s="91" t="str">
        <f t="shared" si="26"/>
        <v/>
      </c>
      <c r="AI41" s="91" t="str">
        <f t="shared" si="26"/>
        <v/>
      </c>
      <c r="AJ41" s="91" t="str">
        <f t="shared" si="27"/>
        <v/>
      </c>
      <c r="AK41" s="91" t="str">
        <f t="shared" si="27"/>
        <v/>
      </c>
      <c r="AL41" s="91" t="str">
        <f t="shared" si="27"/>
        <v/>
      </c>
      <c r="AM41" s="91" t="str">
        <f t="shared" si="27"/>
        <v/>
      </c>
      <c r="AN41" s="91" t="str">
        <f t="shared" si="27"/>
        <v/>
      </c>
      <c r="AO41" s="91" t="str">
        <f t="shared" si="27"/>
        <v/>
      </c>
      <c r="AP41" s="91" t="str">
        <f t="shared" si="27"/>
        <v/>
      </c>
      <c r="AQ41" s="91" t="str">
        <f t="shared" si="27"/>
        <v/>
      </c>
      <c r="AR41" s="91" t="str">
        <f t="shared" si="27"/>
        <v/>
      </c>
      <c r="AS41" s="91" t="str">
        <f t="shared" si="27"/>
        <v/>
      </c>
      <c r="AT41" s="91" t="str">
        <f t="shared" si="28"/>
        <v/>
      </c>
      <c r="AU41" s="91" t="str">
        <f t="shared" si="28"/>
        <v/>
      </c>
      <c r="AV41" s="91" t="str">
        <f t="shared" si="28"/>
        <v/>
      </c>
      <c r="AW41" s="91" t="str">
        <f t="shared" si="28"/>
        <v/>
      </c>
      <c r="AX41" s="91" t="str">
        <f t="shared" si="28"/>
        <v/>
      </c>
      <c r="AY41" s="91" t="str">
        <f t="shared" si="28"/>
        <v/>
      </c>
      <c r="AZ41" s="91" t="str">
        <f t="shared" si="28"/>
        <v/>
      </c>
      <c r="BA41" s="91" t="str">
        <f t="shared" si="28"/>
        <v/>
      </c>
      <c r="BB41" s="91" t="str">
        <f t="shared" si="28"/>
        <v/>
      </c>
      <c r="BC41" s="91" t="str">
        <f t="shared" si="28"/>
        <v/>
      </c>
      <c r="BD41" s="91" t="str">
        <f t="shared" si="28"/>
        <v/>
      </c>
      <c r="BE41" s="91" t="str">
        <f t="shared" si="28"/>
        <v/>
      </c>
    </row>
    <row r="42" spans="1:57" x14ac:dyDescent="0.3">
      <c r="A42" s="68">
        <v>42668</v>
      </c>
      <c r="B42" s="62">
        <v>3005</v>
      </c>
      <c r="C42" s="63" t="s">
        <v>115</v>
      </c>
      <c r="D42" s="70">
        <v>746.65</v>
      </c>
      <c r="E42" s="89">
        <f t="shared" si="8"/>
        <v>746.65</v>
      </c>
      <c r="F42" s="90" t="str">
        <f t="shared" si="24"/>
        <v/>
      </c>
      <c r="G42" s="91" t="str">
        <f t="shared" si="24"/>
        <v/>
      </c>
      <c r="H42" s="91" t="str">
        <f t="shared" si="24"/>
        <v/>
      </c>
      <c r="I42" s="91" t="str">
        <f t="shared" si="24"/>
        <v/>
      </c>
      <c r="J42" s="91" t="str">
        <f t="shared" si="24"/>
        <v/>
      </c>
      <c r="K42" s="92" t="str">
        <f t="shared" si="24"/>
        <v/>
      </c>
      <c r="L42" s="93" t="str">
        <f t="shared" si="24"/>
        <v/>
      </c>
      <c r="M42" s="91" t="str">
        <f t="shared" si="24"/>
        <v/>
      </c>
      <c r="N42" s="91" t="str">
        <f t="shared" si="24"/>
        <v/>
      </c>
      <c r="O42" s="91" t="str">
        <f t="shared" si="24"/>
        <v/>
      </c>
      <c r="P42" s="91" t="str">
        <f t="shared" si="25"/>
        <v/>
      </c>
      <c r="Q42" s="92" t="str">
        <f t="shared" si="25"/>
        <v/>
      </c>
      <c r="R42" s="93" t="str">
        <f t="shared" si="25"/>
        <v/>
      </c>
      <c r="S42" s="91" t="str">
        <f t="shared" si="25"/>
        <v/>
      </c>
      <c r="T42" s="91" t="str">
        <f t="shared" si="25"/>
        <v/>
      </c>
      <c r="U42" s="91" t="str">
        <f t="shared" si="25"/>
        <v/>
      </c>
      <c r="V42" s="91">
        <f t="shared" si="25"/>
        <v>746.65</v>
      </c>
      <c r="W42" s="91" t="str">
        <f t="shared" si="25"/>
        <v/>
      </c>
      <c r="X42" s="91" t="str">
        <f t="shared" si="25"/>
        <v/>
      </c>
      <c r="Y42" s="91" t="str">
        <f t="shared" si="25"/>
        <v/>
      </c>
      <c r="Z42" s="91" t="str">
        <f t="shared" si="26"/>
        <v/>
      </c>
      <c r="AA42" s="91" t="str">
        <f t="shared" si="26"/>
        <v/>
      </c>
      <c r="AB42" s="91" t="str">
        <f t="shared" si="26"/>
        <v/>
      </c>
      <c r="AC42" s="91" t="str">
        <f t="shared" si="26"/>
        <v/>
      </c>
      <c r="AD42" s="91" t="str">
        <f t="shared" si="26"/>
        <v/>
      </c>
      <c r="AE42" s="91" t="str">
        <f t="shared" si="26"/>
        <v/>
      </c>
      <c r="AF42" s="91" t="str">
        <f t="shared" si="26"/>
        <v/>
      </c>
      <c r="AG42" s="91" t="str">
        <f t="shared" si="26"/>
        <v/>
      </c>
      <c r="AH42" s="91" t="str">
        <f t="shared" si="26"/>
        <v/>
      </c>
      <c r="AI42" s="91" t="str">
        <f t="shared" si="26"/>
        <v/>
      </c>
      <c r="AJ42" s="91" t="str">
        <f t="shared" si="27"/>
        <v/>
      </c>
      <c r="AK42" s="91" t="str">
        <f t="shared" si="27"/>
        <v/>
      </c>
      <c r="AL42" s="91" t="str">
        <f t="shared" si="27"/>
        <v/>
      </c>
      <c r="AM42" s="91" t="str">
        <f t="shared" si="27"/>
        <v/>
      </c>
      <c r="AN42" s="91" t="str">
        <f t="shared" si="27"/>
        <v/>
      </c>
      <c r="AO42" s="91" t="str">
        <f t="shared" si="27"/>
        <v/>
      </c>
      <c r="AP42" s="91" t="str">
        <f t="shared" si="27"/>
        <v/>
      </c>
      <c r="AQ42" s="91" t="str">
        <f t="shared" si="27"/>
        <v/>
      </c>
      <c r="AR42" s="91" t="str">
        <f t="shared" si="27"/>
        <v/>
      </c>
      <c r="AS42" s="91" t="str">
        <f t="shared" si="27"/>
        <v/>
      </c>
      <c r="AT42" s="91" t="str">
        <f t="shared" si="28"/>
        <v/>
      </c>
      <c r="AU42" s="91" t="str">
        <f t="shared" si="28"/>
        <v/>
      </c>
      <c r="AV42" s="91" t="str">
        <f t="shared" si="28"/>
        <v/>
      </c>
      <c r="AW42" s="91" t="str">
        <f t="shared" si="28"/>
        <v/>
      </c>
      <c r="AX42" s="91" t="str">
        <f t="shared" si="28"/>
        <v/>
      </c>
      <c r="AY42" s="91" t="str">
        <f t="shared" si="28"/>
        <v/>
      </c>
      <c r="AZ42" s="91" t="str">
        <f t="shared" si="28"/>
        <v/>
      </c>
      <c r="BA42" s="91" t="str">
        <f t="shared" si="28"/>
        <v/>
      </c>
      <c r="BB42" s="91" t="str">
        <f t="shared" si="28"/>
        <v/>
      </c>
      <c r="BC42" s="91" t="str">
        <f t="shared" si="28"/>
        <v/>
      </c>
      <c r="BD42" s="91" t="str">
        <f t="shared" si="28"/>
        <v/>
      </c>
      <c r="BE42" s="91" t="str">
        <f t="shared" si="28"/>
        <v/>
      </c>
    </row>
    <row r="43" spans="1:57" x14ac:dyDescent="0.3">
      <c r="A43" s="68">
        <v>42668</v>
      </c>
      <c r="B43" s="62">
        <v>3005</v>
      </c>
      <c r="C43" s="63" t="s">
        <v>115</v>
      </c>
      <c r="D43" s="70">
        <v>786.07</v>
      </c>
      <c r="E43" s="89">
        <f t="shared" si="8"/>
        <v>786.07</v>
      </c>
      <c r="F43" s="90" t="str">
        <f t="shared" si="24"/>
        <v/>
      </c>
      <c r="G43" s="91" t="str">
        <f t="shared" si="24"/>
        <v/>
      </c>
      <c r="H43" s="91" t="str">
        <f t="shared" si="24"/>
        <v/>
      </c>
      <c r="I43" s="91" t="str">
        <f t="shared" si="24"/>
        <v/>
      </c>
      <c r="J43" s="91" t="str">
        <f t="shared" si="24"/>
        <v/>
      </c>
      <c r="K43" s="92" t="str">
        <f t="shared" si="24"/>
        <v/>
      </c>
      <c r="L43" s="93" t="str">
        <f t="shared" si="24"/>
        <v/>
      </c>
      <c r="M43" s="91" t="str">
        <f t="shared" si="24"/>
        <v/>
      </c>
      <c r="N43" s="91" t="str">
        <f t="shared" si="24"/>
        <v/>
      </c>
      <c r="O43" s="91" t="str">
        <f t="shared" si="24"/>
        <v/>
      </c>
      <c r="P43" s="91" t="str">
        <f t="shared" si="25"/>
        <v/>
      </c>
      <c r="Q43" s="92" t="str">
        <f t="shared" si="25"/>
        <v/>
      </c>
      <c r="R43" s="93" t="str">
        <f t="shared" si="25"/>
        <v/>
      </c>
      <c r="S43" s="91" t="str">
        <f t="shared" si="25"/>
        <v/>
      </c>
      <c r="T43" s="91" t="str">
        <f t="shared" si="25"/>
        <v/>
      </c>
      <c r="U43" s="91" t="str">
        <f t="shared" si="25"/>
        <v/>
      </c>
      <c r="V43" s="91">
        <f t="shared" si="25"/>
        <v>786.07</v>
      </c>
      <c r="W43" s="91" t="str">
        <f t="shared" si="25"/>
        <v/>
      </c>
      <c r="X43" s="91" t="str">
        <f t="shared" si="25"/>
        <v/>
      </c>
      <c r="Y43" s="91" t="str">
        <f t="shared" si="25"/>
        <v/>
      </c>
      <c r="Z43" s="91" t="str">
        <f t="shared" si="26"/>
        <v/>
      </c>
      <c r="AA43" s="91" t="str">
        <f t="shared" si="26"/>
        <v/>
      </c>
      <c r="AB43" s="91" t="str">
        <f t="shared" si="26"/>
        <v/>
      </c>
      <c r="AC43" s="91" t="str">
        <f t="shared" si="26"/>
        <v/>
      </c>
      <c r="AD43" s="91" t="str">
        <f t="shared" si="26"/>
        <v/>
      </c>
      <c r="AE43" s="91" t="str">
        <f t="shared" si="26"/>
        <v/>
      </c>
      <c r="AF43" s="91" t="str">
        <f t="shared" si="26"/>
        <v/>
      </c>
      <c r="AG43" s="91" t="str">
        <f t="shared" si="26"/>
        <v/>
      </c>
      <c r="AH43" s="91" t="str">
        <f t="shared" si="26"/>
        <v/>
      </c>
      <c r="AI43" s="91" t="str">
        <f t="shared" si="26"/>
        <v/>
      </c>
      <c r="AJ43" s="91" t="str">
        <f t="shared" si="27"/>
        <v/>
      </c>
      <c r="AK43" s="91" t="str">
        <f t="shared" si="27"/>
        <v/>
      </c>
      <c r="AL43" s="91" t="str">
        <f t="shared" si="27"/>
        <v/>
      </c>
      <c r="AM43" s="91" t="str">
        <f t="shared" si="27"/>
        <v/>
      </c>
      <c r="AN43" s="91" t="str">
        <f t="shared" si="27"/>
        <v/>
      </c>
      <c r="AO43" s="91" t="str">
        <f t="shared" si="27"/>
        <v/>
      </c>
      <c r="AP43" s="91" t="str">
        <f t="shared" si="27"/>
        <v/>
      </c>
      <c r="AQ43" s="91" t="str">
        <f t="shared" si="27"/>
        <v/>
      </c>
      <c r="AR43" s="91" t="str">
        <f t="shared" si="27"/>
        <v/>
      </c>
      <c r="AS43" s="91" t="str">
        <f t="shared" si="27"/>
        <v/>
      </c>
      <c r="AT43" s="91" t="str">
        <f t="shared" si="28"/>
        <v/>
      </c>
      <c r="AU43" s="91" t="str">
        <f t="shared" si="28"/>
        <v/>
      </c>
      <c r="AV43" s="91" t="str">
        <f t="shared" si="28"/>
        <v/>
      </c>
      <c r="AW43" s="91" t="str">
        <f t="shared" si="28"/>
        <v/>
      </c>
      <c r="AX43" s="91" t="str">
        <f t="shared" si="28"/>
        <v/>
      </c>
      <c r="AY43" s="91" t="str">
        <f t="shared" si="28"/>
        <v/>
      </c>
      <c r="AZ43" s="91" t="str">
        <f t="shared" si="28"/>
        <v/>
      </c>
      <c r="BA43" s="91" t="str">
        <f t="shared" si="28"/>
        <v/>
      </c>
      <c r="BB43" s="91" t="str">
        <f t="shared" si="28"/>
        <v/>
      </c>
      <c r="BC43" s="91" t="str">
        <f t="shared" si="28"/>
        <v/>
      </c>
      <c r="BD43" s="91" t="str">
        <f t="shared" si="28"/>
        <v/>
      </c>
      <c r="BE43" s="91" t="str">
        <f t="shared" si="28"/>
        <v/>
      </c>
    </row>
    <row r="44" spans="1:57" x14ac:dyDescent="0.3">
      <c r="A44" s="68">
        <v>42669</v>
      </c>
      <c r="B44" s="62">
        <v>1001</v>
      </c>
      <c r="C44" s="63" t="s">
        <v>63</v>
      </c>
      <c r="D44" s="70">
        <v>18710.7</v>
      </c>
      <c r="E44" s="89">
        <f t="shared" si="8"/>
        <v>18710.7</v>
      </c>
      <c r="F44" s="90">
        <f t="shared" si="24"/>
        <v>18710.7</v>
      </c>
      <c r="G44" s="91" t="str">
        <f t="shared" si="24"/>
        <v/>
      </c>
      <c r="H44" s="91" t="str">
        <f t="shared" si="24"/>
        <v/>
      </c>
      <c r="I44" s="91" t="str">
        <f t="shared" si="24"/>
        <v/>
      </c>
      <c r="J44" s="91" t="str">
        <f t="shared" si="24"/>
        <v/>
      </c>
      <c r="K44" s="92" t="str">
        <f t="shared" si="24"/>
        <v/>
      </c>
      <c r="L44" s="93" t="str">
        <f t="shared" si="24"/>
        <v/>
      </c>
      <c r="M44" s="91" t="str">
        <f t="shared" si="24"/>
        <v/>
      </c>
      <c r="N44" s="91" t="str">
        <f t="shared" si="24"/>
        <v/>
      </c>
      <c r="O44" s="91" t="str">
        <f t="shared" si="24"/>
        <v/>
      </c>
      <c r="P44" s="91" t="str">
        <f t="shared" si="25"/>
        <v/>
      </c>
      <c r="Q44" s="92" t="str">
        <f t="shared" si="25"/>
        <v/>
      </c>
      <c r="R44" s="93" t="str">
        <f t="shared" si="25"/>
        <v/>
      </c>
      <c r="S44" s="91" t="str">
        <f t="shared" si="25"/>
        <v/>
      </c>
      <c r="T44" s="91" t="str">
        <f t="shared" si="25"/>
        <v/>
      </c>
      <c r="U44" s="91" t="str">
        <f t="shared" si="25"/>
        <v/>
      </c>
      <c r="V44" s="91" t="str">
        <f t="shared" si="25"/>
        <v/>
      </c>
      <c r="W44" s="91" t="str">
        <f t="shared" si="25"/>
        <v/>
      </c>
      <c r="X44" s="91" t="str">
        <f t="shared" si="25"/>
        <v/>
      </c>
      <c r="Y44" s="91" t="str">
        <f t="shared" si="25"/>
        <v/>
      </c>
      <c r="Z44" s="91" t="str">
        <f t="shared" si="26"/>
        <v/>
      </c>
      <c r="AA44" s="91" t="str">
        <f t="shared" si="26"/>
        <v/>
      </c>
      <c r="AB44" s="91" t="str">
        <f t="shared" si="26"/>
        <v/>
      </c>
      <c r="AC44" s="91" t="str">
        <f t="shared" si="26"/>
        <v/>
      </c>
      <c r="AD44" s="91" t="str">
        <f t="shared" si="26"/>
        <v/>
      </c>
      <c r="AE44" s="91" t="str">
        <f t="shared" si="26"/>
        <v/>
      </c>
      <c r="AF44" s="91" t="str">
        <f t="shared" si="26"/>
        <v/>
      </c>
      <c r="AG44" s="91" t="str">
        <f t="shared" si="26"/>
        <v/>
      </c>
      <c r="AH44" s="91" t="str">
        <f t="shared" si="26"/>
        <v/>
      </c>
      <c r="AI44" s="91" t="str">
        <f t="shared" si="26"/>
        <v/>
      </c>
      <c r="AJ44" s="91" t="str">
        <f t="shared" si="27"/>
        <v/>
      </c>
      <c r="AK44" s="91" t="str">
        <f t="shared" si="27"/>
        <v/>
      </c>
      <c r="AL44" s="91" t="str">
        <f t="shared" si="27"/>
        <v/>
      </c>
      <c r="AM44" s="91" t="str">
        <f t="shared" si="27"/>
        <v/>
      </c>
      <c r="AN44" s="91" t="str">
        <f t="shared" si="27"/>
        <v/>
      </c>
      <c r="AO44" s="91" t="str">
        <f t="shared" si="27"/>
        <v/>
      </c>
      <c r="AP44" s="91" t="str">
        <f t="shared" si="27"/>
        <v/>
      </c>
      <c r="AQ44" s="91" t="str">
        <f t="shared" si="27"/>
        <v/>
      </c>
      <c r="AR44" s="91" t="str">
        <f t="shared" si="27"/>
        <v/>
      </c>
      <c r="AS44" s="91" t="str">
        <f t="shared" si="27"/>
        <v/>
      </c>
      <c r="AT44" s="91" t="str">
        <f t="shared" si="28"/>
        <v/>
      </c>
      <c r="AU44" s="91" t="str">
        <f t="shared" si="28"/>
        <v/>
      </c>
      <c r="AV44" s="91" t="str">
        <f t="shared" si="28"/>
        <v/>
      </c>
      <c r="AW44" s="91" t="str">
        <f t="shared" si="28"/>
        <v/>
      </c>
      <c r="AX44" s="91" t="str">
        <f t="shared" si="28"/>
        <v/>
      </c>
      <c r="AY44" s="91" t="str">
        <f t="shared" si="28"/>
        <v/>
      </c>
      <c r="AZ44" s="91" t="str">
        <f t="shared" si="28"/>
        <v/>
      </c>
      <c r="BA44" s="91" t="str">
        <f t="shared" si="28"/>
        <v/>
      </c>
      <c r="BB44" s="91" t="str">
        <f t="shared" si="28"/>
        <v/>
      </c>
      <c r="BC44" s="91" t="str">
        <f t="shared" si="28"/>
        <v/>
      </c>
      <c r="BD44" s="91" t="str">
        <f t="shared" si="28"/>
        <v/>
      </c>
      <c r="BE44" s="91" t="str">
        <f t="shared" si="28"/>
        <v/>
      </c>
    </row>
    <row r="45" spans="1:57" x14ac:dyDescent="0.3">
      <c r="A45" s="68">
        <v>42669</v>
      </c>
      <c r="B45" s="62">
        <v>3015</v>
      </c>
      <c r="C45" s="63" t="s">
        <v>96</v>
      </c>
      <c r="D45" s="70">
        <v>249.6</v>
      </c>
      <c r="E45" s="89">
        <f t="shared" si="8"/>
        <v>249.6</v>
      </c>
      <c r="F45" s="90" t="str">
        <f t="shared" si="24"/>
        <v/>
      </c>
      <c r="G45" s="91" t="str">
        <f t="shared" si="24"/>
        <v/>
      </c>
      <c r="H45" s="91" t="str">
        <f t="shared" si="24"/>
        <v/>
      </c>
      <c r="I45" s="91" t="str">
        <f t="shared" si="24"/>
        <v/>
      </c>
      <c r="J45" s="91" t="str">
        <f t="shared" si="24"/>
        <v/>
      </c>
      <c r="K45" s="92" t="str">
        <f t="shared" si="24"/>
        <v/>
      </c>
      <c r="L45" s="93" t="str">
        <f t="shared" si="24"/>
        <v/>
      </c>
      <c r="M45" s="91" t="str">
        <f t="shared" si="24"/>
        <v/>
      </c>
      <c r="N45" s="91" t="str">
        <f t="shared" si="24"/>
        <v/>
      </c>
      <c r="O45" s="91" t="str">
        <f t="shared" si="24"/>
        <v/>
      </c>
      <c r="P45" s="91" t="str">
        <f t="shared" si="25"/>
        <v/>
      </c>
      <c r="Q45" s="92" t="str">
        <f t="shared" si="25"/>
        <v/>
      </c>
      <c r="R45" s="93" t="str">
        <f t="shared" si="25"/>
        <v/>
      </c>
      <c r="S45" s="91" t="str">
        <f t="shared" si="25"/>
        <v/>
      </c>
      <c r="T45" s="91" t="str">
        <f t="shared" si="25"/>
        <v/>
      </c>
      <c r="U45" s="91" t="str">
        <f t="shared" si="25"/>
        <v/>
      </c>
      <c r="V45" s="91" t="str">
        <f t="shared" si="25"/>
        <v/>
      </c>
      <c r="W45" s="91" t="str">
        <f t="shared" si="25"/>
        <v/>
      </c>
      <c r="X45" s="91" t="str">
        <f t="shared" si="25"/>
        <v/>
      </c>
      <c r="Y45" s="91" t="str">
        <f t="shared" si="25"/>
        <v/>
      </c>
      <c r="Z45" s="91" t="str">
        <f t="shared" si="26"/>
        <v/>
      </c>
      <c r="AA45" s="91" t="str">
        <f t="shared" si="26"/>
        <v/>
      </c>
      <c r="AB45" s="91" t="str">
        <f t="shared" si="26"/>
        <v/>
      </c>
      <c r="AC45" s="91" t="str">
        <f t="shared" si="26"/>
        <v/>
      </c>
      <c r="AD45" s="91" t="str">
        <f t="shared" si="26"/>
        <v/>
      </c>
      <c r="AE45" s="91" t="str">
        <f t="shared" si="26"/>
        <v/>
      </c>
      <c r="AF45" s="91">
        <f t="shared" si="26"/>
        <v>249.6</v>
      </c>
      <c r="AG45" s="91" t="str">
        <f t="shared" si="26"/>
        <v/>
      </c>
      <c r="AH45" s="91" t="str">
        <f t="shared" si="26"/>
        <v/>
      </c>
      <c r="AI45" s="91" t="str">
        <f t="shared" si="26"/>
        <v/>
      </c>
      <c r="AJ45" s="91" t="str">
        <f t="shared" si="27"/>
        <v/>
      </c>
      <c r="AK45" s="91" t="str">
        <f t="shared" si="27"/>
        <v/>
      </c>
      <c r="AL45" s="91" t="str">
        <f t="shared" si="27"/>
        <v/>
      </c>
      <c r="AM45" s="91" t="str">
        <f t="shared" si="27"/>
        <v/>
      </c>
      <c r="AN45" s="91" t="str">
        <f t="shared" si="27"/>
        <v/>
      </c>
      <c r="AO45" s="91" t="str">
        <f t="shared" si="27"/>
        <v/>
      </c>
      <c r="AP45" s="91" t="str">
        <f t="shared" si="27"/>
        <v/>
      </c>
      <c r="AQ45" s="91" t="str">
        <f t="shared" si="27"/>
        <v/>
      </c>
      <c r="AR45" s="91" t="str">
        <f t="shared" si="27"/>
        <v/>
      </c>
      <c r="AS45" s="91" t="str">
        <f t="shared" si="27"/>
        <v/>
      </c>
      <c r="AT45" s="91" t="str">
        <f t="shared" si="28"/>
        <v/>
      </c>
      <c r="AU45" s="91" t="str">
        <f t="shared" si="28"/>
        <v/>
      </c>
      <c r="AV45" s="91" t="str">
        <f t="shared" si="28"/>
        <v/>
      </c>
      <c r="AW45" s="91" t="str">
        <f t="shared" si="28"/>
        <v/>
      </c>
      <c r="AX45" s="91" t="str">
        <f t="shared" si="28"/>
        <v/>
      </c>
      <c r="AY45" s="91" t="str">
        <f t="shared" si="28"/>
        <v/>
      </c>
      <c r="AZ45" s="91" t="str">
        <f t="shared" si="28"/>
        <v/>
      </c>
      <c r="BA45" s="91" t="str">
        <f t="shared" si="28"/>
        <v/>
      </c>
      <c r="BB45" s="91" t="str">
        <f t="shared" si="28"/>
        <v/>
      </c>
      <c r="BC45" s="91" t="str">
        <f t="shared" si="28"/>
        <v/>
      </c>
      <c r="BD45" s="91" t="str">
        <f t="shared" si="28"/>
        <v/>
      </c>
      <c r="BE45" s="91" t="str">
        <f t="shared" si="28"/>
        <v/>
      </c>
    </row>
    <row r="46" spans="1:57" x14ac:dyDescent="0.3">
      <c r="A46" s="68">
        <v>42669</v>
      </c>
      <c r="B46" s="62">
        <v>2001</v>
      </c>
      <c r="C46" s="63" t="s">
        <v>7</v>
      </c>
      <c r="D46" s="70">
        <f>276483.9-269170.32</f>
        <v>7313.5800000000163</v>
      </c>
      <c r="E46" s="89">
        <f t="shared" si="1"/>
        <v>7313.5800000000163</v>
      </c>
      <c r="F46" s="90" t="str">
        <f t="shared" si="24"/>
        <v/>
      </c>
      <c r="G46" s="91" t="str">
        <f t="shared" si="24"/>
        <v/>
      </c>
      <c r="H46" s="91" t="str">
        <f t="shared" si="24"/>
        <v/>
      </c>
      <c r="I46" s="91" t="str">
        <f t="shared" si="24"/>
        <v/>
      </c>
      <c r="J46" s="91" t="str">
        <f t="shared" si="24"/>
        <v/>
      </c>
      <c r="K46" s="92" t="str">
        <f t="shared" si="24"/>
        <v/>
      </c>
      <c r="L46" s="93">
        <f t="shared" si="24"/>
        <v>7313.5800000000163</v>
      </c>
      <c r="M46" s="91" t="str">
        <f t="shared" si="24"/>
        <v/>
      </c>
      <c r="N46" s="91" t="str">
        <f t="shared" si="24"/>
        <v/>
      </c>
      <c r="O46" s="91" t="str">
        <f t="shared" si="24"/>
        <v/>
      </c>
      <c r="P46" s="91" t="str">
        <f t="shared" si="25"/>
        <v/>
      </c>
      <c r="Q46" s="92" t="str">
        <f t="shared" si="25"/>
        <v/>
      </c>
      <c r="R46" s="93" t="str">
        <f t="shared" si="25"/>
        <v/>
      </c>
      <c r="S46" s="91" t="str">
        <f t="shared" si="25"/>
        <v/>
      </c>
      <c r="T46" s="91" t="str">
        <f t="shared" si="25"/>
        <v/>
      </c>
      <c r="U46" s="91" t="str">
        <f t="shared" si="25"/>
        <v/>
      </c>
      <c r="V46" s="91" t="str">
        <f t="shared" si="25"/>
        <v/>
      </c>
      <c r="W46" s="91" t="str">
        <f t="shared" si="25"/>
        <v/>
      </c>
      <c r="X46" s="91" t="str">
        <f t="shared" si="25"/>
        <v/>
      </c>
      <c r="Y46" s="91" t="str">
        <f t="shared" si="25"/>
        <v/>
      </c>
      <c r="Z46" s="91" t="str">
        <f t="shared" si="26"/>
        <v/>
      </c>
      <c r="AA46" s="91" t="str">
        <f t="shared" si="26"/>
        <v/>
      </c>
      <c r="AB46" s="91" t="str">
        <f t="shared" si="26"/>
        <v/>
      </c>
      <c r="AC46" s="91" t="str">
        <f t="shared" si="26"/>
        <v/>
      </c>
      <c r="AD46" s="91" t="str">
        <f t="shared" si="26"/>
        <v/>
      </c>
      <c r="AE46" s="91" t="str">
        <f t="shared" si="26"/>
        <v/>
      </c>
      <c r="AF46" s="91" t="str">
        <f t="shared" si="26"/>
        <v/>
      </c>
      <c r="AG46" s="91" t="str">
        <f t="shared" si="26"/>
        <v/>
      </c>
      <c r="AH46" s="91" t="str">
        <f t="shared" si="26"/>
        <v/>
      </c>
      <c r="AI46" s="91" t="str">
        <f t="shared" si="26"/>
        <v/>
      </c>
      <c r="AJ46" s="91" t="str">
        <f t="shared" si="27"/>
        <v/>
      </c>
      <c r="AK46" s="91" t="str">
        <f t="shared" si="27"/>
        <v/>
      </c>
      <c r="AL46" s="91" t="str">
        <f t="shared" si="27"/>
        <v/>
      </c>
      <c r="AM46" s="91" t="str">
        <f t="shared" si="27"/>
        <v/>
      </c>
      <c r="AN46" s="91" t="str">
        <f t="shared" si="27"/>
        <v/>
      </c>
      <c r="AO46" s="91" t="str">
        <f t="shared" si="27"/>
        <v/>
      </c>
      <c r="AP46" s="91" t="str">
        <f t="shared" si="27"/>
        <v/>
      </c>
      <c r="AQ46" s="91" t="str">
        <f t="shared" si="27"/>
        <v/>
      </c>
      <c r="AR46" s="91" t="str">
        <f t="shared" si="27"/>
        <v/>
      </c>
      <c r="AS46" s="91" t="str">
        <f t="shared" si="27"/>
        <v/>
      </c>
      <c r="AT46" s="91" t="str">
        <f t="shared" si="28"/>
        <v/>
      </c>
      <c r="AU46" s="91" t="str">
        <f t="shared" si="28"/>
        <v/>
      </c>
      <c r="AV46" s="91" t="str">
        <f t="shared" si="28"/>
        <v/>
      </c>
      <c r="AW46" s="91" t="str">
        <f t="shared" si="28"/>
        <v/>
      </c>
      <c r="AX46" s="91" t="str">
        <f t="shared" si="28"/>
        <v/>
      </c>
      <c r="AY46" s="91" t="str">
        <f t="shared" si="28"/>
        <v/>
      </c>
      <c r="AZ46" s="91" t="str">
        <f t="shared" si="28"/>
        <v/>
      </c>
      <c r="BA46" s="91" t="str">
        <f t="shared" si="28"/>
        <v/>
      </c>
      <c r="BB46" s="91" t="str">
        <f t="shared" si="28"/>
        <v/>
      </c>
      <c r="BC46" s="91" t="str">
        <f t="shared" si="28"/>
        <v/>
      </c>
      <c r="BD46" s="91" t="str">
        <f t="shared" si="28"/>
        <v/>
      </c>
      <c r="BE46" s="91" t="str">
        <f t="shared" si="28"/>
        <v/>
      </c>
    </row>
    <row r="47" spans="1:57" x14ac:dyDescent="0.3">
      <c r="A47" s="68">
        <v>42669</v>
      </c>
      <c r="B47" s="62">
        <v>2001</v>
      </c>
      <c r="C47" s="63" t="s">
        <v>7</v>
      </c>
      <c r="D47" s="70">
        <f>269170.32-262362.51</f>
        <v>6807.8099999999977</v>
      </c>
      <c r="E47" s="89">
        <f t="shared" si="1"/>
        <v>6807.8099999999977</v>
      </c>
      <c r="F47" s="90" t="str">
        <f t="shared" si="24"/>
        <v/>
      </c>
      <c r="G47" s="91" t="str">
        <f t="shared" si="24"/>
        <v/>
      </c>
      <c r="H47" s="91" t="str">
        <f t="shared" si="24"/>
        <v/>
      </c>
      <c r="I47" s="91" t="str">
        <f t="shared" si="24"/>
        <v/>
      </c>
      <c r="J47" s="91" t="str">
        <f t="shared" si="24"/>
        <v/>
      </c>
      <c r="K47" s="92" t="str">
        <f t="shared" si="24"/>
        <v/>
      </c>
      <c r="L47" s="93">
        <f t="shared" si="24"/>
        <v>6807.8099999999977</v>
      </c>
      <c r="M47" s="91" t="str">
        <f t="shared" si="24"/>
        <v/>
      </c>
      <c r="N47" s="91" t="str">
        <f t="shared" si="24"/>
        <v/>
      </c>
      <c r="O47" s="91" t="str">
        <f t="shared" si="24"/>
        <v/>
      </c>
      <c r="P47" s="91" t="str">
        <f t="shared" si="25"/>
        <v/>
      </c>
      <c r="Q47" s="92" t="str">
        <f t="shared" si="25"/>
        <v/>
      </c>
      <c r="R47" s="93" t="str">
        <f t="shared" si="25"/>
        <v/>
      </c>
      <c r="S47" s="91" t="str">
        <f t="shared" si="25"/>
        <v/>
      </c>
      <c r="T47" s="91" t="str">
        <f t="shared" si="25"/>
        <v/>
      </c>
      <c r="U47" s="91" t="str">
        <f t="shared" si="25"/>
        <v/>
      </c>
      <c r="V47" s="91" t="str">
        <f t="shared" si="25"/>
        <v/>
      </c>
      <c r="W47" s="91" t="str">
        <f t="shared" si="25"/>
        <v/>
      </c>
      <c r="X47" s="91" t="str">
        <f t="shared" si="25"/>
        <v/>
      </c>
      <c r="Y47" s="91" t="str">
        <f t="shared" si="25"/>
        <v/>
      </c>
      <c r="Z47" s="91" t="str">
        <f t="shared" si="26"/>
        <v/>
      </c>
      <c r="AA47" s="91" t="str">
        <f t="shared" si="26"/>
        <v/>
      </c>
      <c r="AB47" s="91" t="str">
        <f t="shared" si="26"/>
        <v/>
      </c>
      <c r="AC47" s="91" t="str">
        <f t="shared" si="26"/>
        <v/>
      </c>
      <c r="AD47" s="91" t="str">
        <f t="shared" si="26"/>
        <v/>
      </c>
      <c r="AE47" s="91" t="str">
        <f t="shared" si="26"/>
        <v/>
      </c>
      <c r="AF47" s="91" t="str">
        <f t="shared" si="26"/>
        <v/>
      </c>
      <c r="AG47" s="91" t="str">
        <f t="shared" si="26"/>
        <v/>
      </c>
      <c r="AH47" s="91" t="str">
        <f t="shared" si="26"/>
        <v/>
      </c>
      <c r="AI47" s="91" t="str">
        <f t="shared" si="26"/>
        <v/>
      </c>
      <c r="AJ47" s="91" t="str">
        <f t="shared" si="27"/>
        <v/>
      </c>
      <c r="AK47" s="91" t="str">
        <f t="shared" si="27"/>
        <v/>
      </c>
      <c r="AL47" s="91" t="str">
        <f t="shared" si="27"/>
        <v/>
      </c>
      <c r="AM47" s="91" t="str">
        <f t="shared" si="27"/>
        <v/>
      </c>
      <c r="AN47" s="91" t="str">
        <f t="shared" si="27"/>
        <v/>
      </c>
      <c r="AO47" s="91" t="str">
        <f t="shared" si="27"/>
        <v/>
      </c>
      <c r="AP47" s="91" t="str">
        <f t="shared" si="27"/>
        <v/>
      </c>
      <c r="AQ47" s="91" t="str">
        <f t="shared" si="27"/>
        <v/>
      </c>
      <c r="AR47" s="91" t="str">
        <f t="shared" si="27"/>
        <v/>
      </c>
      <c r="AS47" s="91" t="str">
        <f t="shared" si="27"/>
        <v/>
      </c>
      <c r="AT47" s="91" t="str">
        <f t="shared" si="28"/>
        <v/>
      </c>
      <c r="AU47" s="91" t="str">
        <f t="shared" si="28"/>
        <v/>
      </c>
      <c r="AV47" s="91" t="str">
        <f t="shared" si="28"/>
        <v/>
      </c>
      <c r="AW47" s="91" t="str">
        <f t="shared" si="28"/>
        <v/>
      </c>
      <c r="AX47" s="91" t="str">
        <f t="shared" si="28"/>
        <v/>
      </c>
      <c r="AY47" s="91" t="str">
        <f t="shared" si="28"/>
        <v/>
      </c>
      <c r="AZ47" s="91" t="str">
        <f t="shared" si="28"/>
        <v/>
      </c>
      <c r="BA47" s="91" t="str">
        <f t="shared" si="28"/>
        <v/>
      </c>
      <c r="BB47" s="91" t="str">
        <f t="shared" si="28"/>
        <v/>
      </c>
      <c r="BC47" s="91" t="str">
        <f t="shared" si="28"/>
        <v/>
      </c>
      <c r="BD47" s="91" t="str">
        <f t="shared" si="28"/>
        <v/>
      </c>
      <c r="BE47" s="91" t="str">
        <f t="shared" si="28"/>
        <v/>
      </c>
    </row>
    <row r="48" spans="1:57" x14ac:dyDescent="0.3">
      <c r="A48" s="68">
        <v>42669</v>
      </c>
      <c r="B48" s="62">
        <v>2001</v>
      </c>
      <c r="C48" s="63" t="s">
        <v>7</v>
      </c>
      <c r="D48" s="70">
        <f>262362.51-256419.53</f>
        <v>5942.9800000000105</v>
      </c>
      <c r="E48" s="89">
        <f t="shared" si="1"/>
        <v>5942.9800000000105</v>
      </c>
      <c r="F48" s="90" t="str">
        <f t="shared" ref="F48:O57" si="29">IF($B48=F$5,$D48,"")</f>
        <v/>
      </c>
      <c r="G48" s="91" t="str">
        <f t="shared" si="29"/>
        <v/>
      </c>
      <c r="H48" s="91" t="str">
        <f t="shared" si="29"/>
        <v/>
      </c>
      <c r="I48" s="91" t="str">
        <f t="shared" si="29"/>
        <v/>
      </c>
      <c r="J48" s="91" t="str">
        <f t="shared" si="29"/>
        <v/>
      </c>
      <c r="K48" s="92" t="str">
        <f t="shared" si="29"/>
        <v/>
      </c>
      <c r="L48" s="93">
        <f t="shared" si="29"/>
        <v>5942.9800000000105</v>
      </c>
      <c r="M48" s="91" t="str">
        <f t="shared" si="29"/>
        <v/>
      </c>
      <c r="N48" s="91" t="str">
        <f t="shared" si="29"/>
        <v/>
      </c>
      <c r="O48" s="91" t="str">
        <f t="shared" si="29"/>
        <v/>
      </c>
      <c r="P48" s="91" t="str">
        <f t="shared" ref="P48:Y57" si="30">IF($B48=P$5,$D48,"")</f>
        <v/>
      </c>
      <c r="Q48" s="92" t="str">
        <f t="shared" si="30"/>
        <v/>
      </c>
      <c r="R48" s="93" t="str">
        <f t="shared" si="30"/>
        <v/>
      </c>
      <c r="S48" s="91" t="str">
        <f t="shared" si="30"/>
        <v/>
      </c>
      <c r="T48" s="91" t="str">
        <f t="shared" si="30"/>
        <v/>
      </c>
      <c r="U48" s="91" t="str">
        <f t="shared" si="30"/>
        <v/>
      </c>
      <c r="V48" s="91" t="str">
        <f t="shared" si="30"/>
        <v/>
      </c>
      <c r="W48" s="91" t="str">
        <f t="shared" si="30"/>
        <v/>
      </c>
      <c r="X48" s="91" t="str">
        <f t="shared" si="30"/>
        <v/>
      </c>
      <c r="Y48" s="91" t="str">
        <f t="shared" si="30"/>
        <v/>
      </c>
      <c r="Z48" s="91" t="str">
        <f t="shared" ref="Z48:AI57" si="31">IF($B48=Z$5,$D48,"")</f>
        <v/>
      </c>
      <c r="AA48" s="91" t="str">
        <f t="shared" si="31"/>
        <v/>
      </c>
      <c r="AB48" s="91" t="str">
        <f t="shared" si="31"/>
        <v/>
      </c>
      <c r="AC48" s="91" t="str">
        <f t="shared" si="31"/>
        <v/>
      </c>
      <c r="AD48" s="91" t="str">
        <f t="shared" si="31"/>
        <v/>
      </c>
      <c r="AE48" s="91" t="str">
        <f t="shared" si="31"/>
        <v/>
      </c>
      <c r="AF48" s="91" t="str">
        <f t="shared" si="31"/>
        <v/>
      </c>
      <c r="AG48" s="91" t="str">
        <f t="shared" si="31"/>
        <v/>
      </c>
      <c r="AH48" s="91" t="str">
        <f t="shared" si="31"/>
        <v/>
      </c>
      <c r="AI48" s="91" t="str">
        <f t="shared" si="31"/>
        <v/>
      </c>
      <c r="AJ48" s="91" t="str">
        <f t="shared" ref="AJ48:AS57" si="32">IF($B48=AJ$5,$D48,"")</f>
        <v/>
      </c>
      <c r="AK48" s="91" t="str">
        <f t="shared" si="32"/>
        <v/>
      </c>
      <c r="AL48" s="91" t="str">
        <f t="shared" si="32"/>
        <v/>
      </c>
      <c r="AM48" s="91" t="str">
        <f t="shared" si="32"/>
        <v/>
      </c>
      <c r="AN48" s="91" t="str">
        <f t="shared" si="32"/>
        <v/>
      </c>
      <c r="AO48" s="91" t="str">
        <f t="shared" si="32"/>
        <v/>
      </c>
      <c r="AP48" s="91" t="str">
        <f t="shared" si="32"/>
        <v/>
      </c>
      <c r="AQ48" s="91" t="str">
        <f t="shared" si="32"/>
        <v/>
      </c>
      <c r="AR48" s="91" t="str">
        <f t="shared" si="32"/>
        <v/>
      </c>
      <c r="AS48" s="91" t="str">
        <f t="shared" si="32"/>
        <v/>
      </c>
      <c r="AT48" s="91" t="str">
        <f t="shared" ref="AT48:BE57" si="33">IF($B48=AT$5,$D48,"")</f>
        <v/>
      </c>
      <c r="AU48" s="91" t="str">
        <f t="shared" si="33"/>
        <v/>
      </c>
      <c r="AV48" s="91" t="str">
        <f t="shared" si="33"/>
        <v/>
      </c>
      <c r="AW48" s="91" t="str">
        <f t="shared" si="33"/>
        <v/>
      </c>
      <c r="AX48" s="91" t="str">
        <f t="shared" si="33"/>
        <v/>
      </c>
      <c r="AY48" s="91" t="str">
        <f t="shared" si="33"/>
        <v/>
      </c>
      <c r="AZ48" s="91" t="str">
        <f t="shared" si="33"/>
        <v/>
      </c>
      <c r="BA48" s="91" t="str">
        <f t="shared" si="33"/>
        <v/>
      </c>
      <c r="BB48" s="91" t="str">
        <f t="shared" si="33"/>
        <v/>
      </c>
      <c r="BC48" s="91" t="str">
        <f t="shared" si="33"/>
        <v/>
      </c>
      <c r="BD48" s="91" t="str">
        <f t="shared" si="33"/>
        <v/>
      </c>
      <c r="BE48" s="91" t="str">
        <f t="shared" si="33"/>
        <v/>
      </c>
    </row>
    <row r="49" spans="1:57" x14ac:dyDescent="0.3">
      <c r="A49" s="68">
        <v>42669</v>
      </c>
      <c r="B49" s="62">
        <v>2001</v>
      </c>
      <c r="C49" s="63" t="s">
        <v>7</v>
      </c>
      <c r="D49" s="70">
        <f>256419.53-245863.25</f>
        <v>10556.279999999999</v>
      </c>
      <c r="E49" s="89">
        <f t="shared" si="1"/>
        <v>10556.279999999999</v>
      </c>
      <c r="F49" s="90" t="str">
        <f t="shared" si="29"/>
        <v/>
      </c>
      <c r="G49" s="91" t="str">
        <f t="shared" si="29"/>
        <v/>
      </c>
      <c r="H49" s="91" t="str">
        <f t="shared" si="29"/>
        <v/>
      </c>
      <c r="I49" s="91" t="str">
        <f t="shared" si="29"/>
        <v/>
      </c>
      <c r="J49" s="91" t="str">
        <f t="shared" si="29"/>
        <v/>
      </c>
      <c r="K49" s="92" t="str">
        <f t="shared" si="29"/>
        <v/>
      </c>
      <c r="L49" s="93">
        <f t="shared" si="29"/>
        <v>10556.279999999999</v>
      </c>
      <c r="M49" s="91" t="str">
        <f t="shared" si="29"/>
        <v/>
      </c>
      <c r="N49" s="91" t="str">
        <f t="shared" si="29"/>
        <v/>
      </c>
      <c r="O49" s="91" t="str">
        <f t="shared" si="29"/>
        <v/>
      </c>
      <c r="P49" s="91" t="str">
        <f t="shared" si="30"/>
        <v/>
      </c>
      <c r="Q49" s="92" t="str">
        <f t="shared" si="30"/>
        <v/>
      </c>
      <c r="R49" s="93" t="str">
        <f t="shared" si="30"/>
        <v/>
      </c>
      <c r="S49" s="91" t="str">
        <f t="shared" si="30"/>
        <v/>
      </c>
      <c r="T49" s="91" t="str">
        <f t="shared" si="30"/>
        <v/>
      </c>
      <c r="U49" s="91" t="str">
        <f t="shared" si="30"/>
        <v/>
      </c>
      <c r="V49" s="91" t="str">
        <f t="shared" si="30"/>
        <v/>
      </c>
      <c r="W49" s="91" t="str">
        <f t="shared" si="30"/>
        <v/>
      </c>
      <c r="X49" s="91" t="str">
        <f t="shared" si="30"/>
        <v/>
      </c>
      <c r="Y49" s="91" t="str">
        <f t="shared" si="30"/>
        <v/>
      </c>
      <c r="Z49" s="91" t="str">
        <f t="shared" si="31"/>
        <v/>
      </c>
      <c r="AA49" s="91" t="str">
        <f t="shared" si="31"/>
        <v/>
      </c>
      <c r="AB49" s="91" t="str">
        <f t="shared" si="31"/>
        <v/>
      </c>
      <c r="AC49" s="91" t="str">
        <f t="shared" si="31"/>
        <v/>
      </c>
      <c r="AD49" s="91" t="str">
        <f t="shared" si="31"/>
        <v/>
      </c>
      <c r="AE49" s="91" t="str">
        <f t="shared" si="31"/>
        <v/>
      </c>
      <c r="AF49" s="91" t="str">
        <f t="shared" si="31"/>
        <v/>
      </c>
      <c r="AG49" s="91" t="str">
        <f t="shared" si="31"/>
        <v/>
      </c>
      <c r="AH49" s="91" t="str">
        <f t="shared" si="31"/>
        <v/>
      </c>
      <c r="AI49" s="91" t="str">
        <f t="shared" si="31"/>
        <v/>
      </c>
      <c r="AJ49" s="91" t="str">
        <f t="shared" si="32"/>
        <v/>
      </c>
      <c r="AK49" s="91" t="str">
        <f t="shared" si="32"/>
        <v/>
      </c>
      <c r="AL49" s="91" t="str">
        <f t="shared" si="32"/>
        <v/>
      </c>
      <c r="AM49" s="91" t="str">
        <f t="shared" si="32"/>
        <v/>
      </c>
      <c r="AN49" s="91" t="str">
        <f t="shared" si="32"/>
        <v/>
      </c>
      <c r="AO49" s="91" t="str">
        <f t="shared" si="32"/>
        <v/>
      </c>
      <c r="AP49" s="91" t="str">
        <f t="shared" si="32"/>
        <v/>
      </c>
      <c r="AQ49" s="91" t="str">
        <f t="shared" si="32"/>
        <v/>
      </c>
      <c r="AR49" s="91" t="str">
        <f t="shared" si="32"/>
        <v/>
      </c>
      <c r="AS49" s="91" t="str">
        <f t="shared" si="32"/>
        <v/>
      </c>
      <c r="AT49" s="91" t="str">
        <f t="shared" si="33"/>
        <v/>
      </c>
      <c r="AU49" s="91" t="str">
        <f t="shared" si="33"/>
        <v/>
      </c>
      <c r="AV49" s="91" t="str">
        <f t="shared" si="33"/>
        <v/>
      </c>
      <c r="AW49" s="91" t="str">
        <f t="shared" si="33"/>
        <v/>
      </c>
      <c r="AX49" s="91" t="str">
        <f t="shared" si="33"/>
        <v/>
      </c>
      <c r="AY49" s="91" t="str">
        <f t="shared" si="33"/>
        <v/>
      </c>
      <c r="AZ49" s="91" t="str">
        <f t="shared" si="33"/>
        <v/>
      </c>
      <c r="BA49" s="91" t="str">
        <f t="shared" si="33"/>
        <v/>
      </c>
      <c r="BB49" s="91" t="str">
        <f t="shared" si="33"/>
        <v/>
      </c>
      <c r="BC49" s="91" t="str">
        <f t="shared" si="33"/>
        <v/>
      </c>
      <c r="BD49" s="91" t="str">
        <f t="shared" si="33"/>
        <v/>
      </c>
      <c r="BE49" s="91" t="str">
        <f t="shared" si="33"/>
        <v/>
      </c>
    </row>
    <row r="50" spans="1:57" x14ac:dyDescent="0.3">
      <c r="A50" s="68">
        <v>42670</v>
      </c>
      <c r="B50" s="62">
        <v>1001</v>
      </c>
      <c r="C50" s="63" t="s">
        <v>63</v>
      </c>
      <c r="D50" s="70">
        <v>6191.15</v>
      </c>
      <c r="E50" s="89">
        <f t="shared" si="1"/>
        <v>6191.15</v>
      </c>
      <c r="F50" s="90">
        <f t="shared" si="29"/>
        <v>6191.15</v>
      </c>
      <c r="G50" s="91" t="str">
        <f t="shared" si="29"/>
        <v/>
      </c>
      <c r="H50" s="91" t="str">
        <f t="shared" si="29"/>
        <v/>
      </c>
      <c r="I50" s="91" t="str">
        <f t="shared" si="29"/>
        <v/>
      </c>
      <c r="J50" s="91" t="str">
        <f t="shared" si="29"/>
        <v/>
      </c>
      <c r="K50" s="92" t="str">
        <f t="shared" si="29"/>
        <v/>
      </c>
      <c r="L50" s="93" t="str">
        <f t="shared" si="29"/>
        <v/>
      </c>
      <c r="M50" s="91" t="str">
        <f t="shared" si="29"/>
        <v/>
      </c>
      <c r="N50" s="91" t="str">
        <f t="shared" si="29"/>
        <v/>
      </c>
      <c r="O50" s="91" t="str">
        <f t="shared" si="29"/>
        <v/>
      </c>
      <c r="P50" s="91" t="str">
        <f t="shared" si="30"/>
        <v/>
      </c>
      <c r="Q50" s="92" t="str">
        <f t="shared" si="30"/>
        <v/>
      </c>
      <c r="R50" s="93" t="str">
        <f t="shared" si="30"/>
        <v/>
      </c>
      <c r="S50" s="91" t="str">
        <f t="shared" si="30"/>
        <v/>
      </c>
      <c r="T50" s="91" t="str">
        <f t="shared" si="30"/>
        <v/>
      </c>
      <c r="U50" s="91" t="str">
        <f t="shared" si="30"/>
        <v/>
      </c>
      <c r="V50" s="91" t="str">
        <f t="shared" si="30"/>
        <v/>
      </c>
      <c r="W50" s="91" t="str">
        <f t="shared" si="30"/>
        <v/>
      </c>
      <c r="X50" s="91" t="str">
        <f t="shared" si="30"/>
        <v/>
      </c>
      <c r="Y50" s="91" t="str">
        <f t="shared" si="30"/>
        <v/>
      </c>
      <c r="Z50" s="91" t="str">
        <f t="shared" si="31"/>
        <v/>
      </c>
      <c r="AA50" s="91" t="str">
        <f t="shared" si="31"/>
        <v/>
      </c>
      <c r="AB50" s="91" t="str">
        <f t="shared" si="31"/>
        <v/>
      </c>
      <c r="AC50" s="91" t="str">
        <f t="shared" si="31"/>
        <v/>
      </c>
      <c r="AD50" s="91" t="str">
        <f t="shared" si="31"/>
        <v/>
      </c>
      <c r="AE50" s="91" t="str">
        <f t="shared" si="31"/>
        <v/>
      </c>
      <c r="AF50" s="91" t="str">
        <f t="shared" si="31"/>
        <v/>
      </c>
      <c r="AG50" s="91" t="str">
        <f t="shared" si="31"/>
        <v/>
      </c>
      <c r="AH50" s="91" t="str">
        <f t="shared" si="31"/>
        <v/>
      </c>
      <c r="AI50" s="91" t="str">
        <f t="shared" si="31"/>
        <v/>
      </c>
      <c r="AJ50" s="91" t="str">
        <f t="shared" si="32"/>
        <v/>
      </c>
      <c r="AK50" s="91" t="str">
        <f t="shared" si="32"/>
        <v/>
      </c>
      <c r="AL50" s="91" t="str">
        <f t="shared" si="32"/>
        <v/>
      </c>
      <c r="AM50" s="91" t="str">
        <f t="shared" si="32"/>
        <v/>
      </c>
      <c r="AN50" s="91" t="str">
        <f t="shared" si="32"/>
        <v/>
      </c>
      <c r="AO50" s="91" t="str">
        <f t="shared" si="32"/>
        <v/>
      </c>
      <c r="AP50" s="91" t="str">
        <f t="shared" si="32"/>
        <v/>
      </c>
      <c r="AQ50" s="91" t="str">
        <f t="shared" si="32"/>
        <v/>
      </c>
      <c r="AR50" s="91" t="str">
        <f t="shared" si="32"/>
        <v/>
      </c>
      <c r="AS50" s="91" t="str">
        <f t="shared" si="32"/>
        <v/>
      </c>
      <c r="AT50" s="91" t="str">
        <f t="shared" si="33"/>
        <v/>
      </c>
      <c r="AU50" s="91" t="str">
        <f t="shared" si="33"/>
        <v/>
      </c>
      <c r="AV50" s="91" t="str">
        <f t="shared" si="33"/>
        <v/>
      </c>
      <c r="AW50" s="91" t="str">
        <f t="shared" si="33"/>
        <v/>
      </c>
      <c r="AX50" s="91" t="str">
        <f t="shared" si="33"/>
        <v/>
      </c>
      <c r="AY50" s="91" t="str">
        <f t="shared" si="33"/>
        <v/>
      </c>
      <c r="AZ50" s="91" t="str">
        <f t="shared" si="33"/>
        <v/>
      </c>
      <c r="BA50" s="91" t="str">
        <f t="shared" si="33"/>
        <v/>
      </c>
      <c r="BB50" s="91" t="str">
        <f t="shared" si="33"/>
        <v/>
      </c>
      <c r="BC50" s="91" t="str">
        <f t="shared" si="33"/>
        <v/>
      </c>
      <c r="BD50" s="91" t="str">
        <f t="shared" si="33"/>
        <v/>
      </c>
      <c r="BE50" s="91" t="str">
        <f t="shared" si="33"/>
        <v/>
      </c>
    </row>
    <row r="51" spans="1:57" x14ac:dyDescent="0.3">
      <c r="A51" s="68">
        <v>42670</v>
      </c>
      <c r="B51" s="62">
        <v>4000</v>
      </c>
      <c r="C51" s="63" t="s">
        <v>147</v>
      </c>
      <c r="D51" s="70">
        <v>700</v>
      </c>
      <c r="E51" s="89">
        <f t="shared" si="1"/>
        <v>700</v>
      </c>
      <c r="F51" s="90" t="str">
        <f t="shared" si="29"/>
        <v/>
      </c>
      <c r="G51" s="91" t="str">
        <f t="shared" si="29"/>
        <v/>
      </c>
      <c r="H51" s="91" t="str">
        <f t="shared" si="29"/>
        <v/>
      </c>
      <c r="I51" s="91" t="str">
        <f t="shared" si="29"/>
        <v/>
      </c>
      <c r="J51" s="91" t="str">
        <f t="shared" si="29"/>
        <v/>
      </c>
      <c r="K51" s="92" t="str">
        <f t="shared" si="29"/>
        <v/>
      </c>
      <c r="L51" s="93" t="str">
        <f t="shared" si="29"/>
        <v/>
      </c>
      <c r="M51" s="91" t="str">
        <f t="shared" si="29"/>
        <v/>
      </c>
      <c r="N51" s="91" t="str">
        <f t="shared" si="29"/>
        <v/>
      </c>
      <c r="O51" s="91" t="str">
        <f t="shared" si="29"/>
        <v/>
      </c>
      <c r="P51" s="91" t="str">
        <f t="shared" si="30"/>
        <v/>
      </c>
      <c r="Q51" s="92" t="str">
        <f t="shared" si="30"/>
        <v/>
      </c>
      <c r="R51" s="93" t="str">
        <f t="shared" si="30"/>
        <v/>
      </c>
      <c r="S51" s="91" t="str">
        <f t="shared" si="30"/>
        <v/>
      </c>
      <c r="T51" s="91" t="str">
        <f t="shared" si="30"/>
        <v/>
      </c>
      <c r="U51" s="91" t="str">
        <f t="shared" si="30"/>
        <v/>
      </c>
      <c r="V51" s="91" t="str">
        <f t="shared" si="30"/>
        <v/>
      </c>
      <c r="W51" s="91" t="str">
        <f t="shared" si="30"/>
        <v/>
      </c>
      <c r="X51" s="91" t="str">
        <f t="shared" si="30"/>
        <v/>
      </c>
      <c r="Y51" s="91" t="str">
        <f t="shared" si="30"/>
        <v/>
      </c>
      <c r="Z51" s="91" t="str">
        <f t="shared" si="31"/>
        <v/>
      </c>
      <c r="AA51" s="91" t="str">
        <f t="shared" si="31"/>
        <v/>
      </c>
      <c r="AB51" s="91" t="str">
        <f t="shared" si="31"/>
        <v/>
      </c>
      <c r="AC51" s="91" t="str">
        <f t="shared" si="31"/>
        <v/>
      </c>
      <c r="AD51" s="91" t="str">
        <f t="shared" si="31"/>
        <v/>
      </c>
      <c r="AE51" s="91" t="str">
        <f t="shared" si="31"/>
        <v/>
      </c>
      <c r="AF51" s="91" t="str">
        <f t="shared" si="31"/>
        <v/>
      </c>
      <c r="AG51" s="91" t="str">
        <f t="shared" si="31"/>
        <v/>
      </c>
      <c r="AH51" s="91" t="str">
        <f t="shared" si="31"/>
        <v/>
      </c>
      <c r="AI51" s="91" t="str">
        <f t="shared" si="31"/>
        <v/>
      </c>
      <c r="AJ51" s="91" t="str">
        <f t="shared" si="32"/>
        <v/>
      </c>
      <c r="AK51" s="91" t="str">
        <f t="shared" si="32"/>
        <v/>
      </c>
      <c r="AL51" s="91" t="str">
        <f t="shared" si="32"/>
        <v/>
      </c>
      <c r="AM51" s="91" t="str">
        <f t="shared" si="32"/>
        <v/>
      </c>
      <c r="AN51" s="91" t="str">
        <f t="shared" si="32"/>
        <v/>
      </c>
      <c r="AO51" s="91" t="str">
        <f t="shared" si="32"/>
        <v/>
      </c>
      <c r="AP51" s="91" t="str">
        <f t="shared" si="32"/>
        <v/>
      </c>
      <c r="AQ51" s="91" t="str">
        <f t="shared" si="32"/>
        <v/>
      </c>
      <c r="AR51" s="91" t="str">
        <f t="shared" si="32"/>
        <v/>
      </c>
      <c r="AS51" s="91" t="str">
        <f t="shared" si="32"/>
        <v/>
      </c>
      <c r="AT51" s="91" t="str">
        <f t="shared" si="33"/>
        <v/>
      </c>
      <c r="AU51" s="91" t="str">
        <f t="shared" si="33"/>
        <v/>
      </c>
      <c r="AV51" s="91" t="str">
        <f t="shared" si="33"/>
        <v/>
      </c>
      <c r="AW51" s="91" t="str">
        <f t="shared" si="33"/>
        <v/>
      </c>
      <c r="AX51" s="91" t="str">
        <f t="shared" si="33"/>
        <v/>
      </c>
      <c r="AY51" s="91" t="str">
        <f t="shared" si="33"/>
        <v/>
      </c>
      <c r="AZ51" s="91" t="str">
        <f t="shared" si="33"/>
        <v/>
      </c>
      <c r="BA51" s="91">
        <f t="shared" si="33"/>
        <v>700</v>
      </c>
      <c r="BB51" s="91" t="str">
        <f t="shared" si="33"/>
        <v/>
      </c>
      <c r="BC51" s="91" t="str">
        <f t="shared" si="33"/>
        <v/>
      </c>
      <c r="BD51" s="91" t="str">
        <f t="shared" si="33"/>
        <v/>
      </c>
      <c r="BE51" s="91" t="str">
        <f t="shared" si="33"/>
        <v/>
      </c>
    </row>
    <row r="52" spans="1:57" x14ac:dyDescent="0.3">
      <c r="A52" s="68">
        <v>42670</v>
      </c>
      <c r="B52" s="62">
        <v>3011</v>
      </c>
      <c r="C52" s="63" t="s">
        <v>134</v>
      </c>
      <c r="D52" s="70">
        <v>8.8000000000000007</v>
      </c>
      <c r="E52" s="89">
        <f t="shared" si="1"/>
        <v>8.8000000000000007</v>
      </c>
      <c r="F52" s="90" t="str">
        <f t="shared" si="29"/>
        <v/>
      </c>
      <c r="G52" s="91" t="str">
        <f t="shared" si="29"/>
        <v/>
      </c>
      <c r="H52" s="91" t="str">
        <f t="shared" si="29"/>
        <v/>
      </c>
      <c r="I52" s="91" t="str">
        <f t="shared" si="29"/>
        <v/>
      </c>
      <c r="J52" s="91" t="str">
        <f t="shared" si="29"/>
        <v/>
      </c>
      <c r="K52" s="92" t="str">
        <f t="shared" si="29"/>
        <v/>
      </c>
      <c r="L52" s="93" t="str">
        <f t="shared" si="29"/>
        <v/>
      </c>
      <c r="M52" s="91" t="str">
        <f t="shared" si="29"/>
        <v/>
      </c>
      <c r="N52" s="91" t="str">
        <f t="shared" si="29"/>
        <v/>
      </c>
      <c r="O52" s="91" t="str">
        <f t="shared" si="29"/>
        <v/>
      </c>
      <c r="P52" s="91" t="str">
        <f t="shared" si="30"/>
        <v/>
      </c>
      <c r="Q52" s="92" t="str">
        <f t="shared" si="30"/>
        <v/>
      </c>
      <c r="R52" s="93" t="str">
        <f t="shared" si="30"/>
        <v/>
      </c>
      <c r="S52" s="91" t="str">
        <f t="shared" si="30"/>
        <v/>
      </c>
      <c r="T52" s="91" t="str">
        <f t="shared" si="30"/>
        <v/>
      </c>
      <c r="U52" s="91" t="str">
        <f t="shared" si="30"/>
        <v/>
      </c>
      <c r="V52" s="91" t="str">
        <f t="shared" si="30"/>
        <v/>
      </c>
      <c r="W52" s="91" t="str">
        <f t="shared" si="30"/>
        <v/>
      </c>
      <c r="X52" s="91" t="str">
        <f t="shared" si="30"/>
        <v/>
      </c>
      <c r="Y52" s="91" t="str">
        <f t="shared" si="30"/>
        <v/>
      </c>
      <c r="Z52" s="91" t="str">
        <f t="shared" si="31"/>
        <v/>
      </c>
      <c r="AA52" s="91" t="str">
        <f t="shared" si="31"/>
        <v/>
      </c>
      <c r="AB52" s="91">
        <f t="shared" si="31"/>
        <v>8.8000000000000007</v>
      </c>
      <c r="AC52" s="91" t="str">
        <f t="shared" si="31"/>
        <v/>
      </c>
      <c r="AD52" s="91" t="str">
        <f t="shared" si="31"/>
        <v/>
      </c>
      <c r="AE52" s="91" t="str">
        <f t="shared" si="31"/>
        <v/>
      </c>
      <c r="AF52" s="91" t="str">
        <f t="shared" si="31"/>
        <v/>
      </c>
      <c r="AG52" s="91" t="str">
        <f t="shared" si="31"/>
        <v/>
      </c>
      <c r="AH52" s="91" t="str">
        <f t="shared" si="31"/>
        <v/>
      </c>
      <c r="AI52" s="91" t="str">
        <f t="shared" si="31"/>
        <v/>
      </c>
      <c r="AJ52" s="91" t="str">
        <f t="shared" si="32"/>
        <v/>
      </c>
      <c r="AK52" s="91" t="str">
        <f t="shared" si="32"/>
        <v/>
      </c>
      <c r="AL52" s="91" t="str">
        <f t="shared" si="32"/>
        <v/>
      </c>
      <c r="AM52" s="91" t="str">
        <f t="shared" si="32"/>
        <v/>
      </c>
      <c r="AN52" s="91" t="str">
        <f t="shared" si="32"/>
        <v/>
      </c>
      <c r="AO52" s="91" t="str">
        <f t="shared" si="32"/>
        <v/>
      </c>
      <c r="AP52" s="91" t="str">
        <f t="shared" si="32"/>
        <v/>
      </c>
      <c r="AQ52" s="91" t="str">
        <f t="shared" si="32"/>
        <v/>
      </c>
      <c r="AR52" s="91" t="str">
        <f t="shared" si="32"/>
        <v/>
      </c>
      <c r="AS52" s="91" t="str">
        <f t="shared" si="32"/>
        <v/>
      </c>
      <c r="AT52" s="91" t="str">
        <f t="shared" si="33"/>
        <v/>
      </c>
      <c r="AU52" s="91" t="str">
        <f t="shared" si="33"/>
        <v/>
      </c>
      <c r="AV52" s="91" t="str">
        <f t="shared" si="33"/>
        <v/>
      </c>
      <c r="AW52" s="91" t="str">
        <f t="shared" si="33"/>
        <v/>
      </c>
      <c r="AX52" s="91" t="str">
        <f t="shared" si="33"/>
        <v/>
      </c>
      <c r="AY52" s="91" t="str">
        <f t="shared" si="33"/>
        <v/>
      </c>
      <c r="AZ52" s="91" t="str">
        <f t="shared" si="33"/>
        <v/>
      </c>
      <c r="BA52" s="91" t="str">
        <f t="shared" si="33"/>
        <v/>
      </c>
      <c r="BB52" s="91" t="str">
        <f t="shared" si="33"/>
        <v/>
      </c>
      <c r="BC52" s="91" t="str">
        <f t="shared" si="33"/>
        <v/>
      </c>
      <c r="BD52" s="91" t="str">
        <f t="shared" si="33"/>
        <v/>
      </c>
      <c r="BE52" s="91" t="str">
        <f t="shared" si="33"/>
        <v/>
      </c>
    </row>
    <row r="53" spans="1:57" x14ac:dyDescent="0.3">
      <c r="A53" s="68">
        <v>42670</v>
      </c>
      <c r="B53" s="62">
        <v>4000</v>
      </c>
      <c r="C53" s="63" t="s">
        <v>171</v>
      </c>
      <c r="D53" s="70">
        <v>299</v>
      </c>
      <c r="E53" s="89">
        <f t="shared" si="1"/>
        <v>299</v>
      </c>
      <c r="F53" s="90" t="str">
        <f t="shared" si="29"/>
        <v/>
      </c>
      <c r="G53" s="91" t="str">
        <f t="shared" si="29"/>
        <v/>
      </c>
      <c r="H53" s="91" t="str">
        <f t="shared" si="29"/>
        <v/>
      </c>
      <c r="I53" s="91" t="str">
        <f t="shared" si="29"/>
        <v/>
      </c>
      <c r="J53" s="91" t="str">
        <f t="shared" si="29"/>
        <v/>
      </c>
      <c r="K53" s="92" t="str">
        <f t="shared" si="29"/>
        <v/>
      </c>
      <c r="L53" s="93" t="str">
        <f t="shared" si="29"/>
        <v/>
      </c>
      <c r="M53" s="91" t="str">
        <f t="shared" si="29"/>
        <v/>
      </c>
      <c r="N53" s="91" t="str">
        <f t="shared" si="29"/>
        <v/>
      </c>
      <c r="O53" s="91" t="str">
        <f t="shared" si="29"/>
        <v/>
      </c>
      <c r="P53" s="91" t="str">
        <f t="shared" si="30"/>
        <v/>
      </c>
      <c r="Q53" s="92" t="str">
        <f t="shared" si="30"/>
        <v/>
      </c>
      <c r="R53" s="93" t="str">
        <f t="shared" si="30"/>
        <v/>
      </c>
      <c r="S53" s="91" t="str">
        <f t="shared" si="30"/>
        <v/>
      </c>
      <c r="T53" s="91" t="str">
        <f t="shared" si="30"/>
        <v/>
      </c>
      <c r="U53" s="91" t="str">
        <f t="shared" si="30"/>
        <v/>
      </c>
      <c r="V53" s="91" t="str">
        <f t="shared" si="30"/>
        <v/>
      </c>
      <c r="W53" s="91" t="str">
        <f t="shared" si="30"/>
        <v/>
      </c>
      <c r="X53" s="91" t="str">
        <f t="shared" si="30"/>
        <v/>
      </c>
      <c r="Y53" s="91" t="str">
        <f t="shared" si="30"/>
        <v/>
      </c>
      <c r="Z53" s="91" t="str">
        <f t="shared" si="31"/>
        <v/>
      </c>
      <c r="AA53" s="91" t="str">
        <f t="shared" si="31"/>
        <v/>
      </c>
      <c r="AB53" s="91" t="str">
        <f t="shared" si="31"/>
        <v/>
      </c>
      <c r="AC53" s="91" t="str">
        <f t="shared" si="31"/>
        <v/>
      </c>
      <c r="AD53" s="91" t="str">
        <f t="shared" si="31"/>
        <v/>
      </c>
      <c r="AE53" s="91" t="str">
        <f t="shared" si="31"/>
        <v/>
      </c>
      <c r="AF53" s="91" t="str">
        <f t="shared" si="31"/>
        <v/>
      </c>
      <c r="AG53" s="91" t="str">
        <f t="shared" si="31"/>
        <v/>
      </c>
      <c r="AH53" s="91" t="str">
        <f t="shared" si="31"/>
        <v/>
      </c>
      <c r="AI53" s="91" t="str">
        <f t="shared" si="31"/>
        <v/>
      </c>
      <c r="AJ53" s="91" t="str">
        <f t="shared" si="32"/>
        <v/>
      </c>
      <c r="AK53" s="91" t="str">
        <f t="shared" si="32"/>
        <v/>
      </c>
      <c r="AL53" s="91" t="str">
        <f t="shared" si="32"/>
        <v/>
      </c>
      <c r="AM53" s="91" t="str">
        <f t="shared" si="32"/>
        <v/>
      </c>
      <c r="AN53" s="91" t="str">
        <f t="shared" si="32"/>
        <v/>
      </c>
      <c r="AO53" s="91" t="str">
        <f t="shared" si="32"/>
        <v/>
      </c>
      <c r="AP53" s="91" t="str">
        <f t="shared" si="32"/>
        <v/>
      </c>
      <c r="AQ53" s="91" t="str">
        <f t="shared" si="32"/>
        <v/>
      </c>
      <c r="AR53" s="91" t="str">
        <f t="shared" si="32"/>
        <v/>
      </c>
      <c r="AS53" s="91" t="str">
        <f t="shared" si="32"/>
        <v/>
      </c>
      <c r="AT53" s="91" t="str">
        <f t="shared" si="33"/>
        <v/>
      </c>
      <c r="AU53" s="91" t="str">
        <f t="shared" si="33"/>
        <v/>
      </c>
      <c r="AV53" s="91" t="str">
        <f t="shared" si="33"/>
        <v/>
      </c>
      <c r="AW53" s="91" t="str">
        <f t="shared" si="33"/>
        <v/>
      </c>
      <c r="AX53" s="91" t="str">
        <f t="shared" si="33"/>
        <v/>
      </c>
      <c r="AY53" s="91" t="str">
        <f t="shared" si="33"/>
        <v/>
      </c>
      <c r="AZ53" s="91" t="str">
        <f t="shared" si="33"/>
        <v/>
      </c>
      <c r="BA53" s="91">
        <f t="shared" si="33"/>
        <v>299</v>
      </c>
      <c r="BB53" s="91" t="str">
        <f t="shared" si="33"/>
        <v/>
      </c>
      <c r="BC53" s="91" t="str">
        <f t="shared" si="33"/>
        <v/>
      </c>
      <c r="BD53" s="91" t="str">
        <f t="shared" si="33"/>
        <v/>
      </c>
      <c r="BE53" s="91" t="str">
        <f t="shared" si="33"/>
        <v/>
      </c>
    </row>
    <row r="54" spans="1:57" x14ac:dyDescent="0.3">
      <c r="A54" s="68">
        <v>42671</v>
      </c>
      <c r="B54" s="62">
        <v>1001</v>
      </c>
      <c r="C54" s="63" t="s">
        <v>63</v>
      </c>
      <c r="D54" s="70">
        <v>35558.04</v>
      </c>
      <c r="E54" s="89">
        <f t="shared" si="1"/>
        <v>35558.04</v>
      </c>
      <c r="F54" s="90">
        <f t="shared" si="29"/>
        <v>35558.04</v>
      </c>
      <c r="G54" s="91" t="str">
        <f t="shared" si="29"/>
        <v/>
      </c>
      <c r="H54" s="91" t="str">
        <f t="shared" si="29"/>
        <v/>
      </c>
      <c r="I54" s="91" t="str">
        <f t="shared" si="29"/>
        <v/>
      </c>
      <c r="J54" s="91" t="str">
        <f t="shared" si="29"/>
        <v/>
      </c>
      <c r="K54" s="92" t="str">
        <f t="shared" si="29"/>
        <v/>
      </c>
      <c r="L54" s="93" t="str">
        <f t="shared" si="29"/>
        <v/>
      </c>
      <c r="M54" s="91" t="str">
        <f t="shared" si="29"/>
        <v/>
      </c>
      <c r="N54" s="91" t="str">
        <f t="shared" si="29"/>
        <v/>
      </c>
      <c r="O54" s="91" t="str">
        <f t="shared" si="29"/>
        <v/>
      </c>
      <c r="P54" s="91" t="str">
        <f t="shared" si="30"/>
        <v/>
      </c>
      <c r="Q54" s="92" t="str">
        <f t="shared" si="30"/>
        <v/>
      </c>
      <c r="R54" s="93" t="str">
        <f t="shared" si="30"/>
        <v/>
      </c>
      <c r="S54" s="91" t="str">
        <f t="shared" si="30"/>
        <v/>
      </c>
      <c r="T54" s="91" t="str">
        <f t="shared" si="30"/>
        <v/>
      </c>
      <c r="U54" s="91" t="str">
        <f t="shared" si="30"/>
        <v/>
      </c>
      <c r="V54" s="91" t="str">
        <f t="shared" si="30"/>
        <v/>
      </c>
      <c r="W54" s="91" t="str">
        <f t="shared" si="30"/>
        <v/>
      </c>
      <c r="X54" s="91" t="str">
        <f t="shared" si="30"/>
        <v/>
      </c>
      <c r="Y54" s="91" t="str">
        <f t="shared" si="30"/>
        <v/>
      </c>
      <c r="Z54" s="91" t="str">
        <f t="shared" si="31"/>
        <v/>
      </c>
      <c r="AA54" s="91" t="str">
        <f t="shared" si="31"/>
        <v/>
      </c>
      <c r="AB54" s="91" t="str">
        <f t="shared" si="31"/>
        <v/>
      </c>
      <c r="AC54" s="91" t="str">
        <f t="shared" si="31"/>
        <v/>
      </c>
      <c r="AD54" s="91" t="str">
        <f t="shared" si="31"/>
        <v/>
      </c>
      <c r="AE54" s="91" t="str">
        <f t="shared" si="31"/>
        <v/>
      </c>
      <c r="AF54" s="91" t="str">
        <f t="shared" si="31"/>
        <v/>
      </c>
      <c r="AG54" s="91" t="str">
        <f t="shared" si="31"/>
        <v/>
      </c>
      <c r="AH54" s="91" t="str">
        <f t="shared" si="31"/>
        <v/>
      </c>
      <c r="AI54" s="91" t="str">
        <f t="shared" si="31"/>
        <v/>
      </c>
      <c r="AJ54" s="91" t="str">
        <f t="shared" si="32"/>
        <v/>
      </c>
      <c r="AK54" s="91" t="str">
        <f t="shared" si="32"/>
        <v/>
      </c>
      <c r="AL54" s="91" t="str">
        <f t="shared" si="32"/>
        <v/>
      </c>
      <c r="AM54" s="91" t="str">
        <f t="shared" si="32"/>
        <v/>
      </c>
      <c r="AN54" s="91" t="str">
        <f t="shared" si="32"/>
        <v/>
      </c>
      <c r="AO54" s="91" t="str">
        <f t="shared" si="32"/>
        <v/>
      </c>
      <c r="AP54" s="91" t="str">
        <f t="shared" si="32"/>
        <v/>
      </c>
      <c r="AQ54" s="91" t="str">
        <f t="shared" si="32"/>
        <v/>
      </c>
      <c r="AR54" s="91" t="str">
        <f t="shared" si="32"/>
        <v/>
      </c>
      <c r="AS54" s="91" t="str">
        <f t="shared" si="32"/>
        <v/>
      </c>
      <c r="AT54" s="91" t="str">
        <f t="shared" si="33"/>
        <v/>
      </c>
      <c r="AU54" s="91" t="str">
        <f t="shared" si="33"/>
        <v/>
      </c>
      <c r="AV54" s="91" t="str">
        <f t="shared" si="33"/>
        <v/>
      </c>
      <c r="AW54" s="91" t="str">
        <f t="shared" si="33"/>
        <v/>
      </c>
      <c r="AX54" s="91" t="str">
        <f t="shared" si="33"/>
        <v/>
      </c>
      <c r="AY54" s="91" t="str">
        <f t="shared" si="33"/>
        <v/>
      </c>
      <c r="AZ54" s="91" t="str">
        <f t="shared" si="33"/>
        <v/>
      </c>
      <c r="BA54" s="91" t="str">
        <f t="shared" si="33"/>
        <v/>
      </c>
      <c r="BB54" s="91" t="str">
        <f t="shared" si="33"/>
        <v/>
      </c>
      <c r="BC54" s="91" t="str">
        <f t="shared" si="33"/>
        <v/>
      </c>
      <c r="BD54" s="91" t="str">
        <f t="shared" si="33"/>
        <v/>
      </c>
      <c r="BE54" s="91" t="str">
        <f t="shared" si="33"/>
        <v/>
      </c>
    </row>
    <row r="55" spans="1:57" x14ac:dyDescent="0.3">
      <c r="A55" s="68">
        <v>42674</v>
      </c>
      <c r="B55" s="62">
        <v>1001</v>
      </c>
      <c r="C55" s="63" t="s">
        <v>63</v>
      </c>
      <c r="D55" s="70">
        <v>2825.43</v>
      </c>
      <c r="E55" s="89">
        <f t="shared" si="1"/>
        <v>2825.43</v>
      </c>
      <c r="F55" s="90">
        <f t="shared" si="29"/>
        <v>2825.43</v>
      </c>
      <c r="G55" s="91" t="str">
        <f t="shared" si="29"/>
        <v/>
      </c>
      <c r="H55" s="91" t="str">
        <f t="shared" si="29"/>
        <v/>
      </c>
      <c r="I55" s="91" t="str">
        <f t="shared" si="29"/>
        <v/>
      </c>
      <c r="J55" s="91" t="str">
        <f t="shared" si="29"/>
        <v/>
      </c>
      <c r="K55" s="92" t="str">
        <f t="shared" si="29"/>
        <v/>
      </c>
      <c r="L55" s="93" t="str">
        <f t="shared" si="29"/>
        <v/>
      </c>
      <c r="M55" s="91" t="str">
        <f t="shared" si="29"/>
        <v/>
      </c>
      <c r="N55" s="91" t="str">
        <f t="shared" si="29"/>
        <v/>
      </c>
      <c r="O55" s="91" t="str">
        <f t="shared" si="29"/>
        <v/>
      </c>
      <c r="P55" s="91" t="str">
        <f t="shared" si="30"/>
        <v/>
      </c>
      <c r="Q55" s="92" t="str">
        <f t="shared" si="30"/>
        <v/>
      </c>
      <c r="R55" s="93" t="str">
        <f t="shared" si="30"/>
        <v/>
      </c>
      <c r="S55" s="91" t="str">
        <f t="shared" si="30"/>
        <v/>
      </c>
      <c r="T55" s="91" t="str">
        <f t="shared" si="30"/>
        <v/>
      </c>
      <c r="U55" s="91" t="str">
        <f t="shared" si="30"/>
        <v/>
      </c>
      <c r="V55" s="91" t="str">
        <f t="shared" si="30"/>
        <v/>
      </c>
      <c r="W55" s="91" t="str">
        <f t="shared" si="30"/>
        <v/>
      </c>
      <c r="X55" s="91" t="str">
        <f t="shared" si="30"/>
        <v/>
      </c>
      <c r="Y55" s="91" t="str">
        <f t="shared" si="30"/>
        <v/>
      </c>
      <c r="Z55" s="91" t="str">
        <f t="shared" si="31"/>
        <v/>
      </c>
      <c r="AA55" s="91" t="str">
        <f t="shared" si="31"/>
        <v/>
      </c>
      <c r="AB55" s="91" t="str">
        <f t="shared" si="31"/>
        <v/>
      </c>
      <c r="AC55" s="91" t="str">
        <f t="shared" si="31"/>
        <v/>
      </c>
      <c r="AD55" s="91" t="str">
        <f t="shared" si="31"/>
        <v/>
      </c>
      <c r="AE55" s="91" t="str">
        <f t="shared" si="31"/>
        <v/>
      </c>
      <c r="AF55" s="91" t="str">
        <f t="shared" si="31"/>
        <v/>
      </c>
      <c r="AG55" s="91" t="str">
        <f t="shared" si="31"/>
        <v/>
      </c>
      <c r="AH55" s="91" t="str">
        <f t="shared" si="31"/>
        <v/>
      </c>
      <c r="AI55" s="91" t="str">
        <f t="shared" si="31"/>
        <v/>
      </c>
      <c r="AJ55" s="91" t="str">
        <f t="shared" si="32"/>
        <v/>
      </c>
      <c r="AK55" s="91" t="str">
        <f t="shared" si="32"/>
        <v/>
      </c>
      <c r="AL55" s="91" t="str">
        <f t="shared" si="32"/>
        <v/>
      </c>
      <c r="AM55" s="91" t="str">
        <f t="shared" si="32"/>
        <v/>
      </c>
      <c r="AN55" s="91" t="str">
        <f t="shared" si="32"/>
        <v/>
      </c>
      <c r="AO55" s="91" t="str">
        <f t="shared" si="32"/>
        <v/>
      </c>
      <c r="AP55" s="91" t="str">
        <f t="shared" si="32"/>
        <v/>
      </c>
      <c r="AQ55" s="91" t="str">
        <f t="shared" si="32"/>
        <v/>
      </c>
      <c r="AR55" s="91" t="str">
        <f t="shared" si="32"/>
        <v/>
      </c>
      <c r="AS55" s="91" t="str">
        <f t="shared" si="32"/>
        <v/>
      </c>
      <c r="AT55" s="91" t="str">
        <f t="shared" si="33"/>
        <v/>
      </c>
      <c r="AU55" s="91" t="str">
        <f t="shared" si="33"/>
        <v/>
      </c>
      <c r="AV55" s="91" t="str">
        <f t="shared" si="33"/>
        <v/>
      </c>
      <c r="AW55" s="91" t="str">
        <f t="shared" si="33"/>
        <v/>
      </c>
      <c r="AX55" s="91" t="str">
        <f t="shared" si="33"/>
        <v/>
      </c>
      <c r="AY55" s="91" t="str">
        <f t="shared" si="33"/>
        <v/>
      </c>
      <c r="AZ55" s="91" t="str">
        <f t="shared" si="33"/>
        <v/>
      </c>
      <c r="BA55" s="91" t="str">
        <f t="shared" si="33"/>
        <v/>
      </c>
      <c r="BB55" s="91" t="str">
        <f t="shared" si="33"/>
        <v/>
      </c>
      <c r="BC55" s="91" t="str">
        <f t="shared" si="33"/>
        <v/>
      </c>
      <c r="BD55" s="91" t="str">
        <f t="shared" si="33"/>
        <v/>
      </c>
      <c r="BE55" s="91" t="str">
        <f t="shared" si="33"/>
        <v/>
      </c>
    </row>
    <row r="56" spans="1:57" x14ac:dyDescent="0.3">
      <c r="A56" s="68">
        <v>42674</v>
      </c>
      <c r="B56" s="81">
        <v>1006</v>
      </c>
      <c r="C56" s="104" t="s">
        <v>63</v>
      </c>
      <c r="D56" s="82">
        <v>1232</v>
      </c>
      <c r="E56" s="89">
        <f t="shared" si="1"/>
        <v>1232</v>
      </c>
      <c r="F56" s="90" t="str">
        <f t="shared" si="29"/>
        <v/>
      </c>
      <c r="G56" s="91" t="str">
        <f t="shared" si="29"/>
        <v/>
      </c>
      <c r="H56" s="91" t="str">
        <f t="shared" si="29"/>
        <v/>
      </c>
      <c r="I56" s="91" t="str">
        <f t="shared" si="29"/>
        <v/>
      </c>
      <c r="J56" s="91" t="str">
        <f t="shared" si="29"/>
        <v/>
      </c>
      <c r="K56" s="92">
        <f t="shared" si="29"/>
        <v>1232</v>
      </c>
      <c r="L56" s="93" t="str">
        <f t="shared" si="29"/>
        <v/>
      </c>
      <c r="M56" s="91" t="str">
        <f t="shared" si="29"/>
        <v/>
      </c>
      <c r="N56" s="91" t="str">
        <f t="shared" si="29"/>
        <v/>
      </c>
      <c r="O56" s="91" t="str">
        <f t="shared" si="29"/>
        <v/>
      </c>
      <c r="P56" s="91" t="str">
        <f t="shared" si="30"/>
        <v/>
      </c>
      <c r="Q56" s="92" t="str">
        <f t="shared" si="30"/>
        <v/>
      </c>
      <c r="R56" s="93" t="str">
        <f t="shared" si="30"/>
        <v/>
      </c>
      <c r="S56" s="91" t="str">
        <f t="shared" si="30"/>
        <v/>
      </c>
      <c r="T56" s="91" t="str">
        <f t="shared" si="30"/>
        <v/>
      </c>
      <c r="U56" s="91" t="str">
        <f t="shared" si="30"/>
        <v/>
      </c>
      <c r="V56" s="91" t="str">
        <f t="shared" si="30"/>
        <v/>
      </c>
      <c r="W56" s="91" t="str">
        <f t="shared" si="30"/>
        <v/>
      </c>
      <c r="X56" s="91" t="str">
        <f t="shared" si="30"/>
        <v/>
      </c>
      <c r="Y56" s="91" t="str">
        <f t="shared" si="30"/>
        <v/>
      </c>
      <c r="Z56" s="91" t="str">
        <f t="shared" si="31"/>
        <v/>
      </c>
      <c r="AA56" s="91" t="str">
        <f t="shared" si="31"/>
        <v/>
      </c>
      <c r="AB56" s="91" t="str">
        <f t="shared" si="31"/>
        <v/>
      </c>
      <c r="AC56" s="91" t="str">
        <f t="shared" si="31"/>
        <v/>
      </c>
      <c r="AD56" s="91" t="str">
        <f t="shared" si="31"/>
        <v/>
      </c>
      <c r="AE56" s="91" t="str">
        <f t="shared" si="31"/>
        <v/>
      </c>
      <c r="AF56" s="91" t="str">
        <f t="shared" si="31"/>
        <v/>
      </c>
      <c r="AG56" s="91" t="str">
        <f t="shared" si="31"/>
        <v/>
      </c>
      <c r="AH56" s="91" t="str">
        <f t="shared" si="31"/>
        <v/>
      </c>
      <c r="AI56" s="91" t="str">
        <f t="shared" si="31"/>
        <v/>
      </c>
      <c r="AJ56" s="91" t="str">
        <f t="shared" si="32"/>
        <v/>
      </c>
      <c r="AK56" s="91" t="str">
        <f t="shared" si="32"/>
        <v/>
      </c>
      <c r="AL56" s="91" t="str">
        <f t="shared" si="32"/>
        <v/>
      </c>
      <c r="AM56" s="91" t="str">
        <f t="shared" si="32"/>
        <v/>
      </c>
      <c r="AN56" s="91" t="str">
        <f t="shared" si="32"/>
        <v/>
      </c>
      <c r="AO56" s="91" t="str">
        <f t="shared" si="32"/>
        <v/>
      </c>
      <c r="AP56" s="91" t="str">
        <f t="shared" si="32"/>
        <v/>
      </c>
      <c r="AQ56" s="91" t="str">
        <f t="shared" si="32"/>
        <v/>
      </c>
      <c r="AR56" s="91" t="str">
        <f t="shared" si="32"/>
        <v/>
      </c>
      <c r="AS56" s="91" t="str">
        <f t="shared" si="32"/>
        <v/>
      </c>
      <c r="AT56" s="91" t="str">
        <f t="shared" si="33"/>
        <v/>
      </c>
      <c r="AU56" s="91" t="str">
        <f t="shared" si="33"/>
        <v/>
      </c>
      <c r="AV56" s="91" t="str">
        <f t="shared" si="33"/>
        <v/>
      </c>
      <c r="AW56" s="91" t="str">
        <f t="shared" si="33"/>
        <v/>
      </c>
      <c r="AX56" s="91" t="str">
        <f t="shared" si="33"/>
        <v/>
      </c>
      <c r="AY56" s="91" t="str">
        <f t="shared" si="33"/>
        <v/>
      </c>
      <c r="AZ56" s="91" t="str">
        <f t="shared" si="33"/>
        <v/>
      </c>
      <c r="BA56" s="91" t="str">
        <f t="shared" si="33"/>
        <v/>
      </c>
      <c r="BB56" s="91" t="str">
        <f t="shared" si="33"/>
        <v/>
      </c>
      <c r="BC56" s="91" t="str">
        <f t="shared" si="33"/>
        <v/>
      </c>
      <c r="BD56" s="91" t="str">
        <f t="shared" si="33"/>
        <v/>
      </c>
      <c r="BE56" s="91" t="str">
        <f t="shared" si="33"/>
        <v/>
      </c>
    </row>
    <row r="57" spans="1:57" x14ac:dyDescent="0.3">
      <c r="A57" s="68">
        <v>42674</v>
      </c>
      <c r="B57" s="62">
        <v>3021</v>
      </c>
      <c r="C57" s="69" t="s">
        <v>78</v>
      </c>
      <c r="D57" s="70">
        <f>7816.74-572.94</f>
        <v>7243.7999999999993</v>
      </c>
      <c r="E57" s="89">
        <f t="shared" si="1"/>
        <v>7243.7999999999993</v>
      </c>
      <c r="F57" s="90" t="str">
        <f t="shared" si="29"/>
        <v/>
      </c>
      <c r="G57" s="91" t="str">
        <f t="shared" si="29"/>
        <v/>
      </c>
      <c r="H57" s="91" t="str">
        <f t="shared" si="29"/>
        <v/>
      </c>
      <c r="I57" s="91" t="str">
        <f t="shared" si="29"/>
        <v/>
      </c>
      <c r="J57" s="91" t="str">
        <f t="shared" si="29"/>
        <v/>
      </c>
      <c r="K57" s="92" t="str">
        <f t="shared" si="29"/>
        <v/>
      </c>
      <c r="L57" s="93" t="str">
        <f t="shared" si="29"/>
        <v/>
      </c>
      <c r="M57" s="91" t="str">
        <f t="shared" si="29"/>
        <v/>
      </c>
      <c r="N57" s="91" t="str">
        <f t="shared" si="29"/>
        <v/>
      </c>
      <c r="O57" s="91" t="str">
        <f t="shared" si="29"/>
        <v/>
      </c>
      <c r="P57" s="91" t="str">
        <f t="shared" si="30"/>
        <v/>
      </c>
      <c r="Q57" s="92" t="str">
        <f t="shared" si="30"/>
        <v/>
      </c>
      <c r="R57" s="93" t="str">
        <f t="shared" si="30"/>
        <v/>
      </c>
      <c r="S57" s="91" t="str">
        <f t="shared" si="30"/>
        <v/>
      </c>
      <c r="T57" s="91" t="str">
        <f t="shared" si="30"/>
        <v/>
      </c>
      <c r="U57" s="91" t="str">
        <f t="shared" si="30"/>
        <v/>
      </c>
      <c r="V57" s="91" t="str">
        <f t="shared" si="30"/>
        <v/>
      </c>
      <c r="W57" s="91" t="str">
        <f t="shared" si="30"/>
        <v/>
      </c>
      <c r="X57" s="91" t="str">
        <f t="shared" si="30"/>
        <v/>
      </c>
      <c r="Y57" s="91" t="str">
        <f t="shared" si="30"/>
        <v/>
      </c>
      <c r="Z57" s="91" t="str">
        <f t="shared" si="31"/>
        <v/>
      </c>
      <c r="AA57" s="91" t="str">
        <f t="shared" si="31"/>
        <v/>
      </c>
      <c r="AB57" s="91" t="str">
        <f t="shared" si="31"/>
        <v/>
      </c>
      <c r="AC57" s="91" t="str">
        <f t="shared" si="31"/>
        <v/>
      </c>
      <c r="AD57" s="91" t="str">
        <f t="shared" si="31"/>
        <v/>
      </c>
      <c r="AE57" s="91" t="str">
        <f t="shared" si="31"/>
        <v/>
      </c>
      <c r="AF57" s="91" t="str">
        <f t="shared" si="31"/>
        <v/>
      </c>
      <c r="AG57" s="91" t="str">
        <f t="shared" si="31"/>
        <v/>
      </c>
      <c r="AH57" s="91" t="str">
        <f t="shared" si="31"/>
        <v/>
      </c>
      <c r="AI57" s="91" t="str">
        <f t="shared" si="31"/>
        <v/>
      </c>
      <c r="AJ57" s="91" t="str">
        <f t="shared" si="32"/>
        <v/>
      </c>
      <c r="AK57" s="91" t="str">
        <f t="shared" si="32"/>
        <v/>
      </c>
      <c r="AL57" s="91">
        <f t="shared" si="32"/>
        <v>7243.7999999999993</v>
      </c>
      <c r="AM57" s="91" t="str">
        <f t="shared" si="32"/>
        <v/>
      </c>
      <c r="AN57" s="91" t="str">
        <f t="shared" si="32"/>
        <v/>
      </c>
      <c r="AO57" s="91" t="str">
        <f t="shared" si="32"/>
        <v/>
      </c>
      <c r="AP57" s="91" t="str">
        <f t="shared" si="32"/>
        <v/>
      </c>
      <c r="AQ57" s="91" t="str">
        <f t="shared" si="32"/>
        <v/>
      </c>
      <c r="AR57" s="91" t="str">
        <f t="shared" si="32"/>
        <v/>
      </c>
      <c r="AS57" s="91" t="str">
        <f t="shared" si="32"/>
        <v/>
      </c>
      <c r="AT57" s="91" t="str">
        <f t="shared" si="33"/>
        <v/>
      </c>
      <c r="AU57" s="91" t="str">
        <f t="shared" si="33"/>
        <v/>
      </c>
      <c r="AV57" s="91" t="str">
        <f t="shared" si="33"/>
        <v/>
      </c>
      <c r="AW57" s="91" t="str">
        <f t="shared" si="33"/>
        <v/>
      </c>
      <c r="AX57" s="91" t="str">
        <f t="shared" si="33"/>
        <v/>
      </c>
      <c r="AY57" s="91" t="str">
        <f t="shared" si="33"/>
        <v/>
      </c>
      <c r="AZ57" s="91" t="str">
        <f t="shared" si="33"/>
        <v/>
      </c>
      <c r="BA57" s="91" t="str">
        <f t="shared" si="33"/>
        <v/>
      </c>
      <c r="BB57" s="91" t="str">
        <f t="shared" si="33"/>
        <v/>
      </c>
      <c r="BC57" s="91" t="str">
        <f t="shared" si="33"/>
        <v/>
      </c>
      <c r="BD57" s="91" t="str">
        <f t="shared" si="33"/>
        <v/>
      </c>
      <c r="BE57" s="91" t="str">
        <f t="shared" si="33"/>
        <v/>
      </c>
    </row>
    <row r="58" spans="1:57" x14ac:dyDescent="0.3">
      <c r="A58" s="68">
        <v>42674</v>
      </c>
      <c r="B58" s="62">
        <v>3024</v>
      </c>
      <c r="C58" s="69" t="s">
        <v>24</v>
      </c>
      <c r="D58" s="70">
        <v>572.94000000000005</v>
      </c>
      <c r="E58" s="89">
        <f t="shared" si="1"/>
        <v>572.94000000000005</v>
      </c>
      <c r="F58" s="90" t="str">
        <f t="shared" ref="F58:O67" si="34">IF($B58=F$5,$D58,"")</f>
        <v/>
      </c>
      <c r="G58" s="91" t="str">
        <f t="shared" si="34"/>
        <v/>
      </c>
      <c r="H58" s="91" t="str">
        <f t="shared" si="34"/>
        <v/>
      </c>
      <c r="I58" s="91" t="str">
        <f t="shared" si="34"/>
        <v/>
      </c>
      <c r="J58" s="91" t="str">
        <f t="shared" si="34"/>
        <v/>
      </c>
      <c r="K58" s="92" t="str">
        <f t="shared" si="34"/>
        <v/>
      </c>
      <c r="L58" s="93" t="str">
        <f t="shared" si="34"/>
        <v/>
      </c>
      <c r="M58" s="91" t="str">
        <f t="shared" si="34"/>
        <v/>
      </c>
      <c r="N58" s="91" t="str">
        <f t="shared" si="34"/>
        <v/>
      </c>
      <c r="O58" s="91" t="str">
        <f t="shared" si="34"/>
        <v/>
      </c>
      <c r="P58" s="91" t="str">
        <f t="shared" ref="P58:Y67" si="35">IF($B58=P$5,$D58,"")</f>
        <v/>
      </c>
      <c r="Q58" s="92" t="str">
        <f t="shared" si="35"/>
        <v/>
      </c>
      <c r="R58" s="93" t="str">
        <f t="shared" si="35"/>
        <v/>
      </c>
      <c r="S58" s="91" t="str">
        <f t="shared" si="35"/>
        <v/>
      </c>
      <c r="T58" s="91" t="str">
        <f t="shared" si="35"/>
        <v/>
      </c>
      <c r="U58" s="91" t="str">
        <f t="shared" si="35"/>
        <v/>
      </c>
      <c r="V58" s="91" t="str">
        <f t="shared" si="35"/>
        <v/>
      </c>
      <c r="W58" s="91" t="str">
        <f t="shared" si="35"/>
        <v/>
      </c>
      <c r="X58" s="91" t="str">
        <f t="shared" si="35"/>
        <v/>
      </c>
      <c r="Y58" s="91" t="str">
        <f t="shared" si="35"/>
        <v/>
      </c>
      <c r="Z58" s="91" t="str">
        <f t="shared" ref="Z58:AI67" si="36">IF($B58=Z$5,$D58,"")</f>
        <v/>
      </c>
      <c r="AA58" s="91" t="str">
        <f t="shared" si="36"/>
        <v/>
      </c>
      <c r="AB58" s="91" t="str">
        <f t="shared" si="36"/>
        <v/>
      </c>
      <c r="AC58" s="91" t="str">
        <f t="shared" si="36"/>
        <v/>
      </c>
      <c r="AD58" s="91" t="str">
        <f t="shared" si="36"/>
        <v/>
      </c>
      <c r="AE58" s="91" t="str">
        <f t="shared" si="36"/>
        <v/>
      </c>
      <c r="AF58" s="91" t="str">
        <f t="shared" si="36"/>
        <v/>
      </c>
      <c r="AG58" s="91" t="str">
        <f t="shared" si="36"/>
        <v/>
      </c>
      <c r="AH58" s="91" t="str">
        <f t="shared" si="36"/>
        <v/>
      </c>
      <c r="AI58" s="91" t="str">
        <f t="shared" si="36"/>
        <v/>
      </c>
      <c r="AJ58" s="91" t="str">
        <f t="shared" ref="AJ58:AS67" si="37">IF($B58=AJ$5,$D58,"")</f>
        <v/>
      </c>
      <c r="AK58" s="91" t="str">
        <f t="shared" si="37"/>
        <v/>
      </c>
      <c r="AL58" s="91" t="str">
        <f t="shared" si="37"/>
        <v/>
      </c>
      <c r="AM58" s="91" t="str">
        <f t="shared" si="37"/>
        <v/>
      </c>
      <c r="AN58" s="91" t="str">
        <f t="shared" si="37"/>
        <v/>
      </c>
      <c r="AO58" s="91">
        <f t="shared" si="37"/>
        <v>572.94000000000005</v>
      </c>
      <c r="AP58" s="91" t="str">
        <f t="shared" si="37"/>
        <v/>
      </c>
      <c r="AQ58" s="91" t="str">
        <f t="shared" si="37"/>
        <v/>
      </c>
      <c r="AR58" s="91" t="str">
        <f t="shared" si="37"/>
        <v/>
      </c>
      <c r="AS58" s="91" t="str">
        <f t="shared" si="37"/>
        <v/>
      </c>
      <c r="AT58" s="91" t="str">
        <f t="shared" ref="AT58:BE67" si="38">IF($B58=AT$5,$D58,"")</f>
        <v/>
      </c>
      <c r="AU58" s="91" t="str">
        <f t="shared" si="38"/>
        <v/>
      </c>
      <c r="AV58" s="91" t="str">
        <f t="shared" si="38"/>
        <v/>
      </c>
      <c r="AW58" s="91" t="str">
        <f t="shared" si="38"/>
        <v/>
      </c>
      <c r="AX58" s="91" t="str">
        <f t="shared" si="38"/>
        <v/>
      </c>
      <c r="AY58" s="91" t="str">
        <f t="shared" si="38"/>
        <v/>
      </c>
      <c r="AZ58" s="91" t="str">
        <f t="shared" si="38"/>
        <v/>
      </c>
      <c r="BA58" s="91" t="str">
        <f t="shared" si="38"/>
        <v/>
      </c>
      <c r="BB58" s="91" t="str">
        <f t="shared" si="38"/>
        <v/>
      </c>
      <c r="BC58" s="91" t="str">
        <f t="shared" si="38"/>
        <v/>
      </c>
      <c r="BD58" s="91" t="str">
        <f t="shared" si="38"/>
        <v/>
      </c>
      <c r="BE58" s="91" t="str">
        <f t="shared" si="38"/>
        <v/>
      </c>
    </row>
    <row r="59" spans="1:57" x14ac:dyDescent="0.3">
      <c r="A59" s="68">
        <v>42674</v>
      </c>
      <c r="B59" s="62">
        <v>3030</v>
      </c>
      <c r="C59" s="63" t="s">
        <v>169</v>
      </c>
      <c r="D59" s="70">
        <v>907.14</v>
      </c>
      <c r="E59" s="89">
        <f t="shared" si="1"/>
        <v>907.14</v>
      </c>
      <c r="F59" s="90" t="str">
        <f t="shared" si="34"/>
        <v/>
      </c>
      <c r="G59" s="91" t="str">
        <f t="shared" si="34"/>
        <v/>
      </c>
      <c r="H59" s="91" t="str">
        <f t="shared" si="34"/>
        <v/>
      </c>
      <c r="I59" s="91" t="str">
        <f t="shared" si="34"/>
        <v/>
      </c>
      <c r="J59" s="91" t="str">
        <f t="shared" si="34"/>
        <v/>
      </c>
      <c r="K59" s="92" t="str">
        <f t="shared" si="34"/>
        <v/>
      </c>
      <c r="L59" s="93" t="str">
        <f t="shared" si="34"/>
        <v/>
      </c>
      <c r="M59" s="91" t="str">
        <f t="shared" si="34"/>
        <v/>
      </c>
      <c r="N59" s="91" t="str">
        <f t="shared" si="34"/>
        <v/>
      </c>
      <c r="O59" s="91" t="str">
        <f t="shared" si="34"/>
        <v/>
      </c>
      <c r="P59" s="91" t="str">
        <f t="shared" si="35"/>
        <v/>
      </c>
      <c r="Q59" s="92" t="str">
        <f t="shared" si="35"/>
        <v/>
      </c>
      <c r="R59" s="93" t="str">
        <f t="shared" si="35"/>
        <v/>
      </c>
      <c r="S59" s="91" t="str">
        <f t="shared" si="35"/>
        <v/>
      </c>
      <c r="T59" s="91" t="str">
        <f t="shared" si="35"/>
        <v/>
      </c>
      <c r="U59" s="91" t="str">
        <f t="shared" si="35"/>
        <v/>
      </c>
      <c r="V59" s="91" t="str">
        <f t="shared" si="35"/>
        <v/>
      </c>
      <c r="W59" s="91" t="str">
        <f t="shared" si="35"/>
        <v/>
      </c>
      <c r="X59" s="91" t="str">
        <f t="shared" si="35"/>
        <v/>
      </c>
      <c r="Y59" s="91" t="str">
        <f t="shared" si="35"/>
        <v/>
      </c>
      <c r="Z59" s="91" t="str">
        <f t="shared" si="36"/>
        <v/>
      </c>
      <c r="AA59" s="91" t="str">
        <f t="shared" si="36"/>
        <v/>
      </c>
      <c r="AB59" s="91" t="str">
        <f t="shared" si="36"/>
        <v/>
      </c>
      <c r="AC59" s="91" t="str">
        <f t="shared" si="36"/>
        <v/>
      </c>
      <c r="AD59" s="91" t="str">
        <f t="shared" si="36"/>
        <v/>
      </c>
      <c r="AE59" s="91" t="str">
        <f t="shared" si="36"/>
        <v/>
      </c>
      <c r="AF59" s="91" t="str">
        <f t="shared" si="36"/>
        <v/>
      </c>
      <c r="AG59" s="91" t="str">
        <f t="shared" si="36"/>
        <v/>
      </c>
      <c r="AH59" s="91" t="str">
        <f t="shared" si="36"/>
        <v/>
      </c>
      <c r="AI59" s="91" t="str">
        <f t="shared" si="36"/>
        <v/>
      </c>
      <c r="AJ59" s="91" t="str">
        <f t="shared" si="37"/>
        <v/>
      </c>
      <c r="AK59" s="91" t="str">
        <f t="shared" si="37"/>
        <v/>
      </c>
      <c r="AL59" s="91" t="str">
        <f t="shared" si="37"/>
        <v/>
      </c>
      <c r="AM59" s="91" t="str">
        <f t="shared" si="37"/>
        <v/>
      </c>
      <c r="AN59" s="91" t="str">
        <f t="shared" si="37"/>
        <v/>
      </c>
      <c r="AO59" s="91" t="str">
        <f t="shared" si="37"/>
        <v/>
      </c>
      <c r="AP59" s="91" t="str">
        <f t="shared" si="37"/>
        <v/>
      </c>
      <c r="AQ59" s="91" t="str">
        <f t="shared" si="37"/>
        <v/>
      </c>
      <c r="AR59" s="91" t="str">
        <f t="shared" si="37"/>
        <v/>
      </c>
      <c r="AS59" s="91" t="str">
        <f t="shared" si="37"/>
        <v/>
      </c>
      <c r="AT59" s="91" t="str">
        <f t="shared" si="38"/>
        <v/>
      </c>
      <c r="AU59" s="91">
        <f t="shared" si="38"/>
        <v>907.14</v>
      </c>
      <c r="AV59" s="91" t="str">
        <f t="shared" si="38"/>
        <v/>
      </c>
      <c r="AW59" s="91" t="str">
        <f t="shared" si="38"/>
        <v/>
      </c>
      <c r="AX59" s="91" t="str">
        <f t="shared" si="38"/>
        <v/>
      </c>
      <c r="AY59" s="91" t="str">
        <f t="shared" si="38"/>
        <v/>
      </c>
      <c r="AZ59" s="91" t="str">
        <f t="shared" si="38"/>
        <v/>
      </c>
      <c r="BA59" s="91" t="str">
        <f t="shared" si="38"/>
        <v/>
      </c>
      <c r="BB59" s="91" t="str">
        <f t="shared" si="38"/>
        <v/>
      </c>
      <c r="BC59" s="91" t="str">
        <f t="shared" si="38"/>
        <v/>
      </c>
      <c r="BD59" s="91" t="str">
        <f t="shared" si="38"/>
        <v/>
      </c>
      <c r="BE59" s="91" t="str">
        <f t="shared" si="38"/>
        <v/>
      </c>
    </row>
    <row r="60" spans="1:57" x14ac:dyDescent="0.3">
      <c r="A60" s="68">
        <v>42674</v>
      </c>
      <c r="B60" s="62">
        <v>1001</v>
      </c>
      <c r="C60" s="63" t="s">
        <v>63</v>
      </c>
      <c r="D60" s="70">
        <v>2952</v>
      </c>
      <c r="E60" s="89">
        <f t="shared" si="1"/>
        <v>2952</v>
      </c>
      <c r="F60" s="90">
        <f t="shared" si="34"/>
        <v>2952</v>
      </c>
      <c r="G60" s="91" t="str">
        <f t="shared" si="34"/>
        <v/>
      </c>
      <c r="H60" s="91" t="str">
        <f t="shared" si="34"/>
        <v/>
      </c>
      <c r="I60" s="91" t="str">
        <f t="shared" si="34"/>
        <v/>
      </c>
      <c r="J60" s="91" t="str">
        <f t="shared" si="34"/>
        <v/>
      </c>
      <c r="K60" s="92" t="str">
        <f t="shared" si="34"/>
        <v/>
      </c>
      <c r="L60" s="93" t="str">
        <f t="shared" si="34"/>
        <v/>
      </c>
      <c r="M60" s="91" t="str">
        <f t="shared" si="34"/>
        <v/>
      </c>
      <c r="N60" s="91" t="str">
        <f t="shared" si="34"/>
        <v/>
      </c>
      <c r="O60" s="91" t="str">
        <f t="shared" si="34"/>
        <v/>
      </c>
      <c r="P60" s="91" t="str">
        <f t="shared" si="35"/>
        <v/>
      </c>
      <c r="Q60" s="92" t="str">
        <f t="shared" si="35"/>
        <v/>
      </c>
      <c r="R60" s="93" t="str">
        <f t="shared" si="35"/>
        <v/>
      </c>
      <c r="S60" s="91" t="str">
        <f t="shared" si="35"/>
        <v/>
      </c>
      <c r="T60" s="91" t="str">
        <f t="shared" si="35"/>
        <v/>
      </c>
      <c r="U60" s="91" t="str">
        <f t="shared" si="35"/>
        <v/>
      </c>
      <c r="V60" s="91" t="str">
        <f t="shared" si="35"/>
        <v/>
      </c>
      <c r="W60" s="91" t="str">
        <f t="shared" si="35"/>
        <v/>
      </c>
      <c r="X60" s="91" t="str">
        <f t="shared" si="35"/>
        <v/>
      </c>
      <c r="Y60" s="91" t="str">
        <f t="shared" si="35"/>
        <v/>
      </c>
      <c r="Z60" s="91" t="str">
        <f t="shared" si="36"/>
        <v/>
      </c>
      <c r="AA60" s="91" t="str">
        <f t="shared" si="36"/>
        <v/>
      </c>
      <c r="AB60" s="91" t="str">
        <f t="shared" si="36"/>
        <v/>
      </c>
      <c r="AC60" s="91" t="str">
        <f t="shared" si="36"/>
        <v/>
      </c>
      <c r="AD60" s="91" t="str">
        <f t="shared" si="36"/>
        <v/>
      </c>
      <c r="AE60" s="91" t="str">
        <f t="shared" si="36"/>
        <v/>
      </c>
      <c r="AF60" s="91" t="str">
        <f t="shared" si="36"/>
        <v/>
      </c>
      <c r="AG60" s="91" t="str">
        <f t="shared" si="36"/>
        <v/>
      </c>
      <c r="AH60" s="91" t="str">
        <f t="shared" si="36"/>
        <v/>
      </c>
      <c r="AI60" s="91" t="str">
        <f t="shared" si="36"/>
        <v/>
      </c>
      <c r="AJ60" s="91" t="str">
        <f t="shared" si="37"/>
        <v/>
      </c>
      <c r="AK60" s="91" t="str">
        <f t="shared" si="37"/>
        <v/>
      </c>
      <c r="AL60" s="91" t="str">
        <f t="shared" si="37"/>
        <v/>
      </c>
      <c r="AM60" s="91" t="str">
        <f t="shared" si="37"/>
        <v/>
      </c>
      <c r="AN60" s="91" t="str">
        <f t="shared" si="37"/>
        <v/>
      </c>
      <c r="AO60" s="91" t="str">
        <f t="shared" si="37"/>
        <v/>
      </c>
      <c r="AP60" s="91" t="str">
        <f t="shared" si="37"/>
        <v/>
      </c>
      <c r="AQ60" s="91" t="str">
        <f t="shared" si="37"/>
        <v/>
      </c>
      <c r="AR60" s="91" t="str">
        <f t="shared" si="37"/>
        <v/>
      </c>
      <c r="AS60" s="91" t="str">
        <f t="shared" si="37"/>
        <v/>
      </c>
      <c r="AT60" s="91" t="str">
        <f t="shared" si="38"/>
        <v/>
      </c>
      <c r="AU60" s="91" t="str">
        <f t="shared" si="38"/>
        <v/>
      </c>
      <c r="AV60" s="91" t="str">
        <f t="shared" si="38"/>
        <v/>
      </c>
      <c r="AW60" s="91" t="str">
        <f t="shared" si="38"/>
        <v/>
      </c>
      <c r="AX60" s="91" t="str">
        <f t="shared" si="38"/>
        <v/>
      </c>
      <c r="AY60" s="91" t="str">
        <f t="shared" si="38"/>
        <v/>
      </c>
      <c r="AZ60" s="91" t="str">
        <f t="shared" si="38"/>
        <v/>
      </c>
      <c r="BA60" s="91" t="str">
        <f t="shared" si="38"/>
        <v/>
      </c>
      <c r="BB60" s="91" t="str">
        <f t="shared" si="38"/>
        <v/>
      </c>
      <c r="BC60" s="91" t="str">
        <f t="shared" si="38"/>
        <v/>
      </c>
      <c r="BD60" s="91" t="str">
        <f t="shared" si="38"/>
        <v/>
      </c>
      <c r="BE60" s="91" t="str">
        <f t="shared" si="38"/>
        <v/>
      </c>
    </row>
    <row r="61" spans="1:57" x14ac:dyDescent="0.3">
      <c r="A61" s="68"/>
      <c r="B61" s="62"/>
      <c r="C61" s="63"/>
      <c r="D61" s="70"/>
      <c r="E61" s="89">
        <f t="shared" si="1"/>
        <v>0</v>
      </c>
      <c r="F61" s="90" t="str">
        <f t="shared" si="34"/>
        <v/>
      </c>
      <c r="G61" s="91" t="str">
        <f t="shared" si="34"/>
        <v/>
      </c>
      <c r="H61" s="91" t="str">
        <f t="shared" si="34"/>
        <v/>
      </c>
      <c r="I61" s="91" t="str">
        <f t="shared" si="34"/>
        <v/>
      </c>
      <c r="J61" s="91" t="str">
        <f t="shared" si="34"/>
        <v/>
      </c>
      <c r="K61" s="92" t="str">
        <f t="shared" si="34"/>
        <v/>
      </c>
      <c r="L61" s="93" t="str">
        <f t="shared" si="34"/>
        <v/>
      </c>
      <c r="M61" s="91" t="str">
        <f t="shared" si="34"/>
        <v/>
      </c>
      <c r="N61" s="91" t="str">
        <f t="shared" si="34"/>
        <v/>
      </c>
      <c r="O61" s="91" t="str">
        <f t="shared" si="34"/>
        <v/>
      </c>
      <c r="P61" s="91" t="str">
        <f t="shared" si="35"/>
        <v/>
      </c>
      <c r="Q61" s="92" t="str">
        <f t="shared" si="35"/>
        <v/>
      </c>
      <c r="R61" s="93" t="str">
        <f t="shared" si="35"/>
        <v/>
      </c>
      <c r="S61" s="91" t="str">
        <f t="shared" si="35"/>
        <v/>
      </c>
      <c r="T61" s="91" t="str">
        <f t="shared" si="35"/>
        <v/>
      </c>
      <c r="U61" s="91" t="str">
        <f t="shared" si="35"/>
        <v/>
      </c>
      <c r="V61" s="91" t="str">
        <f t="shared" si="35"/>
        <v/>
      </c>
      <c r="W61" s="91" t="str">
        <f t="shared" si="35"/>
        <v/>
      </c>
      <c r="X61" s="91" t="str">
        <f t="shared" si="35"/>
        <v/>
      </c>
      <c r="Y61" s="91" t="str">
        <f t="shared" si="35"/>
        <v/>
      </c>
      <c r="Z61" s="91" t="str">
        <f t="shared" si="36"/>
        <v/>
      </c>
      <c r="AA61" s="91" t="str">
        <f t="shared" si="36"/>
        <v/>
      </c>
      <c r="AB61" s="91" t="str">
        <f t="shared" si="36"/>
        <v/>
      </c>
      <c r="AC61" s="91" t="str">
        <f t="shared" si="36"/>
        <v/>
      </c>
      <c r="AD61" s="91" t="str">
        <f t="shared" si="36"/>
        <v/>
      </c>
      <c r="AE61" s="91" t="str">
        <f t="shared" si="36"/>
        <v/>
      </c>
      <c r="AF61" s="91" t="str">
        <f t="shared" si="36"/>
        <v/>
      </c>
      <c r="AG61" s="91" t="str">
        <f t="shared" si="36"/>
        <v/>
      </c>
      <c r="AH61" s="91" t="str">
        <f t="shared" si="36"/>
        <v/>
      </c>
      <c r="AI61" s="91" t="str">
        <f t="shared" si="36"/>
        <v/>
      </c>
      <c r="AJ61" s="91" t="str">
        <f t="shared" si="37"/>
        <v/>
      </c>
      <c r="AK61" s="91" t="str">
        <f t="shared" si="37"/>
        <v/>
      </c>
      <c r="AL61" s="91" t="str">
        <f t="shared" si="37"/>
        <v/>
      </c>
      <c r="AM61" s="91" t="str">
        <f t="shared" si="37"/>
        <v/>
      </c>
      <c r="AN61" s="91" t="str">
        <f t="shared" si="37"/>
        <v/>
      </c>
      <c r="AO61" s="91" t="str">
        <f t="shared" si="37"/>
        <v/>
      </c>
      <c r="AP61" s="91" t="str">
        <f t="shared" si="37"/>
        <v/>
      </c>
      <c r="AQ61" s="91" t="str">
        <f t="shared" si="37"/>
        <v/>
      </c>
      <c r="AR61" s="91" t="str">
        <f t="shared" si="37"/>
        <v/>
      </c>
      <c r="AS61" s="91" t="str">
        <f t="shared" si="37"/>
        <v/>
      </c>
      <c r="AT61" s="91" t="str">
        <f t="shared" si="38"/>
        <v/>
      </c>
      <c r="AU61" s="91" t="str">
        <f t="shared" si="38"/>
        <v/>
      </c>
      <c r="AV61" s="91" t="str">
        <f t="shared" si="38"/>
        <v/>
      </c>
      <c r="AW61" s="91" t="str">
        <f t="shared" si="38"/>
        <v/>
      </c>
      <c r="AX61" s="91" t="str">
        <f t="shared" si="38"/>
        <v/>
      </c>
      <c r="AY61" s="91" t="str">
        <f t="shared" si="38"/>
        <v/>
      </c>
      <c r="AZ61" s="91" t="str">
        <f t="shared" si="38"/>
        <v/>
      </c>
      <c r="BA61" s="91" t="str">
        <f t="shared" si="38"/>
        <v/>
      </c>
      <c r="BB61" s="91" t="str">
        <f t="shared" si="38"/>
        <v/>
      </c>
      <c r="BC61" s="91" t="str">
        <f t="shared" si="38"/>
        <v/>
      </c>
      <c r="BD61" s="91" t="str">
        <f t="shared" si="38"/>
        <v/>
      </c>
      <c r="BE61" s="91" t="str">
        <f t="shared" si="38"/>
        <v/>
      </c>
    </row>
    <row r="62" spans="1:57" x14ac:dyDescent="0.3">
      <c r="A62" s="68"/>
      <c r="B62" s="62"/>
      <c r="C62" s="63"/>
      <c r="D62" s="70"/>
      <c r="E62" s="89">
        <f t="shared" si="1"/>
        <v>0</v>
      </c>
      <c r="F62" s="90" t="str">
        <f t="shared" si="34"/>
        <v/>
      </c>
      <c r="G62" s="91" t="str">
        <f t="shared" si="34"/>
        <v/>
      </c>
      <c r="H62" s="91" t="str">
        <f t="shared" si="34"/>
        <v/>
      </c>
      <c r="I62" s="91" t="str">
        <f t="shared" si="34"/>
        <v/>
      </c>
      <c r="J62" s="91" t="str">
        <f t="shared" si="34"/>
        <v/>
      </c>
      <c r="K62" s="92" t="str">
        <f t="shared" si="34"/>
        <v/>
      </c>
      <c r="L62" s="93" t="str">
        <f t="shared" si="34"/>
        <v/>
      </c>
      <c r="M62" s="91" t="str">
        <f t="shared" si="34"/>
        <v/>
      </c>
      <c r="N62" s="91" t="str">
        <f t="shared" si="34"/>
        <v/>
      </c>
      <c r="O62" s="91" t="str">
        <f t="shared" si="34"/>
        <v/>
      </c>
      <c r="P62" s="91" t="str">
        <f t="shared" si="35"/>
        <v/>
      </c>
      <c r="Q62" s="92" t="str">
        <f t="shared" si="35"/>
        <v/>
      </c>
      <c r="R62" s="93" t="str">
        <f t="shared" si="35"/>
        <v/>
      </c>
      <c r="S62" s="91" t="str">
        <f t="shared" si="35"/>
        <v/>
      </c>
      <c r="T62" s="91" t="str">
        <f t="shared" si="35"/>
        <v/>
      </c>
      <c r="U62" s="91" t="str">
        <f t="shared" si="35"/>
        <v/>
      </c>
      <c r="V62" s="91" t="str">
        <f t="shared" si="35"/>
        <v/>
      </c>
      <c r="W62" s="91" t="str">
        <f t="shared" si="35"/>
        <v/>
      </c>
      <c r="X62" s="91" t="str">
        <f t="shared" si="35"/>
        <v/>
      </c>
      <c r="Y62" s="91" t="str">
        <f t="shared" si="35"/>
        <v/>
      </c>
      <c r="Z62" s="91" t="str">
        <f t="shared" si="36"/>
        <v/>
      </c>
      <c r="AA62" s="91" t="str">
        <f t="shared" si="36"/>
        <v/>
      </c>
      <c r="AB62" s="91" t="str">
        <f t="shared" si="36"/>
        <v/>
      </c>
      <c r="AC62" s="91" t="str">
        <f t="shared" si="36"/>
        <v/>
      </c>
      <c r="AD62" s="91" t="str">
        <f t="shared" si="36"/>
        <v/>
      </c>
      <c r="AE62" s="91" t="str">
        <f t="shared" si="36"/>
        <v/>
      </c>
      <c r="AF62" s="91" t="str">
        <f t="shared" si="36"/>
        <v/>
      </c>
      <c r="AG62" s="91" t="str">
        <f t="shared" si="36"/>
        <v/>
      </c>
      <c r="AH62" s="91" t="str">
        <f t="shared" si="36"/>
        <v/>
      </c>
      <c r="AI62" s="91" t="str">
        <f t="shared" si="36"/>
        <v/>
      </c>
      <c r="AJ62" s="91" t="str">
        <f t="shared" si="37"/>
        <v/>
      </c>
      <c r="AK62" s="91" t="str">
        <f t="shared" si="37"/>
        <v/>
      </c>
      <c r="AL62" s="91" t="str">
        <f t="shared" si="37"/>
        <v/>
      </c>
      <c r="AM62" s="91" t="str">
        <f t="shared" si="37"/>
        <v/>
      </c>
      <c r="AN62" s="91" t="str">
        <f t="shared" si="37"/>
        <v/>
      </c>
      <c r="AO62" s="91" t="str">
        <f t="shared" si="37"/>
        <v/>
      </c>
      <c r="AP62" s="91" t="str">
        <f t="shared" si="37"/>
        <v/>
      </c>
      <c r="AQ62" s="91" t="str">
        <f t="shared" si="37"/>
        <v/>
      </c>
      <c r="AR62" s="91" t="str">
        <f t="shared" si="37"/>
        <v/>
      </c>
      <c r="AS62" s="91" t="str">
        <f t="shared" si="37"/>
        <v/>
      </c>
      <c r="AT62" s="91" t="str">
        <f t="shared" si="38"/>
        <v/>
      </c>
      <c r="AU62" s="91" t="str">
        <f t="shared" si="38"/>
        <v/>
      </c>
      <c r="AV62" s="91" t="str">
        <f t="shared" si="38"/>
        <v/>
      </c>
      <c r="AW62" s="91" t="str">
        <f t="shared" si="38"/>
        <v/>
      </c>
      <c r="AX62" s="91" t="str">
        <f t="shared" si="38"/>
        <v/>
      </c>
      <c r="AY62" s="91" t="str">
        <f t="shared" si="38"/>
        <v/>
      </c>
      <c r="AZ62" s="91" t="str">
        <f t="shared" si="38"/>
        <v/>
      </c>
      <c r="BA62" s="91" t="str">
        <f t="shared" si="38"/>
        <v/>
      </c>
      <c r="BB62" s="91" t="str">
        <f t="shared" si="38"/>
        <v/>
      </c>
      <c r="BC62" s="91" t="str">
        <f t="shared" si="38"/>
        <v/>
      </c>
      <c r="BD62" s="91" t="str">
        <f t="shared" si="38"/>
        <v/>
      </c>
      <c r="BE62" s="91" t="str">
        <f t="shared" si="38"/>
        <v/>
      </c>
    </row>
    <row r="63" spans="1:57" x14ac:dyDescent="0.3">
      <c r="A63" s="68"/>
      <c r="B63" s="62"/>
      <c r="C63" s="63"/>
      <c r="D63" s="70"/>
      <c r="E63" s="89">
        <f t="shared" si="1"/>
        <v>0</v>
      </c>
      <c r="F63" s="90" t="str">
        <f t="shared" si="34"/>
        <v/>
      </c>
      <c r="G63" s="91" t="str">
        <f t="shared" si="34"/>
        <v/>
      </c>
      <c r="H63" s="91" t="str">
        <f t="shared" si="34"/>
        <v/>
      </c>
      <c r="I63" s="91" t="str">
        <f t="shared" si="34"/>
        <v/>
      </c>
      <c r="J63" s="91" t="str">
        <f t="shared" si="34"/>
        <v/>
      </c>
      <c r="K63" s="92" t="str">
        <f t="shared" si="34"/>
        <v/>
      </c>
      <c r="L63" s="93" t="str">
        <f t="shared" si="34"/>
        <v/>
      </c>
      <c r="M63" s="91" t="str">
        <f t="shared" si="34"/>
        <v/>
      </c>
      <c r="N63" s="91" t="str">
        <f t="shared" si="34"/>
        <v/>
      </c>
      <c r="O63" s="91" t="str">
        <f t="shared" si="34"/>
        <v/>
      </c>
      <c r="P63" s="91" t="str">
        <f t="shared" si="35"/>
        <v/>
      </c>
      <c r="Q63" s="92" t="str">
        <f t="shared" si="35"/>
        <v/>
      </c>
      <c r="R63" s="93" t="str">
        <f t="shared" si="35"/>
        <v/>
      </c>
      <c r="S63" s="91" t="str">
        <f t="shared" si="35"/>
        <v/>
      </c>
      <c r="T63" s="91" t="str">
        <f t="shared" si="35"/>
        <v/>
      </c>
      <c r="U63" s="91" t="str">
        <f t="shared" si="35"/>
        <v/>
      </c>
      <c r="V63" s="91" t="str">
        <f t="shared" si="35"/>
        <v/>
      </c>
      <c r="W63" s="91" t="str">
        <f t="shared" si="35"/>
        <v/>
      </c>
      <c r="X63" s="91" t="str">
        <f t="shared" si="35"/>
        <v/>
      </c>
      <c r="Y63" s="91" t="str">
        <f t="shared" si="35"/>
        <v/>
      </c>
      <c r="Z63" s="91" t="str">
        <f t="shared" si="36"/>
        <v/>
      </c>
      <c r="AA63" s="91" t="str">
        <f t="shared" si="36"/>
        <v/>
      </c>
      <c r="AB63" s="91" t="str">
        <f t="shared" si="36"/>
        <v/>
      </c>
      <c r="AC63" s="91" t="str">
        <f t="shared" si="36"/>
        <v/>
      </c>
      <c r="AD63" s="91" t="str">
        <f t="shared" si="36"/>
        <v/>
      </c>
      <c r="AE63" s="91" t="str">
        <f t="shared" si="36"/>
        <v/>
      </c>
      <c r="AF63" s="91" t="str">
        <f t="shared" si="36"/>
        <v/>
      </c>
      <c r="AG63" s="91" t="str">
        <f t="shared" si="36"/>
        <v/>
      </c>
      <c r="AH63" s="91" t="str">
        <f t="shared" si="36"/>
        <v/>
      </c>
      <c r="AI63" s="91" t="str">
        <f t="shared" si="36"/>
        <v/>
      </c>
      <c r="AJ63" s="91" t="str">
        <f t="shared" si="37"/>
        <v/>
      </c>
      <c r="AK63" s="91" t="str">
        <f t="shared" si="37"/>
        <v/>
      </c>
      <c r="AL63" s="91" t="str">
        <f t="shared" si="37"/>
        <v/>
      </c>
      <c r="AM63" s="91" t="str">
        <f t="shared" si="37"/>
        <v/>
      </c>
      <c r="AN63" s="91" t="str">
        <f t="shared" si="37"/>
        <v/>
      </c>
      <c r="AO63" s="91" t="str">
        <f t="shared" si="37"/>
        <v/>
      </c>
      <c r="AP63" s="91" t="str">
        <f t="shared" si="37"/>
        <v/>
      </c>
      <c r="AQ63" s="91" t="str">
        <f t="shared" si="37"/>
        <v/>
      </c>
      <c r="AR63" s="91" t="str">
        <f t="shared" si="37"/>
        <v/>
      </c>
      <c r="AS63" s="91" t="str">
        <f t="shared" si="37"/>
        <v/>
      </c>
      <c r="AT63" s="91" t="str">
        <f t="shared" si="38"/>
        <v/>
      </c>
      <c r="AU63" s="91" t="str">
        <f t="shared" si="38"/>
        <v/>
      </c>
      <c r="AV63" s="91" t="str">
        <f t="shared" si="38"/>
        <v/>
      </c>
      <c r="AW63" s="91" t="str">
        <f t="shared" si="38"/>
        <v/>
      </c>
      <c r="AX63" s="91" t="str">
        <f t="shared" si="38"/>
        <v/>
      </c>
      <c r="AY63" s="91" t="str">
        <f t="shared" si="38"/>
        <v/>
      </c>
      <c r="AZ63" s="91" t="str">
        <f t="shared" si="38"/>
        <v/>
      </c>
      <c r="BA63" s="91" t="str">
        <f t="shared" si="38"/>
        <v/>
      </c>
      <c r="BB63" s="91" t="str">
        <f t="shared" si="38"/>
        <v/>
      </c>
      <c r="BC63" s="91" t="str">
        <f t="shared" si="38"/>
        <v/>
      </c>
      <c r="BD63" s="91" t="str">
        <f t="shared" si="38"/>
        <v/>
      </c>
      <c r="BE63" s="91" t="str">
        <f t="shared" si="38"/>
        <v/>
      </c>
    </row>
    <row r="64" spans="1:57" x14ac:dyDescent="0.3">
      <c r="A64" s="68"/>
      <c r="B64" s="62"/>
      <c r="C64" s="63"/>
      <c r="D64" s="70"/>
      <c r="E64" s="89">
        <f t="shared" si="1"/>
        <v>0</v>
      </c>
      <c r="F64" s="90" t="str">
        <f t="shared" si="34"/>
        <v/>
      </c>
      <c r="G64" s="91" t="str">
        <f t="shared" si="34"/>
        <v/>
      </c>
      <c r="H64" s="91" t="str">
        <f t="shared" si="34"/>
        <v/>
      </c>
      <c r="I64" s="91" t="str">
        <f t="shared" si="34"/>
        <v/>
      </c>
      <c r="J64" s="91" t="str">
        <f t="shared" si="34"/>
        <v/>
      </c>
      <c r="K64" s="92" t="str">
        <f t="shared" si="34"/>
        <v/>
      </c>
      <c r="L64" s="93" t="str">
        <f t="shared" si="34"/>
        <v/>
      </c>
      <c r="M64" s="91" t="str">
        <f t="shared" si="34"/>
        <v/>
      </c>
      <c r="N64" s="91" t="str">
        <f t="shared" si="34"/>
        <v/>
      </c>
      <c r="O64" s="91" t="str">
        <f t="shared" si="34"/>
        <v/>
      </c>
      <c r="P64" s="91" t="str">
        <f t="shared" si="35"/>
        <v/>
      </c>
      <c r="Q64" s="92" t="str">
        <f t="shared" si="35"/>
        <v/>
      </c>
      <c r="R64" s="93" t="str">
        <f t="shared" si="35"/>
        <v/>
      </c>
      <c r="S64" s="91" t="str">
        <f t="shared" si="35"/>
        <v/>
      </c>
      <c r="T64" s="91" t="str">
        <f t="shared" si="35"/>
        <v/>
      </c>
      <c r="U64" s="91" t="str">
        <f t="shared" si="35"/>
        <v/>
      </c>
      <c r="V64" s="91" t="str">
        <f t="shared" si="35"/>
        <v/>
      </c>
      <c r="W64" s="91" t="str">
        <f t="shared" si="35"/>
        <v/>
      </c>
      <c r="X64" s="91" t="str">
        <f t="shared" si="35"/>
        <v/>
      </c>
      <c r="Y64" s="91" t="str">
        <f t="shared" si="35"/>
        <v/>
      </c>
      <c r="Z64" s="91" t="str">
        <f t="shared" si="36"/>
        <v/>
      </c>
      <c r="AA64" s="91" t="str">
        <f t="shared" si="36"/>
        <v/>
      </c>
      <c r="AB64" s="91" t="str">
        <f t="shared" si="36"/>
        <v/>
      </c>
      <c r="AC64" s="91" t="str">
        <f t="shared" si="36"/>
        <v/>
      </c>
      <c r="AD64" s="91" t="str">
        <f t="shared" si="36"/>
        <v/>
      </c>
      <c r="AE64" s="91" t="str">
        <f t="shared" si="36"/>
        <v/>
      </c>
      <c r="AF64" s="91" t="str">
        <f t="shared" si="36"/>
        <v/>
      </c>
      <c r="AG64" s="91" t="str">
        <f t="shared" si="36"/>
        <v/>
      </c>
      <c r="AH64" s="91" t="str">
        <f t="shared" si="36"/>
        <v/>
      </c>
      <c r="AI64" s="91" t="str">
        <f t="shared" si="36"/>
        <v/>
      </c>
      <c r="AJ64" s="91" t="str">
        <f t="shared" si="37"/>
        <v/>
      </c>
      <c r="AK64" s="91" t="str">
        <f t="shared" si="37"/>
        <v/>
      </c>
      <c r="AL64" s="91" t="str">
        <f t="shared" si="37"/>
        <v/>
      </c>
      <c r="AM64" s="91" t="str">
        <f t="shared" si="37"/>
        <v/>
      </c>
      <c r="AN64" s="91" t="str">
        <f t="shared" si="37"/>
        <v/>
      </c>
      <c r="AO64" s="91" t="str">
        <f t="shared" si="37"/>
        <v/>
      </c>
      <c r="AP64" s="91" t="str">
        <f t="shared" si="37"/>
        <v/>
      </c>
      <c r="AQ64" s="91" t="str">
        <f t="shared" si="37"/>
        <v/>
      </c>
      <c r="AR64" s="91" t="str">
        <f t="shared" si="37"/>
        <v/>
      </c>
      <c r="AS64" s="91" t="str">
        <f t="shared" si="37"/>
        <v/>
      </c>
      <c r="AT64" s="91" t="str">
        <f t="shared" si="38"/>
        <v/>
      </c>
      <c r="AU64" s="91" t="str">
        <f t="shared" si="38"/>
        <v/>
      </c>
      <c r="AV64" s="91" t="str">
        <f t="shared" si="38"/>
        <v/>
      </c>
      <c r="AW64" s="91" t="str">
        <f t="shared" si="38"/>
        <v/>
      </c>
      <c r="AX64" s="91" t="str">
        <f t="shared" si="38"/>
        <v/>
      </c>
      <c r="AY64" s="91" t="str">
        <f t="shared" si="38"/>
        <v/>
      </c>
      <c r="AZ64" s="91" t="str">
        <f t="shared" si="38"/>
        <v/>
      </c>
      <c r="BA64" s="91" t="str">
        <f t="shared" si="38"/>
        <v/>
      </c>
      <c r="BB64" s="91" t="str">
        <f t="shared" si="38"/>
        <v/>
      </c>
      <c r="BC64" s="91" t="str">
        <f t="shared" si="38"/>
        <v/>
      </c>
      <c r="BD64" s="91" t="str">
        <f t="shared" si="38"/>
        <v/>
      </c>
      <c r="BE64" s="91" t="str">
        <f t="shared" si="38"/>
        <v/>
      </c>
    </row>
    <row r="65" spans="1:57" x14ac:dyDescent="0.3">
      <c r="A65" s="68"/>
      <c r="B65" s="62"/>
      <c r="C65" s="63"/>
      <c r="D65" s="70"/>
      <c r="E65" s="89">
        <f t="shared" si="1"/>
        <v>0</v>
      </c>
      <c r="F65" s="90" t="str">
        <f t="shared" si="34"/>
        <v/>
      </c>
      <c r="G65" s="91" t="str">
        <f t="shared" si="34"/>
        <v/>
      </c>
      <c r="H65" s="91" t="str">
        <f t="shared" si="34"/>
        <v/>
      </c>
      <c r="I65" s="91" t="str">
        <f t="shared" si="34"/>
        <v/>
      </c>
      <c r="J65" s="91" t="str">
        <f t="shared" si="34"/>
        <v/>
      </c>
      <c r="K65" s="92" t="str">
        <f t="shared" si="34"/>
        <v/>
      </c>
      <c r="L65" s="93" t="str">
        <f t="shared" si="34"/>
        <v/>
      </c>
      <c r="M65" s="91" t="str">
        <f t="shared" si="34"/>
        <v/>
      </c>
      <c r="N65" s="91" t="str">
        <f t="shared" si="34"/>
        <v/>
      </c>
      <c r="O65" s="91" t="str">
        <f t="shared" si="34"/>
        <v/>
      </c>
      <c r="P65" s="91" t="str">
        <f t="shared" si="35"/>
        <v/>
      </c>
      <c r="Q65" s="92" t="str">
        <f t="shared" si="35"/>
        <v/>
      </c>
      <c r="R65" s="93" t="str">
        <f t="shared" si="35"/>
        <v/>
      </c>
      <c r="S65" s="91" t="str">
        <f t="shared" si="35"/>
        <v/>
      </c>
      <c r="T65" s="91" t="str">
        <f t="shared" si="35"/>
        <v/>
      </c>
      <c r="U65" s="91" t="str">
        <f t="shared" si="35"/>
        <v/>
      </c>
      <c r="V65" s="91" t="str">
        <f t="shared" si="35"/>
        <v/>
      </c>
      <c r="W65" s="91" t="str">
        <f t="shared" si="35"/>
        <v/>
      </c>
      <c r="X65" s="91" t="str">
        <f t="shared" si="35"/>
        <v/>
      </c>
      <c r="Y65" s="91" t="str">
        <f t="shared" si="35"/>
        <v/>
      </c>
      <c r="Z65" s="91" t="str">
        <f t="shared" si="36"/>
        <v/>
      </c>
      <c r="AA65" s="91" t="str">
        <f t="shared" si="36"/>
        <v/>
      </c>
      <c r="AB65" s="91" t="str">
        <f t="shared" si="36"/>
        <v/>
      </c>
      <c r="AC65" s="91" t="str">
        <f t="shared" si="36"/>
        <v/>
      </c>
      <c r="AD65" s="91" t="str">
        <f t="shared" si="36"/>
        <v/>
      </c>
      <c r="AE65" s="91" t="str">
        <f t="shared" si="36"/>
        <v/>
      </c>
      <c r="AF65" s="91" t="str">
        <f t="shared" si="36"/>
        <v/>
      </c>
      <c r="AG65" s="91" t="str">
        <f t="shared" si="36"/>
        <v/>
      </c>
      <c r="AH65" s="91" t="str">
        <f t="shared" si="36"/>
        <v/>
      </c>
      <c r="AI65" s="91" t="str">
        <f t="shared" si="36"/>
        <v/>
      </c>
      <c r="AJ65" s="91" t="str">
        <f t="shared" si="37"/>
        <v/>
      </c>
      <c r="AK65" s="91" t="str">
        <f t="shared" si="37"/>
        <v/>
      </c>
      <c r="AL65" s="91" t="str">
        <f t="shared" si="37"/>
        <v/>
      </c>
      <c r="AM65" s="91" t="str">
        <f t="shared" si="37"/>
        <v/>
      </c>
      <c r="AN65" s="91" t="str">
        <f t="shared" si="37"/>
        <v/>
      </c>
      <c r="AO65" s="91" t="str">
        <f t="shared" si="37"/>
        <v/>
      </c>
      <c r="AP65" s="91" t="str">
        <f t="shared" si="37"/>
        <v/>
      </c>
      <c r="AQ65" s="91" t="str">
        <f t="shared" si="37"/>
        <v/>
      </c>
      <c r="AR65" s="91" t="str">
        <f t="shared" si="37"/>
        <v/>
      </c>
      <c r="AS65" s="91" t="str">
        <f t="shared" si="37"/>
        <v/>
      </c>
      <c r="AT65" s="91" t="str">
        <f t="shared" si="38"/>
        <v/>
      </c>
      <c r="AU65" s="91" t="str">
        <f t="shared" si="38"/>
        <v/>
      </c>
      <c r="AV65" s="91" t="str">
        <f t="shared" si="38"/>
        <v/>
      </c>
      <c r="AW65" s="91" t="str">
        <f t="shared" si="38"/>
        <v/>
      </c>
      <c r="AX65" s="91" t="str">
        <f t="shared" si="38"/>
        <v/>
      </c>
      <c r="AY65" s="91" t="str">
        <f t="shared" si="38"/>
        <v/>
      </c>
      <c r="AZ65" s="91" t="str">
        <f t="shared" si="38"/>
        <v/>
      </c>
      <c r="BA65" s="91" t="str">
        <f t="shared" si="38"/>
        <v/>
      </c>
      <c r="BB65" s="91" t="str">
        <f t="shared" si="38"/>
        <v/>
      </c>
      <c r="BC65" s="91" t="str">
        <f t="shared" si="38"/>
        <v/>
      </c>
      <c r="BD65" s="91" t="str">
        <f t="shared" si="38"/>
        <v/>
      </c>
      <c r="BE65" s="91" t="str">
        <f t="shared" si="38"/>
        <v/>
      </c>
    </row>
    <row r="66" spans="1:57" x14ac:dyDescent="0.3">
      <c r="A66" s="68"/>
      <c r="B66" s="62"/>
      <c r="C66" s="63"/>
      <c r="D66" s="70"/>
      <c r="E66" s="89">
        <f t="shared" si="1"/>
        <v>0</v>
      </c>
      <c r="F66" s="90" t="str">
        <f t="shared" si="34"/>
        <v/>
      </c>
      <c r="G66" s="91" t="str">
        <f t="shared" si="34"/>
        <v/>
      </c>
      <c r="H66" s="91" t="str">
        <f t="shared" si="34"/>
        <v/>
      </c>
      <c r="I66" s="91" t="str">
        <f t="shared" si="34"/>
        <v/>
      </c>
      <c r="J66" s="91" t="str">
        <f t="shared" si="34"/>
        <v/>
      </c>
      <c r="K66" s="92" t="str">
        <f t="shared" si="34"/>
        <v/>
      </c>
      <c r="L66" s="93" t="str">
        <f t="shared" si="34"/>
        <v/>
      </c>
      <c r="M66" s="91" t="str">
        <f t="shared" si="34"/>
        <v/>
      </c>
      <c r="N66" s="91" t="str">
        <f t="shared" si="34"/>
        <v/>
      </c>
      <c r="O66" s="91" t="str">
        <f t="shared" si="34"/>
        <v/>
      </c>
      <c r="P66" s="91" t="str">
        <f t="shared" si="35"/>
        <v/>
      </c>
      <c r="Q66" s="92" t="str">
        <f t="shared" si="35"/>
        <v/>
      </c>
      <c r="R66" s="93" t="str">
        <f t="shared" si="35"/>
        <v/>
      </c>
      <c r="S66" s="91" t="str">
        <f t="shared" si="35"/>
        <v/>
      </c>
      <c r="T66" s="91" t="str">
        <f t="shared" si="35"/>
        <v/>
      </c>
      <c r="U66" s="91" t="str">
        <f t="shared" si="35"/>
        <v/>
      </c>
      <c r="V66" s="91" t="str">
        <f t="shared" si="35"/>
        <v/>
      </c>
      <c r="W66" s="91" t="str">
        <f t="shared" si="35"/>
        <v/>
      </c>
      <c r="X66" s="91" t="str">
        <f t="shared" si="35"/>
        <v/>
      </c>
      <c r="Y66" s="91" t="str">
        <f t="shared" si="35"/>
        <v/>
      </c>
      <c r="Z66" s="91" t="str">
        <f t="shared" si="36"/>
        <v/>
      </c>
      <c r="AA66" s="91" t="str">
        <f t="shared" si="36"/>
        <v/>
      </c>
      <c r="AB66" s="91" t="str">
        <f t="shared" si="36"/>
        <v/>
      </c>
      <c r="AC66" s="91" t="str">
        <f t="shared" si="36"/>
        <v/>
      </c>
      <c r="AD66" s="91" t="str">
        <f t="shared" si="36"/>
        <v/>
      </c>
      <c r="AE66" s="91" t="str">
        <f t="shared" si="36"/>
        <v/>
      </c>
      <c r="AF66" s="91" t="str">
        <f t="shared" si="36"/>
        <v/>
      </c>
      <c r="AG66" s="91" t="str">
        <f t="shared" si="36"/>
        <v/>
      </c>
      <c r="AH66" s="91" t="str">
        <f t="shared" si="36"/>
        <v/>
      </c>
      <c r="AI66" s="91" t="str">
        <f t="shared" si="36"/>
        <v/>
      </c>
      <c r="AJ66" s="91" t="str">
        <f t="shared" si="37"/>
        <v/>
      </c>
      <c r="AK66" s="91" t="str">
        <f t="shared" si="37"/>
        <v/>
      </c>
      <c r="AL66" s="91" t="str">
        <f t="shared" si="37"/>
        <v/>
      </c>
      <c r="AM66" s="91" t="str">
        <f t="shared" si="37"/>
        <v/>
      </c>
      <c r="AN66" s="91" t="str">
        <f t="shared" si="37"/>
        <v/>
      </c>
      <c r="AO66" s="91" t="str">
        <f t="shared" si="37"/>
        <v/>
      </c>
      <c r="AP66" s="91" t="str">
        <f t="shared" si="37"/>
        <v/>
      </c>
      <c r="AQ66" s="91" t="str">
        <f t="shared" si="37"/>
        <v/>
      </c>
      <c r="AR66" s="91" t="str">
        <f t="shared" si="37"/>
        <v/>
      </c>
      <c r="AS66" s="91" t="str">
        <f t="shared" si="37"/>
        <v/>
      </c>
      <c r="AT66" s="91" t="str">
        <f t="shared" si="38"/>
        <v/>
      </c>
      <c r="AU66" s="91" t="str">
        <f t="shared" si="38"/>
        <v/>
      </c>
      <c r="AV66" s="91" t="str">
        <f t="shared" si="38"/>
        <v/>
      </c>
      <c r="AW66" s="91" t="str">
        <f t="shared" si="38"/>
        <v/>
      </c>
      <c r="AX66" s="91" t="str">
        <f t="shared" si="38"/>
        <v/>
      </c>
      <c r="AY66" s="91" t="str">
        <f t="shared" si="38"/>
        <v/>
      </c>
      <c r="AZ66" s="91" t="str">
        <f t="shared" si="38"/>
        <v/>
      </c>
      <c r="BA66" s="91" t="str">
        <f t="shared" si="38"/>
        <v/>
      </c>
      <c r="BB66" s="91" t="str">
        <f t="shared" si="38"/>
        <v/>
      </c>
      <c r="BC66" s="91" t="str">
        <f t="shared" si="38"/>
        <v/>
      </c>
      <c r="BD66" s="91" t="str">
        <f t="shared" si="38"/>
        <v/>
      </c>
      <c r="BE66" s="91" t="str">
        <f t="shared" si="38"/>
        <v/>
      </c>
    </row>
    <row r="67" spans="1:57" x14ac:dyDescent="0.3">
      <c r="A67" s="68"/>
      <c r="B67" s="62"/>
      <c r="C67" s="63"/>
      <c r="D67" s="70"/>
      <c r="E67" s="89">
        <f t="shared" si="1"/>
        <v>0</v>
      </c>
      <c r="F67" s="90" t="str">
        <f t="shared" si="34"/>
        <v/>
      </c>
      <c r="G67" s="91" t="str">
        <f t="shared" si="34"/>
        <v/>
      </c>
      <c r="H67" s="91" t="str">
        <f t="shared" si="34"/>
        <v/>
      </c>
      <c r="I67" s="91" t="str">
        <f t="shared" si="34"/>
        <v/>
      </c>
      <c r="J67" s="91" t="str">
        <f t="shared" si="34"/>
        <v/>
      </c>
      <c r="K67" s="92" t="str">
        <f t="shared" si="34"/>
        <v/>
      </c>
      <c r="L67" s="93" t="str">
        <f t="shared" si="34"/>
        <v/>
      </c>
      <c r="M67" s="91" t="str">
        <f t="shared" si="34"/>
        <v/>
      </c>
      <c r="N67" s="91" t="str">
        <f t="shared" si="34"/>
        <v/>
      </c>
      <c r="O67" s="91" t="str">
        <f t="shared" si="34"/>
        <v/>
      </c>
      <c r="P67" s="91" t="str">
        <f t="shared" si="35"/>
        <v/>
      </c>
      <c r="Q67" s="92" t="str">
        <f t="shared" si="35"/>
        <v/>
      </c>
      <c r="R67" s="93" t="str">
        <f t="shared" si="35"/>
        <v/>
      </c>
      <c r="S67" s="91" t="str">
        <f t="shared" si="35"/>
        <v/>
      </c>
      <c r="T67" s="91" t="str">
        <f t="shared" si="35"/>
        <v/>
      </c>
      <c r="U67" s="91" t="str">
        <f t="shared" si="35"/>
        <v/>
      </c>
      <c r="V67" s="91" t="str">
        <f t="shared" si="35"/>
        <v/>
      </c>
      <c r="W67" s="91" t="str">
        <f t="shared" si="35"/>
        <v/>
      </c>
      <c r="X67" s="91" t="str">
        <f t="shared" si="35"/>
        <v/>
      </c>
      <c r="Y67" s="91" t="str">
        <f t="shared" si="35"/>
        <v/>
      </c>
      <c r="Z67" s="91" t="str">
        <f t="shared" si="36"/>
        <v/>
      </c>
      <c r="AA67" s="91" t="str">
        <f t="shared" si="36"/>
        <v/>
      </c>
      <c r="AB67" s="91" t="str">
        <f t="shared" si="36"/>
        <v/>
      </c>
      <c r="AC67" s="91" t="str">
        <f t="shared" si="36"/>
        <v/>
      </c>
      <c r="AD67" s="91" t="str">
        <f t="shared" si="36"/>
        <v/>
      </c>
      <c r="AE67" s="91" t="str">
        <f t="shared" si="36"/>
        <v/>
      </c>
      <c r="AF67" s="91" t="str">
        <f t="shared" si="36"/>
        <v/>
      </c>
      <c r="AG67" s="91" t="str">
        <f t="shared" si="36"/>
        <v/>
      </c>
      <c r="AH67" s="91" t="str">
        <f t="shared" si="36"/>
        <v/>
      </c>
      <c r="AI67" s="91" t="str">
        <f t="shared" si="36"/>
        <v/>
      </c>
      <c r="AJ67" s="91" t="str">
        <f t="shared" si="37"/>
        <v/>
      </c>
      <c r="AK67" s="91" t="str">
        <f t="shared" si="37"/>
        <v/>
      </c>
      <c r="AL67" s="91" t="str">
        <f t="shared" si="37"/>
        <v/>
      </c>
      <c r="AM67" s="91" t="str">
        <f t="shared" si="37"/>
        <v/>
      </c>
      <c r="AN67" s="91" t="str">
        <f t="shared" si="37"/>
        <v/>
      </c>
      <c r="AO67" s="91" t="str">
        <f t="shared" si="37"/>
        <v/>
      </c>
      <c r="AP67" s="91" t="str">
        <f t="shared" si="37"/>
        <v/>
      </c>
      <c r="AQ67" s="91" t="str">
        <f t="shared" si="37"/>
        <v/>
      </c>
      <c r="AR67" s="91" t="str">
        <f t="shared" si="37"/>
        <v/>
      </c>
      <c r="AS67" s="91" t="str">
        <f t="shared" si="37"/>
        <v/>
      </c>
      <c r="AT67" s="91" t="str">
        <f t="shared" si="38"/>
        <v/>
      </c>
      <c r="AU67" s="91" t="str">
        <f t="shared" si="38"/>
        <v/>
      </c>
      <c r="AV67" s="91" t="str">
        <f t="shared" si="38"/>
        <v/>
      </c>
      <c r="AW67" s="91" t="str">
        <f t="shared" si="38"/>
        <v/>
      </c>
      <c r="AX67" s="91" t="str">
        <f t="shared" si="38"/>
        <v/>
      </c>
      <c r="AY67" s="91" t="str">
        <f t="shared" si="38"/>
        <v/>
      </c>
      <c r="AZ67" s="91" t="str">
        <f t="shared" si="38"/>
        <v/>
      </c>
      <c r="BA67" s="91" t="str">
        <f t="shared" si="38"/>
        <v/>
      </c>
      <c r="BB67" s="91" t="str">
        <f t="shared" si="38"/>
        <v/>
      </c>
      <c r="BC67" s="91" t="str">
        <f t="shared" si="38"/>
        <v/>
      </c>
      <c r="BD67" s="91" t="str">
        <f t="shared" si="38"/>
        <v/>
      </c>
      <c r="BE67" s="91" t="str">
        <f t="shared" si="38"/>
        <v/>
      </c>
    </row>
    <row r="68" spans="1:57" x14ac:dyDescent="0.3">
      <c r="A68" s="68"/>
      <c r="B68" s="62"/>
      <c r="C68" s="63"/>
      <c r="D68" s="70"/>
      <c r="E68" s="89">
        <f t="shared" si="1"/>
        <v>0</v>
      </c>
      <c r="F68" s="90" t="str">
        <f t="shared" ref="F68:O81" si="39">IF($B68=F$5,$D68,"")</f>
        <v/>
      </c>
      <c r="G68" s="91" t="str">
        <f t="shared" si="39"/>
        <v/>
      </c>
      <c r="H68" s="91" t="str">
        <f t="shared" si="39"/>
        <v/>
      </c>
      <c r="I68" s="91" t="str">
        <f t="shared" si="39"/>
        <v/>
      </c>
      <c r="J68" s="91" t="str">
        <f t="shared" si="39"/>
        <v/>
      </c>
      <c r="K68" s="92" t="str">
        <f t="shared" si="39"/>
        <v/>
      </c>
      <c r="L68" s="93" t="str">
        <f t="shared" si="39"/>
        <v/>
      </c>
      <c r="M68" s="91" t="str">
        <f t="shared" si="39"/>
        <v/>
      </c>
      <c r="N68" s="91" t="str">
        <f t="shared" si="39"/>
        <v/>
      </c>
      <c r="O68" s="91" t="str">
        <f t="shared" si="39"/>
        <v/>
      </c>
      <c r="P68" s="91" t="str">
        <f t="shared" ref="P68:Y81" si="40">IF($B68=P$5,$D68,"")</f>
        <v/>
      </c>
      <c r="Q68" s="92" t="str">
        <f t="shared" si="40"/>
        <v/>
      </c>
      <c r="R68" s="93" t="str">
        <f t="shared" si="40"/>
        <v/>
      </c>
      <c r="S68" s="91" t="str">
        <f t="shared" si="40"/>
        <v/>
      </c>
      <c r="T68" s="91" t="str">
        <f t="shared" si="40"/>
        <v/>
      </c>
      <c r="U68" s="91" t="str">
        <f t="shared" si="40"/>
        <v/>
      </c>
      <c r="V68" s="91" t="str">
        <f t="shared" si="40"/>
        <v/>
      </c>
      <c r="W68" s="91" t="str">
        <f t="shared" si="40"/>
        <v/>
      </c>
      <c r="X68" s="91" t="str">
        <f t="shared" si="40"/>
        <v/>
      </c>
      <c r="Y68" s="91" t="str">
        <f t="shared" si="40"/>
        <v/>
      </c>
      <c r="Z68" s="91" t="str">
        <f t="shared" ref="Z68:AI81" si="41">IF($B68=Z$5,$D68,"")</f>
        <v/>
      </c>
      <c r="AA68" s="91" t="str">
        <f t="shared" si="41"/>
        <v/>
      </c>
      <c r="AB68" s="91" t="str">
        <f t="shared" si="41"/>
        <v/>
      </c>
      <c r="AC68" s="91" t="str">
        <f t="shared" si="41"/>
        <v/>
      </c>
      <c r="AD68" s="91" t="str">
        <f t="shared" si="41"/>
        <v/>
      </c>
      <c r="AE68" s="91" t="str">
        <f t="shared" si="41"/>
        <v/>
      </c>
      <c r="AF68" s="91" t="str">
        <f t="shared" si="41"/>
        <v/>
      </c>
      <c r="AG68" s="91" t="str">
        <f t="shared" si="41"/>
        <v/>
      </c>
      <c r="AH68" s="91" t="str">
        <f t="shared" si="41"/>
        <v/>
      </c>
      <c r="AI68" s="91" t="str">
        <f t="shared" si="41"/>
        <v/>
      </c>
      <c r="AJ68" s="91" t="str">
        <f t="shared" ref="AJ68:AS81" si="42">IF($B68=AJ$5,$D68,"")</f>
        <v/>
      </c>
      <c r="AK68" s="91" t="str">
        <f t="shared" si="42"/>
        <v/>
      </c>
      <c r="AL68" s="91" t="str">
        <f t="shared" si="42"/>
        <v/>
      </c>
      <c r="AM68" s="91" t="str">
        <f t="shared" si="42"/>
        <v/>
      </c>
      <c r="AN68" s="91" t="str">
        <f t="shared" si="42"/>
        <v/>
      </c>
      <c r="AO68" s="91" t="str">
        <f t="shared" si="42"/>
        <v/>
      </c>
      <c r="AP68" s="91" t="str">
        <f t="shared" si="42"/>
        <v/>
      </c>
      <c r="AQ68" s="91" t="str">
        <f t="shared" si="42"/>
        <v/>
      </c>
      <c r="AR68" s="91" t="str">
        <f t="shared" si="42"/>
        <v/>
      </c>
      <c r="AS68" s="91" t="str">
        <f t="shared" si="42"/>
        <v/>
      </c>
      <c r="AT68" s="91" t="str">
        <f t="shared" ref="AT68:BE81" si="43">IF($B68=AT$5,$D68,"")</f>
        <v/>
      </c>
      <c r="AU68" s="91" t="str">
        <f t="shared" si="43"/>
        <v/>
      </c>
      <c r="AV68" s="91" t="str">
        <f t="shared" si="43"/>
        <v/>
      </c>
      <c r="AW68" s="91" t="str">
        <f t="shared" si="43"/>
        <v/>
      </c>
      <c r="AX68" s="91" t="str">
        <f t="shared" si="43"/>
        <v/>
      </c>
      <c r="AY68" s="91" t="str">
        <f t="shared" si="43"/>
        <v/>
      </c>
      <c r="AZ68" s="91" t="str">
        <f t="shared" si="43"/>
        <v/>
      </c>
      <c r="BA68" s="91" t="str">
        <f t="shared" si="43"/>
        <v/>
      </c>
      <c r="BB68" s="91" t="str">
        <f t="shared" si="43"/>
        <v/>
      </c>
      <c r="BC68" s="91" t="str">
        <f t="shared" si="43"/>
        <v/>
      </c>
      <c r="BD68" s="91" t="str">
        <f t="shared" si="43"/>
        <v/>
      </c>
      <c r="BE68" s="91" t="str">
        <f t="shared" si="43"/>
        <v/>
      </c>
    </row>
    <row r="69" spans="1:57" x14ac:dyDescent="0.3">
      <c r="A69" s="68"/>
      <c r="B69" s="62"/>
      <c r="C69" s="63"/>
      <c r="D69" s="70"/>
      <c r="E69" s="89">
        <f t="shared" si="1"/>
        <v>0</v>
      </c>
      <c r="F69" s="90" t="str">
        <f t="shared" si="39"/>
        <v/>
      </c>
      <c r="G69" s="91" t="str">
        <f t="shared" si="39"/>
        <v/>
      </c>
      <c r="H69" s="91" t="str">
        <f t="shared" si="39"/>
        <v/>
      </c>
      <c r="I69" s="91" t="str">
        <f t="shared" si="39"/>
        <v/>
      </c>
      <c r="J69" s="91" t="str">
        <f t="shared" si="39"/>
        <v/>
      </c>
      <c r="K69" s="92" t="str">
        <f t="shared" si="39"/>
        <v/>
      </c>
      <c r="L69" s="93" t="str">
        <f t="shared" si="39"/>
        <v/>
      </c>
      <c r="M69" s="91" t="str">
        <f t="shared" si="39"/>
        <v/>
      </c>
      <c r="N69" s="91" t="str">
        <f t="shared" si="39"/>
        <v/>
      </c>
      <c r="O69" s="91" t="str">
        <f t="shared" si="39"/>
        <v/>
      </c>
      <c r="P69" s="91" t="str">
        <f t="shared" si="40"/>
        <v/>
      </c>
      <c r="Q69" s="92" t="str">
        <f t="shared" si="40"/>
        <v/>
      </c>
      <c r="R69" s="93" t="str">
        <f t="shared" si="40"/>
        <v/>
      </c>
      <c r="S69" s="91" t="str">
        <f t="shared" si="40"/>
        <v/>
      </c>
      <c r="T69" s="91" t="str">
        <f t="shared" si="40"/>
        <v/>
      </c>
      <c r="U69" s="91" t="str">
        <f t="shared" si="40"/>
        <v/>
      </c>
      <c r="V69" s="91" t="str">
        <f t="shared" si="40"/>
        <v/>
      </c>
      <c r="W69" s="91" t="str">
        <f t="shared" si="40"/>
        <v/>
      </c>
      <c r="X69" s="91" t="str">
        <f t="shared" si="40"/>
        <v/>
      </c>
      <c r="Y69" s="91" t="str">
        <f t="shared" si="40"/>
        <v/>
      </c>
      <c r="Z69" s="91" t="str">
        <f t="shared" si="41"/>
        <v/>
      </c>
      <c r="AA69" s="91" t="str">
        <f t="shared" si="41"/>
        <v/>
      </c>
      <c r="AB69" s="91" t="str">
        <f t="shared" si="41"/>
        <v/>
      </c>
      <c r="AC69" s="91" t="str">
        <f t="shared" si="41"/>
        <v/>
      </c>
      <c r="AD69" s="91" t="str">
        <f t="shared" si="41"/>
        <v/>
      </c>
      <c r="AE69" s="91" t="str">
        <f t="shared" si="41"/>
        <v/>
      </c>
      <c r="AF69" s="91" t="str">
        <f t="shared" si="41"/>
        <v/>
      </c>
      <c r="AG69" s="91" t="str">
        <f t="shared" si="41"/>
        <v/>
      </c>
      <c r="AH69" s="91" t="str">
        <f t="shared" si="41"/>
        <v/>
      </c>
      <c r="AI69" s="91" t="str">
        <f t="shared" si="41"/>
        <v/>
      </c>
      <c r="AJ69" s="91" t="str">
        <f t="shared" si="42"/>
        <v/>
      </c>
      <c r="AK69" s="91" t="str">
        <f t="shared" si="42"/>
        <v/>
      </c>
      <c r="AL69" s="91" t="str">
        <f t="shared" si="42"/>
        <v/>
      </c>
      <c r="AM69" s="91" t="str">
        <f t="shared" si="42"/>
        <v/>
      </c>
      <c r="AN69" s="91" t="str">
        <f t="shared" si="42"/>
        <v/>
      </c>
      <c r="AO69" s="91" t="str">
        <f t="shared" si="42"/>
        <v/>
      </c>
      <c r="AP69" s="91" t="str">
        <f t="shared" si="42"/>
        <v/>
      </c>
      <c r="AQ69" s="91" t="str">
        <f t="shared" si="42"/>
        <v/>
      </c>
      <c r="AR69" s="91" t="str">
        <f t="shared" si="42"/>
        <v/>
      </c>
      <c r="AS69" s="91" t="str">
        <f t="shared" si="42"/>
        <v/>
      </c>
      <c r="AT69" s="91" t="str">
        <f t="shared" si="43"/>
        <v/>
      </c>
      <c r="AU69" s="91" t="str">
        <f t="shared" si="43"/>
        <v/>
      </c>
      <c r="AV69" s="91" t="str">
        <f t="shared" si="43"/>
        <v/>
      </c>
      <c r="AW69" s="91" t="str">
        <f t="shared" si="43"/>
        <v/>
      </c>
      <c r="AX69" s="91" t="str">
        <f t="shared" si="43"/>
        <v/>
      </c>
      <c r="AY69" s="91" t="str">
        <f t="shared" si="43"/>
        <v/>
      </c>
      <c r="AZ69" s="91" t="str">
        <f t="shared" si="43"/>
        <v/>
      </c>
      <c r="BA69" s="91" t="str">
        <f t="shared" si="43"/>
        <v/>
      </c>
      <c r="BB69" s="91" t="str">
        <f t="shared" si="43"/>
        <v/>
      </c>
      <c r="BC69" s="91" t="str">
        <f t="shared" si="43"/>
        <v/>
      </c>
      <c r="BD69" s="91" t="str">
        <f t="shared" si="43"/>
        <v/>
      </c>
      <c r="BE69" s="91" t="str">
        <f t="shared" si="43"/>
        <v/>
      </c>
    </row>
    <row r="70" spans="1:57" x14ac:dyDescent="0.3">
      <c r="A70" s="68"/>
      <c r="B70" s="62"/>
      <c r="C70" s="63"/>
      <c r="D70" s="70"/>
      <c r="E70" s="89">
        <f t="shared" si="1"/>
        <v>0</v>
      </c>
      <c r="F70" s="90" t="str">
        <f t="shared" si="39"/>
        <v/>
      </c>
      <c r="G70" s="91" t="str">
        <f t="shared" si="39"/>
        <v/>
      </c>
      <c r="H70" s="91" t="str">
        <f t="shared" si="39"/>
        <v/>
      </c>
      <c r="I70" s="91" t="str">
        <f t="shared" si="39"/>
        <v/>
      </c>
      <c r="J70" s="91" t="str">
        <f t="shared" si="39"/>
        <v/>
      </c>
      <c r="K70" s="92" t="str">
        <f t="shared" si="39"/>
        <v/>
      </c>
      <c r="L70" s="93" t="str">
        <f t="shared" si="39"/>
        <v/>
      </c>
      <c r="M70" s="91" t="str">
        <f t="shared" si="39"/>
        <v/>
      </c>
      <c r="N70" s="91" t="str">
        <f t="shared" si="39"/>
        <v/>
      </c>
      <c r="O70" s="91" t="str">
        <f t="shared" si="39"/>
        <v/>
      </c>
      <c r="P70" s="91" t="str">
        <f t="shared" si="40"/>
        <v/>
      </c>
      <c r="Q70" s="92" t="str">
        <f t="shared" si="40"/>
        <v/>
      </c>
      <c r="R70" s="93" t="str">
        <f t="shared" si="40"/>
        <v/>
      </c>
      <c r="S70" s="91" t="str">
        <f t="shared" si="40"/>
        <v/>
      </c>
      <c r="T70" s="91" t="str">
        <f t="shared" si="40"/>
        <v/>
      </c>
      <c r="U70" s="91" t="str">
        <f t="shared" si="40"/>
        <v/>
      </c>
      <c r="V70" s="91" t="str">
        <f t="shared" si="40"/>
        <v/>
      </c>
      <c r="W70" s="91" t="str">
        <f t="shared" si="40"/>
        <v/>
      </c>
      <c r="X70" s="91" t="str">
        <f t="shared" si="40"/>
        <v/>
      </c>
      <c r="Y70" s="91" t="str">
        <f t="shared" si="40"/>
        <v/>
      </c>
      <c r="Z70" s="91" t="str">
        <f t="shared" si="41"/>
        <v/>
      </c>
      <c r="AA70" s="91" t="str">
        <f t="shared" si="41"/>
        <v/>
      </c>
      <c r="AB70" s="91" t="str">
        <f t="shared" si="41"/>
        <v/>
      </c>
      <c r="AC70" s="91" t="str">
        <f t="shared" si="41"/>
        <v/>
      </c>
      <c r="AD70" s="91" t="str">
        <f t="shared" si="41"/>
        <v/>
      </c>
      <c r="AE70" s="91" t="str">
        <f t="shared" si="41"/>
        <v/>
      </c>
      <c r="AF70" s="91" t="str">
        <f t="shared" si="41"/>
        <v/>
      </c>
      <c r="AG70" s="91" t="str">
        <f t="shared" si="41"/>
        <v/>
      </c>
      <c r="AH70" s="91" t="str">
        <f t="shared" si="41"/>
        <v/>
      </c>
      <c r="AI70" s="91" t="str">
        <f t="shared" si="41"/>
        <v/>
      </c>
      <c r="AJ70" s="91" t="str">
        <f t="shared" si="42"/>
        <v/>
      </c>
      <c r="AK70" s="91" t="str">
        <f t="shared" si="42"/>
        <v/>
      </c>
      <c r="AL70" s="91" t="str">
        <f t="shared" si="42"/>
        <v/>
      </c>
      <c r="AM70" s="91" t="str">
        <f t="shared" si="42"/>
        <v/>
      </c>
      <c r="AN70" s="91" t="str">
        <f t="shared" si="42"/>
        <v/>
      </c>
      <c r="AO70" s="91" t="str">
        <f t="shared" si="42"/>
        <v/>
      </c>
      <c r="AP70" s="91" t="str">
        <f t="shared" si="42"/>
        <v/>
      </c>
      <c r="AQ70" s="91" t="str">
        <f t="shared" si="42"/>
        <v/>
      </c>
      <c r="AR70" s="91" t="str">
        <f t="shared" si="42"/>
        <v/>
      </c>
      <c r="AS70" s="91" t="str">
        <f t="shared" si="42"/>
        <v/>
      </c>
      <c r="AT70" s="91" t="str">
        <f t="shared" si="43"/>
        <v/>
      </c>
      <c r="AU70" s="91" t="str">
        <f t="shared" si="43"/>
        <v/>
      </c>
      <c r="AV70" s="91" t="str">
        <f t="shared" si="43"/>
        <v/>
      </c>
      <c r="AW70" s="91" t="str">
        <f t="shared" si="43"/>
        <v/>
      </c>
      <c r="AX70" s="91" t="str">
        <f t="shared" si="43"/>
        <v/>
      </c>
      <c r="AY70" s="91" t="str">
        <f t="shared" si="43"/>
        <v/>
      </c>
      <c r="AZ70" s="91" t="str">
        <f t="shared" si="43"/>
        <v/>
      </c>
      <c r="BA70" s="91" t="str">
        <f t="shared" si="43"/>
        <v/>
      </c>
      <c r="BB70" s="91" t="str">
        <f t="shared" si="43"/>
        <v/>
      </c>
      <c r="BC70" s="91" t="str">
        <f t="shared" si="43"/>
        <v/>
      </c>
      <c r="BD70" s="91" t="str">
        <f t="shared" si="43"/>
        <v/>
      </c>
      <c r="BE70" s="91" t="str">
        <f t="shared" si="43"/>
        <v/>
      </c>
    </row>
    <row r="71" spans="1:57" x14ac:dyDescent="0.3">
      <c r="A71" s="68"/>
      <c r="B71" s="62"/>
      <c r="C71" s="63"/>
      <c r="D71" s="70"/>
      <c r="E71" s="89">
        <f t="shared" si="1"/>
        <v>0</v>
      </c>
      <c r="F71" s="90" t="str">
        <f t="shared" si="39"/>
        <v/>
      </c>
      <c r="G71" s="91" t="str">
        <f t="shared" si="39"/>
        <v/>
      </c>
      <c r="H71" s="91" t="str">
        <f t="shared" si="39"/>
        <v/>
      </c>
      <c r="I71" s="91" t="str">
        <f t="shared" si="39"/>
        <v/>
      </c>
      <c r="J71" s="91" t="str">
        <f t="shared" si="39"/>
        <v/>
      </c>
      <c r="K71" s="92" t="str">
        <f t="shared" si="39"/>
        <v/>
      </c>
      <c r="L71" s="93" t="str">
        <f t="shared" si="39"/>
        <v/>
      </c>
      <c r="M71" s="91" t="str">
        <f t="shared" si="39"/>
        <v/>
      </c>
      <c r="N71" s="91" t="str">
        <f t="shared" si="39"/>
        <v/>
      </c>
      <c r="O71" s="91" t="str">
        <f t="shared" si="39"/>
        <v/>
      </c>
      <c r="P71" s="91" t="str">
        <f t="shared" si="40"/>
        <v/>
      </c>
      <c r="Q71" s="92" t="str">
        <f t="shared" si="40"/>
        <v/>
      </c>
      <c r="R71" s="93" t="str">
        <f t="shared" si="40"/>
        <v/>
      </c>
      <c r="S71" s="91" t="str">
        <f t="shared" si="40"/>
        <v/>
      </c>
      <c r="T71" s="91" t="str">
        <f t="shared" si="40"/>
        <v/>
      </c>
      <c r="U71" s="91" t="str">
        <f t="shared" si="40"/>
        <v/>
      </c>
      <c r="V71" s="91" t="str">
        <f t="shared" si="40"/>
        <v/>
      </c>
      <c r="W71" s="91" t="str">
        <f t="shared" si="40"/>
        <v/>
      </c>
      <c r="X71" s="91" t="str">
        <f t="shared" si="40"/>
        <v/>
      </c>
      <c r="Y71" s="91" t="str">
        <f t="shared" si="40"/>
        <v/>
      </c>
      <c r="Z71" s="91" t="str">
        <f t="shared" si="41"/>
        <v/>
      </c>
      <c r="AA71" s="91" t="str">
        <f t="shared" si="41"/>
        <v/>
      </c>
      <c r="AB71" s="91" t="str">
        <f t="shared" si="41"/>
        <v/>
      </c>
      <c r="AC71" s="91" t="str">
        <f t="shared" si="41"/>
        <v/>
      </c>
      <c r="AD71" s="91" t="str">
        <f t="shared" si="41"/>
        <v/>
      </c>
      <c r="AE71" s="91" t="str">
        <f t="shared" si="41"/>
        <v/>
      </c>
      <c r="AF71" s="91" t="str">
        <f t="shared" si="41"/>
        <v/>
      </c>
      <c r="AG71" s="91" t="str">
        <f t="shared" si="41"/>
        <v/>
      </c>
      <c r="AH71" s="91" t="str">
        <f t="shared" si="41"/>
        <v/>
      </c>
      <c r="AI71" s="91" t="str">
        <f t="shared" si="41"/>
        <v/>
      </c>
      <c r="AJ71" s="91" t="str">
        <f t="shared" si="42"/>
        <v/>
      </c>
      <c r="AK71" s="91" t="str">
        <f t="shared" si="42"/>
        <v/>
      </c>
      <c r="AL71" s="91" t="str">
        <f t="shared" si="42"/>
        <v/>
      </c>
      <c r="AM71" s="91" t="str">
        <f t="shared" si="42"/>
        <v/>
      </c>
      <c r="AN71" s="91" t="str">
        <f t="shared" si="42"/>
        <v/>
      </c>
      <c r="AO71" s="91" t="str">
        <f t="shared" si="42"/>
        <v/>
      </c>
      <c r="AP71" s="91" t="str">
        <f t="shared" si="42"/>
        <v/>
      </c>
      <c r="AQ71" s="91" t="str">
        <f t="shared" si="42"/>
        <v/>
      </c>
      <c r="AR71" s="91" t="str">
        <f t="shared" si="42"/>
        <v/>
      </c>
      <c r="AS71" s="91" t="str">
        <f t="shared" si="42"/>
        <v/>
      </c>
      <c r="AT71" s="91" t="str">
        <f t="shared" si="43"/>
        <v/>
      </c>
      <c r="AU71" s="91" t="str">
        <f t="shared" si="43"/>
        <v/>
      </c>
      <c r="AV71" s="91" t="str">
        <f t="shared" si="43"/>
        <v/>
      </c>
      <c r="AW71" s="91" t="str">
        <f t="shared" si="43"/>
        <v/>
      </c>
      <c r="AX71" s="91" t="str">
        <f t="shared" si="43"/>
        <v/>
      </c>
      <c r="AY71" s="91" t="str">
        <f t="shared" si="43"/>
        <v/>
      </c>
      <c r="AZ71" s="91" t="str">
        <f t="shared" si="43"/>
        <v/>
      </c>
      <c r="BA71" s="91" t="str">
        <f t="shared" si="43"/>
        <v/>
      </c>
      <c r="BB71" s="91" t="str">
        <f t="shared" si="43"/>
        <v/>
      </c>
      <c r="BC71" s="91" t="str">
        <f t="shared" si="43"/>
        <v/>
      </c>
      <c r="BD71" s="91" t="str">
        <f t="shared" si="43"/>
        <v/>
      </c>
      <c r="BE71" s="91" t="str">
        <f t="shared" si="43"/>
        <v/>
      </c>
    </row>
    <row r="72" spans="1:57" x14ac:dyDescent="0.3">
      <c r="A72" s="68"/>
      <c r="B72" s="62"/>
      <c r="C72" s="63"/>
      <c r="D72" s="70"/>
      <c r="E72" s="89">
        <f t="shared" si="1"/>
        <v>0</v>
      </c>
      <c r="F72" s="90" t="str">
        <f t="shared" si="39"/>
        <v/>
      </c>
      <c r="G72" s="91" t="str">
        <f t="shared" si="39"/>
        <v/>
      </c>
      <c r="H72" s="91" t="str">
        <f t="shared" si="39"/>
        <v/>
      </c>
      <c r="I72" s="91" t="str">
        <f t="shared" si="39"/>
        <v/>
      </c>
      <c r="J72" s="91" t="str">
        <f t="shared" si="39"/>
        <v/>
      </c>
      <c r="K72" s="92" t="str">
        <f t="shared" si="39"/>
        <v/>
      </c>
      <c r="L72" s="93" t="str">
        <f t="shared" si="39"/>
        <v/>
      </c>
      <c r="M72" s="91" t="str">
        <f t="shared" si="39"/>
        <v/>
      </c>
      <c r="N72" s="91" t="str">
        <f t="shared" si="39"/>
        <v/>
      </c>
      <c r="O72" s="91" t="str">
        <f t="shared" si="39"/>
        <v/>
      </c>
      <c r="P72" s="91" t="str">
        <f t="shared" si="40"/>
        <v/>
      </c>
      <c r="Q72" s="92" t="str">
        <f t="shared" si="40"/>
        <v/>
      </c>
      <c r="R72" s="93" t="str">
        <f t="shared" si="40"/>
        <v/>
      </c>
      <c r="S72" s="91" t="str">
        <f t="shared" si="40"/>
        <v/>
      </c>
      <c r="T72" s="91" t="str">
        <f t="shared" si="40"/>
        <v/>
      </c>
      <c r="U72" s="91" t="str">
        <f t="shared" si="40"/>
        <v/>
      </c>
      <c r="V72" s="91" t="str">
        <f t="shared" si="40"/>
        <v/>
      </c>
      <c r="W72" s="91" t="str">
        <f t="shared" si="40"/>
        <v/>
      </c>
      <c r="X72" s="91" t="str">
        <f t="shared" si="40"/>
        <v/>
      </c>
      <c r="Y72" s="91" t="str">
        <f t="shared" si="40"/>
        <v/>
      </c>
      <c r="Z72" s="91" t="str">
        <f t="shared" si="41"/>
        <v/>
      </c>
      <c r="AA72" s="91" t="str">
        <f t="shared" si="41"/>
        <v/>
      </c>
      <c r="AB72" s="91" t="str">
        <f t="shared" si="41"/>
        <v/>
      </c>
      <c r="AC72" s="91" t="str">
        <f t="shared" si="41"/>
        <v/>
      </c>
      <c r="AD72" s="91" t="str">
        <f t="shared" si="41"/>
        <v/>
      </c>
      <c r="AE72" s="91" t="str">
        <f t="shared" si="41"/>
        <v/>
      </c>
      <c r="AF72" s="91" t="str">
        <f t="shared" si="41"/>
        <v/>
      </c>
      <c r="AG72" s="91" t="str">
        <f t="shared" si="41"/>
        <v/>
      </c>
      <c r="AH72" s="91" t="str">
        <f t="shared" si="41"/>
        <v/>
      </c>
      <c r="AI72" s="91" t="str">
        <f t="shared" si="41"/>
        <v/>
      </c>
      <c r="AJ72" s="91" t="str">
        <f t="shared" si="42"/>
        <v/>
      </c>
      <c r="AK72" s="91" t="str">
        <f t="shared" si="42"/>
        <v/>
      </c>
      <c r="AL72" s="91" t="str">
        <f t="shared" si="42"/>
        <v/>
      </c>
      <c r="AM72" s="91" t="str">
        <f t="shared" si="42"/>
        <v/>
      </c>
      <c r="AN72" s="91" t="str">
        <f t="shared" si="42"/>
        <v/>
      </c>
      <c r="AO72" s="91" t="str">
        <f t="shared" si="42"/>
        <v/>
      </c>
      <c r="AP72" s="91" t="str">
        <f t="shared" si="42"/>
        <v/>
      </c>
      <c r="AQ72" s="91" t="str">
        <f t="shared" si="42"/>
        <v/>
      </c>
      <c r="AR72" s="91" t="str">
        <f t="shared" si="42"/>
        <v/>
      </c>
      <c r="AS72" s="91" t="str">
        <f t="shared" si="42"/>
        <v/>
      </c>
      <c r="AT72" s="91" t="str">
        <f t="shared" si="43"/>
        <v/>
      </c>
      <c r="AU72" s="91" t="str">
        <f t="shared" si="43"/>
        <v/>
      </c>
      <c r="AV72" s="91" t="str">
        <f t="shared" si="43"/>
        <v/>
      </c>
      <c r="AW72" s="91" t="str">
        <f t="shared" si="43"/>
        <v/>
      </c>
      <c r="AX72" s="91" t="str">
        <f t="shared" si="43"/>
        <v/>
      </c>
      <c r="AY72" s="91" t="str">
        <f t="shared" si="43"/>
        <v/>
      </c>
      <c r="AZ72" s="91" t="str">
        <f t="shared" si="43"/>
        <v/>
      </c>
      <c r="BA72" s="91" t="str">
        <f t="shared" si="43"/>
        <v/>
      </c>
      <c r="BB72" s="91" t="str">
        <f t="shared" si="43"/>
        <v/>
      </c>
      <c r="BC72" s="91" t="str">
        <f t="shared" si="43"/>
        <v/>
      </c>
      <c r="BD72" s="91" t="str">
        <f t="shared" si="43"/>
        <v/>
      </c>
      <c r="BE72" s="91" t="str">
        <f t="shared" si="43"/>
        <v/>
      </c>
    </row>
    <row r="73" spans="1:57" x14ac:dyDescent="0.3">
      <c r="A73" s="68"/>
      <c r="B73" s="62"/>
      <c r="C73" s="63"/>
      <c r="D73" s="70"/>
      <c r="E73" s="89">
        <f t="shared" ref="E73:E124" si="44">SUM(F73:BE73)</f>
        <v>0</v>
      </c>
      <c r="F73" s="90" t="str">
        <f t="shared" si="39"/>
        <v/>
      </c>
      <c r="G73" s="91" t="str">
        <f t="shared" si="39"/>
        <v/>
      </c>
      <c r="H73" s="91" t="str">
        <f t="shared" si="39"/>
        <v/>
      </c>
      <c r="I73" s="91" t="str">
        <f t="shared" si="39"/>
        <v/>
      </c>
      <c r="J73" s="91" t="str">
        <f t="shared" si="39"/>
        <v/>
      </c>
      <c r="K73" s="92" t="str">
        <f t="shared" si="39"/>
        <v/>
      </c>
      <c r="L73" s="93" t="str">
        <f t="shared" si="39"/>
        <v/>
      </c>
      <c r="M73" s="91" t="str">
        <f t="shared" si="39"/>
        <v/>
      </c>
      <c r="N73" s="91" t="str">
        <f t="shared" si="39"/>
        <v/>
      </c>
      <c r="O73" s="91" t="str">
        <f t="shared" si="39"/>
        <v/>
      </c>
      <c r="P73" s="91" t="str">
        <f t="shared" si="40"/>
        <v/>
      </c>
      <c r="Q73" s="92" t="str">
        <f t="shared" si="40"/>
        <v/>
      </c>
      <c r="R73" s="93" t="str">
        <f t="shared" si="40"/>
        <v/>
      </c>
      <c r="S73" s="91" t="str">
        <f t="shared" si="40"/>
        <v/>
      </c>
      <c r="T73" s="91" t="str">
        <f t="shared" si="40"/>
        <v/>
      </c>
      <c r="U73" s="91" t="str">
        <f t="shared" si="40"/>
        <v/>
      </c>
      <c r="V73" s="91" t="str">
        <f t="shared" si="40"/>
        <v/>
      </c>
      <c r="W73" s="91" t="str">
        <f t="shared" si="40"/>
        <v/>
      </c>
      <c r="X73" s="91" t="str">
        <f t="shared" si="40"/>
        <v/>
      </c>
      <c r="Y73" s="91" t="str">
        <f t="shared" si="40"/>
        <v/>
      </c>
      <c r="Z73" s="91" t="str">
        <f t="shared" si="41"/>
        <v/>
      </c>
      <c r="AA73" s="91" t="str">
        <f t="shared" si="41"/>
        <v/>
      </c>
      <c r="AB73" s="91" t="str">
        <f t="shared" si="41"/>
        <v/>
      </c>
      <c r="AC73" s="91" t="str">
        <f t="shared" si="41"/>
        <v/>
      </c>
      <c r="AD73" s="91" t="str">
        <f t="shared" si="41"/>
        <v/>
      </c>
      <c r="AE73" s="91" t="str">
        <f t="shared" si="41"/>
        <v/>
      </c>
      <c r="AF73" s="91" t="str">
        <f t="shared" si="41"/>
        <v/>
      </c>
      <c r="AG73" s="91" t="str">
        <f t="shared" si="41"/>
        <v/>
      </c>
      <c r="AH73" s="91" t="str">
        <f t="shared" si="41"/>
        <v/>
      </c>
      <c r="AI73" s="91" t="str">
        <f t="shared" si="41"/>
        <v/>
      </c>
      <c r="AJ73" s="91" t="str">
        <f t="shared" si="42"/>
        <v/>
      </c>
      <c r="AK73" s="91" t="str">
        <f t="shared" si="42"/>
        <v/>
      </c>
      <c r="AL73" s="91" t="str">
        <f t="shared" si="42"/>
        <v/>
      </c>
      <c r="AM73" s="91" t="str">
        <f t="shared" si="42"/>
        <v/>
      </c>
      <c r="AN73" s="91" t="str">
        <f t="shared" si="42"/>
        <v/>
      </c>
      <c r="AO73" s="91" t="str">
        <f t="shared" si="42"/>
        <v/>
      </c>
      <c r="AP73" s="91" t="str">
        <f t="shared" si="42"/>
        <v/>
      </c>
      <c r="AQ73" s="91" t="str">
        <f t="shared" si="42"/>
        <v/>
      </c>
      <c r="AR73" s="91" t="str">
        <f t="shared" si="42"/>
        <v/>
      </c>
      <c r="AS73" s="91" t="str">
        <f t="shared" si="42"/>
        <v/>
      </c>
      <c r="AT73" s="91" t="str">
        <f t="shared" si="43"/>
        <v/>
      </c>
      <c r="AU73" s="91" t="str">
        <f t="shared" si="43"/>
        <v/>
      </c>
      <c r="AV73" s="91" t="str">
        <f t="shared" si="43"/>
        <v/>
      </c>
      <c r="AW73" s="91" t="str">
        <f t="shared" si="43"/>
        <v/>
      </c>
      <c r="AX73" s="91" t="str">
        <f t="shared" si="43"/>
        <v/>
      </c>
      <c r="AY73" s="91" t="str">
        <f t="shared" si="43"/>
        <v/>
      </c>
      <c r="AZ73" s="91" t="str">
        <f t="shared" si="43"/>
        <v/>
      </c>
      <c r="BA73" s="91" t="str">
        <f t="shared" si="43"/>
        <v/>
      </c>
      <c r="BB73" s="91" t="str">
        <f t="shared" si="43"/>
        <v/>
      </c>
      <c r="BC73" s="91" t="str">
        <f t="shared" si="43"/>
        <v/>
      </c>
      <c r="BD73" s="91" t="str">
        <f t="shared" si="43"/>
        <v/>
      </c>
      <c r="BE73" s="91" t="str">
        <f t="shared" si="43"/>
        <v/>
      </c>
    </row>
    <row r="74" spans="1:57" x14ac:dyDescent="0.3">
      <c r="A74" s="68"/>
      <c r="B74" s="62"/>
      <c r="C74" s="63"/>
      <c r="D74" s="70"/>
      <c r="E74" s="89">
        <f t="shared" si="44"/>
        <v>0</v>
      </c>
      <c r="F74" s="90" t="str">
        <f t="shared" si="39"/>
        <v/>
      </c>
      <c r="G74" s="91" t="str">
        <f t="shared" si="39"/>
        <v/>
      </c>
      <c r="H74" s="91" t="str">
        <f t="shared" si="39"/>
        <v/>
      </c>
      <c r="I74" s="91" t="str">
        <f t="shared" si="39"/>
        <v/>
      </c>
      <c r="J74" s="91" t="str">
        <f t="shared" si="39"/>
        <v/>
      </c>
      <c r="K74" s="92" t="str">
        <f t="shared" si="39"/>
        <v/>
      </c>
      <c r="L74" s="93" t="str">
        <f t="shared" si="39"/>
        <v/>
      </c>
      <c r="M74" s="91" t="str">
        <f t="shared" si="39"/>
        <v/>
      </c>
      <c r="N74" s="91" t="str">
        <f t="shared" si="39"/>
        <v/>
      </c>
      <c r="O74" s="91" t="str">
        <f t="shared" si="39"/>
        <v/>
      </c>
      <c r="P74" s="91" t="str">
        <f t="shared" si="40"/>
        <v/>
      </c>
      <c r="Q74" s="92" t="str">
        <f t="shared" si="40"/>
        <v/>
      </c>
      <c r="R74" s="93" t="str">
        <f t="shared" si="40"/>
        <v/>
      </c>
      <c r="S74" s="91" t="str">
        <f t="shared" si="40"/>
        <v/>
      </c>
      <c r="T74" s="91" t="str">
        <f t="shared" si="40"/>
        <v/>
      </c>
      <c r="U74" s="91" t="str">
        <f t="shared" si="40"/>
        <v/>
      </c>
      <c r="V74" s="91" t="str">
        <f t="shared" si="40"/>
        <v/>
      </c>
      <c r="W74" s="91" t="str">
        <f t="shared" si="40"/>
        <v/>
      </c>
      <c r="X74" s="91" t="str">
        <f t="shared" si="40"/>
        <v/>
      </c>
      <c r="Y74" s="91" t="str">
        <f t="shared" si="40"/>
        <v/>
      </c>
      <c r="Z74" s="91" t="str">
        <f t="shared" si="41"/>
        <v/>
      </c>
      <c r="AA74" s="91" t="str">
        <f t="shared" si="41"/>
        <v/>
      </c>
      <c r="AB74" s="91" t="str">
        <f t="shared" si="41"/>
        <v/>
      </c>
      <c r="AC74" s="91" t="str">
        <f t="shared" si="41"/>
        <v/>
      </c>
      <c r="AD74" s="91" t="str">
        <f t="shared" si="41"/>
        <v/>
      </c>
      <c r="AE74" s="91" t="str">
        <f t="shared" si="41"/>
        <v/>
      </c>
      <c r="AF74" s="91" t="str">
        <f t="shared" si="41"/>
        <v/>
      </c>
      <c r="AG74" s="91" t="str">
        <f t="shared" si="41"/>
        <v/>
      </c>
      <c r="AH74" s="91" t="str">
        <f t="shared" si="41"/>
        <v/>
      </c>
      <c r="AI74" s="91" t="str">
        <f t="shared" si="41"/>
        <v/>
      </c>
      <c r="AJ74" s="91" t="str">
        <f t="shared" si="42"/>
        <v/>
      </c>
      <c r="AK74" s="91" t="str">
        <f t="shared" si="42"/>
        <v/>
      </c>
      <c r="AL74" s="91" t="str">
        <f t="shared" si="42"/>
        <v/>
      </c>
      <c r="AM74" s="91" t="str">
        <f t="shared" si="42"/>
        <v/>
      </c>
      <c r="AN74" s="91" t="str">
        <f t="shared" si="42"/>
        <v/>
      </c>
      <c r="AO74" s="91" t="str">
        <f t="shared" si="42"/>
        <v/>
      </c>
      <c r="AP74" s="91" t="str">
        <f t="shared" si="42"/>
        <v/>
      </c>
      <c r="AQ74" s="91" t="str">
        <f t="shared" si="42"/>
        <v/>
      </c>
      <c r="AR74" s="91" t="str">
        <f t="shared" si="42"/>
        <v/>
      </c>
      <c r="AS74" s="91" t="str">
        <f t="shared" si="42"/>
        <v/>
      </c>
      <c r="AT74" s="91" t="str">
        <f t="shared" si="43"/>
        <v/>
      </c>
      <c r="AU74" s="91" t="str">
        <f t="shared" si="43"/>
        <v/>
      </c>
      <c r="AV74" s="91" t="str">
        <f t="shared" si="43"/>
        <v/>
      </c>
      <c r="AW74" s="91" t="str">
        <f t="shared" si="43"/>
        <v/>
      </c>
      <c r="AX74" s="91" t="str">
        <f t="shared" si="43"/>
        <v/>
      </c>
      <c r="AY74" s="91" t="str">
        <f t="shared" si="43"/>
        <v/>
      </c>
      <c r="AZ74" s="91" t="str">
        <f t="shared" si="43"/>
        <v/>
      </c>
      <c r="BA74" s="91" t="str">
        <f t="shared" si="43"/>
        <v/>
      </c>
      <c r="BB74" s="91" t="str">
        <f t="shared" si="43"/>
        <v/>
      </c>
      <c r="BC74" s="91" t="str">
        <f t="shared" si="43"/>
        <v/>
      </c>
      <c r="BD74" s="91" t="str">
        <f t="shared" si="43"/>
        <v/>
      </c>
      <c r="BE74" s="91" t="str">
        <f t="shared" si="43"/>
        <v/>
      </c>
    </row>
    <row r="75" spans="1:57" x14ac:dyDescent="0.3">
      <c r="A75" s="68"/>
      <c r="B75" s="62"/>
      <c r="C75" s="63"/>
      <c r="D75" s="70"/>
      <c r="E75" s="89">
        <f t="shared" si="44"/>
        <v>0</v>
      </c>
      <c r="F75" s="90" t="str">
        <f t="shared" si="39"/>
        <v/>
      </c>
      <c r="G75" s="91" t="str">
        <f t="shared" si="39"/>
        <v/>
      </c>
      <c r="H75" s="91" t="str">
        <f t="shared" si="39"/>
        <v/>
      </c>
      <c r="I75" s="91" t="str">
        <f t="shared" si="39"/>
        <v/>
      </c>
      <c r="J75" s="91" t="str">
        <f t="shared" si="39"/>
        <v/>
      </c>
      <c r="K75" s="92" t="str">
        <f t="shared" si="39"/>
        <v/>
      </c>
      <c r="L75" s="93" t="str">
        <f t="shared" si="39"/>
        <v/>
      </c>
      <c r="M75" s="91" t="str">
        <f t="shared" si="39"/>
        <v/>
      </c>
      <c r="N75" s="91" t="str">
        <f t="shared" si="39"/>
        <v/>
      </c>
      <c r="O75" s="91" t="str">
        <f t="shared" si="39"/>
        <v/>
      </c>
      <c r="P75" s="91" t="str">
        <f t="shared" si="40"/>
        <v/>
      </c>
      <c r="Q75" s="92" t="str">
        <f t="shared" si="40"/>
        <v/>
      </c>
      <c r="R75" s="93" t="str">
        <f t="shared" si="40"/>
        <v/>
      </c>
      <c r="S75" s="91" t="str">
        <f t="shared" si="40"/>
        <v/>
      </c>
      <c r="T75" s="91" t="str">
        <f t="shared" si="40"/>
        <v/>
      </c>
      <c r="U75" s="91" t="str">
        <f t="shared" si="40"/>
        <v/>
      </c>
      <c r="V75" s="91" t="str">
        <f t="shared" si="40"/>
        <v/>
      </c>
      <c r="W75" s="91" t="str">
        <f t="shared" si="40"/>
        <v/>
      </c>
      <c r="X75" s="91" t="str">
        <f t="shared" si="40"/>
        <v/>
      </c>
      <c r="Y75" s="91" t="str">
        <f t="shared" si="40"/>
        <v/>
      </c>
      <c r="Z75" s="91" t="str">
        <f t="shared" si="41"/>
        <v/>
      </c>
      <c r="AA75" s="91" t="str">
        <f t="shared" si="41"/>
        <v/>
      </c>
      <c r="AB75" s="91" t="str">
        <f t="shared" si="41"/>
        <v/>
      </c>
      <c r="AC75" s="91" t="str">
        <f t="shared" si="41"/>
        <v/>
      </c>
      <c r="AD75" s="91" t="str">
        <f t="shared" si="41"/>
        <v/>
      </c>
      <c r="AE75" s="91" t="str">
        <f t="shared" si="41"/>
        <v/>
      </c>
      <c r="AF75" s="91" t="str">
        <f t="shared" si="41"/>
        <v/>
      </c>
      <c r="AG75" s="91" t="str">
        <f t="shared" si="41"/>
        <v/>
      </c>
      <c r="AH75" s="91" t="str">
        <f t="shared" si="41"/>
        <v/>
      </c>
      <c r="AI75" s="91" t="str">
        <f t="shared" si="41"/>
        <v/>
      </c>
      <c r="AJ75" s="91" t="str">
        <f t="shared" si="42"/>
        <v/>
      </c>
      <c r="AK75" s="91" t="str">
        <f t="shared" si="42"/>
        <v/>
      </c>
      <c r="AL75" s="91" t="str">
        <f t="shared" si="42"/>
        <v/>
      </c>
      <c r="AM75" s="91" t="str">
        <f t="shared" si="42"/>
        <v/>
      </c>
      <c r="AN75" s="91" t="str">
        <f t="shared" si="42"/>
        <v/>
      </c>
      <c r="AO75" s="91" t="str">
        <f t="shared" si="42"/>
        <v/>
      </c>
      <c r="AP75" s="91" t="str">
        <f t="shared" si="42"/>
        <v/>
      </c>
      <c r="AQ75" s="91" t="str">
        <f t="shared" si="42"/>
        <v/>
      </c>
      <c r="AR75" s="91" t="str">
        <f t="shared" si="42"/>
        <v/>
      </c>
      <c r="AS75" s="91" t="str">
        <f t="shared" si="42"/>
        <v/>
      </c>
      <c r="AT75" s="91" t="str">
        <f t="shared" si="43"/>
        <v/>
      </c>
      <c r="AU75" s="91" t="str">
        <f t="shared" si="43"/>
        <v/>
      </c>
      <c r="AV75" s="91" t="str">
        <f t="shared" si="43"/>
        <v/>
      </c>
      <c r="AW75" s="91" t="str">
        <f t="shared" si="43"/>
        <v/>
      </c>
      <c r="AX75" s="91" t="str">
        <f t="shared" si="43"/>
        <v/>
      </c>
      <c r="AY75" s="91" t="str">
        <f t="shared" si="43"/>
        <v/>
      </c>
      <c r="AZ75" s="91" t="str">
        <f t="shared" si="43"/>
        <v/>
      </c>
      <c r="BA75" s="91" t="str">
        <f t="shared" si="43"/>
        <v/>
      </c>
      <c r="BB75" s="91" t="str">
        <f t="shared" si="43"/>
        <v/>
      </c>
      <c r="BC75" s="91" t="str">
        <f t="shared" si="43"/>
        <v/>
      </c>
      <c r="BD75" s="91" t="str">
        <f t="shared" si="43"/>
        <v/>
      </c>
      <c r="BE75" s="91" t="str">
        <f t="shared" si="43"/>
        <v/>
      </c>
    </row>
    <row r="76" spans="1:57" x14ac:dyDescent="0.3">
      <c r="A76" s="68"/>
      <c r="B76" s="62"/>
      <c r="C76" s="63"/>
      <c r="D76" s="70"/>
      <c r="E76" s="89">
        <f t="shared" si="44"/>
        <v>0</v>
      </c>
      <c r="F76" s="90" t="str">
        <f t="shared" si="39"/>
        <v/>
      </c>
      <c r="G76" s="91" t="str">
        <f t="shared" si="39"/>
        <v/>
      </c>
      <c r="H76" s="91" t="str">
        <f t="shared" si="39"/>
        <v/>
      </c>
      <c r="I76" s="91" t="str">
        <f t="shared" si="39"/>
        <v/>
      </c>
      <c r="J76" s="91" t="str">
        <f t="shared" si="39"/>
        <v/>
      </c>
      <c r="K76" s="92" t="str">
        <f t="shared" si="39"/>
        <v/>
      </c>
      <c r="L76" s="93" t="str">
        <f t="shared" si="39"/>
        <v/>
      </c>
      <c r="M76" s="91" t="str">
        <f t="shared" si="39"/>
        <v/>
      </c>
      <c r="N76" s="91" t="str">
        <f t="shared" si="39"/>
        <v/>
      </c>
      <c r="O76" s="91" t="str">
        <f t="shared" si="39"/>
        <v/>
      </c>
      <c r="P76" s="91" t="str">
        <f t="shared" si="40"/>
        <v/>
      </c>
      <c r="Q76" s="92" t="str">
        <f t="shared" si="40"/>
        <v/>
      </c>
      <c r="R76" s="93" t="str">
        <f t="shared" si="40"/>
        <v/>
      </c>
      <c r="S76" s="91" t="str">
        <f t="shared" si="40"/>
        <v/>
      </c>
      <c r="T76" s="91" t="str">
        <f t="shared" si="40"/>
        <v/>
      </c>
      <c r="U76" s="91" t="str">
        <f t="shared" si="40"/>
        <v/>
      </c>
      <c r="V76" s="91" t="str">
        <f t="shared" si="40"/>
        <v/>
      </c>
      <c r="W76" s="91" t="str">
        <f t="shared" si="40"/>
        <v/>
      </c>
      <c r="X76" s="91" t="str">
        <f t="shared" si="40"/>
        <v/>
      </c>
      <c r="Y76" s="91" t="str">
        <f t="shared" si="40"/>
        <v/>
      </c>
      <c r="Z76" s="91" t="str">
        <f t="shared" si="41"/>
        <v/>
      </c>
      <c r="AA76" s="91" t="str">
        <f t="shared" si="41"/>
        <v/>
      </c>
      <c r="AB76" s="91" t="str">
        <f t="shared" si="41"/>
        <v/>
      </c>
      <c r="AC76" s="91" t="str">
        <f t="shared" si="41"/>
        <v/>
      </c>
      <c r="AD76" s="91" t="str">
        <f t="shared" si="41"/>
        <v/>
      </c>
      <c r="AE76" s="91" t="str">
        <f t="shared" si="41"/>
        <v/>
      </c>
      <c r="AF76" s="91" t="str">
        <f t="shared" si="41"/>
        <v/>
      </c>
      <c r="AG76" s="91" t="str">
        <f t="shared" si="41"/>
        <v/>
      </c>
      <c r="AH76" s="91" t="str">
        <f t="shared" si="41"/>
        <v/>
      </c>
      <c r="AI76" s="91" t="str">
        <f t="shared" si="41"/>
        <v/>
      </c>
      <c r="AJ76" s="91" t="str">
        <f t="shared" si="42"/>
        <v/>
      </c>
      <c r="AK76" s="91" t="str">
        <f t="shared" si="42"/>
        <v/>
      </c>
      <c r="AL76" s="91" t="str">
        <f t="shared" si="42"/>
        <v/>
      </c>
      <c r="AM76" s="91" t="str">
        <f t="shared" si="42"/>
        <v/>
      </c>
      <c r="AN76" s="91" t="str">
        <f t="shared" si="42"/>
        <v/>
      </c>
      <c r="AO76" s="91" t="str">
        <f t="shared" si="42"/>
        <v/>
      </c>
      <c r="AP76" s="91" t="str">
        <f t="shared" si="42"/>
        <v/>
      </c>
      <c r="AQ76" s="91" t="str">
        <f t="shared" si="42"/>
        <v/>
      </c>
      <c r="AR76" s="91" t="str">
        <f t="shared" si="42"/>
        <v/>
      </c>
      <c r="AS76" s="91" t="str">
        <f t="shared" si="42"/>
        <v/>
      </c>
      <c r="AT76" s="91" t="str">
        <f t="shared" si="43"/>
        <v/>
      </c>
      <c r="AU76" s="91" t="str">
        <f t="shared" si="43"/>
        <v/>
      </c>
      <c r="AV76" s="91" t="str">
        <f t="shared" si="43"/>
        <v/>
      </c>
      <c r="AW76" s="91" t="str">
        <f t="shared" si="43"/>
        <v/>
      </c>
      <c r="AX76" s="91" t="str">
        <f t="shared" si="43"/>
        <v/>
      </c>
      <c r="AY76" s="91" t="str">
        <f t="shared" si="43"/>
        <v/>
      </c>
      <c r="AZ76" s="91" t="str">
        <f t="shared" si="43"/>
        <v/>
      </c>
      <c r="BA76" s="91" t="str">
        <f t="shared" si="43"/>
        <v/>
      </c>
      <c r="BB76" s="91" t="str">
        <f t="shared" si="43"/>
        <v/>
      </c>
      <c r="BC76" s="91" t="str">
        <f t="shared" si="43"/>
        <v/>
      </c>
      <c r="BD76" s="91" t="str">
        <f t="shared" si="43"/>
        <v/>
      </c>
      <c r="BE76" s="91" t="str">
        <f t="shared" si="43"/>
        <v/>
      </c>
    </row>
    <row r="77" spans="1:57" x14ac:dyDescent="0.3">
      <c r="A77" s="68"/>
      <c r="B77" s="62"/>
      <c r="C77" s="63"/>
      <c r="D77" s="70"/>
      <c r="E77" s="89">
        <f t="shared" si="44"/>
        <v>0</v>
      </c>
      <c r="F77" s="90" t="str">
        <f t="shared" si="39"/>
        <v/>
      </c>
      <c r="G77" s="91" t="str">
        <f t="shared" si="39"/>
        <v/>
      </c>
      <c r="H77" s="91" t="str">
        <f t="shared" si="39"/>
        <v/>
      </c>
      <c r="I77" s="91" t="str">
        <f t="shared" si="39"/>
        <v/>
      </c>
      <c r="J77" s="91" t="str">
        <f t="shared" si="39"/>
        <v/>
      </c>
      <c r="K77" s="92" t="str">
        <f t="shared" si="39"/>
        <v/>
      </c>
      <c r="L77" s="93" t="str">
        <f t="shared" si="39"/>
        <v/>
      </c>
      <c r="M77" s="91" t="str">
        <f t="shared" si="39"/>
        <v/>
      </c>
      <c r="N77" s="91" t="str">
        <f t="shared" si="39"/>
        <v/>
      </c>
      <c r="O77" s="91" t="str">
        <f t="shared" si="39"/>
        <v/>
      </c>
      <c r="P77" s="91" t="str">
        <f t="shared" si="40"/>
        <v/>
      </c>
      <c r="Q77" s="92" t="str">
        <f t="shared" si="40"/>
        <v/>
      </c>
      <c r="R77" s="93" t="str">
        <f t="shared" si="40"/>
        <v/>
      </c>
      <c r="S77" s="91" t="str">
        <f t="shared" si="40"/>
        <v/>
      </c>
      <c r="T77" s="91" t="str">
        <f t="shared" si="40"/>
        <v/>
      </c>
      <c r="U77" s="91" t="str">
        <f t="shared" si="40"/>
        <v/>
      </c>
      <c r="V77" s="91" t="str">
        <f t="shared" si="40"/>
        <v/>
      </c>
      <c r="W77" s="91" t="str">
        <f t="shared" si="40"/>
        <v/>
      </c>
      <c r="X77" s="91" t="str">
        <f t="shared" si="40"/>
        <v/>
      </c>
      <c r="Y77" s="91" t="str">
        <f t="shared" si="40"/>
        <v/>
      </c>
      <c r="Z77" s="91" t="str">
        <f t="shared" si="41"/>
        <v/>
      </c>
      <c r="AA77" s="91" t="str">
        <f t="shared" si="41"/>
        <v/>
      </c>
      <c r="AB77" s="91" t="str">
        <f t="shared" si="41"/>
        <v/>
      </c>
      <c r="AC77" s="91" t="str">
        <f t="shared" si="41"/>
        <v/>
      </c>
      <c r="AD77" s="91" t="str">
        <f t="shared" si="41"/>
        <v/>
      </c>
      <c r="AE77" s="91" t="str">
        <f t="shared" si="41"/>
        <v/>
      </c>
      <c r="AF77" s="91" t="str">
        <f t="shared" si="41"/>
        <v/>
      </c>
      <c r="AG77" s="91" t="str">
        <f t="shared" si="41"/>
        <v/>
      </c>
      <c r="AH77" s="91" t="str">
        <f t="shared" si="41"/>
        <v/>
      </c>
      <c r="AI77" s="91" t="str">
        <f t="shared" si="41"/>
        <v/>
      </c>
      <c r="AJ77" s="91" t="str">
        <f t="shared" si="42"/>
        <v/>
      </c>
      <c r="AK77" s="91" t="str">
        <f t="shared" si="42"/>
        <v/>
      </c>
      <c r="AL77" s="91" t="str">
        <f t="shared" si="42"/>
        <v/>
      </c>
      <c r="AM77" s="91" t="str">
        <f t="shared" si="42"/>
        <v/>
      </c>
      <c r="AN77" s="91" t="str">
        <f t="shared" si="42"/>
        <v/>
      </c>
      <c r="AO77" s="91" t="str">
        <f t="shared" si="42"/>
        <v/>
      </c>
      <c r="AP77" s="91" t="str">
        <f t="shared" si="42"/>
        <v/>
      </c>
      <c r="AQ77" s="91" t="str">
        <f t="shared" si="42"/>
        <v/>
      </c>
      <c r="AR77" s="91" t="str">
        <f t="shared" si="42"/>
        <v/>
      </c>
      <c r="AS77" s="91" t="str">
        <f t="shared" si="42"/>
        <v/>
      </c>
      <c r="AT77" s="91" t="str">
        <f t="shared" si="43"/>
        <v/>
      </c>
      <c r="AU77" s="91" t="str">
        <f t="shared" si="43"/>
        <v/>
      </c>
      <c r="AV77" s="91" t="str">
        <f t="shared" si="43"/>
        <v/>
      </c>
      <c r="AW77" s="91" t="str">
        <f t="shared" si="43"/>
        <v/>
      </c>
      <c r="AX77" s="91" t="str">
        <f t="shared" si="43"/>
        <v/>
      </c>
      <c r="AY77" s="91" t="str">
        <f t="shared" si="43"/>
        <v/>
      </c>
      <c r="AZ77" s="91" t="str">
        <f t="shared" si="43"/>
        <v/>
      </c>
      <c r="BA77" s="91" t="str">
        <f t="shared" si="43"/>
        <v/>
      </c>
      <c r="BB77" s="91" t="str">
        <f t="shared" si="43"/>
        <v/>
      </c>
      <c r="BC77" s="91" t="str">
        <f t="shared" si="43"/>
        <v/>
      </c>
      <c r="BD77" s="91" t="str">
        <f t="shared" si="43"/>
        <v/>
      </c>
      <c r="BE77" s="91" t="str">
        <f t="shared" si="43"/>
        <v/>
      </c>
    </row>
    <row r="78" spans="1:57" x14ac:dyDescent="0.3">
      <c r="A78" s="68"/>
      <c r="B78" s="62"/>
      <c r="C78" s="63"/>
      <c r="D78" s="70"/>
      <c r="E78" s="89">
        <f t="shared" si="44"/>
        <v>0</v>
      </c>
      <c r="F78" s="90" t="str">
        <f t="shared" si="39"/>
        <v/>
      </c>
      <c r="G78" s="91" t="str">
        <f t="shared" si="39"/>
        <v/>
      </c>
      <c r="H78" s="91" t="str">
        <f t="shared" si="39"/>
        <v/>
      </c>
      <c r="I78" s="91" t="str">
        <f t="shared" si="39"/>
        <v/>
      </c>
      <c r="J78" s="91" t="str">
        <f t="shared" si="39"/>
        <v/>
      </c>
      <c r="K78" s="92" t="str">
        <f t="shared" si="39"/>
        <v/>
      </c>
      <c r="L78" s="93" t="str">
        <f t="shared" si="39"/>
        <v/>
      </c>
      <c r="M78" s="91" t="str">
        <f t="shared" si="39"/>
        <v/>
      </c>
      <c r="N78" s="91" t="str">
        <f t="shared" si="39"/>
        <v/>
      </c>
      <c r="O78" s="91" t="str">
        <f t="shared" si="39"/>
        <v/>
      </c>
      <c r="P78" s="91" t="str">
        <f t="shared" si="40"/>
        <v/>
      </c>
      <c r="Q78" s="92" t="str">
        <f t="shared" si="40"/>
        <v/>
      </c>
      <c r="R78" s="93" t="str">
        <f t="shared" si="40"/>
        <v/>
      </c>
      <c r="S78" s="91" t="str">
        <f t="shared" si="40"/>
        <v/>
      </c>
      <c r="T78" s="91" t="str">
        <f t="shared" si="40"/>
        <v/>
      </c>
      <c r="U78" s="91" t="str">
        <f t="shared" si="40"/>
        <v/>
      </c>
      <c r="V78" s="91" t="str">
        <f t="shared" si="40"/>
        <v/>
      </c>
      <c r="W78" s="91" t="str">
        <f t="shared" si="40"/>
        <v/>
      </c>
      <c r="X78" s="91" t="str">
        <f t="shared" si="40"/>
        <v/>
      </c>
      <c r="Y78" s="91" t="str">
        <f t="shared" si="40"/>
        <v/>
      </c>
      <c r="Z78" s="91" t="str">
        <f t="shared" si="41"/>
        <v/>
      </c>
      <c r="AA78" s="91" t="str">
        <f t="shared" si="41"/>
        <v/>
      </c>
      <c r="AB78" s="91" t="str">
        <f t="shared" si="41"/>
        <v/>
      </c>
      <c r="AC78" s="91" t="str">
        <f t="shared" si="41"/>
        <v/>
      </c>
      <c r="AD78" s="91" t="str">
        <f t="shared" si="41"/>
        <v/>
      </c>
      <c r="AE78" s="91" t="str">
        <f t="shared" si="41"/>
        <v/>
      </c>
      <c r="AF78" s="91" t="str">
        <f t="shared" si="41"/>
        <v/>
      </c>
      <c r="AG78" s="91" t="str">
        <f t="shared" si="41"/>
        <v/>
      </c>
      <c r="AH78" s="91" t="str">
        <f t="shared" si="41"/>
        <v/>
      </c>
      <c r="AI78" s="91" t="str">
        <f t="shared" si="41"/>
        <v/>
      </c>
      <c r="AJ78" s="91" t="str">
        <f t="shared" si="42"/>
        <v/>
      </c>
      <c r="AK78" s="91" t="str">
        <f t="shared" si="42"/>
        <v/>
      </c>
      <c r="AL78" s="91" t="str">
        <f t="shared" si="42"/>
        <v/>
      </c>
      <c r="AM78" s="91" t="str">
        <f t="shared" si="42"/>
        <v/>
      </c>
      <c r="AN78" s="91" t="str">
        <f t="shared" si="42"/>
        <v/>
      </c>
      <c r="AO78" s="91" t="str">
        <f t="shared" si="42"/>
        <v/>
      </c>
      <c r="AP78" s="91" t="str">
        <f t="shared" si="42"/>
        <v/>
      </c>
      <c r="AQ78" s="91" t="str">
        <f t="shared" si="42"/>
        <v/>
      </c>
      <c r="AR78" s="91" t="str">
        <f t="shared" si="42"/>
        <v/>
      </c>
      <c r="AS78" s="91" t="str">
        <f t="shared" si="42"/>
        <v/>
      </c>
      <c r="AT78" s="91" t="str">
        <f t="shared" si="43"/>
        <v/>
      </c>
      <c r="AU78" s="91" t="str">
        <f t="shared" si="43"/>
        <v/>
      </c>
      <c r="AV78" s="91" t="str">
        <f t="shared" si="43"/>
        <v/>
      </c>
      <c r="AW78" s="91" t="str">
        <f t="shared" si="43"/>
        <v/>
      </c>
      <c r="AX78" s="91" t="str">
        <f t="shared" si="43"/>
        <v/>
      </c>
      <c r="AY78" s="91" t="str">
        <f t="shared" si="43"/>
        <v/>
      </c>
      <c r="AZ78" s="91" t="str">
        <f t="shared" si="43"/>
        <v/>
      </c>
      <c r="BA78" s="91" t="str">
        <f t="shared" si="43"/>
        <v/>
      </c>
      <c r="BB78" s="91" t="str">
        <f t="shared" si="43"/>
        <v/>
      </c>
      <c r="BC78" s="91" t="str">
        <f t="shared" si="43"/>
        <v/>
      </c>
      <c r="BD78" s="91" t="str">
        <f t="shared" si="43"/>
        <v/>
      </c>
      <c r="BE78" s="91" t="str">
        <f t="shared" si="43"/>
        <v/>
      </c>
    </row>
    <row r="79" spans="1:57" x14ac:dyDescent="0.3">
      <c r="A79" s="68"/>
      <c r="B79" s="62"/>
      <c r="C79" s="63"/>
      <c r="D79" s="70"/>
      <c r="E79" s="89">
        <f t="shared" si="44"/>
        <v>0</v>
      </c>
      <c r="F79" s="90" t="str">
        <f t="shared" si="39"/>
        <v/>
      </c>
      <c r="G79" s="91" t="str">
        <f t="shared" si="39"/>
        <v/>
      </c>
      <c r="H79" s="91" t="str">
        <f t="shared" si="39"/>
        <v/>
      </c>
      <c r="I79" s="91" t="str">
        <f t="shared" si="39"/>
        <v/>
      </c>
      <c r="J79" s="91" t="str">
        <f t="shared" si="39"/>
        <v/>
      </c>
      <c r="K79" s="92" t="str">
        <f t="shared" si="39"/>
        <v/>
      </c>
      <c r="L79" s="93" t="str">
        <f t="shared" si="39"/>
        <v/>
      </c>
      <c r="M79" s="91" t="str">
        <f t="shared" si="39"/>
        <v/>
      </c>
      <c r="N79" s="91" t="str">
        <f t="shared" si="39"/>
        <v/>
      </c>
      <c r="O79" s="91" t="str">
        <f t="shared" si="39"/>
        <v/>
      </c>
      <c r="P79" s="91" t="str">
        <f t="shared" si="40"/>
        <v/>
      </c>
      <c r="Q79" s="92" t="str">
        <f t="shared" si="40"/>
        <v/>
      </c>
      <c r="R79" s="93" t="str">
        <f t="shared" si="40"/>
        <v/>
      </c>
      <c r="S79" s="91" t="str">
        <f t="shared" si="40"/>
        <v/>
      </c>
      <c r="T79" s="91" t="str">
        <f t="shared" si="40"/>
        <v/>
      </c>
      <c r="U79" s="91" t="str">
        <f t="shared" si="40"/>
        <v/>
      </c>
      <c r="V79" s="91" t="str">
        <f t="shared" si="40"/>
        <v/>
      </c>
      <c r="W79" s="91" t="str">
        <f t="shared" si="40"/>
        <v/>
      </c>
      <c r="X79" s="91" t="str">
        <f t="shared" si="40"/>
        <v/>
      </c>
      <c r="Y79" s="91" t="str">
        <f t="shared" si="40"/>
        <v/>
      </c>
      <c r="Z79" s="91" t="str">
        <f t="shared" si="41"/>
        <v/>
      </c>
      <c r="AA79" s="91" t="str">
        <f t="shared" si="41"/>
        <v/>
      </c>
      <c r="AB79" s="91" t="str">
        <f t="shared" si="41"/>
        <v/>
      </c>
      <c r="AC79" s="91" t="str">
        <f t="shared" si="41"/>
        <v/>
      </c>
      <c r="AD79" s="91" t="str">
        <f t="shared" si="41"/>
        <v/>
      </c>
      <c r="AE79" s="91" t="str">
        <f t="shared" si="41"/>
        <v/>
      </c>
      <c r="AF79" s="91" t="str">
        <f t="shared" si="41"/>
        <v/>
      </c>
      <c r="AG79" s="91" t="str">
        <f t="shared" si="41"/>
        <v/>
      </c>
      <c r="AH79" s="91" t="str">
        <f t="shared" si="41"/>
        <v/>
      </c>
      <c r="AI79" s="91" t="str">
        <f t="shared" si="41"/>
        <v/>
      </c>
      <c r="AJ79" s="91" t="str">
        <f t="shared" si="42"/>
        <v/>
      </c>
      <c r="AK79" s="91" t="str">
        <f t="shared" si="42"/>
        <v/>
      </c>
      <c r="AL79" s="91" t="str">
        <f t="shared" si="42"/>
        <v/>
      </c>
      <c r="AM79" s="91" t="str">
        <f t="shared" si="42"/>
        <v/>
      </c>
      <c r="AN79" s="91" t="str">
        <f t="shared" si="42"/>
        <v/>
      </c>
      <c r="AO79" s="91" t="str">
        <f t="shared" si="42"/>
        <v/>
      </c>
      <c r="AP79" s="91" t="str">
        <f t="shared" si="42"/>
        <v/>
      </c>
      <c r="AQ79" s="91" t="str">
        <f t="shared" si="42"/>
        <v/>
      </c>
      <c r="AR79" s="91" t="str">
        <f t="shared" si="42"/>
        <v/>
      </c>
      <c r="AS79" s="91" t="str">
        <f t="shared" si="42"/>
        <v/>
      </c>
      <c r="AT79" s="91" t="str">
        <f t="shared" si="43"/>
        <v/>
      </c>
      <c r="AU79" s="91" t="str">
        <f t="shared" si="43"/>
        <v/>
      </c>
      <c r="AV79" s="91" t="str">
        <f t="shared" si="43"/>
        <v/>
      </c>
      <c r="AW79" s="91" t="str">
        <f t="shared" si="43"/>
        <v/>
      </c>
      <c r="AX79" s="91" t="str">
        <f t="shared" si="43"/>
        <v/>
      </c>
      <c r="AY79" s="91" t="str">
        <f t="shared" si="43"/>
        <v/>
      </c>
      <c r="AZ79" s="91" t="str">
        <f t="shared" si="43"/>
        <v/>
      </c>
      <c r="BA79" s="91" t="str">
        <f t="shared" si="43"/>
        <v/>
      </c>
      <c r="BB79" s="91" t="str">
        <f t="shared" si="43"/>
        <v/>
      </c>
      <c r="BC79" s="91" t="str">
        <f t="shared" si="43"/>
        <v/>
      </c>
      <c r="BD79" s="91" t="str">
        <f t="shared" si="43"/>
        <v/>
      </c>
      <c r="BE79" s="91" t="str">
        <f t="shared" si="43"/>
        <v/>
      </c>
    </row>
    <row r="80" spans="1:57" x14ac:dyDescent="0.3">
      <c r="A80" s="68"/>
      <c r="B80" s="62"/>
      <c r="C80" s="63"/>
      <c r="D80" s="70"/>
      <c r="E80" s="89">
        <f t="shared" si="44"/>
        <v>0</v>
      </c>
      <c r="F80" s="90" t="str">
        <f t="shared" si="39"/>
        <v/>
      </c>
      <c r="G80" s="91" t="str">
        <f t="shared" si="39"/>
        <v/>
      </c>
      <c r="H80" s="91" t="str">
        <f t="shared" si="39"/>
        <v/>
      </c>
      <c r="I80" s="91" t="str">
        <f t="shared" si="39"/>
        <v/>
      </c>
      <c r="J80" s="91" t="str">
        <f t="shared" si="39"/>
        <v/>
      </c>
      <c r="K80" s="92" t="str">
        <f t="shared" si="39"/>
        <v/>
      </c>
      <c r="L80" s="93" t="str">
        <f t="shared" si="39"/>
        <v/>
      </c>
      <c r="M80" s="91" t="str">
        <f t="shared" si="39"/>
        <v/>
      </c>
      <c r="N80" s="91" t="str">
        <f t="shared" si="39"/>
        <v/>
      </c>
      <c r="O80" s="91" t="str">
        <f t="shared" si="39"/>
        <v/>
      </c>
      <c r="P80" s="91" t="str">
        <f t="shared" si="40"/>
        <v/>
      </c>
      <c r="Q80" s="92" t="str">
        <f t="shared" si="40"/>
        <v/>
      </c>
      <c r="R80" s="93" t="str">
        <f t="shared" si="40"/>
        <v/>
      </c>
      <c r="S80" s="91" t="str">
        <f t="shared" si="40"/>
        <v/>
      </c>
      <c r="T80" s="91" t="str">
        <f t="shared" si="40"/>
        <v/>
      </c>
      <c r="U80" s="91" t="str">
        <f t="shared" si="40"/>
        <v/>
      </c>
      <c r="V80" s="91" t="str">
        <f t="shared" si="40"/>
        <v/>
      </c>
      <c r="W80" s="91" t="str">
        <f t="shared" si="40"/>
        <v/>
      </c>
      <c r="X80" s="91" t="str">
        <f t="shared" si="40"/>
        <v/>
      </c>
      <c r="Y80" s="91" t="str">
        <f t="shared" si="40"/>
        <v/>
      </c>
      <c r="Z80" s="91" t="str">
        <f t="shared" si="41"/>
        <v/>
      </c>
      <c r="AA80" s="91" t="str">
        <f t="shared" si="41"/>
        <v/>
      </c>
      <c r="AB80" s="91" t="str">
        <f t="shared" si="41"/>
        <v/>
      </c>
      <c r="AC80" s="91" t="str">
        <f t="shared" si="41"/>
        <v/>
      </c>
      <c r="AD80" s="91" t="str">
        <f t="shared" si="41"/>
        <v/>
      </c>
      <c r="AE80" s="91" t="str">
        <f t="shared" si="41"/>
        <v/>
      </c>
      <c r="AF80" s="91" t="str">
        <f t="shared" si="41"/>
        <v/>
      </c>
      <c r="AG80" s="91" t="str">
        <f t="shared" si="41"/>
        <v/>
      </c>
      <c r="AH80" s="91" t="str">
        <f t="shared" si="41"/>
        <v/>
      </c>
      <c r="AI80" s="91" t="str">
        <f t="shared" si="41"/>
        <v/>
      </c>
      <c r="AJ80" s="91" t="str">
        <f t="shared" si="42"/>
        <v/>
      </c>
      <c r="AK80" s="91" t="str">
        <f t="shared" si="42"/>
        <v/>
      </c>
      <c r="AL80" s="91" t="str">
        <f t="shared" si="42"/>
        <v/>
      </c>
      <c r="AM80" s="91" t="str">
        <f t="shared" si="42"/>
        <v/>
      </c>
      <c r="AN80" s="91" t="str">
        <f t="shared" si="42"/>
        <v/>
      </c>
      <c r="AO80" s="91" t="str">
        <f t="shared" si="42"/>
        <v/>
      </c>
      <c r="AP80" s="91" t="str">
        <f t="shared" si="42"/>
        <v/>
      </c>
      <c r="AQ80" s="91" t="str">
        <f t="shared" si="42"/>
        <v/>
      </c>
      <c r="AR80" s="91" t="str">
        <f t="shared" si="42"/>
        <v/>
      </c>
      <c r="AS80" s="91" t="str">
        <f t="shared" si="42"/>
        <v/>
      </c>
      <c r="AT80" s="91" t="str">
        <f t="shared" si="43"/>
        <v/>
      </c>
      <c r="AU80" s="91" t="str">
        <f t="shared" si="43"/>
        <v/>
      </c>
      <c r="AV80" s="91" t="str">
        <f t="shared" si="43"/>
        <v/>
      </c>
      <c r="AW80" s="91" t="str">
        <f t="shared" si="43"/>
        <v/>
      </c>
      <c r="AX80" s="91" t="str">
        <f t="shared" si="43"/>
        <v/>
      </c>
      <c r="AY80" s="91" t="str">
        <f t="shared" si="43"/>
        <v/>
      </c>
      <c r="AZ80" s="91" t="str">
        <f t="shared" si="43"/>
        <v/>
      </c>
      <c r="BA80" s="91" t="str">
        <f t="shared" si="43"/>
        <v/>
      </c>
      <c r="BB80" s="91" t="str">
        <f t="shared" si="43"/>
        <v/>
      </c>
      <c r="BC80" s="91" t="str">
        <f t="shared" si="43"/>
        <v/>
      </c>
      <c r="BD80" s="91" t="str">
        <f t="shared" si="43"/>
        <v/>
      </c>
      <c r="BE80" s="91" t="str">
        <f t="shared" si="43"/>
        <v/>
      </c>
    </row>
    <row r="81" spans="1:57" x14ac:dyDescent="0.3">
      <c r="A81" s="68"/>
      <c r="B81" s="62"/>
      <c r="C81" s="63"/>
      <c r="D81" s="70"/>
      <c r="E81" s="89">
        <f t="shared" si="44"/>
        <v>0</v>
      </c>
      <c r="F81" s="90" t="str">
        <f t="shared" si="39"/>
        <v/>
      </c>
      <c r="G81" s="91" t="str">
        <f t="shared" si="39"/>
        <v/>
      </c>
      <c r="H81" s="91" t="str">
        <f t="shared" si="39"/>
        <v/>
      </c>
      <c r="I81" s="91" t="str">
        <f t="shared" si="39"/>
        <v/>
      </c>
      <c r="J81" s="91" t="str">
        <f t="shared" si="39"/>
        <v/>
      </c>
      <c r="K81" s="92" t="str">
        <f t="shared" si="39"/>
        <v/>
      </c>
      <c r="L81" s="93" t="str">
        <f t="shared" si="39"/>
        <v/>
      </c>
      <c r="M81" s="91" t="str">
        <f t="shared" si="39"/>
        <v/>
      </c>
      <c r="N81" s="91" t="str">
        <f t="shared" si="39"/>
        <v/>
      </c>
      <c r="O81" s="91" t="str">
        <f t="shared" si="39"/>
        <v/>
      </c>
      <c r="P81" s="91" t="str">
        <f t="shared" si="40"/>
        <v/>
      </c>
      <c r="Q81" s="92" t="str">
        <f t="shared" si="40"/>
        <v/>
      </c>
      <c r="R81" s="93" t="str">
        <f t="shared" si="40"/>
        <v/>
      </c>
      <c r="S81" s="91" t="str">
        <f t="shared" si="40"/>
        <v/>
      </c>
      <c r="T81" s="91" t="str">
        <f t="shared" si="40"/>
        <v/>
      </c>
      <c r="U81" s="91" t="str">
        <f t="shared" si="40"/>
        <v/>
      </c>
      <c r="V81" s="91" t="str">
        <f t="shared" si="40"/>
        <v/>
      </c>
      <c r="W81" s="91" t="str">
        <f t="shared" si="40"/>
        <v/>
      </c>
      <c r="X81" s="91" t="str">
        <f t="shared" si="40"/>
        <v/>
      </c>
      <c r="Y81" s="91" t="str">
        <f t="shared" si="40"/>
        <v/>
      </c>
      <c r="Z81" s="91" t="str">
        <f t="shared" si="41"/>
        <v/>
      </c>
      <c r="AA81" s="91" t="str">
        <f t="shared" si="41"/>
        <v/>
      </c>
      <c r="AB81" s="91" t="str">
        <f t="shared" si="41"/>
        <v/>
      </c>
      <c r="AC81" s="91" t="str">
        <f t="shared" si="41"/>
        <v/>
      </c>
      <c r="AD81" s="91" t="str">
        <f t="shared" si="41"/>
        <v/>
      </c>
      <c r="AE81" s="91" t="str">
        <f t="shared" si="41"/>
        <v/>
      </c>
      <c r="AF81" s="91" t="str">
        <f t="shared" si="41"/>
        <v/>
      </c>
      <c r="AG81" s="91" t="str">
        <f t="shared" si="41"/>
        <v/>
      </c>
      <c r="AH81" s="91" t="str">
        <f t="shared" si="41"/>
        <v/>
      </c>
      <c r="AI81" s="91" t="str">
        <f t="shared" si="41"/>
        <v/>
      </c>
      <c r="AJ81" s="91" t="str">
        <f t="shared" si="42"/>
        <v/>
      </c>
      <c r="AK81" s="91" t="str">
        <f t="shared" si="42"/>
        <v/>
      </c>
      <c r="AL81" s="91" t="str">
        <f t="shared" si="42"/>
        <v/>
      </c>
      <c r="AM81" s="91" t="str">
        <f t="shared" si="42"/>
        <v/>
      </c>
      <c r="AN81" s="91" t="str">
        <f t="shared" si="42"/>
        <v/>
      </c>
      <c r="AO81" s="91" t="str">
        <f t="shared" si="42"/>
        <v/>
      </c>
      <c r="AP81" s="91" t="str">
        <f t="shared" si="42"/>
        <v/>
      </c>
      <c r="AQ81" s="91" t="str">
        <f t="shared" si="42"/>
        <v/>
      </c>
      <c r="AR81" s="91" t="str">
        <f t="shared" si="42"/>
        <v/>
      </c>
      <c r="AS81" s="91" t="str">
        <f t="shared" si="42"/>
        <v/>
      </c>
      <c r="AT81" s="91" t="str">
        <f t="shared" si="43"/>
        <v/>
      </c>
      <c r="AU81" s="91" t="str">
        <f t="shared" si="43"/>
        <v/>
      </c>
      <c r="AV81" s="91" t="str">
        <f t="shared" si="43"/>
        <v/>
      </c>
      <c r="AW81" s="91" t="str">
        <f t="shared" si="43"/>
        <v/>
      </c>
      <c r="AX81" s="91" t="str">
        <f t="shared" si="43"/>
        <v/>
      </c>
      <c r="AY81" s="91" t="str">
        <f t="shared" si="43"/>
        <v/>
      </c>
      <c r="AZ81" s="91" t="str">
        <f t="shared" si="43"/>
        <v/>
      </c>
      <c r="BA81" s="91" t="str">
        <f t="shared" si="43"/>
        <v/>
      </c>
      <c r="BB81" s="91" t="str">
        <f t="shared" si="43"/>
        <v/>
      </c>
      <c r="BC81" s="91" t="str">
        <f t="shared" si="43"/>
        <v/>
      </c>
      <c r="BD81" s="91" t="str">
        <f t="shared" si="43"/>
        <v/>
      </c>
      <c r="BE81" s="91" t="str">
        <f t="shared" si="43"/>
        <v/>
      </c>
    </row>
    <row r="82" spans="1:57" x14ac:dyDescent="0.3">
      <c r="A82" s="68"/>
      <c r="B82" s="62"/>
      <c r="C82" s="69"/>
      <c r="D82" s="70"/>
      <c r="E82" s="89">
        <f t="shared" si="44"/>
        <v>0</v>
      </c>
      <c r="F82" s="90" t="str">
        <f t="shared" ref="F82:U89" si="45">IF($B82=F$5,$D82,"")</f>
        <v/>
      </c>
      <c r="G82" s="91" t="str">
        <f t="shared" si="45"/>
        <v/>
      </c>
      <c r="H82" s="91" t="str">
        <f t="shared" si="45"/>
        <v/>
      </c>
      <c r="I82" s="91" t="str">
        <f t="shared" si="45"/>
        <v/>
      </c>
      <c r="J82" s="91" t="str">
        <f t="shared" si="45"/>
        <v/>
      </c>
      <c r="K82" s="92" t="str">
        <f t="shared" si="45"/>
        <v/>
      </c>
      <c r="L82" s="93" t="str">
        <f t="shared" si="45"/>
        <v/>
      </c>
      <c r="M82" s="91" t="str">
        <f t="shared" si="45"/>
        <v/>
      </c>
      <c r="N82" s="91" t="str">
        <f t="shared" si="45"/>
        <v/>
      </c>
      <c r="O82" s="91" t="str">
        <f t="shared" si="45"/>
        <v/>
      </c>
      <c r="P82" s="91" t="str">
        <f t="shared" si="45"/>
        <v/>
      </c>
      <c r="Q82" s="92" t="str">
        <f t="shared" si="45"/>
        <v/>
      </c>
      <c r="R82" s="93" t="str">
        <f t="shared" si="45"/>
        <v/>
      </c>
      <c r="S82" s="91" t="str">
        <f t="shared" si="45"/>
        <v/>
      </c>
      <c r="T82" s="91" t="str">
        <f t="shared" si="45"/>
        <v/>
      </c>
      <c r="U82" s="91" t="str">
        <f t="shared" ref="U82:AJ88" si="46">IF($B82=U$5,$D82,"")</f>
        <v/>
      </c>
      <c r="V82" s="91" t="str">
        <f t="shared" si="46"/>
        <v/>
      </c>
      <c r="W82" s="91" t="str">
        <f t="shared" si="46"/>
        <v/>
      </c>
      <c r="X82" s="91" t="str">
        <f t="shared" si="46"/>
        <v/>
      </c>
      <c r="Y82" s="91" t="str">
        <f t="shared" si="46"/>
        <v/>
      </c>
      <c r="Z82" s="91" t="str">
        <f t="shared" si="46"/>
        <v/>
      </c>
      <c r="AA82" s="91" t="str">
        <f t="shared" si="46"/>
        <v/>
      </c>
      <c r="AB82" s="91" t="str">
        <f t="shared" si="46"/>
        <v/>
      </c>
      <c r="AC82" s="91" t="str">
        <f t="shared" si="46"/>
        <v/>
      </c>
      <c r="AD82" s="91" t="str">
        <f t="shared" si="46"/>
        <v/>
      </c>
      <c r="AE82" s="91" t="str">
        <f t="shared" si="46"/>
        <v/>
      </c>
      <c r="AF82" s="91" t="str">
        <f t="shared" si="46"/>
        <v/>
      </c>
      <c r="AG82" s="91" t="str">
        <f t="shared" si="46"/>
        <v/>
      </c>
      <c r="AH82" s="91" t="str">
        <f t="shared" si="46"/>
        <v/>
      </c>
      <c r="AI82" s="91" t="str">
        <f t="shared" si="46"/>
        <v/>
      </c>
      <c r="AJ82" s="91" t="str">
        <f t="shared" si="46"/>
        <v/>
      </c>
      <c r="AK82" s="91" t="str">
        <f t="shared" ref="AK82:AZ88" si="47">IF($B82=AK$5,$D82,"")</f>
        <v/>
      </c>
      <c r="AL82" s="91" t="str">
        <f t="shared" si="47"/>
        <v/>
      </c>
      <c r="AM82" s="91" t="str">
        <f t="shared" si="47"/>
        <v/>
      </c>
      <c r="AN82" s="91" t="str">
        <f t="shared" si="47"/>
        <v/>
      </c>
      <c r="AO82" s="91" t="str">
        <f t="shared" si="47"/>
        <v/>
      </c>
      <c r="AP82" s="91" t="str">
        <f t="shared" si="47"/>
        <v/>
      </c>
      <c r="AQ82" s="91" t="str">
        <f t="shared" si="47"/>
        <v/>
      </c>
      <c r="AR82" s="91" t="str">
        <f t="shared" si="47"/>
        <v/>
      </c>
      <c r="AS82" s="91" t="str">
        <f t="shared" si="47"/>
        <v/>
      </c>
      <c r="AT82" s="91" t="str">
        <f t="shared" si="47"/>
        <v/>
      </c>
      <c r="AU82" s="91" t="str">
        <f t="shared" si="47"/>
        <v/>
      </c>
      <c r="AV82" s="91" t="str">
        <f t="shared" si="47"/>
        <v/>
      </c>
      <c r="AW82" s="91" t="str">
        <f t="shared" si="47"/>
        <v/>
      </c>
      <c r="AX82" s="91" t="str">
        <f t="shared" si="47"/>
        <v/>
      </c>
      <c r="AY82" s="91" t="str">
        <f t="shared" si="47"/>
        <v/>
      </c>
      <c r="AZ82" s="91" t="str">
        <f t="shared" si="47"/>
        <v/>
      </c>
      <c r="BA82" s="91" t="str">
        <f t="shared" ref="BA82:BE93" si="48">IF($B82=BA$5,$D82,"")</f>
        <v/>
      </c>
      <c r="BB82" s="91" t="str">
        <f t="shared" si="48"/>
        <v/>
      </c>
      <c r="BC82" s="91" t="str">
        <f t="shared" si="48"/>
        <v/>
      </c>
      <c r="BD82" s="91" t="str">
        <f t="shared" si="48"/>
        <v/>
      </c>
      <c r="BE82" s="91" t="str">
        <f t="shared" si="48"/>
        <v/>
      </c>
    </row>
    <row r="83" spans="1:57" x14ac:dyDescent="0.3">
      <c r="A83" s="68"/>
      <c r="B83" s="62"/>
      <c r="C83" s="69"/>
      <c r="D83" s="70"/>
      <c r="E83" s="89">
        <f t="shared" si="44"/>
        <v>0</v>
      </c>
      <c r="F83" s="90" t="str">
        <f t="shared" si="45"/>
        <v/>
      </c>
      <c r="G83" s="91" t="str">
        <f t="shared" si="45"/>
        <v/>
      </c>
      <c r="H83" s="91" t="str">
        <f t="shared" si="45"/>
        <v/>
      </c>
      <c r="I83" s="91" t="str">
        <f t="shared" si="45"/>
        <v/>
      </c>
      <c r="J83" s="91" t="str">
        <f t="shared" si="45"/>
        <v/>
      </c>
      <c r="K83" s="92" t="str">
        <f t="shared" si="45"/>
        <v/>
      </c>
      <c r="L83" s="93" t="str">
        <f t="shared" si="45"/>
        <v/>
      </c>
      <c r="M83" s="91" t="str">
        <f t="shared" si="45"/>
        <v/>
      </c>
      <c r="N83" s="91" t="str">
        <f t="shared" si="45"/>
        <v/>
      </c>
      <c r="O83" s="91" t="str">
        <f t="shared" si="45"/>
        <v/>
      </c>
      <c r="P83" s="91" t="str">
        <f t="shared" si="45"/>
        <v/>
      </c>
      <c r="Q83" s="92" t="str">
        <f t="shared" si="45"/>
        <v/>
      </c>
      <c r="R83" s="93" t="str">
        <f t="shared" si="45"/>
        <v/>
      </c>
      <c r="S83" s="91" t="str">
        <f t="shared" si="45"/>
        <v/>
      </c>
      <c r="T83" s="91" t="str">
        <f t="shared" si="45"/>
        <v/>
      </c>
      <c r="U83" s="91" t="str">
        <f t="shared" si="46"/>
        <v/>
      </c>
      <c r="V83" s="91" t="str">
        <f t="shared" si="46"/>
        <v/>
      </c>
      <c r="W83" s="91" t="str">
        <f t="shared" si="46"/>
        <v/>
      </c>
      <c r="X83" s="91" t="str">
        <f t="shared" si="46"/>
        <v/>
      </c>
      <c r="Y83" s="91" t="str">
        <f t="shared" si="46"/>
        <v/>
      </c>
      <c r="Z83" s="91" t="str">
        <f t="shared" si="46"/>
        <v/>
      </c>
      <c r="AA83" s="91" t="str">
        <f t="shared" si="46"/>
        <v/>
      </c>
      <c r="AB83" s="91" t="str">
        <f t="shared" si="46"/>
        <v/>
      </c>
      <c r="AC83" s="91" t="str">
        <f t="shared" si="46"/>
        <v/>
      </c>
      <c r="AD83" s="91" t="str">
        <f t="shared" si="46"/>
        <v/>
      </c>
      <c r="AE83" s="91" t="str">
        <f t="shared" si="46"/>
        <v/>
      </c>
      <c r="AF83" s="91" t="str">
        <f t="shared" si="46"/>
        <v/>
      </c>
      <c r="AG83" s="91" t="str">
        <f t="shared" si="46"/>
        <v/>
      </c>
      <c r="AH83" s="91" t="str">
        <f t="shared" si="46"/>
        <v/>
      </c>
      <c r="AI83" s="91" t="str">
        <f t="shared" si="46"/>
        <v/>
      </c>
      <c r="AJ83" s="91" t="str">
        <f t="shared" si="46"/>
        <v/>
      </c>
      <c r="AK83" s="91" t="str">
        <f t="shared" si="47"/>
        <v/>
      </c>
      <c r="AL83" s="91" t="str">
        <f t="shared" si="47"/>
        <v/>
      </c>
      <c r="AM83" s="91" t="str">
        <f t="shared" si="47"/>
        <v/>
      </c>
      <c r="AN83" s="91" t="str">
        <f t="shared" si="47"/>
        <v/>
      </c>
      <c r="AO83" s="91" t="str">
        <f t="shared" si="47"/>
        <v/>
      </c>
      <c r="AP83" s="91" t="str">
        <f t="shared" si="47"/>
        <v/>
      </c>
      <c r="AQ83" s="91" t="str">
        <f t="shared" si="47"/>
        <v/>
      </c>
      <c r="AR83" s="91" t="str">
        <f t="shared" si="47"/>
        <v/>
      </c>
      <c r="AS83" s="91" t="str">
        <f t="shared" si="47"/>
        <v/>
      </c>
      <c r="AT83" s="91" t="str">
        <f t="shared" si="47"/>
        <v/>
      </c>
      <c r="AU83" s="91" t="str">
        <f t="shared" si="47"/>
        <v/>
      </c>
      <c r="AV83" s="91" t="str">
        <f t="shared" si="47"/>
        <v/>
      </c>
      <c r="AW83" s="91" t="str">
        <f t="shared" si="47"/>
        <v/>
      </c>
      <c r="AX83" s="91" t="str">
        <f t="shared" si="47"/>
        <v/>
      </c>
      <c r="AY83" s="91" t="str">
        <f t="shared" si="47"/>
        <v/>
      </c>
      <c r="AZ83" s="91" t="str">
        <f t="shared" si="47"/>
        <v/>
      </c>
      <c r="BA83" s="91" t="str">
        <f t="shared" si="48"/>
        <v/>
      </c>
      <c r="BB83" s="91" t="str">
        <f t="shared" si="48"/>
        <v/>
      </c>
      <c r="BC83" s="91" t="str">
        <f t="shared" si="48"/>
        <v/>
      </c>
      <c r="BD83" s="91" t="str">
        <f t="shared" si="48"/>
        <v/>
      </c>
      <c r="BE83" s="91" t="str">
        <f t="shared" si="48"/>
        <v/>
      </c>
    </row>
    <row r="84" spans="1:57" x14ac:dyDescent="0.3">
      <c r="A84" s="68"/>
      <c r="B84" s="62"/>
      <c r="C84" s="69"/>
      <c r="D84" s="70"/>
      <c r="E84" s="89">
        <f t="shared" si="44"/>
        <v>0</v>
      </c>
      <c r="F84" s="90" t="str">
        <f t="shared" si="45"/>
        <v/>
      </c>
      <c r="G84" s="91" t="str">
        <f t="shared" si="45"/>
        <v/>
      </c>
      <c r="H84" s="91" t="str">
        <f t="shared" si="45"/>
        <v/>
      </c>
      <c r="I84" s="91" t="str">
        <f t="shared" si="45"/>
        <v/>
      </c>
      <c r="J84" s="91" t="str">
        <f t="shared" si="45"/>
        <v/>
      </c>
      <c r="K84" s="92" t="str">
        <f t="shared" si="45"/>
        <v/>
      </c>
      <c r="L84" s="93" t="str">
        <f t="shared" si="45"/>
        <v/>
      </c>
      <c r="M84" s="91" t="str">
        <f t="shared" si="45"/>
        <v/>
      </c>
      <c r="N84" s="91" t="str">
        <f t="shared" si="45"/>
        <v/>
      </c>
      <c r="O84" s="91" t="str">
        <f t="shared" si="45"/>
        <v/>
      </c>
      <c r="P84" s="91" t="str">
        <f t="shared" si="45"/>
        <v/>
      </c>
      <c r="Q84" s="92" t="str">
        <f t="shared" si="45"/>
        <v/>
      </c>
      <c r="R84" s="93" t="str">
        <f t="shared" si="45"/>
        <v/>
      </c>
      <c r="S84" s="91" t="str">
        <f t="shared" si="45"/>
        <v/>
      </c>
      <c r="T84" s="91" t="str">
        <f t="shared" si="45"/>
        <v/>
      </c>
      <c r="U84" s="91" t="str">
        <f t="shared" si="46"/>
        <v/>
      </c>
      <c r="V84" s="91" t="str">
        <f t="shared" si="46"/>
        <v/>
      </c>
      <c r="W84" s="91" t="str">
        <f t="shared" si="46"/>
        <v/>
      </c>
      <c r="X84" s="91" t="str">
        <f t="shared" si="46"/>
        <v/>
      </c>
      <c r="Y84" s="91" t="str">
        <f t="shared" si="46"/>
        <v/>
      </c>
      <c r="Z84" s="91" t="str">
        <f t="shared" si="46"/>
        <v/>
      </c>
      <c r="AA84" s="91" t="str">
        <f t="shared" si="46"/>
        <v/>
      </c>
      <c r="AB84" s="91" t="str">
        <f t="shared" si="46"/>
        <v/>
      </c>
      <c r="AC84" s="91" t="str">
        <f t="shared" si="46"/>
        <v/>
      </c>
      <c r="AD84" s="91" t="str">
        <f t="shared" si="46"/>
        <v/>
      </c>
      <c r="AE84" s="91" t="str">
        <f t="shared" si="46"/>
        <v/>
      </c>
      <c r="AF84" s="91" t="str">
        <f t="shared" si="46"/>
        <v/>
      </c>
      <c r="AG84" s="91" t="str">
        <f t="shared" si="46"/>
        <v/>
      </c>
      <c r="AH84" s="91" t="str">
        <f t="shared" si="46"/>
        <v/>
      </c>
      <c r="AI84" s="91" t="str">
        <f t="shared" si="46"/>
        <v/>
      </c>
      <c r="AJ84" s="91" t="str">
        <f t="shared" si="46"/>
        <v/>
      </c>
      <c r="AK84" s="91" t="str">
        <f t="shared" si="47"/>
        <v/>
      </c>
      <c r="AL84" s="91" t="str">
        <f t="shared" si="47"/>
        <v/>
      </c>
      <c r="AM84" s="91" t="str">
        <f t="shared" si="47"/>
        <v/>
      </c>
      <c r="AN84" s="91" t="str">
        <f t="shared" si="47"/>
        <v/>
      </c>
      <c r="AO84" s="91" t="str">
        <f t="shared" si="47"/>
        <v/>
      </c>
      <c r="AP84" s="91" t="str">
        <f t="shared" si="47"/>
        <v/>
      </c>
      <c r="AQ84" s="91" t="str">
        <f t="shared" si="47"/>
        <v/>
      </c>
      <c r="AR84" s="91" t="str">
        <f t="shared" si="47"/>
        <v/>
      </c>
      <c r="AS84" s="91" t="str">
        <f t="shared" si="47"/>
        <v/>
      </c>
      <c r="AT84" s="91" t="str">
        <f t="shared" si="47"/>
        <v/>
      </c>
      <c r="AU84" s="91" t="str">
        <f t="shared" si="47"/>
        <v/>
      </c>
      <c r="AV84" s="91" t="str">
        <f t="shared" si="47"/>
        <v/>
      </c>
      <c r="AW84" s="91" t="str">
        <f t="shared" si="47"/>
        <v/>
      </c>
      <c r="AX84" s="91" t="str">
        <f t="shared" si="47"/>
        <v/>
      </c>
      <c r="AY84" s="91" t="str">
        <f t="shared" si="47"/>
        <v/>
      </c>
      <c r="AZ84" s="91" t="str">
        <f t="shared" si="47"/>
        <v/>
      </c>
      <c r="BA84" s="91" t="str">
        <f t="shared" si="48"/>
        <v/>
      </c>
      <c r="BB84" s="91" t="str">
        <f t="shared" si="48"/>
        <v/>
      </c>
      <c r="BC84" s="91" t="str">
        <f t="shared" si="48"/>
        <v/>
      </c>
      <c r="BD84" s="91" t="str">
        <f t="shared" si="48"/>
        <v/>
      </c>
      <c r="BE84" s="91" t="str">
        <f t="shared" si="48"/>
        <v/>
      </c>
    </row>
    <row r="85" spans="1:57" x14ac:dyDescent="0.3">
      <c r="A85" s="68"/>
      <c r="B85" s="62"/>
      <c r="C85" s="69"/>
      <c r="D85" s="70"/>
      <c r="E85" s="89">
        <f t="shared" si="44"/>
        <v>0</v>
      </c>
      <c r="F85" s="90" t="str">
        <f t="shared" si="45"/>
        <v/>
      </c>
      <c r="G85" s="91" t="str">
        <f t="shared" si="45"/>
        <v/>
      </c>
      <c r="H85" s="91" t="str">
        <f t="shared" si="45"/>
        <v/>
      </c>
      <c r="I85" s="91" t="str">
        <f t="shared" si="45"/>
        <v/>
      </c>
      <c r="J85" s="91" t="str">
        <f t="shared" si="45"/>
        <v/>
      </c>
      <c r="K85" s="92" t="str">
        <f t="shared" si="45"/>
        <v/>
      </c>
      <c r="L85" s="93" t="str">
        <f t="shared" si="45"/>
        <v/>
      </c>
      <c r="M85" s="91" t="str">
        <f t="shared" si="45"/>
        <v/>
      </c>
      <c r="N85" s="91" t="str">
        <f t="shared" si="45"/>
        <v/>
      </c>
      <c r="O85" s="91" t="str">
        <f t="shared" si="45"/>
        <v/>
      </c>
      <c r="P85" s="91" t="str">
        <f t="shared" si="45"/>
        <v/>
      </c>
      <c r="Q85" s="92" t="str">
        <f t="shared" si="45"/>
        <v/>
      </c>
      <c r="R85" s="93" t="str">
        <f t="shared" si="45"/>
        <v/>
      </c>
      <c r="S85" s="91" t="str">
        <f t="shared" si="45"/>
        <v/>
      </c>
      <c r="T85" s="91" t="str">
        <f t="shared" si="45"/>
        <v/>
      </c>
      <c r="U85" s="91" t="str">
        <f t="shared" si="46"/>
        <v/>
      </c>
      <c r="V85" s="91" t="str">
        <f t="shared" si="46"/>
        <v/>
      </c>
      <c r="W85" s="91" t="str">
        <f t="shared" si="46"/>
        <v/>
      </c>
      <c r="X85" s="91" t="str">
        <f t="shared" si="46"/>
        <v/>
      </c>
      <c r="Y85" s="91" t="str">
        <f t="shared" si="46"/>
        <v/>
      </c>
      <c r="Z85" s="91" t="str">
        <f t="shared" si="46"/>
        <v/>
      </c>
      <c r="AA85" s="91" t="str">
        <f t="shared" si="46"/>
        <v/>
      </c>
      <c r="AB85" s="91" t="str">
        <f t="shared" si="46"/>
        <v/>
      </c>
      <c r="AC85" s="91" t="str">
        <f t="shared" si="46"/>
        <v/>
      </c>
      <c r="AD85" s="91" t="str">
        <f t="shared" si="46"/>
        <v/>
      </c>
      <c r="AE85" s="91" t="str">
        <f t="shared" si="46"/>
        <v/>
      </c>
      <c r="AF85" s="91" t="str">
        <f t="shared" si="46"/>
        <v/>
      </c>
      <c r="AG85" s="91" t="str">
        <f t="shared" si="46"/>
        <v/>
      </c>
      <c r="AH85" s="91" t="str">
        <f t="shared" si="46"/>
        <v/>
      </c>
      <c r="AI85" s="91" t="str">
        <f t="shared" si="46"/>
        <v/>
      </c>
      <c r="AJ85" s="91" t="str">
        <f t="shared" si="46"/>
        <v/>
      </c>
      <c r="AK85" s="91" t="str">
        <f t="shared" si="47"/>
        <v/>
      </c>
      <c r="AL85" s="91" t="str">
        <f t="shared" si="47"/>
        <v/>
      </c>
      <c r="AM85" s="91" t="str">
        <f t="shared" si="47"/>
        <v/>
      </c>
      <c r="AN85" s="91" t="str">
        <f t="shared" si="47"/>
        <v/>
      </c>
      <c r="AO85" s="91" t="str">
        <f t="shared" si="47"/>
        <v/>
      </c>
      <c r="AP85" s="91" t="str">
        <f t="shared" si="47"/>
        <v/>
      </c>
      <c r="AQ85" s="91" t="str">
        <f t="shared" si="47"/>
        <v/>
      </c>
      <c r="AR85" s="91" t="str">
        <f t="shared" si="47"/>
        <v/>
      </c>
      <c r="AS85" s="91" t="str">
        <f t="shared" si="47"/>
        <v/>
      </c>
      <c r="AT85" s="91" t="str">
        <f t="shared" si="47"/>
        <v/>
      </c>
      <c r="AU85" s="91" t="str">
        <f t="shared" si="47"/>
        <v/>
      </c>
      <c r="AV85" s="91" t="str">
        <f t="shared" si="47"/>
        <v/>
      </c>
      <c r="AW85" s="91" t="str">
        <f t="shared" si="47"/>
        <v/>
      </c>
      <c r="AX85" s="91" t="str">
        <f t="shared" si="47"/>
        <v/>
      </c>
      <c r="AY85" s="91" t="str">
        <f t="shared" si="47"/>
        <v/>
      </c>
      <c r="AZ85" s="91" t="str">
        <f t="shared" si="47"/>
        <v/>
      </c>
      <c r="BA85" s="91" t="str">
        <f t="shared" si="48"/>
        <v/>
      </c>
      <c r="BB85" s="91" t="str">
        <f t="shared" si="48"/>
        <v/>
      </c>
      <c r="BC85" s="91" t="str">
        <f t="shared" si="48"/>
        <v/>
      </c>
      <c r="BD85" s="91" t="str">
        <f t="shared" si="48"/>
        <v/>
      </c>
      <c r="BE85" s="91" t="str">
        <f t="shared" si="48"/>
        <v/>
      </c>
    </row>
    <row r="86" spans="1:57" x14ac:dyDescent="0.3">
      <c r="A86" s="68"/>
      <c r="B86" s="62"/>
      <c r="C86" s="63"/>
      <c r="D86" s="70"/>
      <c r="E86" s="89">
        <f t="shared" si="44"/>
        <v>0</v>
      </c>
      <c r="F86" s="90" t="str">
        <f t="shared" si="45"/>
        <v/>
      </c>
      <c r="G86" s="91" t="str">
        <f t="shared" si="45"/>
        <v/>
      </c>
      <c r="H86" s="91" t="str">
        <f t="shared" si="45"/>
        <v/>
      </c>
      <c r="I86" s="91" t="str">
        <f t="shared" si="45"/>
        <v/>
      </c>
      <c r="J86" s="91" t="str">
        <f t="shared" si="45"/>
        <v/>
      </c>
      <c r="K86" s="92" t="str">
        <f t="shared" si="45"/>
        <v/>
      </c>
      <c r="L86" s="93" t="str">
        <f t="shared" si="45"/>
        <v/>
      </c>
      <c r="M86" s="91" t="str">
        <f t="shared" si="45"/>
        <v/>
      </c>
      <c r="N86" s="91" t="str">
        <f t="shared" si="45"/>
        <v/>
      </c>
      <c r="O86" s="91" t="str">
        <f t="shared" si="45"/>
        <v/>
      </c>
      <c r="P86" s="91" t="str">
        <f t="shared" si="45"/>
        <v/>
      </c>
      <c r="Q86" s="92" t="str">
        <f t="shared" si="45"/>
        <v/>
      </c>
      <c r="R86" s="93" t="str">
        <f t="shared" si="45"/>
        <v/>
      </c>
      <c r="S86" s="91" t="str">
        <f t="shared" si="45"/>
        <v/>
      </c>
      <c r="T86" s="91" t="str">
        <f t="shared" si="45"/>
        <v/>
      </c>
      <c r="U86" s="91" t="str">
        <f t="shared" si="46"/>
        <v/>
      </c>
      <c r="V86" s="91" t="str">
        <f t="shared" si="46"/>
        <v/>
      </c>
      <c r="W86" s="91" t="str">
        <f t="shared" si="46"/>
        <v/>
      </c>
      <c r="X86" s="91" t="str">
        <f t="shared" si="46"/>
        <v/>
      </c>
      <c r="Y86" s="91" t="str">
        <f t="shared" si="46"/>
        <v/>
      </c>
      <c r="Z86" s="91" t="str">
        <f t="shared" si="46"/>
        <v/>
      </c>
      <c r="AA86" s="91" t="str">
        <f t="shared" si="46"/>
        <v/>
      </c>
      <c r="AB86" s="91" t="str">
        <f t="shared" si="46"/>
        <v/>
      </c>
      <c r="AC86" s="91" t="str">
        <f t="shared" si="46"/>
        <v/>
      </c>
      <c r="AD86" s="91" t="str">
        <f t="shared" si="46"/>
        <v/>
      </c>
      <c r="AE86" s="91" t="str">
        <f t="shared" si="46"/>
        <v/>
      </c>
      <c r="AF86" s="91" t="str">
        <f t="shared" si="46"/>
        <v/>
      </c>
      <c r="AG86" s="91" t="str">
        <f t="shared" si="46"/>
        <v/>
      </c>
      <c r="AH86" s="91" t="str">
        <f t="shared" si="46"/>
        <v/>
      </c>
      <c r="AI86" s="91" t="str">
        <f t="shared" si="46"/>
        <v/>
      </c>
      <c r="AJ86" s="91" t="str">
        <f t="shared" si="46"/>
        <v/>
      </c>
      <c r="AK86" s="91" t="str">
        <f t="shared" si="47"/>
        <v/>
      </c>
      <c r="AL86" s="91" t="str">
        <f t="shared" si="47"/>
        <v/>
      </c>
      <c r="AM86" s="91" t="str">
        <f t="shared" si="47"/>
        <v/>
      </c>
      <c r="AN86" s="91" t="str">
        <f t="shared" si="47"/>
        <v/>
      </c>
      <c r="AO86" s="91" t="str">
        <f t="shared" si="47"/>
        <v/>
      </c>
      <c r="AP86" s="91" t="str">
        <f t="shared" si="47"/>
        <v/>
      </c>
      <c r="AQ86" s="91" t="str">
        <f t="shared" si="47"/>
        <v/>
      </c>
      <c r="AR86" s="91" t="str">
        <f t="shared" si="47"/>
        <v/>
      </c>
      <c r="AS86" s="91" t="str">
        <f t="shared" si="47"/>
        <v/>
      </c>
      <c r="AT86" s="91" t="str">
        <f t="shared" si="47"/>
        <v/>
      </c>
      <c r="AU86" s="91" t="str">
        <f t="shared" si="47"/>
        <v/>
      </c>
      <c r="AV86" s="91" t="str">
        <f t="shared" si="47"/>
        <v/>
      </c>
      <c r="AW86" s="91" t="str">
        <f t="shared" si="47"/>
        <v/>
      </c>
      <c r="AX86" s="91" t="str">
        <f t="shared" si="47"/>
        <v/>
      </c>
      <c r="AY86" s="91" t="str">
        <f t="shared" si="47"/>
        <v/>
      </c>
      <c r="AZ86" s="91" t="str">
        <f t="shared" si="47"/>
        <v/>
      </c>
      <c r="BA86" s="91" t="str">
        <f t="shared" si="48"/>
        <v/>
      </c>
      <c r="BB86" s="91" t="str">
        <f t="shared" si="48"/>
        <v/>
      </c>
      <c r="BC86" s="91" t="str">
        <f t="shared" si="48"/>
        <v/>
      </c>
      <c r="BD86" s="91" t="str">
        <f t="shared" si="48"/>
        <v/>
      </c>
      <c r="BE86" s="91" t="str">
        <f t="shared" si="48"/>
        <v/>
      </c>
    </row>
    <row r="87" spans="1:57" x14ac:dyDescent="0.3">
      <c r="A87" s="68"/>
      <c r="B87" s="62"/>
      <c r="C87" s="63"/>
      <c r="D87" s="70"/>
      <c r="E87" s="89">
        <f t="shared" si="44"/>
        <v>0</v>
      </c>
      <c r="F87" s="90" t="str">
        <f t="shared" si="45"/>
        <v/>
      </c>
      <c r="G87" s="91" t="str">
        <f t="shared" si="45"/>
        <v/>
      </c>
      <c r="H87" s="91" t="str">
        <f t="shared" si="45"/>
        <v/>
      </c>
      <c r="I87" s="91" t="str">
        <f t="shared" si="45"/>
        <v/>
      </c>
      <c r="J87" s="91" t="str">
        <f t="shared" si="45"/>
        <v/>
      </c>
      <c r="K87" s="92" t="str">
        <f t="shared" si="45"/>
        <v/>
      </c>
      <c r="L87" s="93" t="str">
        <f t="shared" si="45"/>
        <v/>
      </c>
      <c r="M87" s="91" t="str">
        <f t="shared" si="45"/>
        <v/>
      </c>
      <c r="N87" s="91" t="str">
        <f t="shared" si="45"/>
        <v/>
      </c>
      <c r="O87" s="91" t="str">
        <f t="shared" si="45"/>
        <v/>
      </c>
      <c r="P87" s="91" t="str">
        <f t="shared" si="45"/>
        <v/>
      </c>
      <c r="Q87" s="92" t="str">
        <f t="shared" si="45"/>
        <v/>
      </c>
      <c r="R87" s="93" t="str">
        <f t="shared" si="45"/>
        <v/>
      </c>
      <c r="S87" s="91" t="str">
        <f t="shared" si="45"/>
        <v/>
      </c>
      <c r="T87" s="91" t="str">
        <f t="shared" si="45"/>
        <v/>
      </c>
      <c r="U87" s="91" t="str">
        <f t="shared" si="46"/>
        <v/>
      </c>
      <c r="V87" s="91" t="str">
        <f t="shared" si="46"/>
        <v/>
      </c>
      <c r="W87" s="91" t="str">
        <f t="shared" si="46"/>
        <v/>
      </c>
      <c r="X87" s="91" t="str">
        <f t="shared" si="46"/>
        <v/>
      </c>
      <c r="Y87" s="91" t="str">
        <f t="shared" si="46"/>
        <v/>
      </c>
      <c r="Z87" s="91" t="str">
        <f t="shared" si="46"/>
        <v/>
      </c>
      <c r="AA87" s="91" t="str">
        <f t="shared" si="46"/>
        <v/>
      </c>
      <c r="AB87" s="91" t="str">
        <f t="shared" si="46"/>
        <v/>
      </c>
      <c r="AC87" s="91" t="str">
        <f t="shared" si="46"/>
        <v/>
      </c>
      <c r="AD87" s="91" t="str">
        <f t="shared" si="46"/>
        <v/>
      </c>
      <c r="AE87" s="91" t="str">
        <f t="shared" si="46"/>
        <v/>
      </c>
      <c r="AF87" s="91" t="str">
        <f t="shared" si="46"/>
        <v/>
      </c>
      <c r="AG87" s="91" t="str">
        <f t="shared" si="46"/>
        <v/>
      </c>
      <c r="AH87" s="91" t="str">
        <f t="shared" si="46"/>
        <v/>
      </c>
      <c r="AI87" s="91" t="str">
        <f t="shared" si="46"/>
        <v/>
      </c>
      <c r="AJ87" s="91" t="str">
        <f t="shared" si="46"/>
        <v/>
      </c>
      <c r="AK87" s="91" t="str">
        <f t="shared" si="47"/>
        <v/>
      </c>
      <c r="AL87" s="91" t="str">
        <f t="shared" si="47"/>
        <v/>
      </c>
      <c r="AM87" s="91" t="str">
        <f t="shared" si="47"/>
        <v/>
      </c>
      <c r="AN87" s="91" t="str">
        <f t="shared" si="47"/>
        <v/>
      </c>
      <c r="AO87" s="91" t="str">
        <f t="shared" si="47"/>
        <v/>
      </c>
      <c r="AP87" s="91" t="str">
        <f t="shared" si="47"/>
        <v/>
      </c>
      <c r="AQ87" s="91" t="str">
        <f t="shared" si="47"/>
        <v/>
      </c>
      <c r="AR87" s="91" t="str">
        <f t="shared" si="47"/>
        <v/>
      </c>
      <c r="AS87" s="91" t="str">
        <f t="shared" si="47"/>
        <v/>
      </c>
      <c r="AT87" s="91" t="str">
        <f t="shared" si="47"/>
        <v/>
      </c>
      <c r="AU87" s="91" t="str">
        <f t="shared" si="47"/>
        <v/>
      </c>
      <c r="AV87" s="91" t="str">
        <f t="shared" si="47"/>
        <v/>
      </c>
      <c r="AW87" s="91" t="str">
        <f t="shared" si="47"/>
        <v/>
      </c>
      <c r="AX87" s="91" t="str">
        <f t="shared" si="47"/>
        <v/>
      </c>
      <c r="AY87" s="91" t="str">
        <f t="shared" si="47"/>
        <v/>
      </c>
      <c r="AZ87" s="91" t="str">
        <f t="shared" si="47"/>
        <v/>
      </c>
      <c r="BA87" s="91" t="str">
        <f t="shared" si="48"/>
        <v/>
      </c>
      <c r="BB87" s="91" t="str">
        <f t="shared" si="48"/>
        <v/>
      </c>
      <c r="BC87" s="91" t="str">
        <f t="shared" si="48"/>
        <v/>
      </c>
      <c r="BD87" s="91" t="str">
        <f t="shared" si="48"/>
        <v/>
      </c>
      <c r="BE87" s="91" t="str">
        <f t="shared" si="48"/>
        <v/>
      </c>
    </row>
    <row r="88" spans="1:57" x14ac:dyDescent="0.3">
      <c r="A88" s="68"/>
      <c r="B88" s="62"/>
      <c r="C88" s="63"/>
      <c r="D88" s="70"/>
      <c r="E88" s="89">
        <f t="shared" si="44"/>
        <v>0</v>
      </c>
      <c r="F88" s="90" t="str">
        <f t="shared" si="45"/>
        <v/>
      </c>
      <c r="G88" s="91" t="str">
        <f t="shared" si="45"/>
        <v/>
      </c>
      <c r="H88" s="91" t="str">
        <f t="shared" si="45"/>
        <v/>
      </c>
      <c r="I88" s="91" t="str">
        <f t="shared" si="45"/>
        <v/>
      </c>
      <c r="J88" s="91" t="str">
        <f t="shared" si="45"/>
        <v/>
      </c>
      <c r="K88" s="92" t="str">
        <f t="shared" si="45"/>
        <v/>
      </c>
      <c r="L88" s="93" t="str">
        <f t="shared" si="45"/>
        <v/>
      </c>
      <c r="M88" s="91" t="str">
        <f t="shared" si="45"/>
        <v/>
      </c>
      <c r="N88" s="91" t="str">
        <f t="shared" si="45"/>
        <v/>
      </c>
      <c r="O88" s="91" t="str">
        <f t="shared" si="45"/>
        <v/>
      </c>
      <c r="P88" s="91" t="str">
        <f t="shared" si="45"/>
        <v/>
      </c>
      <c r="Q88" s="92" t="str">
        <f t="shared" si="45"/>
        <v/>
      </c>
      <c r="R88" s="93" t="str">
        <f t="shared" si="45"/>
        <v/>
      </c>
      <c r="S88" s="91" t="str">
        <f t="shared" si="45"/>
        <v/>
      </c>
      <c r="T88" s="91" t="str">
        <f t="shared" si="45"/>
        <v/>
      </c>
      <c r="U88" s="91" t="str">
        <f t="shared" si="45"/>
        <v/>
      </c>
      <c r="V88" s="91" t="str">
        <f t="shared" si="46"/>
        <v/>
      </c>
      <c r="W88" s="91" t="str">
        <f t="shared" si="46"/>
        <v/>
      </c>
      <c r="X88" s="91" t="str">
        <f t="shared" si="46"/>
        <v/>
      </c>
      <c r="Y88" s="91" t="str">
        <f t="shared" si="46"/>
        <v/>
      </c>
      <c r="Z88" s="91" t="str">
        <f t="shared" si="46"/>
        <v/>
      </c>
      <c r="AA88" s="91" t="str">
        <f t="shared" si="46"/>
        <v/>
      </c>
      <c r="AB88" s="91" t="str">
        <f t="shared" si="46"/>
        <v/>
      </c>
      <c r="AC88" s="91" t="str">
        <f t="shared" si="46"/>
        <v/>
      </c>
      <c r="AD88" s="91" t="str">
        <f t="shared" si="46"/>
        <v/>
      </c>
      <c r="AE88" s="91" t="str">
        <f t="shared" si="46"/>
        <v/>
      </c>
      <c r="AF88" s="91" t="str">
        <f t="shared" si="46"/>
        <v/>
      </c>
      <c r="AG88" s="91" t="str">
        <f t="shared" si="46"/>
        <v/>
      </c>
      <c r="AH88" s="91" t="str">
        <f t="shared" si="46"/>
        <v/>
      </c>
      <c r="AI88" s="91" t="str">
        <f t="shared" si="46"/>
        <v/>
      </c>
      <c r="AJ88" s="91" t="str">
        <f t="shared" si="46"/>
        <v/>
      </c>
      <c r="AK88" s="91" t="str">
        <f t="shared" si="47"/>
        <v/>
      </c>
      <c r="AL88" s="91" t="str">
        <f t="shared" si="47"/>
        <v/>
      </c>
      <c r="AM88" s="91" t="str">
        <f t="shared" si="47"/>
        <v/>
      </c>
      <c r="AN88" s="91" t="str">
        <f t="shared" si="47"/>
        <v/>
      </c>
      <c r="AO88" s="91" t="str">
        <f t="shared" si="47"/>
        <v/>
      </c>
      <c r="AP88" s="91" t="str">
        <f t="shared" si="47"/>
        <v/>
      </c>
      <c r="AQ88" s="91" t="str">
        <f t="shared" si="47"/>
        <v/>
      </c>
      <c r="AR88" s="91" t="str">
        <f t="shared" si="47"/>
        <v/>
      </c>
      <c r="AS88" s="91" t="str">
        <f t="shared" si="47"/>
        <v/>
      </c>
      <c r="AT88" s="91" t="str">
        <f t="shared" si="47"/>
        <v/>
      </c>
      <c r="AU88" s="91" t="str">
        <f t="shared" si="47"/>
        <v/>
      </c>
      <c r="AV88" s="91" t="str">
        <f t="shared" si="47"/>
        <v/>
      </c>
      <c r="AW88" s="91" t="str">
        <f t="shared" si="47"/>
        <v/>
      </c>
      <c r="AX88" s="91" t="str">
        <f t="shared" si="47"/>
        <v/>
      </c>
      <c r="AY88" s="91" t="str">
        <f t="shared" si="47"/>
        <v/>
      </c>
      <c r="AZ88" s="91" t="str">
        <f t="shared" ref="AZ88" si="49">IF($B88=AZ$5,$D88,"")</f>
        <v/>
      </c>
      <c r="BA88" s="91" t="str">
        <f t="shared" si="48"/>
        <v/>
      </c>
      <c r="BB88" s="91" t="str">
        <f t="shared" si="48"/>
        <v/>
      </c>
      <c r="BC88" s="91" t="str">
        <f t="shared" si="48"/>
        <v/>
      </c>
      <c r="BD88" s="91" t="str">
        <f t="shared" si="48"/>
        <v/>
      </c>
      <c r="BE88" s="91" t="str">
        <f t="shared" si="48"/>
        <v/>
      </c>
    </row>
    <row r="89" spans="1:57" x14ac:dyDescent="0.3">
      <c r="A89" s="73"/>
      <c r="B89" s="73"/>
      <c r="C89" s="73"/>
      <c r="D89" s="70"/>
      <c r="E89" s="89">
        <f t="shared" si="44"/>
        <v>0</v>
      </c>
      <c r="F89" s="90" t="str">
        <f t="shared" si="45"/>
        <v/>
      </c>
      <c r="G89" s="91" t="str">
        <f t="shared" si="45"/>
        <v/>
      </c>
      <c r="H89" s="91" t="str">
        <f t="shared" si="45"/>
        <v/>
      </c>
      <c r="I89" s="91" t="str">
        <f t="shared" si="45"/>
        <v/>
      </c>
      <c r="J89" s="91" t="str">
        <f t="shared" si="45"/>
        <v/>
      </c>
      <c r="K89" s="92" t="str">
        <f t="shared" si="45"/>
        <v/>
      </c>
      <c r="L89" s="93" t="str">
        <f t="shared" si="45"/>
        <v/>
      </c>
      <c r="M89" s="91" t="str">
        <f t="shared" si="45"/>
        <v/>
      </c>
      <c r="N89" s="91" t="str">
        <f t="shared" si="45"/>
        <v/>
      </c>
      <c r="O89" s="91" t="str">
        <f t="shared" si="45"/>
        <v/>
      </c>
      <c r="P89" s="91" t="str">
        <f t="shared" si="45"/>
        <v/>
      </c>
      <c r="Q89" s="92" t="str">
        <f t="shared" si="45"/>
        <v/>
      </c>
      <c r="R89" s="93" t="str">
        <f t="shared" si="45"/>
        <v/>
      </c>
      <c r="S89" s="91" t="str">
        <f t="shared" si="45"/>
        <v/>
      </c>
      <c r="T89" s="91" t="str">
        <f t="shared" si="45"/>
        <v/>
      </c>
      <c r="U89" s="91" t="str">
        <f t="shared" si="45"/>
        <v/>
      </c>
      <c r="V89" s="91" t="str">
        <f t="shared" ref="V89:AK104" si="50">IF($B89=V$5,$D89,"")</f>
        <v/>
      </c>
      <c r="W89" s="91" t="str">
        <f t="shared" si="50"/>
        <v/>
      </c>
      <c r="X89" s="91" t="str">
        <f t="shared" si="50"/>
        <v/>
      </c>
      <c r="Y89" s="91" t="str">
        <f t="shared" si="50"/>
        <v/>
      </c>
      <c r="Z89" s="91" t="str">
        <f t="shared" si="50"/>
        <v/>
      </c>
      <c r="AA89" s="91" t="str">
        <f t="shared" si="50"/>
        <v/>
      </c>
      <c r="AB89" s="91" t="str">
        <f t="shared" si="50"/>
        <v/>
      </c>
      <c r="AC89" s="91" t="str">
        <f t="shared" si="50"/>
        <v/>
      </c>
      <c r="AD89" s="91" t="str">
        <f t="shared" si="50"/>
        <v/>
      </c>
      <c r="AE89" s="91" t="str">
        <f t="shared" si="50"/>
        <v/>
      </c>
      <c r="AF89" s="91" t="str">
        <f t="shared" si="50"/>
        <v/>
      </c>
      <c r="AG89" s="91" t="str">
        <f t="shared" si="50"/>
        <v/>
      </c>
      <c r="AH89" s="91" t="str">
        <f t="shared" si="50"/>
        <v/>
      </c>
      <c r="AI89" s="91" t="str">
        <f t="shared" si="50"/>
        <v/>
      </c>
      <c r="AJ89" s="91" t="str">
        <f t="shared" si="50"/>
        <v/>
      </c>
      <c r="AK89" s="91" t="str">
        <f t="shared" si="50"/>
        <v/>
      </c>
      <c r="AL89" s="91" t="str">
        <f t="shared" ref="AL89:BA103" si="51">IF($B89=AL$5,$D89,"")</f>
        <v/>
      </c>
      <c r="AM89" s="91" t="str">
        <f t="shared" si="51"/>
        <v/>
      </c>
      <c r="AN89" s="91" t="str">
        <f t="shared" si="51"/>
        <v/>
      </c>
      <c r="AO89" s="91" t="str">
        <f t="shared" si="51"/>
        <v/>
      </c>
      <c r="AP89" s="91" t="str">
        <f t="shared" si="51"/>
        <v/>
      </c>
      <c r="AQ89" s="91" t="str">
        <f t="shared" si="51"/>
        <v/>
      </c>
      <c r="AR89" s="91" t="str">
        <f t="shared" si="51"/>
        <v/>
      </c>
      <c r="AS89" s="91" t="str">
        <f t="shared" si="51"/>
        <v/>
      </c>
      <c r="AT89" s="91" t="str">
        <f t="shared" si="51"/>
        <v/>
      </c>
      <c r="AU89" s="91" t="str">
        <f t="shared" si="51"/>
        <v/>
      </c>
      <c r="AV89" s="91" t="str">
        <f t="shared" si="51"/>
        <v/>
      </c>
      <c r="AW89" s="91" t="str">
        <f t="shared" si="51"/>
        <v/>
      </c>
      <c r="AX89" s="91" t="str">
        <f t="shared" si="51"/>
        <v/>
      </c>
      <c r="AY89" s="91" t="str">
        <f t="shared" si="51"/>
        <v/>
      </c>
      <c r="AZ89" s="91" t="str">
        <f t="shared" si="51"/>
        <v/>
      </c>
      <c r="BA89" s="91" t="str">
        <f t="shared" si="48"/>
        <v/>
      </c>
      <c r="BB89" s="91" t="str">
        <f t="shared" si="48"/>
        <v/>
      </c>
      <c r="BC89" s="91" t="str">
        <f t="shared" si="48"/>
        <v/>
      </c>
      <c r="BD89" s="91" t="str">
        <f t="shared" si="48"/>
        <v/>
      </c>
      <c r="BE89" s="91" t="str">
        <f t="shared" si="48"/>
        <v/>
      </c>
    </row>
    <row r="90" spans="1:57" x14ac:dyDescent="0.3">
      <c r="A90" s="73"/>
      <c r="B90" s="73"/>
      <c r="C90" s="73"/>
      <c r="D90" s="73"/>
      <c r="E90" s="89">
        <f t="shared" si="44"/>
        <v>0</v>
      </c>
      <c r="F90" s="90" t="str">
        <f t="shared" ref="F90:U105" si="52">IF($B90=F$5,$D90,"")</f>
        <v/>
      </c>
      <c r="G90" s="91" t="str">
        <f t="shared" si="52"/>
        <v/>
      </c>
      <c r="H90" s="91" t="str">
        <f t="shared" si="52"/>
        <v/>
      </c>
      <c r="I90" s="91" t="str">
        <f t="shared" si="52"/>
        <v/>
      </c>
      <c r="J90" s="91" t="str">
        <f t="shared" si="52"/>
        <v/>
      </c>
      <c r="K90" s="92" t="str">
        <f t="shared" si="52"/>
        <v/>
      </c>
      <c r="L90" s="93" t="str">
        <f t="shared" si="52"/>
        <v/>
      </c>
      <c r="M90" s="91" t="str">
        <f t="shared" si="52"/>
        <v/>
      </c>
      <c r="N90" s="91" t="str">
        <f t="shared" si="52"/>
        <v/>
      </c>
      <c r="O90" s="91" t="str">
        <f t="shared" si="52"/>
        <v/>
      </c>
      <c r="P90" s="91" t="str">
        <f t="shared" si="52"/>
        <v/>
      </c>
      <c r="Q90" s="92" t="str">
        <f t="shared" si="52"/>
        <v/>
      </c>
      <c r="R90" s="93" t="str">
        <f t="shared" si="52"/>
        <v/>
      </c>
      <c r="S90" s="91" t="str">
        <f t="shared" si="52"/>
        <v/>
      </c>
      <c r="T90" s="91" t="str">
        <f t="shared" si="52"/>
        <v/>
      </c>
      <c r="U90" s="91" t="str">
        <f t="shared" si="52"/>
        <v/>
      </c>
      <c r="V90" s="91" t="str">
        <f t="shared" si="50"/>
        <v/>
      </c>
      <c r="W90" s="91" t="str">
        <f t="shared" si="50"/>
        <v/>
      </c>
      <c r="X90" s="91" t="str">
        <f t="shared" si="50"/>
        <v/>
      </c>
      <c r="Y90" s="91" t="str">
        <f t="shared" si="50"/>
        <v/>
      </c>
      <c r="Z90" s="91" t="str">
        <f t="shared" si="50"/>
        <v/>
      </c>
      <c r="AA90" s="91" t="str">
        <f t="shared" si="50"/>
        <v/>
      </c>
      <c r="AB90" s="91" t="str">
        <f t="shared" si="50"/>
        <v/>
      </c>
      <c r="AC90" s="91" t="str">
        <f t="shared" si="50"/>
        <v/>
      </c>
      <c r="AD90" s="91" t="str">
        <f t="shared" si="50"/>
        <v/>
      </c>
      <c r="AE90" s="91" t="str">
        <f t="shared" si="50"/>
        <v/>
      </c>
      <c r="AF90" s="91" t="str">
        <f t="shared" si="50"/>
        <v/>
      </c>
      <c r="AG90" s="91" t="str">
        <f t="shared" si="50"/>
        <v/>
      </c>
      <c r="AH90" s="91" t="str">
        <f t="shared" si="50"/>
        <v/>
      </c>
      <c r="AI90" s="91" t="str">
        <f t="shared" si="50"/>
        <v/>
      </c>
      <c r="AJ90" s="91" t="str">
        <f t="shared" si="50"/>
        <v/>
      </c>
      <c r="AK90" s="91" t="str">
        <f t="shared" si="50"/>
        <v/>
      </c>
      <c r="AL90" s="91" t="str">
        <f t="shared" si="51"/>
        <v/>
      </c>
      <c r="AM90" s="91" t="str">
        <f t="shared" si="51"/>
        <v/>
      </c>
      <c r="AN90" s="91" t="str">
        <f t="shared" si="51"/>
        <v/>
      </c>
      <c r="AO90" s="91" t="str">
        <f t="shared" si="51"/>
        <v/>
      </c>
      <c r="AP90" s="91" t="str">
        <f t="shared" si="51"/>
        <v/>
      </c>
      <c r="AQ90" s="91" t="str">
        <f t="shared" si="51"/>
        <v/>
      </c>
      <c r="AR90" s="91" t="str">
        <f t="shared" si="51"/>
        <v/>
      </c>
      <c r="AS90" s="91" t="str">
        <f t="shared" si="51"/>
        <v/>
      </c>
      <c r="AT90" s="91" t="str">
        <f t="shared" si="51"/>
        <v/>
      </c>
      <c r="AU90" s="91" t="str">
        <f t="shared" si="51"/>
        <v/>
      </c>
      <c r="AV90" s="91" t="str">
        <f t="shared" si="51"/>
        <v/>
      </c>
      <c r="AW90" s="91" t="str">
        <f t="shared" si="51"/>
        <v/>
      </c>
      <c r="AX90" s="91" t="str">
        <f t="shared" si="51"/>
        <v/>
      </c>
      <c r="AY90" s="91" t="str">
        <f t="shared" si="51"/>
        <v/>
      </c>
      <c r="AZ90" s="91" t="str">
        <f t="shared" si="51"/>
        <v/>
      </c>
      <c r="BA90" s="91" t="str">
        <f t="shared" si="48"/>
        <v/>
      </c>
      <c r="BB90" s="91" t="str">
        <f t="shared" si="48"/>
        <v/>
      </c>
      <c r="BC90" s="91" t="str">
        <f t="shared" si="48"/>
        <v/>
      </c>
      <c r="BD90" s="91" t="str">
        <f t="shared" si="48"/>
        <v/>
      </c>
      <c r="BE90" s="91" t="str">
        <f t="shared" si="48"/>
        <v/>
      </c>
    </row>
    <row r="91" spans="1:57" x14ac:dyDescent="0.3">
      <c r="A91" s="73"/>
      <c r="B91" s="73"/>
      <c r="C91" s="73"/>
      <c r="D91" s="73"/>
      <c r="E91" s="89">
        <f t="shared" si="44"/>
        <v>0</v>
      </c>
      <c r="F91" s="90" t="str">
        <f t="shared" si="52"/>
        <v/>
      </c>
      <c r="G91" s="91" t="str">
        <f t="shared" si="52"/>
        <v/>
      </c>
      <c r="H91" s="91" t="str">
        <f t="shared" si="52"/>
        <v/>
      </c>
      <c r="I91" s="91" t="str">
        <f t="shared" si="52"/>
        <v/>
      </c>
      <c r="J91" s="91" t="str">
        <f t="shared" si="52"/>
        <v/>
      </c>
      <c r="K91" s="92" t="str">
        <f t="shared" si="52"/>
        <v/>
      </c>
      <c r="L91" s="93" t="str">
        <f t="shared" si="52"/>
        <v/>
      </c>
      <c r="M91" s="91" t="str">
        <f t="shared" si="52"/>
        <v/>
      </c>
      <c r="N91" s="91" t="str">
        <f t="shared" si="52"/>
        <v/>
      </c>
      <c r="O91" s="91" t="str">
        <f t="shared" si="52"/>
        <v/>
      </c>
      <c r="P91" s="91" t="str">
        <f t="shared" si="52"/>
        <v/>
      </c>
      <c r="Q91" s="92" t="str">
        <f t="shared" si="52"/>
        <v/>
      </c>
      <c r="R91" s="93" t="str">
        <f t="shared" si="52"/>
        <v/>
      </c>
      <c r="S91" s="91" t="str">
        <f t="shared" si="52"/>
        <v/>
      </c>
      <c r="T91" s="91" t="str">
        <f t="shared" si="52"/>
        <v/>
      </c>
      <c r="U91" s="91" t="str">
        <f t="shared" si="52"/>
        <v/>
      </c>
      <c r="V91" s="91" t="str">
        <f t="shared" si="50"/>
        <v/>
      </c>
      <c r="W91" s="91" t="str">
        <f t="shared" si="50"/>
        <v/>
      </c>
      <c r="X91" s="91" t="str">
        <f t="shared" si="50"/>
        <v/>
      </c>
      <c r="Y91" s="91" t="str">
        <f t="shared" si="50"/>
        <v/>
      </c>
      <c r="Z91" s="91" t="str">
        <f t="shared" si="50"/>
        <v/>
      </c>
      <c r="AA91" s="91" t="str">
        <f t="shared" si="50"/>
        <v/>
      </c>
      <c r="AB91" s="91" t="str">
        <f t="shared" si="50"/>
        <v/>
      </c>
      <c r="AC91" s="91" t="str">
        <f t="shared" si="50"/>
        <v/>
      </c>
      <c r="AD91" s="91" t="str">
        <f t="shared" si="50"/>
        <v/>
      </c>
      <c r="AE91" s="91" t="str">
        <f t="shared" si="50"/>
        <v/>
      </c>
      <c r="AF91" s="91" t="str">
        <f t="shared" si="50"/>
        <v/>
      </c>
      <c r="AG91" s="91" t="str">
        <f t="shared" si="50"/>
        <v/>
      </c>
      <c r="AH91" s="91" t="str">
        <f t="shared" si="50"/>
        <v/>
      </c>
      <c r="AI91" s="91" t="str">
        <f t="shared" si="50"/>
        <v/>
      </c>
      <c r="AJ91" s="91" t="str">
        <f t="shared" si="50"/>
        <v/>
      </c>
      <c r="AK91" s="91" t="str">
        <f t="shared" si="50"/>
        <v/>
      </c>
      <c r="AL91" s="91" t="str">
        <f t="shared" si="51"/>
        <v/>
      </c>
      <c r="AM91" s="91" t="str">
        <f t="shared" si="51"/>
        <v/>
      </c>
      <c r="AN91" s="91" t="str">
        <f t="shared" si="51"/>
        <v/>
      </c>
      <c r="AO91" s="91" t="str">
        <f t="shared" si="51"/>
        <v/>
      </c>
      <c r="AP91" s="91" t="str">
        <f t="shared" si="51"/>
        <v/>
      </c>
      <c r="AQ91" s="91" t="str">
        <f t="shared" si="51"/>
        <v/>
      </c>
      <c r="AR91" s="91" t="str">
        <f t="shared" si="51"/>
        <v/>
      </c>
      <c r="AS91" s="91" t="str">
        <f t="shared" si="51"/>
        <v/>
      </c>
      <c r="AT91" s="91" t="str">
        <f t="shared" si="51"/>
        <v/>
      </c>
      <c r="AU91" s="91" t="str">
        <f t="shared" si="51"/>
        <v/>
      </c>
      <c r="AV91" s="91" t="str">
        <f t="shared" si="51"/>
        <v/>
      </c>
      <c r="AW91" s="91" t="str">
        <f t="shared" si="51"/>
        <v/>
      </c>
      <c r="AX91" s="91" t="str">
        <f t="shared" si="51"/>
        <v/>
      </c>
      <c r="AY91" s="91" t="str">
        <f t="shared" si="51"/>
        <v/>
      </c>
      <c r="AZ91" s="91" t="str">
        <f t="shared" si="51"/>
        <v/>
      </c>
      <c r="BA91" s="91" t="str">
        <f t="shared" si="48"/>
        <v/>
      </c>
      <c r="BB91" s="91" t="str">
        <f t="shared" si="48"/>
        <v/>
      </c>
      <c r="BC91" s="91" t="str">
        <f t="shared" si="48"/>
        <v/>
      </c>
      <c r="BD91" s="91" t="str">
        <f t="shared" si="48"/>
        <v/>
      </c>
      <c r="BE91" s="91" t="str">
        <f t="shared" si="48"/>
        <v/>
      </c>
    </row>
    <row r="92" spans="1:57" x14ac:dyDescent="0.3">
      <c r="A92" s="73"/>
      <c r="B92" s="73"/>
      <c r="C92" s="73"/>
      <c r="D92" s="73"/>
      <c r="E92" s="89">
        <f t="shared" si="44"/>
        <v>0</v>
      </c>
      <c r="F92" s="90" t="str">
        <f t="shared" si="52"/>
        <v/>
      </c>
      <c r="G92" s="91" t="str">
        <f t="shared" si="52"/>
        <v/>
      </c>
      <c r="H92" s="91" t="str">
        <f t="shared" si="52"/>
        <v/>
      </c>
      <c r="I92" s="91" t="str">
        <f t="shared" si="52"/>
        <v/>
      </c>
      <c r="J92" s="91" t="str">
        <f t="shared" si="52"/>
        <v/>
      </c>
      <c r="K92" s="92" t="str">
        <f t="shared" si="52"/>
        <v/>
      </c>
      <c r="L92" s="93" t="str">
        <f t="shared" si="52"/>
        <v/>
      </c>
      <c r="M92" s="91" t="str">
        <f t="shared" si="52"/>
        <v/>
      </c>
      <c r="N92" s="91" t="str">
        <f t="shared" si="52"/>
        <v/>
      </c>
      <c r="O92" s="91" t="str">
        <f t="shared" si="52"/>
        <v/>
      </c>
      <c r="P92" s="91" t="str">
        <f t="shared" si="52"/>
        <v/>
      </c>
      <c r="Q92" s="92" t="str">
        <f t="shared" si="52"/>
        <v/>
      </c>
      <c r="R92" s="93" t="str">
        <f t="shared" si="52"/>
        <v/>
      </c>
      <c r="S92" s="91" t="str">
        <f t="shared" si="52"/>
        <v/>
      </c>
      <c r="T92" s="91" t="str">
        <f t="shared" si="52"/>
        <v/>
      </c>
      <c r="U92" s="91" t="str">
        <f t="shared" si="52"/>
        <v/>
      </c>
      <c r="V92" s="91" t="str">
        <f t="shared" si="50"/>
        <v/>
      </c>
      <c r="W92" s="91" t="str">
        <f t="shared" si="50"/>
        <v/>
      </c>
      <c r="X92" s="91" t="str">
        <f t="shared" si="50"/>
        <v/>
      </c>
      <c r="Y92" s="91" t="str">
        <f t="shared" si="50"/>
        <v/>
      </c>
      <c r="Z92" s="91" t="str">
        <f t="shared" si="50"/>
        <v/>
      </c>
      <c r="AA92" s="91" t="str">
        <f t="shared" si="50"/>
        <v/>
      </c>
      <c r="AB92" s="91" t="str">
        <f t="shared" si="50"/>
        <v/>
      </c>
      <c r="AC92" s="91" t="str">
        <f t="shared" si="50"/>
        <v/>
      </c>
      <c r="AD92" s="91" t="str">
        <f t="shared" si="50"/>
        <v/>
      </c>
      <c r="AE92" s="91" t="str">
        <f t="shared" si="50"/>
        <v/>
      </c>
      <c r="AF92" s="91" t="str">
        <f t="shared" si="50"/>
        <v/>
      </c>
      <c r="AG92" s="91" t="str">
        <f t="shared" si="50"/>
        <v/>
      </c>
      <c r="AH92" s="91" t="str">
        <f t="shared" si="50"/>
        <v/>
      </c>
      <c r="AI92" s="91" t="str">
        <f t="shared" si="50"/>
        <v/>
      </c>
      <c r="AJ92" s="91" t="str">
        <f t="shared" si="50"/>
        <v/>
      </c>
      <c r="AK92" s="91" t="str">
        <f t="shared" si="50"/>
        <v/>
      </c>
      <c r="AL92" s="91" t="str">
        <f t="shared" si="51"/>
        <v/>
      </c>
      <c r="AM92" s="91" t="str">
        <f t="shared" si="51"/>
        <v/>
      </c>
      <c r="AN92" s="91" t="str">
        <f t="shared" si="51"/>
        <v/>
      </c>
      <c r="AO92" s="91" t="str">
        <f t="shared" si="51"/>
        <v/>
      </c>
      <c r="AP92" s="91" t="str">
        <f t="shared" si="51"/>
        <v/>
      </c>
      <c r="AQ92" s="91" t="str">
        <f t="shared" si="51"/>
        <v/>
      </c>
      <c r="AR92" s="91" t="str">
        <f t="shared" si="51"/>
        <v/>
      </c>
      <c r="AS92" s="91" t="str">
        <f t="shared" si="51"/>
        <v/>
      </c>
      <c r="AT92" s="91" t="str">
        <f t="shared" si="51"/>
        <v/>
      </c>
      <c r="AU92" s="91" t="str">
        <f t="shared" si="51"/>
        <v/>
      </c>
      <c r="AV92" s="91" t="str">
        <f t="shared" si="51"/>
        <v/>
      </c>
      <c r="AW92" s="91" t="str">
        <f t="shared" si="51"/>
        <v/>
      </c>
      <c r="AX92" s="91" t="str">
        <f t="shared" si="51"/>
        <v/>
      </c>
      <c r="AY92" s="91" t="str">
        <f t="shared" si="51"/>
        <v/>
      </c>
      <c r="AZ92" s="91" t="str">
        <f t="shared" si="51"/>
        <v/>
      </c>
      <c r="BA92" s="91" t="str">
        <f t="shared" si="48"/>
        <v/>
      </c>
      <c r="BB92" s="91" t="str">
        <f t="shared" si="48"/>
        <v/>
      </c>
      <c r="BC92" s="91" t="str">
        <f t="shared" si="48"/>
        <v/>
      </c>
      <c r="BD92" s="91" t="str">
        <f t="shared" si="48"/>
        <v/>
      </c>
      <c r="BE92" s="91" t="str">
        <f t="shared" si="48"/>
        <v/>
      </c>
    </row>
    <row r="93" spans="1:57" x14ac:dyDescent="0.3">
      <c r="A93" s="73"/>
      <c r="B93" s="73"/>
      <c r="C93" s="73"/>
      <c r="D93" s="73"/>
      <c r="E93" s="89">
        <f t="shared" si="44"/>
        <v>0</v>
      </c>
      <c r="F93" s="90" t="str">
        <f t="shared" si="52"/>
        <v/>
      </c>
      <c r="G93" s="91" t="str">
        <f t="shared" si="52"/>
        <v/>
      </c>
      <c r="H93" s="91" t="str">
        <f t="shared" si="52"/>
        <v/>
      </c>
      <c r="I93" s="91" t="str">
        <f t="shared" si="52"/>
        <v/>
      </c>
      <c r="J93" s="91" t="str">
        <f t="shared" si="52"/>
        <v/>
      </c>
      <c r="K93" s="92" t="str">
        <f t="shared" si="52"/>
        <v/>
      </c>
      <c r="L93" s="93" t="str">
        <f t="shared" si="52"/>
        <v/>
      </c>
      <c r="M93" s="91" t="str">
        <f t="shared" si="52"/>
        <v/>
      </c>
      <c r="N93" s="91" t="str">
        <f t="shared" si="52"/>
        <v/>
      </c>
      <c r="O93" s="91" t="str">
        <f t="shared" si="52"/>
        <v/>
      </c>
      <c r="P93" s="91" t="str">
        <f t="shared" si="52"/>
        <v/>
      </c>
      <c r="Q93" s="92" t="str">
        <f t="shared" si="52"/>
        <v/>
      </c>
      <c r="R93" s="93" t="str">
        <f t="shared" si="52"/>
        <v/>
      </c>
      <c r="S93" s="91" t="str">
        <f t="shared" si="52"/>
        <v/>
      </c>
      <c r="T93" s="91" t="str">
        <f t="shared" si="52"/>
        <v/>
      </c>
      <c r="U93" s="91" t="str">
        <f t="shared" si="52"/>
        <v/>
      </c>
      <c r="V93" s="91" t="str">
        <f t="shared" si="50"/>
        <v/>
      </c>
      <c r="W93" s="91" t="str">
        <f t="shared" si="50"/>
        <v/>
      </c>
      <c r="X93" s="91" t="str">
        <f t="shared" si="50"/>
        <v/>
      </c>
      <c r="Y93" s="91" t="str">
        <f t="shared" si="50"/>
        <v/>
      </c>
      <c r="Z93" s="91" t="str">
        <f t="shared" si="50"/>
        <v/>
      </c>
      <c r="AA93" s="91" t="str">
        <f t="shared" si="50"/>
        <v/>
      </c>
      <c r="AB93" s="91" t="str">
        <f t="shared" si="50"/>
        <v/>
      </c>
      <c r="AC93" s="91" t="str">
        <f t="shared" si="50"/>
        <v/>
      </c>
      <c r="AD93" s="91" t="str">
        <f t="shared" si="50"/>
        <v/>
      </c>
      <c r="AE93" s="91" t="str">
        <f t="shared" si="50"/>
        <v/>
      </c>
      <c r="AF93" s="91" t="str">
        <f t="shared" si="50"/>
        <v/>
      </c>
      <c r="AG93" s="91" t="str">
        <f t="shared" si="50"/>
        <v/>
      </c>
      <c r="AH93" s="91" t="str">
        <f t="shared" si="50"/>
        <v/>
      </c>
      <c r="AI93" s="91" t="str">
        <f t="shared" si="50"/>
        <v/>
      </c>
      <c r="AJ93" s="91" t="str">
        <f t="shared" si="50"/>
        <v/>
      </c>
      <c r="AK93" s="91" t="str">
        <f t="shared" si="50"/>
        <v/>
      </c>
      <c r="AL93" s="91" t="str">
        <f t="shared" si="51"/>
        <v/>
      </c>
      <c r="AM93" s="91" t="str">
        <f t="shared" si="51"/>
        <v/>
      </c>
      <c r="AN93" s="91" t="str">
        <f t="shared" si="51"/>
        <v/>
      </c>
      <c r="AO93" s="91" t="str">
        <f t="shared" si="51"/>
        <v/>
      </c>
      <c r="AP93" s="91" t="str">
        <f t="shared" si="51"/>
        <v/>
      </c>
      <c r="AQ93" s="91" t="str">
        <f t="shared" si="51"/>
        <v/>
      </c>
      <c r="AR93" s="91" t="str">
        <f t="shared" si="51"/>
        <v/>
      </c>
      <c r="AS93" s="91" t="str">
        <f t="shared" si="51"/>
        <v/>
      </c>
      <c r="AT93" s="91" t="str">
        <f t="shared" si="51"/>
        <v/>
      </c>
      <c r="AU93" s="91" t="str">
        <f t="shared" si="51"/>
        <v/>
      </c>
      <c r="AV93" s="91" t="str">
        <f t="shared" si="51"/>
        <v/>
      </c>
      <c r="AW93" s="91" t="str">
        <f t="shared" si="51"/>
        <v/>
      </c>
      <c r="AX93" s="91" t="str">
        <f t="shared" si="51"/>
        <v/>
      </c>
      <c r="AY93" s="91" t="str">
        <f t="shared" si="51"/>
        <v/>
      </c>
      <c r="AZ93" s="91" t="str">
        <f t="shared" si="51"/>
        <v/>
      </c>
      <c r="BA93" s="91" t="str">
        <f t="shared" si="48"/>
        <v/>
      </c>
      <c r="BB93" s="91" t="str">
        <f t="shared" si="48"/>
        <v/>
      </c>
      <c r="BC93" s="91" t="str">
        <f t="shared" si="48"/>
        <v/>
      </c>
      <c r="BD93" s="91" t="str">
        <f t="shared" si="48"/>
        <v/>
      </c>
      <c r="BE93" s="91" t="str">
        <f t="shared" si="48"/>
        <v/>
      </c>
    </row>
    <row r="94" spans="1:57" x14ac:dyDescent="0.3">
      <c r="A94" s="73"/>
      <c r="B94" s="73"/>
      <c r="C94" s="73"/>
      <c r="D94" s="73"/>
      <c r="E94" s="89">
        <f t="shared" si="44"/>
        <v>0</v>
      </c>
      <c r="F94" s="90" t="str">
        <f t="shared" si="52"/>
        <v/>
      </c>
      <c r="G94" s="91" t="str">
        <f t="shared" si="52"/>
        <v/>
      </c>
      <c r="H94" s="91" t="str">
        <f t="shared" si="52"/>
        <v/>
      </c>
      <c r="I94" s="91" t="str">
        <f t="shared" si="52"/>
        <v/>
      </c>
      <c r="J94" s="91" t="str">
        <f t="shared" si="52"/>
        <v/>
      </c>
      <c r="K94" s="92" t="str">
        <f t="shared" si="52"/>
        <v/>
      </c>
      <c r="L94" s="93" t="str">
        <f t="shared" si="52"/>
        <v/>
      </c>
      <c r="M94" s="91" t="str">
        <f t="shared" si="52"/>
        <v/>
      </c>
      <c r="N94" s="91" t="str">
        <f t="shared" si="52"/>
        <v/>
      </c>
      <c r="O94" s="91" t="str">
        <f t="shared" si="52"/>
        <v/>
      </c>
      <c r="P94" s="91" t="str">
        <f t="shared" si="52"/>
        <v/>
      </c>
      <c r="Q94" s="92" t="str">
        <f t="shared" si="52"/>
        <v/>
      </c>
      <c r="R94" s="93" t="str">
        <f t="shared" si="52"/>
        <v/>
      </c>
      <c r="S94" s="91" t="str">
        <f t="shared" si="52"/>
        <v/>
      </c>
      <c r="T94" s="91" t="str">
        <f t="shared" si="52"/>
        <v/>
      </c>
      <c r="U94" s="91" t="str">
        <f t="shared" si="52"/>
        <v/>
      </c>
      <c r="V94" s="91" t="str">
        <f t="shared" si="50"/>
        <v/>
      </c>
      <c r="W94" s="91" t="str">
        <f t="shared" si="50"/>
        <v/>
      </c>
      <c r="X94" s="91" t="str">
        <f t="shared" si="50"/>
        <v/>
      </c>
      <c r="Y94" s="91" t="str">
        <f t="shared" si="50"/>
        <v/>
      </c>
      <c r="Z94" s="91" t="str">
        <f t="shared" si="50"/>
        <v/>
      </c>
      <c r="AA94" s="91" t="str">
        <f t="shared" si="50"/>
        <v/>
      </c>
      <c r="AB94" s="91" t="str">
        <f t="shared" si="50"/>
        <v/>
      </c>
      <c r="AC94" s="91" t="str">
        <f t="shared" si="50"/>
        <v/>
      </c>
      <c r="AD94" s="91" t="str">
        <f t="shared" si="50"/>
        <v/>
      </c>
      <c r="AE94" s="91" t="str">
        <f t="shared" si="50"/>
        <v/>
      </c>
      <c r="AF94" s="91" t="str">
        <f t="shared" si="50"/>
        <v/>
      </c>
      <c r="AG94" s="91" t="str">
        <f t="shared" si="50"/>
        <v/>
      </c>
      <c r="AH94" s="91" t="str">
        <f t="shared" si="50"/>
        <v/>
      </c>
      <c r="AI94" s="91" t="str">
        <f t="shared" si="50"/>
        <v/>
      </c>
      <c r="AJ94" s="91" t="str">
        <f t="shared" si="50"/>
        <v/>
      </c>
      <c r="AK94" s="91" t="str">
        <f t="shared" si="50"/>
        <v/>
      </c>
      <c r="AL94" s="91" t="str">
        <f t="shared" si="51"/>
        <v/>
      </c>
      <c r="AM94" s="91" t="str">
        <f t="shared" si="51"/>
        <v/>
      </c>
      <c r="AN94" s="91" t="str">
        <f t="shared" si="51"/>
        <v/>
      </c>
      <c r="AO94" s="91" t="str">
        <f t="shared" si="51"/>
        <v/>
      </c>
      <c r="AP94" s="91" t="str">
        <f t="shared" si="51"/>
        <v/>
      </c>
      <c r="AQ94" s="91" t="str">
        <f t="shared" si="51"/>
        <v/>
      </c>
      <c r="AR94" s="91" t="str">
        <f t="shared" si="51"/>
        <v/>
      </c>
      <c r="AS94" s="91" t="str">
        <f t="shared" si="51"/>
        <v/>
      </c>
      <c r="AT94" s="91" t="str">
        <f t="shared" si="51"/>
        <v/>
      </c>
      <c r="AU94" s="91" t="str">
        <f t="shared" si="51"/>
        <v/>
      </c>
      <c r="AV94" s="91" t="str">
        <f t="shared" si="51"/>
        <v/>
      </c>
      <c r="AW94" s="91" t="str">
        <f t="shared" si="51"/>
        <v/>
      </c>
      <c r="AX94" s="91" t="str">
        <f t="shared" si="51"/>
        <v/>
      </c>
      <c r="AY94" s="91" t="str">
        <f t="shared" si="51"/>
        <v/>
      </c>
      <c r="AZ94" s="91" t="str">
        <f t="shared" si="51"/>
        <v/>
      </c>
      <c r="BA94" s="91" t="str">
        <f t="shared" si="51"/>
        <v/>
      </c>
      <c r="BB94" s="91" t="str">
        <f t="shared" ref="AZ94:BE109" si="53">IF($B94=BB$5,$D94,"")</f>
        <v/>
      </c>
      <c r="BC94" s="91" t="str">
        <f t="shared" si="53"/>
        <v/>
      </c>
      <c r="BD94" s="91" t="str">
        <f t="shared" si="53"/>
        <v/>
      </c>
      <c r="BE94" s="91" t="str">
        <f t="shared" si="53"/>
        <v/>
      </c>
    </row>
    <row r="95" spans="1:57" x14ac:dyDescent="0.3">
      <c r="A95" s="73"/>
      <c r="B95" s="73"/>
      <c r="C95" s="73"/>
      <c r="D95" s="73"/>
      <c r="E95" s="89">
        <f t="shared" si="44"/>
        <v>0</v>
      </c>
      <c r="F95" s="90" t="str">
        <f t="shared" si="52"/>
        <v/>
      </c>
      <c r="G95" s="91" t="str">
        <f t="shared" si="52"/>
        <v/>
      </c>
      <c r="H95" s="91" t="str">
        <f t="shared" si="52"/>
        <v/>
      </c>
      <c r="I95" s="91" t="str">
        <f t="shared" si="52"/>
        <v/>
      </c>
      <c r="J95" s="91" t="str">
        <f t="shared" si="52"/>
        <v/>
      </c>
      <c r="K95" s="92" t="str">
        <f t="shared" si="52"/>
        <v/>
      </c>
      <c r="L95" s="93" t="str">
        <f t="shared" si="52"/>
        <v/>
      </c>
      <c r="M95" s="91" t="str">
        <f t="shared" si="52"/>
        <v/>
      </c>
      <c r="N95" s="91" t="str">
        <f t="shared" si="52"/>
        <v/>
      </c>
      <c r="O95" s="91" t="str">
        <f t="shared" si="52"/>
        <v/>
      </c>
      <c r="P95" s="91" t="str">
        <f t="shared" si="52"/>
        <v/>
      </c>
      <c r="Q95" s="92" t="str">
        <f t="shared" si="52"/>
        <v/>
      </c>
      <c r="R95" s="93" t="str">
        <f t="shared" si="52"/>
        <v/>
      </c>
      <c r="S95" s="91" t="str">
        <f t="shared" si="52"/>
        <v/>
      </c>
      <c r="T95" s="91" t="str">
        <f t="shared" si="52"/>
        <v/>
      </c>
      <c r="U95" s="91" t="str">
        <f t="shared" si="52"/>
        <v/>
      </c>
      <c r="V95" s="91" t="str">
        <f t="shared" si="50"/>
        <v/>
      </c>
      <c r="W95" s="91" t="str">
        <f t="shared" si="50"/>
        <v/>
      </c>
      <c r="X95" s="91" t="str">
        <f t="shared" si="50"/>
        <v/>
      </c>
      <c r="Y95" s="91" t="str">
        <f t="shared" si="50"/>
        <v/>
      </c>
      <c r="Z95" s="91" t="str">
        <f t="shared" si="50"/>
        <v/>
      </c>
      <c r="AA95" s="91" t="str">
        <f t="shared" si="50"/>
        <v/>
      </c>
      <c r="AB95" s="91" t="str">
        <f t="shared" si="50"/>
        <v/>
      </c>
      <c r="AC95" s="91" t="str">
        <f t="shared" si="50"/>
        <v/>
      </c>
      <c r="AD95" s="91" t="str">
        <f t="shared" si="50"/>
        <v/>
      </c>
      <c r="AE95" s="91" t="str">
        <f t="shared" si="50"/>
        <v/>
      </c>
      <c r="AF95" s="91" t="str">
        <f t="shared" si="50"/>
        <v/>
      </c>
      <c r="AG95" s="91" t="str">
        <f t="shared" si="50"/>
        <v/>
      </c>
      <c r="AH95" s="91" t="str">
        <f t="shared" si="50"/>
        <v/>
      </c>
      <c r="AI95" s="91" t="str">
        <f t="shared" si="50"/>
        <v/>
      </c>
      <c r="AJ95" s="91" t="str">
        <f t="shared" si="50"/>
        <v/>
      </c>
      <c r="AK95" s="91" t="str">
        <f t="shared" si="50"/>
        <v/>
      </c>
      <c r="AL95" s="91" t="str">
        <f t="shared" si="51"/>
        <v/>
      </c>
      <c r="AM95" s="91" t="str">
        <f t="shared" si="51"/>
        <v/>
      </c>
      <c r="AN95" s="91" t="str">
        <f t="shared" si="51"/>
        <v/>
      </c>
      <c r="AO95" s="91" t="str">
        <f t="shared" si="51"/>
        <v/>
      </c>
      <c r="AP95" s="91" t="str">
        <f t="shared" si="51"/>
        <v/>
      </c>
      <c r="AQ95" s="91" t="str">
        <f t="shared" si="51"/>
        <v/>
      </c>
      <c r="AR95" s="91" t="str">
        <f t="shared" si="51"/>
        <v/>
      </c>
      <c r="AS95" s="91" t="str">
        <f t="shared" si="51"/>
        <v/>
      </c>
      <c r="AT95" s="91" t="str">
        <f t="shared" si="51"/>
        <v/>
      </c>
      <c r="AU95" s="91" t="str">
        <f t="shared" si="51"/>
        <v/>
      </c>
      <c r="AV95" s="91" t="str">
        <f t="shared" si="51"/>
        <v/>
      </c>
      <c r="AW95" s="91" t="str">
        <f t="shared" si="51"/>
        <v/>
      </c>
      <c r="AX95" s="91" t="str">
        <f t="shared" si="51"/>
        <v/>
      </c>
      <c r="AY95" s="91" t="str">
        <f t="shared" si="51"/>
        <v/>
      </c>
      <c r="AZ95" s="91" t="str">
        <f t="shared" si="53"/>
        <v/>
      </c>
      <c r="BA95" s="91" t="str">
        <f t="shared" si="53"/>
        <v/>
      </c>
      <c r="BB95" s="91" t="str">
        <f t="shared" si="53"/>
        <v/>
      </c>
      <c r="BC95" s="91" t="str">
        <f t="shared" si="53"/>
        <v/>
      </c>
      <c r="BD95" s="91" t="str">
        <f t="shared" si="53"/>
        <v/>
      </c>
      <c r="BE95" s="91" t="str">
        <f t="shared" si="53"/>
        <v/>
      </c>
    </row>
    <row r="96" spans="1:57" x14ac:dyDescent="0.3">
      <c r="A96" s="73"/>
      <c r="B96" s="73"/>
      <c r="C96" s="73"/>
      <c r="D96" s="73"/>
      <c r="E96" s="89">
        <f t="shared" si="44"/>
        <v>0</v>
      </c>
      <c r="F96" s="90" t="str">
        <f t="shared" si="52"/>
        <v/>
      </c>
      <c r="G96" s="91" t="str">
        <f t="shared" si="52"/>
        <v/>
      </c>
      <c r="H96" s="91" t="str">
        <f t="shared" si="52"/>
        <v/>
      </c>
      <c r="I96" s="91" t="str">
        <f t="shared" si="52"/>
        <v/>
      </c>
      <c r="J96" s="91" t="str">
        <f t="shared" si="52"/>
        <v/>
      </c>
      <c r="K96" s="92" t="str">
        <f t="shared" si="52"/>
        <v/>
      </c>
      <c r="L96" s="93" t="str">
        <f t="shared" si="52"/>
        <v/>
      </c>
      <c r="M96" s="91" t="str">
        <f t="shared" si="52"/>
        <v/>
      </c>
      <c r="N96" s="91" t="str">
        <f t="shared" si="52"/>
        <v/>
      </c>
      <c r="O96" s="91" t="str">
        <f t="shared" si="52"/>
        <v/>
      </c>
      <c r="P96" s="91" t="str">
        <f t="shared" si="52"/>
        <v/>
      </c>
      <c r="Q96" s="92" t="str">
        <f t="shared" si="52"/>
        <v/>
      </c>
      <c r="R96" s="93" t="str">
        <f t="shared" si="52"/>
        <v/>
      </c>
      <c r="S96" s="91" t="str">
        <f t="shared" si="52"/>
        <v/>
      </c>
      <c r="T96" s="91" t="str">
        <f t="shared" si="52"/>
        <v/>
      </c>
      <c r="U96" s="91" t="str">
        <f t="shared" si="52"/>
        <v/>
      </c>
      <c r="V96" s="91" t="str">
        <f t="shared" si="50"/>
        <v/>
      </c>
      <c r="W96" s="91" t="str">
        <f t="shared" si="50"/>
        <v/>
      </c>
      <c r="X96" s="91" t="str">
        <f t="shared" si="50"/>
        <v/>
      </c>
      <c r="Y96" s="91" t="str">
        <f t="shared" si="50"/>
        <v/>
      </c>
      <c r="Z96" s="91" t="str">
        <f t="shared" si="50"/>
        <v/>
      </c>
      <c r="AA96" s="91" t="str">
        <f t="shared" si="50"/>
        <v/>
      </c>
      <c r="AB96" s="91" t="str">
        <f t="shared" si="50"/>
        <v/>
      </c>
      <c r="AC96" s="91" t="str">
        <f t="shared" si="50"/>
        <v/>
      </c>
      <c r="AD96" s="91" t="str">
        <f t="shared" si="50"/>
        <v/>
      </c>
      <c r="AE96" s="91" t="str">
        <f t="shared" si="50"/>
        <v/>
      </c>
      <c r="AF96" s="91" t="str">
        <f t="shared" si="50"/>
        <v/>
      </c>
      <c r="AG96" s="91" t="str">
        <f t="shared" si="50"/>
        <v/>
      </c>
      <c r="AH96" s="91" t="str">
        <f t="shared" si="50"/>
        <v/>
      </c>
      <c r="AI96" s="91" t="str">
        <f t="shared" si="50"/>
        <v/>
      </c>
      <c r="AJ96" s="91" t="str">
        <f t="shared" si="50"/>
        <v/>
      </c>
      <c r="AK96" s="91" t="str">
        <f t="shared" si="50"/>
        <v/>
      </c>
      <c r="AL96" s="91" t="str">
        <f t="shared" si="51"/>
        <v/>
      </c>
      <c r="AM96" s="91" t="str">
        <f t="shared" si="51"/>
        <v/>
      </c>
      <c r="AN96" s="91" t="str">
        <f t="shared" si="51"/>
        <v/>
      </c>
      <c r="AO96" s="91" t="str">
        <f t="shared" si="51"/>
        <v/>
      </c>
      <c r="AP96" s="91" t="str">
        <f t="shared" si="51"/>
        <v/>
      </c>
      <c r="AQ96" s="91" t="str">
        <f t="shared" si="51"/>
        <v/>
      </c>
      <c r="AR96" s="91" t="str">
        <f t="shared" si="51"/>
        <v/>
      </c>
      <c r="AS96" s="91" t="str">
        <f t="shared" si="51"/>
        <v/>
      </c>
      <c r="AT96" s="91" t="str">
        <f t="shared" si="51"/>
        <v/>
      </c>
      <c r="AU96" s="91" t="str">
        <f t="shared" si="51"/>
        <v/>
      </c>
      <c r="AV96" s="91" t="str">
        <f t="shared" si="51"/>
        <v/>
      </c>
      <c r="AW96" s="91" t="str">
        <f t="shared" si="51"/>
        <v/>
      </c>
      <c r="AX96" s="91" t="str">
        <f t="shared" si="51"/>
        <v/>
      </c>
      <c r="AY96" s="91" t="str">
        <f t="shared" si="51"/>
        <v/>
      </c>
      <c r="AZ96" s="91" t="str">
        <f t="shared" si="53"/>
        <v/>
      </c>
      <c r="BA96" s="91" t="str">
        <f t="shared" si="53"/>
        <v/>
      </c>
      <c r="BB96" s="91" t="str">
        <f t="shared" si="53"/>
        <v/>
      </c>
      <c r="BC96" s="91" t="str">
        <f t="shared" si="53"/>
        <v/>
      </c>
      <c r="BD96" s="91" t="str">
        <f t="shared" si="53"/>
        <v/>
      </c>
      <c r="BE96" s="91" t="str">
        <f t="shared" si="53"/>
        <v/>
      </c>
    </row>
    <row r="97" spans="1:57" x14ac:dyDescent="0.3">
      <c r="A97" s="73"/>
      <c r="B97" s="73"/>
      <c r="C97" s="73"/>
      <c r="D97" s="73"/>
      <c r="E97" s="89">
        <f t="shared" si="44"/>
        <v>0</v>
      </c>
      <c r="F97" s="90" t="str">
        <f t="shared" si="52"/>
        <v/>
      </c>
      <c r="G97" s="91" t="str">
        <f t="shared" si="52"/>
        <v/>
      </c>
      <c r="H97" s="91" t="str">
        <f t="shared" si="52"/>
        <v/>
      </c>
      <c r="I97" s="91" t="str">
        <f t="shared" si="52"/>
        <v/>
      </c>
      <c r="J97" s="91" t="str">
        <f t="shared" si="52"/>
        <v/>
      </c>
      <c r="K97" s="92" t="str">
        <f t="shared" si="52"/>
        <v/>
      </c>
      <c r="L97" s="93" t="str">
        <f t="shared" si="52"/>
        <v/>
      </c>
      <c r="M97" s="91" t="str">
        <f t="shared" si="52"/>
        <v/>
      </c>
      <c r="N97" s="91" t="str">
        <f t="shared" si="52"/>
        <v/>
      </c>
      <c r="O97" s="91" t="str">
        <f t="shared" si="52"/>
        <v/>
      </c>
      <c r="P97" s="91" t="str">
        <f t="shared" si="52"/>
        <v/>
      </c>
      <c r="Q97" s="92" t="str">
        <f t="shared" si="52"/>
        <v/>
      </c>
      <c r="R97" s="93" t="str">
        <f t="shared" si="52"/>
        <v/>
      </c>
      <c r="S97" s="91" t="str">
        <f t="shared" si="52"/>
        <v/>
      </c>
      <c r="T97" s="91" t="str">
        <f t="shared" si="52"/>
        <v/>
      </c>
      <c r="U97" s="91" t="str">
        <f t="shared" si="52"/>
        <v/>
      </c>
      <c r="V97" s="91" t="str">
        <f t="shared" si="50"/>
        <v/>
      </c>
      <c r="W97" s="91" t="str">
        <f t="shared" si="50"/>
        <v/>
      </c>
      <c r="X97" s="91" t="str">
        <f t="shared" si="50"/>
        <v/>
      </c>
      <c r="Y97" s="91" t="str">
        <f t="shared" si="50"/>
        <v/>
      </c>
      <c r="Z97" s="91" t="str">
        <f t="shared" si="50"/>
        <v/>
      </c>
      <c r="AA97" s="91" t="str">
        <f t="shared" si="50"/>
        <v/>
      </c>
      <c r="AB97" s="91" t="str">
        <f t="shared" si="50"/>
        <v/>
      </c>
      <c r="AC97" s="91" t="str">
        <f t="shared" si="50"/>
        <v/>
      </c>
      <c r="AD97" s="91" t="str">
        <f t="shared" si="50"/>
        <v/>
      </c>
      <c r="AE97" s="91" t="str">
        <f t="shared" si="50"/>
        <v/>
      </c>
      <c r="AF97" s="91" t="str">
        <f t="shared" si="50"/>
        <v/>
      </c>
      <c r="AG97" s="91" t="str">
        <f t="shared" si="50"/>
        <v/>
      </c>
      <c r="AH97" s="91" t="str">
        <f t="shared" si="50"/>
        <v/>
      </c>
      <c r="AI97" s="91" t="str">
        <f t="shared" si="50"/>
        <v/>
      </c>
      <c r="AJ97" s="91" t="str">
        <f t="shared" si="50"/>
        <v/>
      </c>
      <c r="AK97" s="91" t="str">
        <f t="shared" si="50"/>
        <v/>
      </c>
      <c r="AL97" s="91" t="str">
        <f t="shared" si="51"/>
        <v/>
      </c>
      <c r="AM97" s="91" t="str">
        <f t="shared" si="51"/>
        <v/>
      </c>
      <c r="AN97" s="91" t="str">
        <f t="shared" si="51"/>
        <v/>
      </c>
      <c r="AO97" s="91" t="str">
        <f t="shared" si="51"/>
        <v/>
      </c>
      <c r="AP97" s="91" t="str">
        <f t="shared" si="51"/>
        <v/>
      </c>
      <c r="AQ97" s="91" t="str">
        <f t="shared" si="51"/>
        <v/>
      </c>
      <c r="AR97" s="91" t="str">
        <f t="shared" si="51"/>
        <v/>
      </c>
      <c r="AS97" s="91" t="str">
        <f t="shared" si="51"/>
        <v/>
      </c>
      <c r="AT97" s="91" t="str">
        <f t="shared" si="51"/>
        <v/>
      </c>
      <c r="AU97" s="91" t="str">
        <f t="shared" si="51"/>
        <v/>
      </c>
      <c r="AV97" s="91" t="str">
        <f t="shared" si="51"/>
        <v/>
      </c>
      <c r="AW97" s="91" t="str">
        <f t="shared" si="51"/>
        <v/>
      </c>
      <c r="AX97" s="91" t="str">
        <f t="shared" si="51"/>
        <v/>
      </c>
      <c r="AY97" s="91" t="str">
        <f t="shared" si="51"/>
        <v/>
      </c>
      <c r="AZ97" s="91" t="str">
        <f t="shared" si="53"/>
        <v/>
      </c>
      <c r="BA97" s="91" t="str">
        <f t="shared" si="53"/>
        <v/>
      </c>
      <c r="BB97" s="91" t="str">
        <f t="shared" si="53"/>
        <v/>
      </c>
      <c r="BC97" s="91" t="str">
        <f t="shared" si="53"/>
        <v/>
      </c>
      <c r="BD97" s="91" t="str">
        <f t="shared" si="53"/>
        <v/>
      </c>
      <c r="BE97" s="91" t="str">
        <f t="shared" si="53"/>
        <v/>
      </c>
    </row>
    <row r="98" spans="1:57" x14ac:dyDescent="0.3">
      <c r="A98" s="73"/>
      <c r="B98" s="73"/>
      <c r="C98" s="73"/>
      <c r="D98" s="73"/>
      <c r="E98" s="89">
        <f t="shared" si="44"/>
        <v>0</v>
      </c>
      <c r="F98" s="90" t="str">
        <f t="shared" si="52"/>
        <v/>
      </c>
      <c r="G98" s="91" t="str">
        <f t="shared" si="52"/>
        <v/>
      </c>
      <c r="H98" s="91" t="str">
        <f t="shared" si="52"/>
        <v/>
      </c>
      <c r="I98" s="91" t="str">
        <f t="shared" si="52"/>
        <v/>
      </c>
      <c r="J98" s="91" t="str">
        <f t="shared" si="52"/>
        <v/>
      </c>
      <c r="K98" s="92" t="str">
        <f t="shared" si="52"/>
        <v/>
      </c>
      <c r="L98" s="93" t="str">
        <f t="shared" si="52"/>
        <v/>
      </c>
      <c r="M98" s="91" t="str">
        <f t="shared" si="52"/>
        <v/>
      </c>
      <c r="N98" s="91" t="str">
        <f t="shared" si="52"/>
        <v/>
      </c>
      <c r="O98" s="91" t="str">
        <f t="shared" si="52"/>
        <v/>
      </c>
      <c r="P98" s="91" t="str">
        <f t="shared" si="52"/>
        <v/>
      </c>
      <c r="Q98" s="92" t="str">
        <f t="shared" si="52"/>
        <v/>
      </c>
      <c r="R98" s="93" t="str">
        <f t="shared" si="52"/>
        <v/>
      </c>
      <c r="S98" s="91" t="str">
        <f t="shared" si="52"/>
        <v/>
      </c>
      <c r="T98" s="91" t="str">
        <f t="shared" si="52"/>
        <v/>
      </c>
      <c r="U98" s="91" t="str">
        <f t="shared" si="52"/>
        <v/>
      </c>
      <c r="V98" s="91" t="str">
        <f t="shared" si="50"/>
        <v/>
      </c>
      <c r="W98" s="91" t="str">
        <f t="shared" si="50"/>
        <v/>
      </c>
      <c r="X98" s="91" t="str">
        <f t="shared" si="50"/>
        <v/>
      </c>
      <c r="Y98" s="91" t="str">
        <f t="shared" si="50"/>
        <v/>
      </c>
      <c r="Z98" s="91" t="str">
        <f t="shared" si="50"/>
        <v/>
      </c>
      <c r="AA98" s="91" t="str">
        <f t="shared" si="50"/>
        <v/>
      </c>
      <c r="AB98" s="91" t="str">
        <f t="shared" si="50"/>
        <v/>
      </c>
      <c r="AC98" s="91" t="str">
        <f t="shared" si="50"/>
        <v/>
      </c>
      <c r="AD98" s="91" t="str">
        <f t="shared" si="50"/>
        <v/>
      </c>
      <c r="AE98" s="91" t="str">
        <f t="shared" si="50"/>
        <v/>
      </c>
      <c r="AF98" s="91" t="str">
        <f t="shared" si="50"/>
        <v/>
      </c>
      <c r="AG98" s="91" t="str">
        <f t="shared" si="50"/>
        <v/>
      </c>
      <c r="AH98" s="91" t="str">
        <f t="shared" si="50"/>
        <v/>
      </c>
      <c r="AI98" s="91" t="str">
        <f t="shared" si="50"/>
        <v/>
      </c>
      <c r="AJ98" s="91" t="str">
        <f t="shared" si="50"/>
        <v/>
      </c>
      <c r="AK98" s="91" t="str">
        <f t="shared" si="50"/>
        <v/>
      </c>
      <c r="AL98" s="91" t="str">
        <f t="shared" si="51"/>
        <v/>
      </c>
      <c r="AM98" s="91" t="str">
        <f t="shared" si="51"/>
        <v/>
      </c>
      <c r="AN98" s="91" t="str">
        <f t="shared" si="51"/>
        <v/>
      </c>
      <c r="AO98" s="91" t="str">
        <f t="shared" si="51"/>
        <v/>
      </c>
      <c r="AP98" s="91" t="str">
        <f t="shared" si="51"/>
        <v/>
      </c>
      <c r="AQ98" s="91" t="str">
        <f t="shared" si="51"/>
        <v/>
      </c>
      <c r="AR98" s="91" t="str">
        <f t="shared" si="51"/>
        <v/>
      </c>
      <c r="AS98" s="91" t="str">
        <f t="shared" si="51"/>
        <v/>
      </c>
      <c r="AT98" s="91" t="str">
        <f t="shared" si="51"/>
        <v/>
      </c>
      <c r="AU98" s="91" t="str">
        <f t="shared" si="51"/>
        <v/>
      </c>
      <c r="AV98" s="91" t="str">
        <f t="shared" si="51"/>
        <v/>
      </c>
      <c r="AW98" s="91" t="str">
        <f t="shared" si="51"/>
        <v/>
      </c>
      <c r="AX98" s="91" t="str">
        <f t="shared" si="51"/>
        <v/>
      </c>
      <c r="AY98" s="91" t="str">
        <f t="shared" si="51"/>
        <v/>
      </c>
      <c r="AZ98" s="91" t="str">
        <f t="shared" si="53"/>
        <v/>
      </c>
      <c r="BA98" s="91" t="str">
        <f t="shared" si="53"/>
        <v/>
      </c>
      <c r="BB98" s="91" t="str">
        <f t="shared" si="53"/>
        <v/>
      </c>
      <c r="BC98" s="91" t="str">
        <f t="shared" si="53"/>
        <v/>
      </c>
      <c r="BD98" s="91" t="str">
        <f t="shared" si="53"/>
        <v/>
      </c>
      <c r="BE98" s="91" t="str">
        <f t="shared" si="53"/>
        <v/>
      </c>
    </row>
    <row r="99" spans="1:57" x14ac:dyDescent="0.3">
      <c r="A99" s="73"/>
      <c r="B99" s="73"/>
      <c r="C99" s="73"/>
      <c r="D99" s="73"/>
      <c r="E99" s="89">
        <f t="shared" si="44"/>
        <v>0</v>
      </c>
      <c r="F99" s="90" t="str">
        <f t="shared" si="52"/>
        <v/>
      </c>
      <c r="G99" s="91" t="str">
        <f t="shared" si="52"/>
        <v/>
      </c>
      <c r="H99" s="91" t="str">
        <f t="shared" si="52"/>
        <v/>
      </c>
      <c r="I99" s="91" t="str">
        <f t="shared" si="52"/>
        <v/>
      </c>
      <c r="J99" s="91" t="str">
        <f t="shared" si="52"/>
        <v/>
      </c>
      <c r="K99" s="92" t="str">
        <f t="shared" si="52"/>
        <v/>
      </c>
      <c r="L99" s="93" t="str">
        <f t="shared" si="52"/>
        <v/>
      </c>
      <c r="M99" s="91" t="str">
        <f t="shared" si="52"/>
        <v/>
      </c>
      <c r="N99" s="91" t="str">
        <f t="shared" si="52"/>
        <v/>
      </c>
      <c r="O99" s="91" t="str">
        <f t="shared" si="52"/>
        <v/>
      </c>
      <c r="P99" s="91" t="str">
        <f t="shared" si="52"/>
        <v/>
      </c>
      <c r="Q99" s="92" t="str">
        <f t="shared" si="52"/>
        <v/>
      </c>
      <c r="R99" s="93" t="str">
        <f t="shared" si="52"/>
        <v/>
      </c>
      <c r="S99" s="91" t="str">
        <f t="shared" si="52"/>
        <v/>
      </c>
      <c r="T99" s="91" t="str">
        <f t="shared" si="52"/>
        <v/>
      </c>
      <c r="U99" s="91" t="str">
        <f t="shared" si="52"/>
        <v/>
      </c>
      <c r="V99" s="91" t="str">
        <f t="shared" si="50"/>
        <v/>
      </c>
      <c r="W99" s="91" t="str">
        <f t="shared" si="50"/>
        <v/>
      </c>
      <c r="X99" s="91" t="str">
        <f t="shared" si="50"/>
        <v/>
      </c>
      <c r="Y99" s="91" t="str">
        <f t="shared" si="50"/>
        <v/>
      </c>
      <c r="Z99" s="91" t="str">
        <f t="shared" si="50"/>
        <v/>
      </c>
      <c r="AA99" s="91" t="str">
        <f t="shared" si="50"/>
        <v/>
      </c>
      <c r="AB99" s="91" t="str">
        <f t="shared" si="50"/>
        <v/>
      </c>
      <c r="AC99" s="91" t="str">
        <f t="shared" si="50"/>
        <v/>
      </c>
      <c r="AD99" s="91" t="str">
        <f t="shared" si="50"/>
        <v/>
      </c>
      <c r="AE99" s="91" t="str">
        <f t="shared" si="50"/>
        <v/>
      </c>
      <c r="AF99" s="91" t="str">
        <f t="shared" si="50"/>
        <v/>
      </c>
      <c r="AG99" s="91" t="str">
        <f t="shared" si="50"/>
        <v/>
      </c>
      <c r="AH99" s="91" t="str">
        <f t="shared" si="50"/>
        <v/>
      </c>
      <c r="AI99" s="91" t="str">
        <f t="shared" si="50"/>
        <v/>
      </c>
      <c r="AJ99" s="91" t="str">
        <f t="shared" si="50"/>
        <v/>
      </c>
      <c r="AK99" s="91" t="str">
        <f t="shared" si="50"/>
        <v/>
      </c>
      <c r="AL99" s="91" t="str">
        <f t="shared" si="51"/>
        <v/>
      </c>
      <c r="AM99" s="91" t="str">
        <f t="shared" si="51"/>
        <v/>
      </c>
      <c r="AN99" s="91" t="str">
        <f t="shared" si="51"/>
        <v/>
      </c>
      <c r="AO99" s="91" t="str">
        <f t="shared" si="51"/>
        <v/>
      </c>
      <c r="AP99" s="91" t="str">
        <f t="shared" si="51"/>
        <v/>
      </c>
      <c r="AQ99" s="91" t="str">
        <f t="shared" si="51"/>
        <v/>
      </c>
      <c r="AR99" s="91" t="str">
        <f t="shared" si="51"/>
        <v/>
      </c>
      <c r="AS99" s="91" t="str">
        <f t="shared" si="51"/>
        <v/>
      </c>
      <c r="AT99" s="91" t="str">
        <f t="shared" si="51"/>
        <v/>
      </c>
      <c r="AU99" s="91" t="str">
        <f t="shared" si="51"/>
        <v/>
      </c>
      <c r="AV99" s="91" t="str">
        <f t="shared" si="51"/>
        <v/>
      </c>
      <c r="AW99" s="91" t="str">
        <f t="shared" si="51"/>
        <v/>
      </c>
      <c r="AX99" s="91" t="str">
        <f t="shared" si="51"/>
        <v/>
      </c>
      <c r="AY99" s="91" t="str">
        <f t="shared" si="51"/>
        <v/>
      </c>
      <c r="AZ99" s="91" t="str">
        <f t="shared" si="53"/>
        <v/>
      </c>
      <c r="BA99" s="91" t="str">
        <f t="shared" si="53"/>
        <v/>
      </c>
      <c r="BB99" s="91" t="str">
        <f t="shared" si="53"/>
        <v/>
      </c>
      <c r="BC99" s="91" t="str">
        <f t="shared" si="53"/>
        <v/>
      </c>
      <c r="BD99" s="91" t="str">
        <f t="shared" si="53"/>
        <v/>
      </c>
      <c r="BE99" s="91" t="str">
        <f t="shared" si="53"/>
        <v/>
      </c>
    </row>
    <row r="100" spans="1:57" x14ac:dyDescent="0.3">
      <c r="A100" s="73"/>
      <c r="B100" s="73"/>
      <c r="C100" s="73"/>
      <c r="D100" s="73"/>
      <c r="E100" s="89">
        <f t="shared" si="44"/>
        <v>0</v>
      </c>
      <c r="F100" s="90" t="str">
        <f t="shared" si="52"/>
        <v/>
      </c>
      <c r="G100" s="91" t="str">
        <f t="shared" si="52"/>
        <v/>
      </c>
      <c r="H100" s="91" t="str">
        <f t="shared" si="52"/>
        <v/>
      </c>
      <c r="I100" s="91" t="str">
        <f t="shared" si="52"/>
        <v/>
      </c>
      <c r="J100" s="91" t="str">
        <f t="shared" si="52"/>
        <v/>
      </c>
      <c r="K100" s="92" t="str">
        <f t="shared" si="52"/>
        <v/>
      </c>
      <c r="L100" s="93" t="str">
        <f t="shared" si="52"/>
        <v/>
      </c>
      <c r="M100" s="91" t="str">
        <f t="shared" si="52"/>
        <v/>
      </c>
      <c r="N100" s="91" t="str">
        <f t="shared" si="52"/>
        <v/>
      </c>
      <c r="O100" s="91" t="str">
        <f t="shared" si="52"/>
        <v/>
      </c>
      <c r="P100" s="91" t="str">
        <f t="shared" si="52"/>
        <v/>
      </c>
      <c r="Q100" s="92" t="str">
        <f t="shared" si="52"/>
        <v/>
      </c>
      <c r="R100" s="93" t="str">
        <f t="shared" si="52"/>
        <v/>
      </c>
      <c r="S100" s="91" t="str">
        <f t="shared" si="52"/>
        <v/>
      </c>
      <c r="T100" s="91" t="str">
        <f t="shared" si="52"/>
        <v/>
      </c>
      <c r="U100" s="91" t="str">
        <f t="shared" si="52"/>
        <v/>
      </c>
      <c r="V100" s="91" t="str">
        <f t="shared" si="50"/>
        <v/>
      </c>
      <c r="W100" s="91" t="str">
        <f t="shared" si="50"/>
        <v/>
      </c>
      <c r="X100" s="91" t="str">
        <f t="shared" si="50"/>
        <v/>
      </c>
      <c r="Y100" s="91" t="str">
        <f t="shared" si="50"/>
        <v/>
      </c>
      <c r="Z100" s="91" t="str">
        <f t="shared" si="50"/>
        <v/>
      </c>
      <c r="AA100" s="91" t="str">
        <f t="shared" si="50"/>
        <v/>
      </c>
      <c r="AB100" s="91" t="str">
        <f t="shared" si="50"/>
        <v/>
      </c>
      <c r="AC100" s="91" t="str">
        <f t="shared" si="50"/>
        <v/>
      </c>
      <c r="AD100" s="91" t="str">
        <f t="shared" si="50"/>
        <v/>
      </c>
      <c r="AE100" s="91" t="str">
        <f t="shared" si="50"/>
        <v/>
      </c>
      <c r="AF100" s="91" t="str">
        <f t="shared" si="50"/>
        <v/>
      </c>
      <c r="AG100" s="91" t="str">
        <f t="shared" si="50"/>
        <v/>
      </c>
      <c r="AH100" s="91" t="str">
        <f t="shared" si="50"/>
        <v/>
      </c>
      <c r="AI100" s="91" t="str">
        <f t="shared" si="50"/>
        <v/>
      </c>
      <c r="AJ100" s="91" t="str">
        <f t="shared" si="50"/>
        <v/>
      </c>
      <c r="AK100" s="91" t="str">
        <f t="shared" si="50"/>
        <v/>
      </c>
      <c r="AL100" s="91" t="str">
        <f t="shared" si="51"/>
        <v/>
      </c>
      <c r="AM100" s="91" t="str">
        <f t="shared" si="51"/>
        <v/>
      </c>
      <c r="AN100" s="91" t="str">
        <f t="shared" si="51"/>
        <v/>
      </c>
      <c r="AO100" s="91" t="str">
        <f t="shared" si="51"/>
        <v/>
      </c>
      <c r="AP100" s="91" t="str">
        <f t="shared" si="51"/>
        <v/>
      </c>
      <c r="AQ100" s="91" t="str">
        <f t="shared" si="51"/>
        <v/>
      </c>
      <c r="AR100" s="91" t="str">
        <f t="shared" si="51"/>
        <v/>
      </c>
      <c r="AS100" s="91" t="str">
        <f t="shared" si="51"/>
        <v/>
      </c>
      <c r="AT100" s="91" t="str">
        <f t="shared" si="51"/>
        <v/>
      </c>
      <c r="AU100" s="91" t="str">
        <f t="shared" si="51"/>
        <v/>
      </c>
      <c r="AV100" s="91" t="str">
        <f t="shared" si="51"/>
        <v/>
      </c>
      <c r="AW100" s="91" t="str">
        <f t="shared" si="51"/>
        <v/>
      </c>
      <c r="AX100" s="91" t="str">
        <f t="shared" si="51"/>
        <v/>
      </c>
      <c r="AY100" s="91" t="str">
        <f t="shared" si="51"/>
        <v/>
      </c>
      <c r="AZ100" s="91" t="str">
        <f t="shared" si="53"/>
        <v/>
      </c>
      <c r="BA100" s="91" t="str">
        <f t="shared" si="53"/>
        <v/>
      </c>
      <c r="BB100" s="91" t="str">
        <f t="shared" si="53"/>
        <v/>
      </c>
      <c r="BC100" s="91" t="str">
        <f t="shared" si="53"/>
        <v/>
      </c>
      <c r="BD100" s="91" t="str">
        <f t="shared" si="53"/>
        <v/>
      </c>
      <c r="BE100" s="91" t="str">
        <f t="shared" si="53"/>
        <v/>
      </c>
    </row>
    <row r="101" spans="1:57" x14ac:dyDescent="0.3">
      <c r="A101" s="73"/>
      <c r="B101" s="73"/>
      <c r="C101" s="73"/>
      <c r="D101" s="73"/>
      <c r="E101" s="89">
        <f t="shared" si="44"/>
        <v>0</v>
      </c>
      <c r="F101" s="90" t="str">
        <f t="shared" si="52"/>
        <v/>
      </c>
      <c r="G101" s="91" t="str">
        <f t="shared" si="52"/>
        <v/>
      </c>
      <c r="H101" s="91" t="str">
        <f t="shared" si="52"/>
        <v/>
      </c>
      <c r="I101" s="91" t="str">
        <f t="shared" si="52"/>
        <v/>
      </c>
      <c r="J101" s="91" t="str">
        <f t="shared" si="52"/>
        <v/>
      </c>
      <c r="K101" s="92" t="str">
        <f t="shared" si="52"/>
        <v/>
      </c>
      <c r="L101" s="93" t="str">
        <f t="shared" si="52"/>
        <v/>
      </c>
      <c r="M101" s="91" t="str">
        <f t="shared" si="52"/>
        <v/>
      </c>
      <c r="N101" s="91" t="str">
        <f t="shared" si="52"/>
        <v/>
      </c>
      <c r="O101" s="91" t="str">
        <f t="shared" si="52"/>
        <v/>
      </c>
      <c r="P101" s="91" t="str">
        <f t="shared" si="52"/>
        <v/>
      </c>
      <c r="Q101" s="92" t="str">
        <f t="shared" si="52"/>
        <v/>
      </c>
      <c r="R101" s="93" t="str">
        <f t="shared" si="52"/>
        <v/>
      </c>
      <c r="S101" s="91" t="str">
        <f t="shared" si="52"/>
        <v/>
      </c>
      <c r="T101" s="91" t="str">
        <f t="shared" si="52"/>
        <v/>
      </c>
      <c r="U101" s="91" t="str">
        <f t="shared" si="52"/>
        <v/>
      </c>
      <c r="V101" s="91" t="str">
        <f t="shared" si="50"/>
        <v/>
      </c>
      <c r="W101" s="91" t="str">
        <f t="shared" si="50"/>
        <v/>
      </c>
      <c r="X101" s="91" t="str">
        <f t="shared" si="50"/>
        <v/>
      </c>
      <c r="Y101" s="91" t="str">
        <f t="shared" si="50"/>
        <v/>
      </c>
      <c r="Z101" s="91" t="str">
        <f t="shared" si="50"/>
        <v/>
      </c>
      <c r="AA101" s="91" t="str">
        <f t="shared" si="50"/>
        <v/>
      </c>
      <c r="AB101" s="91" t="str">
        <f t="shared" si="50"/>
        <v/>
      </c>
      <c r="AC101" s="91" t="str">
        <f t="shared" si="50"/>
        <v/>
      </c>
      <c r="AD101" s="91" t="str">
        <f t="shared" si="50"/>
        <v/>
      </c>
      <c r="AE101" s="91" t="str">
        <f t="shared" si="50"/>
        <v/>
      </c>
      <c r="AF101" s="91" t="str">
        <f t="shared" si="50"/>
        <v/>
      </c>
      <c r="AG101" s="91" t="str">
        <f t="shared" si="50"/>
        <v/>
      </c>
      <c r="AH101" s="91" t="str">
        <f t="shared" si="50"/>
        <v/>
      </c>
      <c r="AI101" s="91" t="str">
        <f t="shared" si="50"/>
        <v/>
      </c>
      <c r="AJ101" s="91" t="str">
        <f t="shared" si="50"/>
        <v/>
      </c>
      <c r="AK101" s="91" t="str">
        <f t="shared" si="50"/>
        <v/>
      </c>
      <c r="AL101" s="91" t="str">
        <f t="shared" si="51"/>
        <v/>
      </c>
      <c r="AM101" s="91" t="str">
        <f t="shared" si="51"/>
        <v/>
      </c>
      <c r="AN101" s="91" t="str">
        <f t="shared" si="51"/>
        <v/>
      </c>
      <c r="AO101" s="91" t="str">
        <f t="shared" si="51"/>
        <v/>
      </c>
      <c r="AP101" s="91" t="str">
        <f t="shared" si="51"/>
        <v/>
      </c>
      <c r="AQ101" s="91" t="str">
        <f t="shared" si="51"/>
        <v/>
      </c>
      <c r="AR101" s="91" t="str">
        <f t="shared" si="51"/>
        <v/>
      </c>
      <c r="AS101" s="91" t="str">
        <f t="shared" si="51"/>
        <v/>
      </c>
      <c r="AT101" s="91" t="str">
        <f t="shared" si="51"/>
        <v/>
      </c>
      <c r="AU101" s="91" t="str">
        <f t="shared" si="51"/>
        <v/>
      </c>
      <c r="AV101" s="91" t="str">
        <f t="shared" si="51"/>
        <v/>
      </c>
      <c r="AW101" s="91" t="str">
        <f t="shared" si="51"/>
        <v/>
      </c>
      <c r="AX101" s="91" t="str">
        <f t="shared" si="51"/>
        <v/>
      </c>
      <c r="AY101" s="91" t="str">
        <f t="shared" si="51"/>
        <v/>
      </c>
      <c r="AZ101" s="91" t="str">
        <f t="shared" si="53"/>
        <v/>
      </c>
      <c r="BA101" s="91" t="str">
        <f t="shared" si="53"/>
        <v/>
      </c>
      <c r="BB101" s="91" t="str">
        <f t="shared" si="53"/>
        <v/>
      </c>
      <c r="BC101" s="91" t="str">
        <f t="shared" si="53"/>
        <v/>
      </c>
      <c r="BD101" s="91" t="str">
        <f t="shared" si="53"/>
        <v/>
      </c>
      <c r="BE101" s="91" t="str">
        <f t="shared" si="53"/>
        <v/>
      </c>
    </row>
    <row r="102" spans="1:57" x14ac:dyDescent="0.3">
      <c r="A102" s="73"/>
      <c r="B102" s="73"/>
      <c r="C102" s="73"/>
      <c r="D102" s="73"/>
      <c r="E102" s="89">
        <f t="shared" si="44"/>
        <v>0</v>
      </c>
      <c r="F102" s="90" t="str">
        <f t="shared" si="52"/>
        <v/>
      </c>
      <c r="G102" s="91" t="str">
        <f t="shared" si="52"/>
        <v/>
      </c>
      <c r="H102" s="91" t="str">
        <f t="shared" si="52"/>
        <v/>
      </c>
      <c r="I102" s="91" t="str">
        <f t="shared" si="52"/>
        <v/>
      </c>
      <c r="J102" s="91" t="str">
        <f t="shared" si="52"/>
        <v/>
      </c>
      <c r="K102" s="92" t="str">
        <f t="shared" si="52"/>
        <v/>
      </c>
      <c r="L102" s="93" t="str">
        <f t="shared" si="52"/>
        <v/>
      </c>
      <c r="M102" s="91" t="str">
        <f t="shared" si="52"/>
        <v/>
      </c>
      <c r="N102" s="91" t="str">
        <f t="shared" si="52"/>
        <v/>
      </c>
      <c r="O102" s="91" t="str">
        <f t="shared" si="52"/>
        <v/>
      </c>
      <c r="P102" s="91" t="str">
        <f t="shared" si="52"/>
        <v/>
      </c>
      <c r="Q102" s="92" t="str">
        <f t="shared" si="52"/>
        <v/>
      </c>
      <c r="R102" s="93" t="str">
        <f t="shared" si="52"/>
        <v/>
      </c>
      <c r="S102" s="91" t="str">
        <f t="shared" si="52"/>
        <v/>
      </c>
      <c r="T102" s="91" t="str">
        <f t="shared" si="52"/>
        <v/>
      </c>
      <c r="U102" s="91" t="str">
        <f t="shared" si="52"/>
        <v/>
      </c>
      <c r="V102" s="91" t="str">
        <f t="shared" si="50"/>
        <v/>
      </c>
      <c r="W102" s="91" t="str">
        <f t="shared" si="50"/>
        <v/>
      </c>
      <c r="X102" s="91" t="str">
        <f t="shared" si="50"/>
        <v/>
      </c>
      <c r="Y102" s="91" t="str">
        <f t="shared" si="50"/>
        <v/>
      </c>
      <c r="Z102" s="91" t="str">
        <f t="shared" si="50"/>
        <v/>
      </c>
      <c r="AA102" s="91" t="str">
        <f t="shared" si="50"/>
        <v/>
      </c>
      <c r="AB102" s="91" t="str">
        <f t="shared" si="50"/>
        <v/>
      </c>
      <c r="AC102" s="91" t="str">
        <f t="shared" si="50"/>
        <v/>
      </c>
      <c r="AD102" s="91" t="str">
        <f t="shared" si="50"/>
        <v/>
      </c>
      <c r="AE102" s="91" t="str">
        <f t="shared" si="50"/>
        <v/>
      </c>
      <c r="AF102" s="91" t="str">
        <f t="shared" si="50"/>
        <v/>
      </c>
      <c r="AG102" s="91" t="str">
        <f t="shared" si="50"/>
        <v/>
      </c>
      <c r="AH102" s="91" t="str">
        <f t="shared" si="50"/>
        <v/>
      </c>
      <c r="AI102" s="91" t="str">
        <f t="shared" si="50"/>
        <v/>
      </c>
      <c r="AJ102" s="91" t="str">
        <f t="shared" si="50"/>
        <v/>
      </c>
      <c r="AK102" s="91" t="str">
        <f t="shared" si="50"/>
        <v/>
      </c>
      <c r="AL102" s="91" t="str">
        <f t="shared" si="51"/>
        <v/>
      </c>
      <c r="AM102" s="91" t="str">
        <f t="shared" si="51"/>
        <v/>
      </c>
      <c r="AN102" s="91" t="str">
        <f t="shared" si="51"/>
        <v/>
      </c>
      <c r="AO102" s="91" t="str">
        <f t="shared" si="51"/>
        <v/>
      </c>
      <c r="AP102" s="91" t="str">
        <f t="shared" si="51"/>
        <v/>
      </c>
      <c r="AQ102" s="91" t="str">
        <f t="shared" si="51"/>
        <v/>
      </c>
      <c r="AR102" s="91" t="str">
        <f t="shared" si="51"/>
        <v/>
      </c>
      <c r="AS102" s="91" t="str">
        <f t="shared" si="51"/>
        <v/>
      </c>
      <c r="AT102" s="91" t="str">
        <f t="shared" si="51"/>
        <v/>
      </c>
      <c r="AU102" s="91" t="str">
        <f t="shared" si="51"/>
        <v/>
      </c>
      <c r="AV102" s="91" t="str">
        <f t="shared" si="51"/>
        <v/>
      </c>
      <c r="AW102" s="91" t="str">
        <f t="shared" si="51"/>
        <v/>
      </c>
      <c r="AX102" s="91" t="str">
        <f t="shared" si="51"/>
        <v/>
      </c>
      <c r="AY102" s="91" t="str">
        <f t="shared" si="51"/>
        <v/>
      </c>
      <c r="AZ102" s="91" t="str">
        <f t="shared" si="53"/>
        <v/>
      </c>
      <c r="BA102" s="91" t="str">
        <f t="shared" si="53"/>
        <v/>
      </c>
      <c r="BB102" s="91" t="str">
        <f t="shared" si="53"/>
        <v/>
      </c>
      <c r="BC102" s="91" t="str">
        <f t="shared" si="53"/>
        <v/>
      </c>
      <c r="BD102" s="91" t="str">
        <f t="shared" si="53"/>
        <v/>
      </c>
      <c r="BE102" s="91" t="str">
        <f t="shared" si="53"/>
        <v/>
      </c>
    </row>
    <row r="103" spans="1:57" x14ac:dyDescent="0.3">
      <c r="A103" s="73"/>
      <c r="B103" s="73"/>
      <c r="C103" s="73"/>
      <c r="D103" s="73"/>
      <c r="E103" s="89">
        <f t="shared" si="44"/>
        <v>0</v>
      </c>
      <c r="F103" s="90" t="str">
        <f t="shared" si="52"/>
        <v/>
      </c>
      <c r="G103" s="91" t="str">
        <f t="shared" si="52"/>
        <v/>
      </c>
      <c r="H103" s="91" t="str">
        <f t="shared" si="52"/>
        <v/>
      </c>
      <c r="I103" s="91" t="str">
        <f t="shared" si="52"/>
        <v/>
      </c>
      <c r="J103" s="91" t="str">
        <f t="shared" si="52"/>
        <v/>
      </c>
      <c r="K103" s="92" t="str">
        <f t="shared" si="52"/>
        <v/>
      </c>
      <c r="L103" s="93" t="str">
        <f t="shared" si="52"/>
        <v/>
      </c>
      <c r="M103" s="91" t="str">
        <f t="shared" si="52"/>
        <v/>
      </c>
      <c r="N103" s="91" t="str">
        <f t="shared" si="52"/>
        <v/>
      </c>
      <c r="O103" s="91" t="str">
        <f t="shared" si="52"/>
        <v/>
      </c>
      <c r="P103" s="91" t="str">
        <f t="shared" si="52"/>
        <v/>
      </c>
      <c r="Q103" s="92" t="str">
        <f t="shared" si="52"/>
        <v/>
      </c>
      <c r="R103" s="93" t="str">
        <f t="shared" si="52"/>
        <v/>
      </c>
      <c r="S103" s="91" t="str">
        <f t="shared" si="52"/>
        <v/>
      </c>
      <c r="T103" s="91" t="str">
        <f t="shared" si="52"/>
        <v/>
      </c>
      <c r="U103" s="91" t="str">
        <f t="shared" si="52"/>
        <v/>
      </c>
      <c r="V103" s="91" t="str">
        <f t="shared" si="50"/>
        <v/>
      </c>
      <c r="W103" s="91" t="str">
        <f t="shared" si="50"/>
        <v/>
      </c>
      <c r="X103" s="91" t="str">
        <f t="shared" si="50"/>
        <v/>
      </c>
      <c r="Y103" s="91" t="str">
        <f t="shared" si="50"/>
        <v/>
      </c>
      <c r="Z103" s="91" t="str">
        <f t="shared" si="50"/>
        <v/>
      </c>
      <c r="AA103" s="91" t="str">
        <f t="shared" si="50"/>
        <v/>
      </c>
      <c r="AB103" s="91" t="str">
        <f t="shared" si="50"/>
        <v/>
      </c>
      <c r="AC103" s="91" t="str">
        <f t="shared" si="50"/>
        <v/>
      </c>
      <c r="AD103" s="91" t="str">
        <f t="shared" si="50"/>
        <v/>
      </c>
      <c r="AE103" s="91" t="str">
        <f t="shared" si="50"/>
        <v/>
      </c>
      <c r="AF103" s="91" t="str">
        <f t="shared" si="50"/>
        <v/>
      </c>
      <c r="AG103" s="91" t="str">
        <f t="shared" si="50"/>
        <v/>
      </c>
      <c r="AH103" s="91" t="str">
        <f t="shared" si="50"/>
        <v/>
      </c>
      <c r="AI103" s="91" t="str">
        <f t="shared" si="50"/>
        <v/>
      </c>
      <c r="AJ103" s="91" t="str">
        <f t="shared" si="50"/>
        <v/>
      </c>
      <c r="AK103" s="91" t="str">
        <f t="shared" si="50"/>
        <v/>
      </c>
      <c r="AL103" s="91" t="str">
        <f t="shared" si="51"/>
        <v/>
      </c>
      <c r="AM103" s="91" t="str">
        <f t="shared" si="51"/>
        <v/>
      </c>
      <c r="AN103" s="91" t="str">
        <f t="shared" si="51"/>
        <v/>
      </c>
      <c r="AO103" s="91" t="str">
        <f t="shared" si="51"/>
        <v/>
      </c>
      <c r="AP103" s="91" t="str">
        <f t="shared" si="51"/>
        <v/>
      </c>
      <c r="AQ103" s="91" t="str">
        <f t="shared" si="51"/>
        <v/>
      </c>
      <c r="AR103" s="91" t="str">
        <f t="shared" si="51"/>
        <v/>
      </c>
      <c r="AS103" s="91" t="str">
        <f t="shared" si="51"/>
        <v/>
      </c>
      <c r="AT103" s="91" t="str">
        <f t="shared" si="51"/>
        <v/>
      </c>
      <c r="AU103" s="91" t="str">
        <f t="shared" si="51"/>
        <v/>
      </c>
      <c r="AV103" s="91" t="str">
        <f t="shared" si="51"/>
        <v/>
      </c>
      <c r="AW103" s="91" t="str">
        <f t="shared" si="51"/>
        <v/>
      </c>
      <c r="AX103" s="91" t="str">
        <f t="shared" si="51"/>
        <v/>
      </c>
      <c r="AY103" s="91" t="str">
        <f t="shared" si="51"/>
        <v/>
      </c>
      <c r="AZ103" s="91" t="str">
        <f t="shared" si="53"/>
        <v/>
      </c>
      <c r="BA103" s="91" t="str">
        <f t="shared" si="53"/>
        <v/>
      </c>
      <c r="BB103" s="91" t="str">
        <f t="shared" si="53"/>
        <v/>
      </c>
      <c r="BC103" s="91" t="str">
        <f t="shared" si="53"/>
        <v/>
      </c>
      <c r="BD103" s="91" t="str">
        <f t="shared" si="53"/>
        <v/>
      </c>
      <c r="BE103" s="91" t="str">
        <f t="shared" si="53"/>
        <v/>
      </c>
    </row>
    <row r="104" spans="1:57" x14ac:dyDescent="0.3">
      <c r="A104" s="73"/>
      <c r="B104" s="73"/>
      <c r="C104" s="73"/>
      <c r="D104" s="73"/>
      <c r="E104" s="89">
        <f t="shared" si="44"/>
        <v>0</v>
      </c>
      <c r="F104" s="90" t="str">
        <f t="shared" si="52"/>
        <v/>
      </c>
      <c r="G104" s="91" t="str">
        <f t="shared" si="52"/>
        <v/>
      </c>
      <c r="H104" s="91" t="str">
        <f t="shared" si="52"/>
        <v/>
      </c>
      <c r="I104" s="91" t="str">
        <f t="shared" si="52"/>
        <v/>
      </c>
      <c r="J104" s="91" t="str">
        <f t="shared" si="52"/>
        <v/>
      </c>
      <c r="K104" s="92" t="str">
        <f t="shared" si="52"/>
        <v/>
      </c>
      <c r="L104" s="93" t="str">
        <f t="shared" si="52"/>
        <v/>
      </c>
      <c r="M104" s="91" t="str">
        <f t="shared" si="52"/>
        <v/>
      </c>
      <c r="N104" s="91" t="str">
        <f t="shared" si="52"/>
        <v/>
      </c>
      <c r="O104" s="91" t="str">
        <f t="shared" si="52"/>
        <v/>
      </c>
      <c r="P104" s="91" t="str">
        <f t="shared" si="52"/>
        <v/>
      </c>
      <c r="Q104" s="92" t="str">
        <f t="shared" si="52"/>
        <v/>
      </c>
      <c r="R104" s="93" t="str">
        <f t="shared" si="52"/>
        <v/>
      </c>
      <c r="S104" s="91" t="str">
        <f t="shared" si="52"/>
        <v/>
      </c>
      <c r="T104" s="91" t="str">
        <f t="shared" si="52"/>
        <v/>
      </c>
      <c r="U104" s="91" t="str">
        <f t="shared" si="52"/>
        <v/>
      </c>
      <c r="V104" s="91" t="str">
        <f t="shared" si="50"/>
        <v/>
      </c>
      <c r="W104" s="91" t="str">
        <f t="shared" si="50"/>
        <v/>
      </c>
      <c r="X104" s="91" t="str">
        <f t="shared" si="50"/>
        <v/>
      </c>
      <c r="Y104" s="91" t="str">
        <f t="shared" si="50"/>
        <v/>
      </c>
      <c r="Z104" s="91" t="str">
        <f t="shared" si="50"/>
        <v/>
      </c>
      <c r="AA104" s="91" t="str">
        <f t="shared" si="50"/>
        <v/>
      </c>
      <c r="AB104" s="91" t="str">
        <f t="shared" si="50"/>
        <v/>
      </c>
      <c r="AC104" s="91" t="str">
        <f t="shared" si="50"/>
        <v/>
      </c>
      <c r="AD104" s="91" t="str">
        <f t="shared" si="50"/>
        <v/>
      </c>
      <c r="AE104" s="91" t="str">
        <f t="shared" si="50"/>
        <v/>
      </c>
      <c r="AF104" s="91" t="str">
        <f t="shared" si="50"/>
        <v/>
      </c>
      <c r="AG104" s="91" t="str">
        <f t="shared" si="50"/>
        <v/>
      </c>
      <c r="AH104" s="91" t="str">
        <f t="shared" si="50"/>
        <v/>
      </c>
      <c r="AI104" s="91" t="str">
        <f t="shared" si="50"/>
        <v/>
      </c>
      <c r="AJ104" s="91" t="str">
        <f t="shared" si="50"/>
        <v/>
      </c>
      <c r="AK104" s="91" t="str">
        <f t="shared" ref="AK104:AZ119" si="54">IF($B104=AK$5,$D104,"")</f>
        <v/>
      </c>
      <c r="AL104" s="91" t="str">
        <f t="shared" si="54"/>
        <v/>
      </c>
      <c r="AM104" s="91" t="str">
        <f t="shared" si="54"/>
        <v/>
      </c>
      <c r="AN104" s="91" t="str">
        <f t="shared" si="54"/>
        <v/>
      </c>
      <c r="AO104" s="91" t="str">
        <f t="shared" si="54"/>
        <v/>
      </c>
      <c r="AP104" s="91" t="str">
        <f t="shared" si="54"/>
        <v/>
      </c>
      <c r="AQ104" s="91" t="str">
        <f t="shared" si="54"/>
        <v/>
      </c>
      <c r="AR104" s="91" t="str">
        <f t="shared" si="54"/>
        <v/>
      </c>
      <c r="AS104" s="91" t="str">
        <f t="shared" si="54"/>
        <v/>
      </c>
      <c r="AT104" s="91" t="str">
        <f t="shared" si="54"/>
        <v/>
      </c>
      <c r="AU104" s="91" t="str">
        <f t="shared" si="54"/>
        <v/>
      </c>
      <c r="AV104" s="91" t="str">
        <f t="shared" si="54"/>
        <v/>
      </c>
      <c r="AW104" s="91" t="str">
        <f t="shared" si="54"/>
        <v/>
      </c>
      <c r="AX104" s="91" t="str">
        <f t="shared" si="54"/>
        <v/>
      </c>
      <c r="AY104" s="91" t="str">
        <f t="shared" si="54"/>
        <v/>
      </c>
      <c r="AZ104" s="91" t="str">
        <f t="shared" si="53"/>
        <v/>
      </c>
      <c r="BA104" s="91" t="str">
        <f t="shared" si="53"/>
        <v/>
      </c>
      <c r="BB104" s="91" t="str">
        <f t="shared" si="53"/>
        <v/>
      </c>
      <c r="BC104" s="91" t="str">
        <f t="shared" si="53"/>
        <v/>
      </c>
      <c r="BD104" s="91" t="str">
        <f t="shared" si="53"/>
        <v/>
      </c>
      <c r="BE104" s="91" t="str">
        <f t="shared" si="53"/>
        <v/>
      </c>
    </row>
    <row r="105" spans="1:57" x14ac:dyDescent="0.3">
      <c r="A105" s="73"/>
      <c r="B105" s="73"/>
      <c r="C105" s="73"/>
      <c r="D105" s="73"/>
      <c r="E105" s="89">
        <f t="shared" si="44"/>
        <v>0</v>
      </c>
      <c r="F105" s="90" t="str">
        <f t="shared" si="52"/>
        <v/>
      </c>
      <c r="G105" s="91" t="str">
        <f t="shared" si="52"/>
        <v/>
      </c>
      <c r="H105" s="91" t="str">
        <f t="shared" si="52"/>
        <v/>
      </c>
      <c r="I105" s="91" t="str">
        <f t="shared" si="52"/>
        <v/>
      </c>
      <c r="J105" s="91" t="str">
        <f t="shared" si="52"/>
        <v/>
      </c>
      <c r="K105" s="92" t="str">
        <f t="shared" si="52"/>
        <v/>
      </c>
      <c r="L105" s="93" t="str">
        <f t="shared" si="52"/>
        <v/>
      </c>
      <c r="M105" s="91" t="str">
        <f t="shared" si="52"/>
        <v/>
      </c>
      <c r="N105" s="91" t="str">
        <f t="shared" si="52"/>
        <v/>
      </c>
      <c r="O105" s="91" t="str">
        <f t="shared" si="52"/>
        <v/>
      </c>
      <c r="P105" s="91" t="str">
        <f t="shared" si="52"/>
        <v/>
      </c>
      <c r="Q105" s="92" t="str">
        <f t="shared" si="52"/>
        <v/>
      </c>
      <c r="R105" s="93" t="str">
        <f t="shared" si="52"/>
        <v/>
      </c>
      <c r="S105" s="91" t="str">
        <f t="shared" si="52"/>
        <v/>
      </c>
      <c r="T105" s="91" t="str">
        <f t="shared" si="52"/>
        <v/>
      </c>
      <c r="U105" s="91" t="str">
        <f t="shared" ref="U105:AJ120" si="55">IF($B105=U$5,$D105,"")</f>
        <v/>
      </c>
      <c r="V105" s="91" t="str">
        <f t="shared" si="55"/>
        <v/>
      </c>
      <c r="W105" s="91" t="str">
        <f t="shared" si="55"/>
        <v/>
      </c>
      <c r="X105" s="91" t="str">
        <f t="shared" si="55"/>
        <v/>
      </c>
      <c r="Y105" s="91" t="str">
        <f t="shared" si="55"/>
        <v/>
      </c>
      <c r="Z105" s="91" t="str">
        <f t="shared" si="55"/>
        <v/>
      </c>
      <c r="AA105" s="91" t="str">
        <f t="shared" si="55"/>
        <v/>
      </c>
      <c r="AB105" s="91" t="str">
        <f t="shared" si="55"/>
        <v/>
      </c>
      <c r="AC105" s="91" t="str">
        <f t="shared" si="55"/>
        <v/>
      </c>
      <c r="AD105" s="91" t="str">
        <f t="shared" si="55"/>
        <v/>
      </c>
      <c r="AE105" s="91" t="str">
        <f t="shared" si="55"/>
        <v/>
      </c>
      <c r="AF105" s="91" t="str">
        <f t="shared" si="55"/>
        <v/>
      </c>
      <c r="AG105" s="91" t="str">
        <f t="shared" si="55"/>
        <v/>
      </c>
      <c r="AH105" s="91" t="str">
        <f t="shared" si="55"/>
        <v/>
      </c>
      <c r="AI105" s="91" t="str">
        <f t="shared" si="55"/>
        <v/>
      </c>
      <c r="AJ105" s="91" t="str">
        <f t="shared" si="55"/>
        <v/>
      </c>
      <c r="AK105" s="91" t="str">
        <f t="shared" si="54"/>
        <v/>
      </c>
      <c r="AL105" s="91" t="str">
        <f t="shared" si="54"/>
        <v/>
      </c>
      <c r="AM105" s="91" t="str">
        <f t="shared" si="54"/>
        <v/>
      </c>
      <c r="AN105" s="91" t="str">
        <f t="shared" si="54"/>
        <v/>
      </c>
      <c r="AO105" s="91" t="str">
        <f t="shared" si="54"/>
        <v/>
      </c>
      <c r="AP105" s="91" t="str">
        <f t="shared" si="54"/>
        <v/>
      </c>
      <c r="AQ105" s="91" t="str">
        <f t="shared" si="54"/>
        <v/>
      </c>
      <c r="AR105" s="91" t="str">
        <f t="shared" si="54"/>
        <v/>
      </c>
      <c r="AS105" s="91" t="str">
        <f t="shared" si="54"/>
        <v/>
      </c>
      <c r="AT105" s="91" t="str">
        <f t="shared" si="54"/>
        <v/>
      </c>
      <c r="AU105" s="91" t="str">
        <f t="shared" si="54"/>
        <v/>
      </c>
      <c r="AV105" s="91" t="str">
        <f t="shared" si="54"/>
        <v/>
      </c>
      <c r="AW105" s="91" t="str">
        <f t="shared" si="54"/>
        <v/>
      </c>
      <c r="AX105" s="91" t="str">
        <f t="shared" si="54"/>
        <v/>
      </c>
      <c r="AY105" s="91" t="str">
        <f t="shared" si="54"/>
        <v/>
      </c>
      <c r="AZ105" s="91" t="str">
        <f t="shared" si="53"/>
        <v/>
      </c>
      <c r="BA105" s="91" t="str">
        <f t="shared" si="53"/>
        <v/>
      </c>
      <c r="BB105" s="91" t="str">
        <f t="shared" si="53"/>
        <v/>
      </c>
      <c r="BC105" s="91" t="str">
        <f t="shared" si="53"/>
        <v/>
      </c>
      <c r="BD105" s="91" t="str">
        <f t="shared" si="53"/>
        <v/>
      </c>
      <c r="BE105" s="91" t="str">
        <f t="shared" si="53"/>
        <v/>
      </c>
    </row>
    <row r="106" spans="1:57" x14ac:dyDescent="0.3">
      <c r="A106" s="73"/>
      <c r="B106" s="73"/>
      <c r="C106" s="73"/>
      <c r="D106" s="73"/>
      <c r="E106" s="89">
        <f t="shared" si="44"/>
        <v>0</v>
      </c>
      <c r="F106" s="90" t="str">
        <f t="shared" ref="F106:U121" si="56">IF($B106=F$5,$D106,"")</f>
        <v/>
      </c>
      <c r="G106" s="91" t="str">
        <f t="shared" si="56"/>
        <v/>
      </c>
      <c r="H106" s="91" t="str">
        <f t="shared" si="56"/>
        <v/>
      </c>
      <c r="I106" s="91" t="str">
        <f t="shared" si="56"/>
        <v/>
      </c>
      <c r="J106" s="91" t="str">
        <f t="shared" si="56"/>
        <v/>
      </c>
      <c r="K106" s="92" t="str">
        <f t="shared" si="56"/>
        <v/>
      </c>
      <c r="L106" s="93" t="str">
        <f>IF($B106=L$5,$D106,"")</f>
        <v/>
      </c>
      <c r="M106" s="91" t="str">
        <f t="shared" si="56"/>
        <v/>
      </c>
      <c r="N106" s="91" t="str">
        <f t="shared" si="56"/>
        <v/>
      </c>
      <c r="O106" s="91" t="str">
        <f t="shared" si="56"/>
        <v/>
      </c>
      <c r="P106" s="91" t="str">
        <f t="shared" si="56"/>
        <v/>
      </c>
      <c r="Q106" s="92" t="str">
        <f t="shared" si="56"/>
        <v/>
      </c>
      <c r="R106" s="93" t="str">
        <f t="shared" si="56"/>
        <v/>
      </c>
      <c r="S106" s="91" t="str">
        <f t="shared" si="56"/>
        <v/>
      </c>
      <c r="T106" s="91" t="str">
        <f t="shared" si="56"/>
        <v/>
      </c>
      <c r="U106" s="91" t="str">
        <f t="shared" si="55"/>
        <v/>
      </c>
      <c r="V106" s="91" t="str">
        <f t="shared" si="55"/>
        <v/>
      </c>
      <c r="W106" s="91" t="str">
        <f t="shared" si="55"/>
        <v/>
      </c>
      <c r="X106" s="91" t="str">
        <f t="shared" si="55"/>
        <v/>
      </c>
      <c r="Y106" s="91" t="str">
        <f t="shared" si="55"/>
        <v/>
      </c>
      <c r="Z106" s="91" t="str">
        <f t="shared" si="55"/>
        <v/>
      </c>
      <c r="AA106" s="91" t="str">
        <f t="shared" si="55"/>
        <v/>
      </c>
      <c r="AB106" s="91" t="str">
        <f t="shared" si="55"/>
        <v/>
      </c>
      <c r="AC106" s="91" t="str">
        <f t="shared" si="55"/>
        <v/>
      </c>
      <c r="AD106" s="91" t="str">
        <f t="shared" si="55"/>
        <v/>
      </c>
      <c r="AE106" s="91" t="str">
        <f t="shared" si="55"/>
        <v/>
      </c>
      <c r="AF106" s="91" t="str">
        <f t="shared" si="55"/>
        <v/>
      </c>
      <c r="AG106" s="91" t="str">
        <f t="shared" si="55"/>
        <v/>
      </c>
      <c r="AH106" s="91" t="str">
        <f t="shared" si="55"/>
        <v/>
      </c>
      <c r="AI106" s="91" t="str">
        <f t="shared" si="55"/>
        <v/>
      </c>
      <c r="AJ106" s="91" t="str">
        <f t="shared" si="55"/>
        <v/>
      </c>
      <c r="AK106" s="91" t="str">
        <f t="shared" si="54"/>
        <v/>
      </c>
      <c r="AL106" s="91" t="str">
        <f t="shared" si="54"/>
        <v/>
      </c>
      <c r="AM106" s="91" t="str">
        <f t="shared" si="54"/>
        <v/>
      </c>
      <c r="AN106" s="91" t="str">
        <f t="shared" si="54"/>
        <v/>
      </c>
      <c r="AO106" s="91" t="str">
        <f t="shared" si="54"/>
        <v/>
      </c>
      <c r="AP106" s="91" t="str">
        <f t="shared" si="54"/>
        <v/>
      </c>
      <c r="AQ106" s="91" t="str">
        <f t="shared" si="54"/>
        <v/>
      </c>
      <c r="AR106" s="91" t="str">
        <f t="shared" si="54"/>
        <v/>
      </c>
      <c r="AS106" s="91" t="str">
        <f t="shared" si="54"/>
        <v/>
      </c>
      <c r="AT106" s="91" t="str">
        <f t="shared" si="54"/>
        <v/>
      </c>
      <c r="AU106" s="91" t="str">
        <f t="shared" si="54"/>
        <v/>
      </c>
      <c r="AV106" s="91" t="str">
        <f t="shared" si="54"/>
        <v/>
      </c>
      <c r="AW106" s="91" t="str">
        <f t="shared" si="54"/>
        <v/>
      </c>
      <c r="AX106" s="91" t="str">
        <f t="shared" si="54"/>
        <v/>
      </c>
      <c r="AY106" s="91" t="str">
        <f t="shared" si="54"/>
        <v/>
      </c>
      <c r="AZ106" s="91" t="str">
        <f t="shared" si="53"/>
        <v/>
      </c>
      <c r="BA106" s="91" t="str">
        <f t="shared" si="53"/>
        <v/>
      </c>
      <c r="BB106" s="91" t="str">
        <f t="shared" si="53"/>
        <v/>
      </c>
      <c r="BC106" s="91" t="str">
        <f t="shared" si="53"/>
        <v/>
      </c>
      <c r="BD106" s="91" t="str">
        <f t="shared" si="53"/>
        <v/>
      </c>
      <c r="BE106" s="91" t="str">
        <f t="shared" si="53"/>
        <v/>
      </c>
    </row>
    <row r="107" spans="1:57" x14ac:dyDescent="0.3">
      <c r="A107" s="73"/>
      <c r="B107" s="73"/>
      <c r="C107" s="73"/>
      <c r="D107" s="73"/>
      <c r="E107" s="89">
        <f t="shared" si="44"/>
        <v>0</v>
      </c>
      <c r="F107" s="90" t="str">
        <f t="shared" si="56"/>
        <v/>
      </c>
      <c r="G107" s="91" t="str">
        <f t="shared" si="56"/>
        <v/>
      </c>
      <c r="H107" s="91" t="str">
        <f t="shared" si="56"/>
        <v/>
      </c>
      <c r="I107" s="91" t="str">
        <f t="shared" si="56"/>
        <v/>
      </c>
      <c r="J107" s="91" t="str">
        <f t="shared" si="56"/>
        <v/>
      </c>
      <c r="K107" s="92" t="str">
        <f t="shared" si="56"/>
        <v/>
      </c>
      <c r="L107" s="93" t="str">
        <f t="shared" si="56"/>
        <v/>
      </c>
      <c r="M107" s="91" t="str">
        <f t="shared" si="56"/>
        <v/>
      </c>
      <c r="N107" s="91" t="str">
        <f t="shared" si="56"/>
        <v/>
      </c>
      <c r="O107" s="91" t="str">
        <f t="shared" si="56"/>
        <v/>
      </c>
      <c r="P107" s="91" t="str">
        <f t="shared" si="56"/>
        <v/>
      </c>
      <c r="Q107" s="92" t="str">
        <f t="shared" si="56"/>
        <v/>
      </c>
      <c r="R107" s="93" t="str">
        <f t="shared" si="56"/>
        <v/>
      </c>
      <c r="S107" s="91" t="str">
        <f t="shared" si="56"/>
        <v/>
      </c>
      <c r="T107" s="91" t="str">
        <f t="shared" si="56"/>
        <v/>
      </c>
      <c r="U107" s="91" t="str">
        <f t="shared" si="55"/>
        <v/>
      </c>
      <c r="V107" s="91" t="str">
        <f t="shared" si="55"/>
        <v/>
      </c>
      <c r="W107" s="91" t="str">
        <f t="shared" si="55"/>
        <v/>
      </c>
      <c r="X107" s="91" t="str">
        <f t="shared" si="55"/>
        <v/>
      </c>
      <c r="Y107" s="91" t="str">
        <f t="shared" si="55"/>
        <v/>
      </c>
      <c r="Z107" s="91" t="str">
        <f t="shared" si="55"/>
        <v/>
      </c>
      <c r="AA107" s="91" t="str">
        <f t="shared" si="55"/>
        <v/>
      </c>
      <c r="AB107" s="91" t="str">
        <f t="shared" si="55"/>
        <v/>
      </c>
      <c r="AC107" s="91" t="str">
        <f t="shared" si="55"/>
        <v/>
      </c>
      <c r="AD107" s="91" t="str">
        <f t="shared" si="55"/>
        <v/>
      </c>
      <c r="AE107" s="91" t="str">
        <f t="shared" si="55"/>
        <v/>
      </c>
      <c r="AF107" s="91" t="str">
        <f t="shared" si="55"/>
        <v/>
      </c>
      <c r="AG107" s="91" t="str">
        <f t="shared" si="55"/>
        <v/>
      </c>
      <c r="AH107" s="91" t="str">
        <f t="shared" si="55"/>
        <v/>
      </c>
      <c r="AI107" s="91" t="str">
        <f t="shared" si="55"/>
        <v/>
      </c>
      <c r="AJ107" s="91" t="str">
        <f t="shared" si="55"/>
        <v/>
      </c>
      <c r="AK107" s="91" t="str">
        <f t="shared" si="54"/>
        <v/>
      </c>
      <c r="AL107" s="91" t="str">
        <f t="shared" si="54"/>
        <v/>
      </c>
      <c r="AM107" s="91" t="str">
        <f t="shared" si="54"/>
        <v/>
      </c>
      <c r="AN107" s="91" t="str">
        <f t="shared" si="54"/>
        <v/>
      </c>
      <c r="AO107" s="91" t="str">
        <f t="shared" si="54"/>
        <v/>
      </c>
      <c r="AP107" s="91" t="str">
        <f t="shared" si="54"/>
        <v/>
      </c>
      <c r="AQ107" s="91" t="str">
        <f t="shared" si="54"/>
        <v/>
      </c>
      <c r="AR107" s="91" t="str">
        <f t="shared" si="54"/>
        <v/>
      </c>
      <c r="AS107" s="91" t="str">
        <f t="shared" si="54"/>
        <v/>
      </c>
      <c r="AT107" s="91" t="str">
        <f t="shared" si="54"/>
        <v/>
      </c>
      <c r="AU107" s="91" t="str">
        <f t="shared" si="54"/>
        <v/>
      </c>
      <c r="AV107" s="91" t="str">
        <f t="shared" si="54"/>
        <v/>
      </c>
      <c r="AW107" s="91" t="str">
        <f t="shared" si="54"/>
        <v/>
      </c>
      <c r="AX107" s="91" t="str">
        <f t="shared" si="54"/>
        <v/>
      </c>
      <c r="AY107" s="91" t="str">
        <f t="shared" si="54"/>
        <v/>
      </c>
      <c r="AZ107" s="91" t="str">
        <f t="shared" si="53"/>
        <v/>
      </c>
      <c r="BA107" s="91" t="str">
        <f t="shared" si="53"/>
        <v/>
      </c>
      <c r="BB107" s="91" t="str">
        <f t="shared" si="53"/>
        <v/>
      </c>
      <c r="BC107" s="91" t="str">
        <f t="shared" si="53"/>
        <v/>
      </c>
      <c r="BD107" s="91" t="str">
        <f t="shared" si="53"/>
        <v/>
      </c>
      <c r="BE107" s="91" t="str">
        <f t="shared" si="53"/>
        <v/>
      </c>
    </row>
    <row r="108" spans="1:57" x14ac:dyDescent="0.3">
      <c r="A108" s="73"/>
      <c r="B108" s="73"/>
      <c r="C108" s="73"/>
      <c r="D108" s="73"/>
      <c r="E108" s="89">
        <f t="shared" si="44"/>
        <v>0</v>
      </c>
      <c r="F108" s="90" t="str">
        <f t="shared" si="56"/>
        <v/>
      </c>
      <c r="G108" s="91" t="str">
        <f t="shared" si="56"/>
        <v/>
      </c>
      <c r="H108" s="91" t="str">
        <f t="shared" si="56"/>
        <v/>
      </c>
      <c r="I108" s="91" t="str">
        <f t="shared" si="56"/>
        <v/>
      </c>
      <c r="J108" s="91" t="str">
        <f t="shared" si="56"/>
        <v/>
      </c>
      <c r="K108" s="92" t="str">
        <f t="shared" si="56"/>
        <v/>
      </c>
      <c r="L108" s="93" t="str">
        <f t="shared" si="56"/>
        <v/>
      </c>
      <c r="M108" s="91" t="str">
        <f t="shared" si="56"/>
        <v/>
      </c>
      <c r="N108" s="91" t="str">
        <f t="shared" si="56"/>
        <v/>
      </c>
      <c r="O108" s="91" t="str">
        <f t="shared" si="56"/>
        <v/>
      </c>
      <c r="P108" s="91" t="str">
        <f t="shared" si="56"/>
        <v/>
      </c>
      <c r="Q108" s="92" t="str">
        <f t="shared" si="56"/>
        <v/>
      </c>
      <c r="R108" s="93" t="str">
        <f t="shared" si="56"/>
        <v/>
      </c>
      <c r="S108" s="91" t="str">
        <f t="shared" si="56"/>
        <v/>
      </c>
      <c r="T108" s="91" t="str">
        <f t="shared" si="56"/>
        <v/>
      </c>
      <c r="U108" s="91" t="str">
        <f t="shared" si="55"/>
        <v/>
      </c>
      <c r="V108" s="91" t="str">
        <f t="shared" si="55"/>
        <v/>
      </c>
      <c r="W108" s="91" t="str">
        <f t="shared" si="55"/>
        <v/>
      </c>
      <c r="X108" s="91" t="str">
        <f t="shared" si="55"/>
        <v/>
      </c>
      <c r="Y108" s="91" t="str">
        <f t="shared" si="55"/>
        <v/>
      </c>
      <c r="Z108" s="91" t="str">
        <f t="shared" si="55"/>
        <v/>
      </c>
      <c r="AA108" s="91" t="str">
        <f t="shared" si="55"/>
        <v/>
      </c>
      <c r="AB108" s="91" t="str">
        <f t="shared" si="55"/>
        <v/>
      </c>
      <c r="AC108" s="91" t="str">
        <f t="shared" si="55"/>
        <v/>
      </c>
      <c r="AD108" s="91" t="str">
        <f t="shared" si="55"/>
        <v/>
      </c>
      <c r="AE108" s="91" t="str">
        <f t="shared" si="55"/>
        <v/>
      </c>
      <c r="AF108" s="91" t="str">
        <f t="shared" si="55"/>
        <v/>
      </c>
      <c r="AG108" s="91" t="str">
        <f t="shared" si="55"/>
        <v/>
      </c>
      <c r="AH108" s="91" t="str">
        <f t="shared" si="55"/>
        <v/>
      </c>
      <c r="AI108" s="91" t="str">
        <f t="shared" si="55"/>
        <v/>
      </c>
      <c r="AJ108" s="91" t="str">
        <f t="shared" si="55"/>
        <v/>
      </c>
      <c r="AK108" s="91" t="str">
        <f t="shared" si="54"/>
        <v/>
      </c>
      <c r="AL108" s="91" t="str">
        <f t="shared" si="54"/>
        <v/>
      </c>
      <c r="AM108" s="91" t="str">
        <f t="shared" si="54"/>
        <v/>
      </c>
      <c r="AN108" s="91" t="str">
        <f t="shared" si="54"/>
        <v/>
      </c>
      <c r="AO108" s="91" t="str">
        <f t="shared" si="54"/>
        <v/>
      </c>
      <c r="AP108" s="91" t="str">
        <f t="shared" si="54"/>
        <v/>
      </c>
      <c r="AQ108" s="91" t="str">
        <f t="shared" si="54"/>
        <v/>
      </c>
      <c r="AR108" s="91" t="str">
        <f t="shared" si="54"/>
        <v/>
      </c>
      <c r="AS108" s="91" t="str">
        <f t="shared" si="54"/>
        <v/>
      </c>
      <c r="AT108" s="91" t="str">
        <f t="shared" si="54"/>
        <v/>
      </c>
      <c r="AU108" s="91" t="str">
        <f t="shared" si="54"/>
        <v/>
      </c>
      <c r="AV108" s="91" t="str">
        <f t="shared" si="54"/>
        <v/>
      </c>
      <c r="AW108" s="91" t="str">
        <f t="shared" si="54"/>
        <v/>
      </c>
      <c r="AX108" s="91" t="str">
        <f t="shared" si="54"/>
        <v/>
      </c>
      <c r="AY108" s="91" t="str">
        <f t="shared" si="54"/>
        <v/>
      </c>
      <c r="AZ108" s="91" t="str">
        <f t="shared" si="53"/>
        <v/>
      </c>
      <c r="BA108" s="91" t="str">
        <f t="shared" si="53"/>
        <v/>
      </c>
      <c r="BB108" s="91" t="str">
        <f t="shared" si="53"/>
        <v/>
      </c>
      <c r="BC108" s="91" t="str">
        <f t="shared" si="53"/>
        <v/>
      </c>
      <c r="BD108" s="91" t="str">
        <f t="shared" si="53"/>
        <v/>
      </c>
      <c r="BE108" s="91" t="str">
        <f t="shared" si="53"/>
        <v/>
      </c>
    </row>
    <row r="109" spans="1:57" x14ac:dyDescent="0.3">
      <c r="A109" s="73"/>
      <c r="B109" s="73"/>
      <c r="C109" s="73"/>
      <c r="D109" s="73"/>
      <c r="E109" s="89">
        <f t="shared" si="44"/>
        <v>0</v>
      </c>
      <c r="F109" s="90" t="str">
        <f t="shared" si="56"/>
        <v/>
      </c>
      <c r="G109" s="91" t="str">
        <f t="shared" si="56"/>
        <v/>
      </c>
      <c r="H109" s="91" t="str">
        <f t="shared" si="56"/>
        <v/>
      </c>
      <c r="I109" s="91" t="str">
        <f t="shared" si="56"/>
        <v/>
      </c>
      <c r="J109" s="91" t="str">
        <f t="shared" si="56"/>
        <v/>
      </c>
      <c r="K109" s="92" t="str">
        <f t="shared" si="56"/>
        <v/>
      </c>
      <c r="L109" s="93" t="str">
        <f t="shared" si="56"/>
        <v/>
      </c>
      <c r="M109" s="91" t="str">
        <f t="shared" si="56"/>
        <v/>
      </c>
      <c r="N109" s="91" t="str">
        <f t="shared" si="56"/>
        <v/>
      </c>
      <c r="O109" s="91" t="str">
        <f t="shared" si="56"/>
        <v/>
      </c>
      <c r="P109" s="91" t="str">
        <f t="shared" si="56"/>
        <v/>
      </c>
      <c r="Q109" s="92" t="str">
        <f t="shared" si="56"/>
        <v/>
      </c>
      <c r="R109" s="93" t="str">
        <f t="shared" si="56"/>
        <v/>
      </c>
      <c r="S109" s="91" t="str">
        <f t="shared" si="56"/>
        <v/>
      </c>
      <c r="T109" s="91" t="str">
        <f t="shared" si="56"/>
        <v/>
      </c>
      <c r="U109" s="91" t="str">
        <f t="shared" si="55"/>
        <v/>
      </c>
      <c r="V109" s="91" t="str">
        <f t="shared" si="55"/>
        <v/>
      </c>
      <c r="W109" s="91" t="str">
        <f t="shared" si="55"/>
        <v/>
      </c>
      <c r="X109" s="91" t="str">
        <f t="shared" si="55"/>
        <v/>
      </c>
      <c r="Y109" s="91" t="str">
        <f t="shared" si="55"/>
        <v/>
      </c>
      <c r="Z109" s="91" t="str">
        <f t="shared" si="55"/>
        <v/>
      </c>
      <c r="AA109" s="91" t="str">
        <f t="shared" si="55"/>
        <v/>
      </c>
      <c r="AB109" s="91" t="str">
        <f t="shared" si="55"/>
        <v/>
      </c>
      <c r="AC109" s="91" t="str">
        <f t="shared" si="55"/>
        <v/>
      </c>
      <c r="AD109" s="91" t="str">
        <f t="shared" si="55"/>
        <v/>
      </c>
      <c r="AE109" s="91" t="str">
        <f t="shared" si="55"/>
        <v/>
      </c>
      <c r="AF109" s="91" t="str">
        <f t="shared" si="55"/>
        <v/>
      </c>
      <c r="AG109" s="91" t="str">
        <f t="shared" si="55"/>
        <v/>
      </c>
      <c r="AH109" s="91" t="str">
        <f t="shared" si="55"/>
        <v/>
      </c>
      <c r="AI109" s="91" t="str">
        <f t="shared" si="55"/>
        <v/>
      </c>
      <c r="AJ109" s="91" t="str">
        <f t="shared" si="55"/>
        <v/>
      </c>
      <c r="AK109" s="91" t="str">
        <f t="shared" si="54"/>
        <v/>
      </c>
      <c r="AL109" s="91" t="str">
        <f t="shared" si="54"/>
        <v/>
      </c>
      <c r="AM109" s="91" t="str">
        <f t="shared" si="54"/>
        <v/>
      </c>
      <c r="AN109" s="91" t="str">
        <f t="shared" si="54"/>
        <v/>
      </c>
      <c r="AO109" s="91" t="str">
        <f t="shared" si="54"/>
        <v/>
      </c>
      <c r="AP109" s="91" t="str">
        <f t="shared" si="54"/>
        <v/>
      </c>
      <c r="AQ109" s="91" t="str">
        <f t="shared" si="54"/>
        <v/>
      </c>
      <c r="AR109" s="91" t="str">
        <f t="shared" si="54"/>
        <v/>
      </c>
      <c r="AS109" s="91" t="str">
        <f t="shared" si="54"/>
        <v/>
      </c>
      <c r="AT109" s="91" t="str">
        <f t="shared" si="54"/>
        <v/>
      </c>
      <c r="AU109" s="91" t="str">
        <f t="shared" si="54"/>
        <v/>
      </c>
      <c r="AV109" s="91" t="str">
        <f t="shared" si="54"/>
        <v/>
      </c>
      <c r="AW109" s="91" t="str">
        <f t="shared" si="54"/>
        <v/>
      </c>
      <c r="AX109" s="91" t="str">
        <f t="shared" si="54"/>
        <v/>
      </c>
      <c r="AY109" s="91" t="str">
        <f t="shared" si="54"/>
        <v/>
      </c>
      <c r="AZ109" s="91" t="str">
        <f t="shared" si="53"/>
        <v/>
      </c>
      <c r="BA109" s="91" t="str">
        <f t="shared" si="53"/>
        <v/>
      </c>
      <c r="BB109" s="91" t="str">
        <f t="shared" si="53"/>
        <v/>
      </c>
      <c r="BC109" s="91" t="str">
        <f t="shared" si="53"/>
        <v/>
      </c>
      <c r="BD109" s="91" t="str">
        <f t="shared" si="53"/>
        <v/>
      </c>
      <c r="BE109" s="91" t="str">
        <f t="shared" si="53"/>
        <v/>
      </c>
    </row>
    <row r="110" spans="1:57" x14ac:dyDescent="0.3">
      <c r="A110" s="73"/>
      <c r="B110" s="73"/>
      <c r="C110" s="73"/>
      <c r="D110" s="73"/>
      <c r="E110" s="89">
        <f t="shared" si="44"/>
        <v>0</v>
      </c>
      <c r="F110" s="90" t="str">
        <f t="shared" si="56"/>
        <v/>
      </c>
      <c r="G110" s="91" t="str">
        <f t="shared" si="56"/>
        <v/>
      </c>
      <c r="H110" s="91" t="str">
        <f t="shared" si="56"/>
        <v/>
      </c>
      <c r="I110" s="91" t="str">
        <f t="shared" si="56"/>
        <v/>
      </c>
      <c r="J110" s="91" t="str">
        <f t="shared" si="56"/>
        <v/>
      </c>
      <c r="K110" s="92" t="str">
        <f t="shared" si="56"/>
        <v/>
      </c>
      <c r="L110" s="93" t="str">
        <f t="shared" si="56"/>
        <v/>
      </c>
      <c r="M110" s="91" t="str">
        <f t="shared" si="56"/>
        <v/>
      </c>
      <c r="N110" s="91" t="str">
        <f t="shared" si="56"/>
        <v/>
      </c>
      <c r="O110" s="91" t="str">
        <f t="shared" si="56"/>
        <v/>
      </c>
      <c r="P110" s="91" t="str">
        <f t="shared" si="56"/>
        <v/>
      </c>
      <c r="Q110" s="92" t="str">
        <f t="shared" si="56"/>
        <v/>
      </c>
      <c r="R110" s="93" t="str">
        <f t="shared" si="56"/>
        <v/>
      </c>
      <c r="S110" s="91" t="str">
        <f t="shared" si="56"/>
        <v/>
      </c>
      <c r="T110" s="91" t="str">
        <f t="shared" si="56"/>
        <v/>
      </c>
      <c r="U110" s="91" t="str">
        <f t="shared" si="55"/>
        <v/>
      </c>
      <c r="V110" s="91" t="str">
        <f t="shared" si="55"/>
        <v/>
      </c>
      <c r="W110" s="91" t="str">
        <f t="shared" si="55"/>
        <v/>
      </c>
      <c r="X110" s="91" t="str">
        <f t="shared" si="55"/>
        <v/>
      </c>
      <c r="Y110" s="91" t="str">
        <f t="shared" si="55"/>
        <v/>
      </c>
      <c r="Z110" s="91" t="str">
        <f t="shared" si="55"/>
        <v/>
      </c>
      <c r="AA110" s="91" t="str">
        <f t="shared" si="55"/>
        <v/>
      </c>
      <c r="AB110" s="91" t="str">
        <f t="shared" si="55"/>
        <v/>
      </c>
      <c r="AC110" s="91" t="str">
        <f t="shared" si="55"/>
        <v/>
      </c>
      <c r="AD110" s="91" t="str">
        <f t="shared" si="55"/>
        <v/>
      </c>
      <c r="AE110" s="91" t="str">
        <f t="shared" si="55"/>
        <v/>
      </c>
      <c r="AF110" s="91" t="str">
        <f t="shared" si="55"/>
        <v/>
      </c>
      <c r="AG110" s="91" t="str">
        <f t="shared" si="55"/>
        <v/>
      </c>
      <c r="AH110" s="91" t="str">
        <f t="shared" si="55"/>
        <v/>
      </c>
      <c r="AI110" s="91" t="str">
        <f t="shared" si="55"/>
        <v/>
      </c>
      <c r="AJ110" s="91" t="str">
        <f t="shared" si="55"/>
        <v/>
      </c>
      <c r="AK110" s="91" t="str">
        <f t="shared" si="54"/>
        <v/>
      </c>
      <c r="AL110" s="91" t="str">
        <f t="shared" si="54"/>
        <v/>
      </c>
      <c r="AM110" s="91" t="str">
        <f t="shared" si="54"/>
        <v/>
      </c>
      <c r="AN110" s="91" t="str">
        <f t="shared" si="54"/>
        <v/>
      </c>
      <c r="AO110" s="91" t="str">
        <f t="shared" si="54"/>
        <v/>
      </c>
      <c r="AP110" s="91" t="str">
        <f t="shared" si="54"/>
        <v/>
      </c>
      <c r="AQ110" s="91" t="str">
        <f t="shared" si="54"/>
        <v/>
      </c>
      <c r="AR110" s="91" t="str">
        <f t="shared" si="54"/>
        <v/>
      </c>
      <c r="AS110" s="91" t="str">
        <f t="shared" si="54"/>
        <v/>
      </c>
      <c r="AT110" s="91" t="str">
        <f t="shared" si="54"/>
        <v/>
      </c>
      <c r="AU110" s="91" t="str">
        <f t="shared" si="54"/>
        <v/>
      </c>
      <c r="AV110" s="91" t="str">
        <f t="shared" si="54"/>
        <v/>
      </c>
      <c r="AW110" s="91" t="str">
        <f t="shared" si="54"/>
        <v/>
      </c>
      <c r="AX110" s="91" t="str">
        <f t="shared" si="54"/>
        <v/>
      </c>
      <c r="AY110" s="91" t="str">
        <f t="shared" si="54"/>
        <v/>
      </c>
      <c r="AZ110" s="91" t="str">
        <f t="shared" si="54"/>
        <v/>
      </c>
      <c r="BA110" s="91" t="str">
        <f t="shared" ref="AZ110:BE123" si="57">IF($B110=BA$5,$D110,"")</f>
        <v/>
      </c>
      <c r="BB110" s="91" t="str">
        <f t="shared" si="57"/>
        <v/>
      </c>
      <c r="BC110" s="91" t="str">
        <f t="shared" si="57"/>
        <v/>
      </c>
      <c r="BD110" s="91" t="str">
        <f t="shared" si="57"/>
        <v/>
      </c>
      <c r="BE110" s="91" t="str">
        <f t="shared" si="57"/>
        <v/>
      </c>
    </row>
    <row r="111" spans="1:57" x14ac:dyDescent="0.3">
      <c r="A111" s="73"/>
      <c r="B111" s="73"/>
      <c r="C111" s="73"/>
      <c r="D111" s="73"/>
      <c r="E111" s="89">
        <f t="shared" si="44"/>
        <v>0</v>
      </c>
      <c r="F111" s="90" t="str">
        <f t="shared" si="56"/>
        <v/>
      </c>
      <c r="G111" s="91" t="str">
        <f t="shared" si="56"/>
        <v/>
      </c>
      <c r="H111" s="91" t="str">
        <f t="shared" si="56"/>
        <v/>
      </c>
      <c r="I111" s="91" t="str">
        <f t="shared" si="56"/>
        <v/>
      </c>
      <c r="J111" s="91" t="str">
        <f t="shared" si="56"/>
        <v/>
      </c>
      <c r="K111" s="92" t="str">
        <f t="shared" si="56"/>
        <v/>
      </c>
      <c r="L111" s="93" t="str">
        <f t="shared" si="56"/>
        <v/>
      </c>
      <c r="M111" s="91" t="str">
        <f t="shared" si="56"/>
        <v/>
      </c>
      <c r="N111" s="91" t="str">
        <f t="shared" si="56"/>
        <v/>
      </c>
      <c r="O111" s="91" t="str">
        <f t="shared" si="56"/>
        <v/>
      </c>
      <c r="P111" s="91" t="str">
        <f t="shared" si="56"/>
        <v/>
      </c>
      <c r="Q111" s="92" t="str">
        <f t="shared" si="56"/>
        <v/>
      </c>
      <c r="R111" s="93" t="str">
        <f t="shared" si="56"/>
        <v/>
      </c>
      <c r="S111" s="91" t="str">
        <f t="shared" si="56"/>
        <v/>
      </c>
      <c r="T111" s="91" t="str">
        <f t="shared" si="56"/>
        <v/>
      </c>
      <c r="U111" s="91" t="str">
        <f t="shared" si="55"/>
        <v/>
      </c>
      <c r="V111" s="91" t="str">
        <f t="shared" si="55"/>
        <v/>
      </c>
      <c r="W111" s="91" t="str">
        <f t="shared" si="55"/>
        <v/>
      </c>
      <c r="X111" s="91" t="str">
        <f t="shared" si="55"/>
        <v/>
      </c>
      <c r="Y111" s="91" t="str">
        <f t="shared" si="55"/>
        <v/>
      </c>
      <c r="Z111" s="91" t="str">
        <f t="shared" si="55"/>
        <v/>
      </c>
      <c r="AA111" s="91" t="str">
        <f t="shared" si="55"/>
        <v/>
      </c>
      <c r="AB111" s="91" t="str">
        <f t="shared" si="55"/>
        <v/>
      </c>
      <c r="AC111" s="91" t="str">
        <f t="shared" si="55"/>
        <v/>
      </c>
      <c r="AD111" s="91" t="str">
        <f t="shared" si="55"/>
        <v/>
      </c>
      <c r="AE111" s="91" t="str">
        <f t="shared" si="55"/>
        <v/>
      </c>
      <c r="AF111" s="91" t="str">
        <f t="shared" si="55"/>
        <v/>
      </c>
      <c r="AG111" s="91" t="str">
        <f t="shared" si="55"/>
        <v/>
      </c>
      <c r="AH111" s="91" t="str">
        <f t="shared" si="55"/>
        <v/>
      </c>
      <c r="AI111" s="91" t="str">
        <f t="shared" si="55"/>
        <v/>
      </c>
      <c r="AJ111" s="91" t="str">
        <f t="shared" si="55"/>
        <v/>
      </c>
      <c r="AK111" s="91" t="str">
        <f t="shared" si="54"/>
        <v/>
      </c>
      <c r="AL111" s="91" t="str">
        <f t="shared" si="54"/>
        <v/>
      </c>
      <c r="AM111" s="91" t="str">
        <f t="shared" si="54"/>
        <v/>
      </c>
      <c r="AN111" s="91" t="str">
        <f t="shared" si="54"/>
        <v/>
      </c>
      <c r="AO111" s="91" t="str">
        <f t="shared" si="54"/>
        <v/>
      </c>
      <c r="AP111" s="91" t="str">
        <f t="shared" si="54"/>
        <v/>
      </c>
      <c r="AQ111" s="91" t="str">
        <f t="shared" si="54"/>
        <v/>
      </c>
      <c r="AR111" s="91" t="str">
        <f t="shared" si="54"/>
        <v/>
      </c>
      <c r="AS111" s="91" t="str">
        <f t="shared" si="54"/>
        <v/>
      </c>
      <c r="AT111" s="91" t="str">
        <f t="shared" si="54"/>
        <v/>
      </c>
      <c r="AU111" s="91" t="str">
        <f t="shared" si="54"/>
        <v/>
      </c>
      <c r="AV111" s="91" t="str">
        <f t="shared" si="54"/>
        <v/>
      </c>
      <c r="AW111" s="91" t="str">
        <f t="shared" si="54"/>
        <v/>
      </c>
      <c r="AX111" s="91" t="str">
        <f t="shared" si="54"/>
        <v/>
      </c>
      <c r="AY111" s="91" t="str">
        <f t="shared" si="54"/>
        <v/>
      </c>
      <c r="AZ111" s="91" t="str">
        <f t="shared" si="57"/>
        <v/>
      </c>
      <c r="BA111" s="91" t="str">
        <f t="shared" si="57"/>
        <v/>
      </c>
      <c r="BB111" s="91" t="str">
        <f t="shared" si="57"/>
        <v/>
      </c>
      <c r="BC111" s="91" t="str">
        <f t="shared" si="57"/>
        <v/>
      </c>
      <c r="BD111" s="91" t="str">
        <f t="shared" si="57"/>
        <v/>
      </c>
      <c r="BE111" s="91" t="str">
        <f t="shared" si="57"/>
        <v/>
      </c>
    </row>
    <row r="112" spans="1:57" x14ac:dyDescent="0.3">
      <c r="A112" s="73"/>
      <c r="B112" s="73"/>
      <c r="C112" s="73"/>
      <c r="D112" s="73"/>
      <c r="E112" s="89">
        <f t="shared" si="44"/>
        <v>0</v>
      </c>
      <c r="F112" s="90" t="str">
        <f t="shared" si="56"/>
        <v/>
      </c>
      <c r="G112" s="91" t="str">
        <f t="shared" si="56"/>
        <v/>
      </c>
      <c r="H112" s="91" t="str">
        <f t="shared" si="56"/>
        <v/>
      </c>
      <c r="I112" s="91" t="str">
        <f t="shared" si="56"/>
        <v/>
      </c>
      <c r="J112" s="91" t="str">
        <f t="shared" si="56"/>
        <v/>
      </c>
      <c r="K112" s="92" t="str">
        <f>IF($B112=K$5,$D112,"")</f>
        <v/>
      </c>
      <c r="L112" s="93" t="str">
        <f t="shared" si="56"/>
        <v/>
      </c>
      <c r="M112" s="91" t="str">
        <f t="shared" si="56"/>
        <v/>
      </c>
      <c r="N112" s="91" t="str">
        <f t="shared" si="56"/>
        <v/>
      </c>
      <c r="O112" s="91" t="str">
        <f t="shared" si="56"/>
        <v/>
      </c>
      <c r="P112" s="91" t="str">
        <f t="shared" si="56"/>
        <v/>
      </c>
      <c r="Q112" s="92" t="str">
        <f t="shared" si="56"/>
        <v/>
      </c>
      <c r="R112" s="93" t="str">
        <f t="shared" si="56"/>
        <v/>
      </c>
      <c r="S112" s="91" t="str">
        <f t="shared" si="56"/>
        <v/>
      </c>
      <c r="T112" s="91" t="str">
        <f t="shared" si="56"/>
        <v/>
      </c>
      <c r="U112" s="91" t="str">
        <f t="shared" si="55"/>
        <v/>
      </c>
      <c r="V112" s="91" t="str">
        <f t="shared" si="55"/>
        <v/>
      </c>
      <c r="W112" s="91" t="str">
        <f t="shared" si="55"/>
        <v/>
      </c>
      <c r="X112" s="91" t="str">
        <f t="shared" si="55"/>
        <v/>
      </c>
      <c r="Y112" s="91" t="str">
        <f t="shared" si="55"/>
        <v/>
      </c>
      <c r="Z112" s="91" t="str">
        <f t="shared" si="55"/>
        <v/>
      </c>
      <c r="AA112" s="91" t="str">
        <f t="shared" si="55"/>
        <v/>
      </c>
      <c r="AB112" s="91" t="str">
        <f t="shared" si="55"/>
        <v/>
      </c>
      <c r="AC112" s="91" t="str">
        <f t="shared" si="55"/>
        <v/>
      </c>
      <c r="AD112" s="91" t="str">
        <f t="shared" si="55"/>
        <v/>
      </c>
      <c r="AE112" s="91" t="str">
        <f t="shared" si="55"/>
        <v/>
      </c>
      <c r="AF112" s="91" t="str">
        <f t="shared" si="55"/>
        <v/>
      </c>
      <c r="AG112" s="91" t="str">
        <f t="shared" si="55"/>
        <v/>
      </c>
      <c r="AH112" s="91" t="str">
        <f t="shared" si="55"/>
        <v/>
      </c>
      <c r="AI112" s="91" t="str">
        <f t="shared" si="55"/>
        <v/>
      </c>
      <c r="AJ112" s="91" t="str">
        <f t="shared" si="55"/>
        <v/>
      </c>
      <c r="AK112" s="91" t="str">
        <f t="shared" si="54"/>
        <v/>
      </c>
      <c r="AL112" s="91" t="str">
        <f t="shared" si="54"/>
        <v/>
      </c>
      <c r="AM112" s="91" t="str">
        <f t="shared" si="54"/>
        <v/>
      </c>
      <c r="AN112" s="91" t="str">
        <f t="shared" si="54"/>
        <v/>
      </c>
      <c r="AO112" s="91" t="str">
        <f t="shared" si="54"/>
        <v/>
      </c>
      <c r="AP112" s="91" t="str">
        <f t="shared" si="54"/>
        <v/>
      </c>
      <c r="AQ112" s="91" t="str">
        <f t="shared" si="54"/>
        <v/>
      </c>
      <c r="AR112" s="91" t="str">
        <f t="shared" si="54"/>
        <v/>
      </c>
      <c r="AS112" s="91" t="str">
        <f t="shared" si="54"/>
        <v/>
      </c>
      <c r="AT112" s="91" t="str">
        <f t="shared" si="54"/>
        <v/>
      </c>
      <c r="AU112" s="91" t="str">
        <f t="shared" si="54"/>
        <v/>
      </c>
      <c r="AV112" s="91" t="str">
        <f t="shared" si="54"/>
        <v/>
      </c>
      <c r="AW112" s="91" t="str">
        <f t="shared" si="54"/>
        <v/>
      </c>
      <c r="AX112" s="91" t="str">
        <f t="shared" si="54"/>
        <v/>
      </c>
      <c r="AY112" s="91" t="str">
        <f t="shared" si="54"/>
        <v/>
      </c>
      <c r="AZ112" s="91" t="str">
        <f t="shared" si="57"/>
        <v/>
      </c>
      <c r="BA112" s="91" t="str">
        <f t="shared" si="57"/>
        <v/>
      </c>
      <c r="BB112" s="91" t="str">
        <f t="shared" si="57"/>
        <v/>
      </c>
      <c r="BC112" s="91" t="str">
        <f t="shared" si="57"/>
        <v/>
      </c>
      <c r="BD112" s="91" t="str">
        <f t="shared" si="57"/>
        <v/>
      </c>
      <c r="BE112" s="91" t="str">
        <f t="shared" si="57"/>
        <v/>
      </c>
    </row>
    <row r="113" spans="1:57" x14ac:dyDescent="0.3">
      <c r="A113" s="73"/>
      <c r="B113" s="73"/>
      <c r="C113" s="73"/>
      <c r="D113" s="73"/>
      <c r="E113" s="89">
        <f t="shared" si="44"/>
        <v>0</v>
      </c>
      <c r="F113" s="90" t="str">
        <f t="shared" si="56"/>
        <v/>
      </c>
      <c r="G113" s="91" t="str">
        <f t="shared" si="56"/>
        <v/>
      </c>
      <c r="H113" s="91" t="str">
        <f t="shared" si="56"/>
        <v/>
      </c>
      <c r="I113" s="91" t="str">
        <f t="shared" si="56"/>
        <v/>
      </c>
      <c r="J113" s="91" t="str">
        <f t="shared" si="56"/>
        <v/>
      </c>
      <c r="K113" s="92" t="str">
        <f t="shared" si="56"/>
        <v/>
      </c>
      <c r="L113" s="93" t="str">
        <f t="shared" si="56"/>
        <v/>
      </c>
      <c r="M113" s="91" t="str">
        <f t="shared" si="56"/>
        <v/>
      </c>
      <c r="N113" s="91" t="str">
        <f t="shared" si="56"/>
        <v/>
      </c>
      <c r="O113" s="91" t="str">
        <f t="shared" si="56"/>
        <v/>
      </c>
      <c r="P113" s="91" t="str">
        <f t="shared" si="56"/>
        <v/>
      </c>
      <c r="Q113" s="92" t="str">
        <f t="shared" si="56"/>
        <v/>
      </c>
      <c r="R113" s="93" t="str">
        <f t="shared" si="56"/>
        <v/>
      </c>
      <c r="S113" s="91" t="str">
        <f t="shared" si="56"/>
        <v/>
      </c>
      <c r="T113" s="91" t="str">
        <f t="shared" si="56"/>
        <v/>
      </c>
      <c r="U113" s="91" t="str">
        <f t="shared" si="55"/>
        <v/>
      </c>
      <c r="V113" s="91" t="str">
        <f t="shared" si="55"/>
        <v/>
      </c>
      <c r="W113" s="91" t="str">
        <f t="shared" si="55"/>
        <v/>
      </c>
      <c r="X113" s="91" t="str">
        <f t="shared" si="55"/>
        <v/>
      </c>
      <c r="Y113" s="91" t="str">
        <f t="shared" si="55"/>
        <v/>
      </c>
      <c r="Z113" s="91" t="str">
        <f t="shared" si="55"/>
        <v/>
      </c>
      <c r="AA113" s="91" t="str">
        <f t="shared" si="55"/>
        <v/>
      </c>
      <c r="AB113" s="91" t="str">
        <f t="shared" si="55"/>
        <v/>
      </c>
      <c r="AC113" s="91" t="str">
        <f t="shared" si="55"/>
        <v/>
      </c>
      <c r="AD113" s="91" t="str">
        <f t="shared" si="55"/>
        <v/>
      </c>
      <c r="AE113" s="91" t="str">
        <f t="shared" si="55"/>
        <v/>
      </c>
      <c r="AF113" s="91" t="str">
        <f t="shared" si="55"/>
        <v/>
      </c>
      <c r="AG113" s="91" t="str">
        <f t="shared" si="55"/>
        <v/>
      </c>
      <c r="AH113" s="91" t="str">
        <f t="shared" si="55"/>
        <v/>
      </c>
      <c r="AI113" s="91" t="str">
        <f t="shared" si="55"/>
        <v/>
      </c>
      <c r="AJ113" s="91" t="str">
        <f t="shared" si="55"/>
        <v/>
      </c>
      <c r="AK113" s="91" t="str">
        <f t="shared" si="54"/>
        <v/>
      </c>
      <c r="AL113" s="91" t="str">
        <f t="shared" si="54"/>
        <v/>
      </c>
      <c r="AM113" s="91" t="str">
        <f t="shared" si="54"/>
        <v/>
      </c>
      <c r="AN113" s="91" t="str">
        <f t="shared" si="54"/>
        <v/>
      </c>
      <c r="AO113" s="91" t="str">
        <f t="shared" si="54"/>
        <v/>
      </c>
      <c r="AP113" s="91" t="str">
        <f t="shared" si="54"/>
        <v/>
      </c>
      <c r="AQ113" s="91" t="str">
        <f t="shared" si="54"/>
        <v/>
      </c>
      <c r="AR113" s="91" t="str">
        <f t="shared" si="54"/>
        <v/>
      </c>
      <c r="AS113" s="91" t="str">
        <f t="shared" si="54"/>
        <v/>
      </c>
      <c r="AT113" s="91" t="str">
        <f t="shared" si="54"/>
        <v/>
      </c>
      <c r="AU113" s="91" t="str">
        <f t="shared" si="54"/>
        <v/>
      </c>
      <c r="AV113" s="91" t="str">
        <f t="shared" si="54"/>
        <v/>
      </c>
      <c r="AW113" s="91" t="str">
        <f t="shared" si="54"/>
        <v/>
      </c>
      <c r="AX113" s="91" t="str">
        <f t="shared" si="54"/>
        <v/>
      </c>
      <c r="AY113" s="91" t="str">
        <f t="shared" si="54"/>
        <v/>
      </c>
      <c r="AZ113" s="91" t="str">
        <f t="shared" si="57"/>
        <v/>
      </c>
      <c r="BA113" s="91" t="str">
        <f t="shared" si="57"/>
        <v/>
      </c>
      <c r="BB113" s="91" t="str">
        <f t="shared" si="57"/>
        <v/>
      </c>
      <c r="BC113" s="91" t="str">
        <f t="shared" si="57"/>
        <v/>
      </c>
      <c r="BD113" s="91" t="str">
        <f t="shared" si="57"/>
        <v/>
      </c>
      <c r="BE113" s="91" t="str">
        <f t="shared" si="57"/>
        <v/>
      </c>
    </row>
    <row r="114" spans="1:57" x14ac:dyDescent="0.3">
      <c r="A114" s="73"/>
      <c r="B114" s="73"/>
      <c r="C114" s="73"/>
      <c r="D114" s="73"/>
      <c r="E114" s="89">
        <f t="shared" si="44"/>
        <v>0</v>
      </c>
      <c r="F114" s="90" t="str">
        <f t="shared" si="56"/>
        <v/>
      </c>
      <c r="G114" s="91" t="str">
        <f t="shared" si="56"/>
        <v/>
      </c>
      <c r="H114" s="91" t="str">
        <f t="shared" si="56"/>
        <v/>
      </c>
      <c r="I114" s="91" t="str">
        <f t="shared" si="56"/>
        <v/>
      </c>
      <c r="J114" s="91" t="str">
        <f t="shared" si="56"/>
        <v/>
      </c>
      <c r="K114" s="92" t="str">
        <f t="shared" si="56"/>
        <v/>
      </c>
      <c r="L114" s="93" t="str">
        <f t="shared" si="56"/>
        <v/>
      </c>
      <c r="M114" s="91" t="str">
        <f t="shared" si="56"/>
        <v/>
      </c>
      <c r="N114" s="91" t="str">
        <f t="shared" si="56"/>
        <v/>
      </c>
      <c r="O114" s="91" t="str">
        <f t="shared" si="56"/>
        <v/>
      </c>
      <c r="P114" s="91" t="str">
        <f t="shared" si="56"/>
        <v/>
      </c>
      <c r="Q114" s="92" t="str">
        <f t="shared" si="56"/>
        <v/>
      </c>
      <c r="R114" s="93" t="str">
        <f t="shared" si="56"/>
        <v/>
      </c>
      <c r="S114" s="91" t="str">
        <f t="shared" si="56"/>
        <v/>
      </c>
      <c r="T114" s="91" t="str">
        <f t="shared" si="56"/>
        <v/>
      </c>
      <c r="U114" s="91" t="str">
        <f t="shared" si="55"/>
        <v/>
      </c>
      <c r="V114" s="91" t="str">
        <f t="shared" si="55"/>
        <v/>
      </c>
      <c r="W114" s="91" t="str">
        <f t="shared" si="55"/>
        <v/>
      </c>
      <c r="X114" s="91" t="str">
        <f t="shared" si="55"/>
        <v/>
      </c>
      <c r="Y114" s="91" t="str">
        <f t="shared" si="55"/>
        <v/>
      </c>
      <c r="Z114" s="91" t="str">
        <f t="shared" si="55"/>
        <v/>
      </c>
      <c r="AA114" s="91" t="str">
        <f t="shared" si="55"/>
        <v/>
      </c>
      <c r="AB114" s="91" t="str">
        <f t="shared" si="55"/>
        <v/>
      </c>
      <c r="AC114" s="91" t="str">
        <f t="shared" si="55"/>
        <v/>
      </c>
      <c r="AD114" s="91" t="str">
        <f t="shared" si="55"/>
        <v/>
      </c>
      <c r="AE114" s="91" t="str">
        <f t="shared" si="55"/>
        <v/>
      </c>
      <c r="AF114" s="91" t="str">
        <f t="shared" si="55"/>
        <v/>
      </c>
      <c r="AG114" s="91" t="str">
        <f t="shared" si="55"/>
        <v/>
      </c>
      <c r="AH114" s="91" t="str">
        <f t="shared" si="55"/>
        <v/>
      </c>
      <c r="AI114" s="91" t="str">
        <f t="shared" si="55"/>
        <v/>
      </c>
      <c r="AJ114" s="91" t="str">
        <f t="shared" si="55"/>
        <v/>
      </c>
      <c r="AK114" s="91" t="str">
        <f t="shared" si="54"/>
        <v/>
      </c>
      <c r="AL114" s="91" t="str">
        <f t="shared" si="54"/>
        <v/>
      </c>
      <c r="AM114" s="91" t="str">
        <f t="shared" si="54"/>
        <v/>
      </c>
      <c r="AN114" s="91" t="str">
        <f t="shared" si="54"/>
        <v/>
      </c>
      <c r="AO114" s="91" t="str">
        <f t="shared" si="54"/>
        <v/>
      </c>
      <c r="AP114" s="91" t="str">
        <f t="shared" si="54"/>
        <v/>
      </c>
      <c r="AQ114" s="91" t="str">
        <f t="shared" si="54"/>
        <v/>
      </c>
      <c r="AR114" s="91" t="str">
        <f t="shared" si="54"/>
        <v/>
      </c>
      <c r="AS114" s="91" t="str">
        <f t="shared" si="54"/>
        <v/>
      </c>
      <c r="AT114" s="91" t="str">
        <f t="shared" si="54"/>
        <v/>
      </c>
      <c r="AU114" s="91" t="str">
        <f t="shared" si="54"/>
        <v/>
      </c>
      <c r="AV114" s="91" t="str">
        <f t="shared" si="54"/>
        <v/>
      </c>
      <c r="AW114" s="91" t="str">
        <f t="shared" si="54"/>
        <v/>
      </c>
      <c r="AX114" s="91" t="str">
        <f t="shared" si="54"/>
        <v/>
      </c>
      <c r="AY114" s="91" t="str">
        <f t="shared" si="54"/>
        <v/>
      </c>
      <c r="AZ114" s="91" t="str">
        <f t="shared" si="57"/>
        <v/>
      </c>
      <c r="BA114" s="91" t="str">
        <f t="shared" si="57"/>
        <v/>
      </c>
      <c r="BB114" s="91" t="str">
        <f t="shared" si="57"/>
        <v/>
      </c>
      <c r="BC114" s="91" t="str">
        <f t="shared" si="57"/>
        <v/>
      </c>
      <c r="BD114" s="91" t="str">
        <f t="shared" si="57"/>
        <v/>
      </c>
      <c r="BE114" s="91" t="str">
        <f t="shared" si="57"/>
        <v/>
      </c>
    </row>
    <row r="115" spans="1:57" x14ac:dyDescent="0.3">
      <c r="A115" s="73"/>
      <c r="B115" s="73"/>
      <c r="C115" s="73"/>
      <c r="D115" s="73"/>
      <c r="E115" s="89">
        <f t="shared" si="44"/>
        <v>0</v>
      </c>
      <c r="F115" s="90" t="str">
        <f t="shared" si="56"/>
        <v/>
      </c>
      <c r="G115" s="91" t="str">
        <f t="shared" si="56"/>
        <v/>
      </c>
      <c r="H115" s="91" t="str">
        <f t="shared" si="56"/>
        <v/>
      </c>
      <c r="I115" s="91" t="str">
        <f t="shared" si="56"/>
        <v/>
      </c>
      <c r="J115" s="91" t="str">
        <f t="shared" si="56"/>
        <v/>
      </c>
      <c r="K115" s="92" t="str">
        <f t="shared" si="56"/>
        <v/>
      </c>
      <c r="L115" s="93" t="str">
        <f t="shared" si="56"/>
        <v/>
      </c>
      <c r="M115" s="91" t="str">
        <f t="shared" si="56"/>
        <v/>
      </c>
      <c r="N115" s="91" t="str">
        <f t="shared" si="56"/>
        <v/>
      </c>
      <c r="O115" s="91" t="str">
        <f t="shared" si="56"/>
        <v/>
      </c>
      <c r="P115" s="91" t="str">
        <f t="shared" si="56"/>
        <v/>
      </c>
      <c r="Q115" s="92" t="str">
        <f t="shared" si="56"/>
        <v/>
      </c>
      <c r="R115" s="93" t="str">
        <f t="shared" si="56"/>
        <v/>
      </c>
      <c r="S115" s="91" t="str">
        <f t="shared" si="56"/>
        <v/>
      </c>
      <c r="T115" s="91" t="str">
        <f t="shared" si="56"/>
        <v/>
      </c>
      <c r="U115" s="91" t="str">
        <f t="shared" si="55"/>
        <v/>
      </c>
      <c r="V115" s="91" t="str">
        <f t="shared" si="55"/>
        <v/>
      </c>
      <c r="W115" s="91" t="str">
        <f t="shared" si="55"/>
        <v/>
      </c>
      <c r="X115" s="91" t="str">
        <f t="shared" si="55"/>
        <v/>
      </c>
      <c r="Y115" s="91" t="str">
        <f t="shared" si="55"/>
        <v/>
      </c>
      <c r="Z115" s="91" t="str">
        <f t="shared" si="55"/>
        <v/>
      </c>
      <c r="AA115" s="91" t="str">
        <f t="shared" si="55"/>
        <v/>
      </c>
      <c r="AB115" s="91" t="str">
        <f t="shared" si="55"/>
        <v/>
      </c>
      <c r="AC115" s="91" t="str">
        <f t="shared" si="55"/>
        <v/>
      </c>
      <c r="AD115" s="91" t="str">
        <f t="shared" si="55"/>
        <v/>
      </c>
      <c r="AE115" s="91" t="str">
        <f t="shared" si="55"/>
        <v/>
      </c>
      <c r="AF115" s="91" t="str">
        <f t="shared" si="55"/>
        <v/>
      </c>
      <c r="AG115" s="91" t="str">
        <f t="shared" si="55"/>
        <v/>
      </c>
      <c r="AH115" s="91" t="str">
        <f t="shared" si="55"/>
        <v/>
      </c>
      <c r="AI115" s="91" t="str">
        <f t="shared" si="55"/>
        <v/>
      </c>
      <c r="AJ115" s="91" t="str">
        <f t="shared" si="55"/>
        <v/>
      </c>
      <c r="AK115" s="91" t="str">
        <f t="shared" si="54"/>
        <v/>
      </c>
      <c r="AL115" s="91" t="str">
        <f t="shared" si="54"/>
        <v/>
      </c>
      <c r="AM115" s="91" t="str">
        <f t="shared" si="54"/>
        <v/>
      </c>
      <c r="AN115" s="91" t="str">
        <f t="shared" si="54"/>
        <v/>
      </c>
      <c r="AO115" s="91" t="str">
        <f t="shared" si="54"/>
        <v/>
      </c>
      <c r="AP115" s="91" t="str">
        <f t="shared" si="54"/>
        <v/>
      </c>
      <c r="AQ115" s="91" t="str">
        <f t="shared" si="54"/>
        <v/>
      </c>
      <c r="AR115" s="91" t="str">
        <f t="shared" si="54"/>
        <v/>
      </c>
      <c r="AS115" s="91" t="str">
        <f t="shared" si="54"/>
        <v/>
      </c>
      <c r="AT115" s="91" t="str">
        <f t="shared" si="54"/>
        <v/>
      </c>
      <c r="AU115" s="91" t="str">
        <f t="shared" si="54"/>
        <v/>
      </c>
      <c r="AV115" s="91" t="str">
        <f t="shared" si="54"/>
        <v/>
      </c>
      <c r="AW115" s="91" t="str">
        <f t="shared" si="54"/>
        <v/>
      </c>
      <c r="AX115" s="91" t="str">
        <f t="shared" si="54"/>
        <v/>
      </c>
      <c r="AY115" s="91" t="str">
        <f t="shared" si="54"/>
        <v/>
      </c>
      <c r="AZ115" s="91" t="str">
        <f t="shared" si="57"/>
        <v/>
      </c>
      <c r="BA115" s="91" t="str">
        <f t="shared" si="57"/>
        <v/>
      </c>
      <c r="BB115" s="91" t="str">
        <f t="shared" si="57"/>
        <v/>
      </c>
      <c r="BC115" s="91" t="str">
        <f t="shared" si="57"/>
        <v/>
      </c>
      <c r="BD115" s="91" t="str">
        <f t="shared" si="57"/>
        <v/>
      </c>
      <c r="BE115" s="91" t="str">
        <f t="shared" si="57"/>
        <v/>
      </c>
    </row>
    <row r="116" spans="1:57" x14ac:dyDescent="0.3">
      <c r="A116" s="73"/>
      <c r="B116" s="73"/>
      <c r="C116" s="73"/>
      <c r="D116" s="73"/>
      <c r="E116" s="89">
        <f t="shared" si="44"/>
        <v>0</v>
      </c>
      <c r="F116" s="90" t="str">
        <f t="shared" si="56"/>
        <v/>
      </c>
      <c r="G116" s="91" t="str">
        <f t="shared" si="56"/>
        <v/>
      </c>
      <c r="H116" s="91" t="str">
        <f t="shared" si="56"/>
        <v/>
      </c>
      <c r="I116" s="91" t="str">
        <f t="shared" si="56"/>
        <v/>
      </c>
      <c r="J116" s="91" t="str">
        <f t="shared" si="56"/>
        <v/>
      </c>
      <c r="K116" s="92" t="str">
        <f t="shared" si="56"/>
        <v/>
      </c>
      <c r="L116" s="93" t="str">
        <f t="shared" si="56"/>
        <v/>
      </c>
      <c r="M116" s="91" t="str">
        <f t="shared" si="56"/>
        <v/>
      </c>
      <c r="N116" s="91" t="str">
        <f t="shared" si="56"/>
        <v/>
      </c>
      <c r="O116" s="91" t="str">
        <f t="shared" si="56"/>
        <v/>
      </c>
      <c r="P116" s="91" t="str">
        <f t="shared" si="56"/>
        <v/>
      </c>
      <c r="Q116" s="92" t="str">
        <f t="shared" si="56"/>
        <v/>
      </c>
      <c r="R116" s="93" t="str">
        <f t="shared" si="56"/>
        <v/>
      </c>
      <c r="S116" s="91" t="str">
        <f t="shared" si="56"/>
        <v/>
      </c>
      <c r="T116" s="91" t="str">
        <f t="shared" si="56"/>
        <v/>
      </c>
      <c r="U116" s="91" t="str">
        <f t="shared" si="55"/>
        <v/>
      </c>
      <c r="V116" s="91" t="str">
        <f t="shared" si="55"/>
        <v/>
      </c>
      <c r="W116" s="91" t="str">
        <f t="shared" si="55"/>
        <v/>
      </c>
      <c r="X116" s="91" t="str">
        <f t="shared" si="55"/>
        <v/>
      </c>
      <c r="Y116" s="91" t="str">
        <f t="shared" si="55"/>
        <v/>
      </c>
      <c r="Z116" s="91" t="str">
        <f t="shared" si="55"/>
        <v/>
      </c>
      <c r="AA116" s="91" t="str">
        <f t="shared" si="55"/>
        <v/>
      </c>
      <c r="AB116" s="91" t="str">
        <f t="shared" si="55"/>
        <v/>
      </c>
      <c r="AC116" s="91" t="str">
        <f t="shared" si="55"/>
        <v/>
      </c>
      <c r="AD116" s="91" t="str">
        <f t="shared" si="55"/>
        <v/>
      </c>
      <c r="AE116" s="91" t="str">
        <f t="shared" si="55"/>
        <v/>
      </c>
      <c r="AF116" s="91" t="str">
        <f t="shared" si="55"/>
        <v/>
      </c>
      <c r="AG116" s="91" t="str">
        <f t="shared" si="55"/>
        <v/>
      </c>
      <c r="AH116" s="91" t="str">
        <f t="shared" si="55"/>
        <v/>
      </c>
      <c r="AI116" s="91" t="str">
        <f t="shared" si="55"/>
        <v/>
      </c>
      <c r="AJ116" s="91" t="str">
        <f t="shared" si="55"/>
        <v/>
      </c>
      <c r="AK116" s="91" t="str">
        <f t="shared" si="54"/>
        <v/>
      </c>
      <c r="AL116" s="91" t="str">
        <f t="shared" si="54"/>
        <v/>
      </c>
      <c r="AM116" s="91" t="str">
        <f t="shared" si="54"/>
        <v/>
      </c>
      <c r="AN116" s="91" t="str">
        <f t="shared" si="54"/>
        <v/>
      </c>
      <c r="AO116" s="91" t="str">
        <f t="shared" si="54"/>
        <v/>
      </c>
      <c r="AP116" s="91" t="str">
        <f t="shared" si="54"/>
        <v/>
      </c>
      <c r="AQ116" s="91" t="str">
        <f t="shared" si="54"/>
        <v/>
      </c>
      <c r="AR116" s="91" t="str">
        <f t="shared" si="54"/>
        <v/>
      </c>
      <c r="AS116" s="91" t="str">
        <f t="shared" si="54"/>
        <v/>
      </c>
      <c r="AT116" s="91" t="str">
        <f t="shared" si="54"/>
        <v/>
      </c>
      <c r="AU116" s="91" t="str">
        <f t="shared" si="54"/>
        <v/>
      </c>
      <c r="AV116" s="91" t="str">
        <f t="shared" si="54"/>
        <v/>
      </c>
      <c r="AW116" s="91" t="str">
        <f t="shared" si="54"/>
        <v/>
      </c>
      <c r="AX116" s="91" t="str">
        <f t="shared" si="54"/>
        <v/>
      </c>
      <c r="AY116" s="91" t="str">
        <f t="shared" si="54"/>
        <v/>
      </c>
      <c r="AZ116" s="91" t="str">
        <f t="shared" si="57"/>
        <v/>
      </c>
      <c r="BA116" s="91" t="str">
        <f t="shared" si="57"/>
        <v/>
      </c>
      <c r="BB116" s="91" t="str">
        <f t="shared" si="57"/>
        <v/>
      </c>
      <c r="BC116" s="91" t="str">
        <f t="shared" si="57"/>
        <v/>
      </c>
      <c r="BD116" s="91" t="str">
        <f t="shared" si="57"/>
        <v/>
      </c>
      <c r="BE116" s="91" t="str">
        <f t="shared" si="57"/>
        <v/>
      </c>
    </row>
    <row r="117" spans="1:57" x14ac:dyDescent="0.3">
      <c r="A117" s="73"/>
      <c r="B117" s="73"/>
      <c r="C117" s="73"/>
      <c r="D117" s="73"/>
      <c r="E117" s="89">
        <f t="shared" si="44"/>
        <v>0</v>
      </c>
      <c r="F117" s="90" t="str">
        <f t="shared" si="56"/>
        <v/>
      </c>
      <c r="G117" s="91" t="str">
        <f t="shared" si="56"/>
        <v/>
      </c>
      <c r="H117" s="91" t="str">
        <f t="shared" si="56"/>
        <v/>
      </c>
      <c r="I117" s="91" t="str">
        <f t="shared" si="56"/>
        <v/>
      </c>
      <c r="J117" s="91" t="str">
        <f t="shared" si="56"/>
        <v/>
      </c>
      <c r="K117" s="92" t="str">
        <f t="shared" si="56"/>
        <v/>
      </c>
      <c r="L117" s="93" t="str">
        <f t="shared" si="56"/>
        <v/>
      </c>
      <c r="M117" s="91" t="str">
        <f t="shared" si="56"/>
        <v/>
      </c>
      <c r="N117" s="91" t="str">
        <f t="shared" si="56"/>
        <v/>
      </c>
      <c r="O117" s="91" t="str">
        <f t="shared" si="56"/>
        <v/>
      </c>
      <c r="P117" s="91" t="str">
        <f t="shared" si="56"/>
        <v/>
      </c>
      <c r="Q117" s="92" t="str">
        <f t="shared" si="56"/>
        <v/>
      </c>
      <c r="R117" s="93" t="str">
        <f t="shared" si="56"/>
        <v/>
      </c>
      <c r="S117" s="91" t="str">
        <f t="shared" si="56"/>
        <v/>
      </c>
      <c r="T117" s="91" t="str">
        <f t="shared" si="56"/>
        <v/>
      </c>
      <c r="U117" s="91" t="str">
        <f t="shared" si="55"/>
        <v/>
      </c>
      <c r="V117" s="91" t="str">
        <f t="shared" si="55"/>
        <v/>
      </c>
      <c r="W117" s="91" t="str">
        <f t="shared" si="55"/>
        <v/>
      </c>
      <c r="X117" s="91" t="str">
        <f t="shared" si="55"/>
        <v/>
      </c>
      <c r="Y117" s="91" t="str">
        <f t="shared" si="55"/>
        <v/>
      </c>
      <c r="Z117" s="91" t="str">
        <f t="shared" si="55"/>
        <v/>
      </c>
      <c r="AA117" s="91" t="str">
        <f t="shared" si="55"/>
        <v/>
      </c>
      <c r="AB117" s="91" t="str">
        <f t="shared" si="55"/>
        <v/>
      </c>
      <c r="AC117" s="91" t="str">
        <f t="shared" si="55"/>
        <v/>
      </c>
      <c r="AD117" s="91" t="str">
        <f t="shared" si="55"/>
        <v/>
      </c>
      <c r="AE117" s="91" t="str">
        <f t="shared" si="55"/>
        <v/>
      </c>
      <c r="AF117" s="91" t="str">
        <f t="shared" si="55"/>
        <v/>
      </c>
      <c r="AG117" s="91" t="str">
        <f t="shared" si="55"/>
        <v/>
      </c>
      <c r="AH117" s="91" t="str">
        <f t="shared" si="55"/>
        <v/>
      </c>
      <c r="AI117" s="91" t="str">
        <f t="shared" si="55"/>
        <v/>
      </c>
      <c r="AJ117" s="91" t="str">
        <f t="shared" si="55"/>
        <v/>
      </c>
      <c r="AK117" s="91" t="str">
        <f t="shared" si="54"/>
        <v/>
      </c>
      <c r="AL117" s="91" t="str">
        <f t="shared" si="54"/>
        <v/>
      </c>
      <c r="AM117" s="91" t="str">
        <f t="shared" si="54"/>
        <v/>
      </c>
      <c r="AN117" s="91" t="str">
        <f t="shared" si="54"/>
        <v/>
      </c>
      <c r="AO117" s="91" t="str">
        <f t="shared" si="54"/>
        <v/>
      </c>
      <c r="AP117" s="91" t="str">
        <f t="shared" si="54"/>
        <v/>
      </c>
      <c r="AQ117" s="91" t="str">
        <f t="shared" si="54"/>
        <v/>
      </c>
      <c r="AR117" s="91" t="str">
        <f t="shared" si="54"/>
        <v/>
      </c>
      <c r="AS117" s="91" t="str">
        <f t="shared" si="54"/>
        <v/>
      </c>
      <c r="AT117" s="91" t="str">
        <f t="shared" si="54"/>
        <v/>
      </c>
      <c r="AU117" s="91" t="str">
        <f t="shared" si="54"/>
        <v/>
      </c>
      <c r="AV117" s="91" t="str">
        <f t="shared" si="54"/>
        <v/>
      </c>
      <c r="AW117" s="91" t="str">
        <f t="shared" si="54"/>
        <v/>
      </c>
      <c r="AX117" s="91" t="str">
        <f t="shared" si="54"/>
        <v/>
      </c>
      <c r="AY117" s="91" t="str">
        <f t="shared" si="54"/>
        <v/>
      </c>
      <c r="AZ117" s="91" t="str">
        <f t="shared" si="57"/>
        <v/>
      </c>
      <c r="BA117" s="91" t="str">
        <f t="shared" si="57"/>
        <v/>
      </c>
      <c r="BB117" s="91" t="str">
        <f t="shared" si="57"/>
        <v/>
      </c>
      <c r="BC117" s="91" t="str">
        <f t="shared" si="57"/>
        <v/>
      </c>
      <c r="BD117" s="91" t="str">
        <f t="shared" si="57"/>
        <v/>
      </c>
      <c r="BE117" s="91" t="str">
        <f t="shared" si="57"/>
        <v/>
      </c>
    </row>
    <row r="118" spans="1:57" x14ac:dyDescent="0.3">
      <c r="A118" s="73"/>
      <c r="B118" s="73"/>
      <c r="C118" s="73"/>
      <c r="D118" s="73"/>
      <c r="E118" s="89">
        <f t="shared" si="44"/>
        <v>0</v>
      </c>
      <c r="F118" s="90" t="str">
        <f t="shared" si="56"/>
        <v/>
      </c>
      <c r="G118" s="91" t="str">
        <f t="shared" si="56"/>
        <v/>
      </c>
      <c r="H118" s="91" t="str">
        <f t="shared" si="56"/>
        <v/>
      </c>
      <c r="I118" s="91" t="str">
        <f t="shared" si="56"/>
        <v/>
      </c>
      <c r="J118" s="91" t="str">
        <f t="shared" si="56"/>
        <v/>
      </c>
      <c r="K118" s="92" t="str">
        <f t="shared" si="56"/>
        <v/>
      </c>
      <c r="L118" s="93" t="str">
        <f>IF($B118=L$5,$D118,"")</f>
        <v/>
      </c>
      <c r="M118" s="91" t="str">
        <f t="shared" si="56"/>
        <v/>
      </c>
      <c r="N118" s="91" t="str">
        <f t="shared" si="56"/>
        <v/>
      </c>
      <c r="O118" s="91" t="str">
        <f t="shared" si="56"/>
        <v/>
      </c>
      <c r="P118" s="91" t="str">
        <f t="shared" si="56"/>
        <v/>
      </c>
      <c r="Q118" s="92" t="str">
        <f t="shared" si="56"/>
        <v/>
      </c>
      <c r="R118" s="93" t="str">
        <f t="shared" si="56"/>
        <v/>
      </c>
      <c r="S118" s="91" t="str">
        <f t="shared" si="56"/>
        <v/>
      </c>
      <c r="T118" s="91" t="str">
        <f t="shared" si="56"/>
        <v/>
      </c>
      <c r="U118" s="91" t="str">
        <f t="shared" si="55"/>
        <v/>
      </c>
      <c r="V118" s="91" t="str">
        <f t="shared" si="55"/>
        <v/>
      </c>
      <c r="W118" s="91" t="str">
        <f t="shared" si="55"/>
        <v/>
      </c>
      <c r="X118" s="91" t="str">
        <f t="shared" si="55"/>
        <v/>
      </c>
      <c r="Y118" s="91" t="str">
        <f t="shared" si="55"/>
        <v/>
      </c>
      <c r="Z118" s="91" t="str">
        <f t="shared" si="55"/>
        <v/>
      </c>
      <c r="AA118" s="91" t="str">
        <f t="shared" si="55"/>
        <v/>
      </c>
      <c r="AB118" s="91" t="str">
        <f t="shared" si="55"/>
        <v/>
      </c>
      <c r="AC118" s="91" t="str">
        <f t="shared" si="55"/>
        <v/>
      </c>
      <c r="AD118" s="91" t="str">
        <f t="shared" si="55"/>
        <v/>
      </c>
      <c r="AE118" s="91" t="str">
        <f t="shared" si="55"/>
        <v/>
      </c>
      <c r="AF118" s="91" t="str">
        <f t="shared" si="55"/>
        <v/>
      </c>
      <c r="AG118" s="91" t="str">
        <f t="shared" si="55"/>
        <v/>
      </c>
      <c r="AH118" s="91" t="str">
        <f t="shared" si="55"/>
        <v/>
      </c>
      <c r="AI118" s="91" t="str">
        <f t="shared" si="55"/>
        <v/>
      </c>
      <c r="AJ118" s="91" t="str">
        <f t="shared" si="55"/>
        <v/>
      </c>
      <c r="AK118" s="91" t="str">
        <f t="shared" si="54"/>
        <v/>
      </c>
      <c r="AL118" s="91" t="str">
        <f t="shared" si="54"/>
        <v/>
      </c>
      <c r="AM118" s="91" t="str">
        <f t="shared" si="54"/>
        <v/>
      </c>
      <c r="AN118" s="91" t="str">
        <f t="shared" si="54"/>
        <v/>
      </c>
      <c r="AO118" s="91" t="str">
        <f t="shared" si="54"/>
        <v/>
      </c>
      <c r="AP118" s="91" t="str">
        <f t="shared" si="54"/>
        <v/>
      </c>
      <c r="AQ118" s="91" t="str">
        <f t="shared" si="54"/>
        <v/>
      </c>
      <c r="AR118" s="91" t="str">
        <f t="shared" si="54"/>
        <v/>
      </c>
      <c r="AS118" s="91" t="str">
        <f t="shared" si="54"/>
        <v/>
      </c>
      <c r="AT118" s="91" t="str">
        <f t="shared" si="54"/>
        <v/>
      </c>
      <c r="AU118" s="91" t="str">
        <f t="shared" si="54"/>
        <v/>
      </c>
      <c r="AV118" s="91" t="str">
        <f t="shared" si="54"/>
        <v/>
      </c>
      <c r="AW118" s="91" t="str">
        <f t="shared" si="54"/>
        <v/>
      </c>
      <c r="AX118" s="91" t="str">
        <f t="shared" si="54"/>
        <v/>
      </c>
      <c r="AY118" s="91" t="str">
        <f t="shared" si="54"/>
        <v/>
      </c>
      <c r="AZ118" s="91" t="str">
        <f t="shared" si="57"/>
        <v/>
      </c>
      <c r="BA118" s="91" t="str">
        <f t="shared" si="57"/>
        <v/>
      </c>
      <c r="BB118" s="91" t="str">
        <f t="shared" si="57"/>
        <v/>
      </c>
      <c r="BC118" s="91" t="str">
        <f t="shared" si="57"/>
        <v/>
      </c>
      <c r="BD118" s="91" t="str">
        <f t="shared" si="57"/>
        <v/>
      </c>
      <c r="BE118" s="91" t="str">
        <f t="shared" si="57"/>
        <v/>
      </c>
    </row>
    <row r="119" spans="1:57" x14ac:dyDescent="0.3">
      <c r="A119" s="73"/>
      <c r="B119" s="73"/>
      <c r="C119" s="73"/>
      <c r="D119" s="73"/>
      <c r="E119" s="89">
        <f t="shared" si="44"/>
        <v>0</v>
      </c>
      <c r="F119" s="90" t="str">
        <f t="shared" si="56"/>
        <v/>
      </c>
      <c r="G119" s="91" t="str">
        <f t="shared" si="56"/>
        <v/>
      </c>
      <c r="H119" s="91" t="str">
        <f t="shared" si="56"/>
        <v/>
      </c>
      <c r="I119" s="91" t="str">
        <f t="shared" si="56"/>
        <v/>
      </c>
      <c r="J119" s="91" t="str">
        <f t="shared" si="56"/>
        <v/>
      </c>
      <c r="K119" s="92" t="str">
        <f t="shared" si="56"/>
        <v/>
      </c>
      <c r="L119" s="93" t="str">
        <f t="shared" si="56"/>
        <v/>
      </c>
      <c r="M119" s="91" t="str">
        <f t="shared" si="56"/>
        <v/>
      </c>
      <c r="N119" s="91" t="str">
        <f t="shared" si="56"/>
        <v/>
      </c>
      <c r="O119" s="91" t="str">
        <f t="shared" si="56"/>
        <v/>
      </c>
      <c r="P119" s="91" t="str">
        <f t="shared" si="56"/>
        <v/>
      </c>
      <c r="Q119" s="92" t="str">
        <f t="shared" si="56"/>
        <v/>
      </c>
      <c r="R119" s="93" t="str">
        <f t="shared" si="56"/>
        <v/>
      </c>
      <c r="S119" s="91" t="str">
        <f t="shared" si="56"/>
        <v/>
      </c>
      <c r="T119" s="91" t="str">
        <f t="shared" si="56"/>
        <v/>
      </c>
      <c r="U119" s="91" t="str">
        <f t="shared" si="55"/>
        <v/>
      </c>
      <c r="V119" s="91" t="str">
        <f t="shared" si="55"/>
        <v/>
      </c>
      <c r="W119" s="91" t="str">
        <f t="shared" si="55"/>
        <v/>
      </c>
      <c r="X119" s="91" t="str">
        <f t="shared" si="55"/>
        <v/>
      </c>
      <c r="Y119" s="91" t="str">
        <f t="shared" si="55"/>
        <v/>
      </c>
      <c r="Z119" s="91" t="str">
        <f t="shared" si="55"/>
        <v/>
      </c>
      <c r="AA119" s="91" t="str">
        <f t="shared" si="55"/>
        <v/>
      </c>
      <c r="AB119" s="91" t="str">
        <f t="shared" si="55"/>
        <v/>
      </c>
      <c r="AC119" s="91" t="str">
        <f t="shared" si="55"/>
        <v/>
      </c>
      <c r="AD119" s="91" t="str">
        <f t="shared" si="55"/>
        <v/>
      </c>
      <c r="AE119" s="91" t="str">
        <f t="shared" si="55"/>
        <v/>
      </c>
      <c r="AF119" s="91" t="str">
        <f t="shared" si="55"/>
        <v/>
      </c>
      <c r="AG119" s="91" t="str">
        <f t="shared" si="55"/>
        <v/>
      </c>
      <c r="AH119" s="91" t="str">
        <f t="shared" si="55"/>
        <v/>
      </c>
      <c r="AI119" s="91" t="str">
        <f t="shared" si="55"/>
        <v/>
      </c>
      <c r="AJ119" s="91" t="str">
        <f t="shared" si="55"/>
        <v/>
      </c>
      <c r="AK119" s="91" t="str">
        <f t="shared" si="54"/>
        <v/>
      </c>
      <c r="AL119" s="91" t="str">
        <f t="shared" si="54"/>
        <v/>
      </c>
      <c r="AM119" s="91" t="str">
        <f t="shared" si="54"/>
        <v/>
      </c>
      <c r="AN119" s="91" t="str">
        <f t="shared" si="54"/>
        <v/>
      </c>
      <c r="AO119" s="91" t="str">
        <f t="shared" si="54"/>
        <v/>
      </c>
      <c r="AP119" s="91" t="str">
        <f t="shared" si="54"/>
        <v/>
      </c>
      <c r="AQ119" s="91" t="str">
        <f t="shared" si="54"/>
        <v/>
      </c>
      <c r="AR119" s="91" t="str">
        <f t="shared" si="54"/>
        <v/>
      </c>
      <c r="AS119" s="91" t="str">
        <f t="shared" si="54"/>
        <v/>
      </c>
      <c r="AT119" s="91" t="str">
        <f t="shared" si="54"/>
        <v/>
      </c>
      <c r="AU119" s="91" t="str">
        <f t="shared" si="54"/>
        <v/>
      </c>
      <c r="AV119" s="91" t="str">
        <f t="shared" si="54"/>
        <v/>
      </c>
      <c r="AW119" s="91" t="str">
        <f t="shared" si="54"/>
        <v/>
      </c>
      <c r="AX119" s="91" t="str">
        <f t="shared" si="54"/>
        <v/>
      </c>
      <c r="AY119" s="91" t="str">
        <f t="shared" si="54"/>
        <v/>
      </c>
      <c r="AZ119" s="91" t="str">
        <f t="shared" si="57"/>
        <v/>
      </c>
      <c r="BA119" s="91" t="str">
        <f t="shared" si="57"/>
        <v/>
      </c>
      <c r="BB119" s="91" t="str">
        <f t="shared" si="57"/>
        <v/>
      </c>
      <c r="BC119" s="91" t="str">
        <f t="shared" si="57"/>
        <v/>
      </c>
      <c r="BD119" s="91" t="str">
        <f t="shared" si="57"/>
        <v/>
      </c>
      <c r="BE119" s="91" t="str">
        <f t="shared" si="57"/>
        <v/>
      </c>
    </row>
    <row r="120" spans="1:57" x14ac:dyDescent="0.3">
      <c r="A120" s="73"/>
      <c r="B120" s="73"/>
      <c r="C120" s="73"/>
      <c r="D120" s="73"/>
      <c r="E120" s="89">
        <f t="shared" si="44"/>
        <v>0</v>
      </c>
      <c r="F120" s="90" t="str">
        <f t="shared" si="56"/>
        <v/>
      </c>
      <c r="G120" s="91" t="str">
        <f t="shared" si="56"/>
        <v/>
      </c>
      <c r="H120" s="91" t="str">
        <f t="shared" si="56"/>
        <v/>
      </c>
      <c r="I120" s="91" t="str">
        <f t="shared" si="56"/>
        <v/>
      </c>
      <c r="J120" s="91" t="str">
        <f t="shared" si="56"/>
        <v/>
      </c>
      <c r="K120" s="92" t="str">
        <f t="shared" si="56"/>
        <v/>
      </c>
      <c r="L120" s="93" t="str">
        <f t="shared" si="56"/>
        <v/>
      </c>
      <c r="M120" s="91" t="str">
        <f t="shared" si="56"/>
        <v/>
      </c>
      <c r="N120" s="91" t="str">
        <f t="shared" si="56"/>
        <v/>
      </c>
      <c r="O120" s="91" t="str">
        <f t="shared" si="56"/>
        <v/>
      </c>
      <c r="P120" s="91" t="str">
        <f t="shared" si="56"/>
        <v/>
      </c>
      <c r="Q120" s="92" t="str">
        <f t="shared" si="56"/>
        <v/>
      </c>
      <c r="R120" s="93" t="str">
        <f t="shared" si="56"/>
        <v/>
      </c>
      <c r="S120" s="91" t="str">
        <f t="shared" si="56"/>
        <v/>
      </c>
      <c r="T120" s="91" t="str">
        <f t="shared" si="56"/>
        <v/>
      </c>
      <c r="U120" s="91" t="str">
        <f t="shared" si="56"/>
        <v/>
      </c>
      <c r="V120" s="91" t="str">
        <f t="shared" si="55"/>
        <v/>
      </c>
      <c r="W120" s="91" t="str">
        <f t="shared" si="55"/>
        <v/>
      </c>
      <c r="X120" s="91" t="str">
        <f t="shared" si="55"/>
        <v/>
      </c>
      <c r="Y120" s="91" t="str">
        <f t="shared" si="55"/>
        <v/>
      </c>
      <c r="Z120" s="91" t="str">
        <f t="shared" si="55"/>
        <v/>
      </c>
      <c r="AA120" s="91" t="str">
        <f t="shared" si="55"/>
        <v/>
      </c>
      <c r="AB120" s="91" t="str">
        <f t="shared" si="55"/>
        <v/>
      </c>
      <c r="AC120" s="91" t="str">
        <f t="shared" si="55"/>
        <v/>
      </c>
      <c r="AD120" s="91" t="str">
        <f t="shared" si="55"/>
        <v/>
      </c>
      <c r="AE120" s="91" t="str">
        <f t="shared" si="55"/>
        <v/>
      </c>
      <c r="AF120" s="91" t="str">
        <f t="shared" si="55"/>
        <v/>
      </c>
      <c r="AG120" s="91" t="str">
        <f t="shared" si="55"/>
        <v/>
      </c>
      <c r="AH120" s="91" t="str">
        <f t="shared" si="55"/>
        <v/>
      </c>
      <c r="AI120" s="91" t="str">
        <f t="shared" si="55"/>
        <v/>
      </c>
      <c r="AJ120" s="91" t="str">
        <f t="shared" si="55"/>
        <v/>
      </c>
      <c r="AK120" s="91" t="str">
        <f t="shared" ref="AK120:AY123" si="58">IF($B120=AK$5,$D120,"")</f>
        <v/>
      </c>
      <c r="AL120" s="91" t="str">
        <f t="shared" si="58"/>
        <v/>
      </c>
      <c r="AM120" s="91" t="str">
        <f t="shared" si="58"/>
        <v/>
      </c>
      <c r="AN120" s="91" t="str">
        <f t="shared" si="58"/>
        <v/>
      </c>
      <c r="AO120" s="91" t="str">
        <f t="shared" si="58"/>
        <v/>
      </c>
      <c r="AP120" s="91" t="str">
        <f t="shared" si="58"/>
        <v/>
      </c>
      <c r="AQ120" s="91" t="str">
        <f t="shared" si="58"/>
        <v/>
      </c>
      <c r="AR120" s="91" t="str">
        <f t="shared" si="58"/>
        <v/>
      </c>
      <c r="AS120" s="91" t="str">
        <f t="shared" si="58"/>
        <v/>
      </c>
      <c r="AT120" s="91" t="str">
        <f t="shared" si="58"/>
        <v/>
      </c>
      <c r="AU120" s="91" t="str">
        <f t="shared" si="58"/>
        <v/>
      </c>
      <c r="AV120" s="91" t="str">
        <f t="shared" si="58"/>
        <v/>
      </c>
      <c r="AW120" s="91" t="str">
        <f t="shared" si="58"/>
        <v/>
      </c>
      <c r="AX120" s="91" t="str">
        <f t="shared" si="58"/>
        <v/>
      </c>
      <c r="AY120" s="91" t="str">
        <f t="shared" si="58"/>
        <v/>
      </c>
      <c r="AZ120" s="91" t="str">
        <f t="shared" si="57"/>
        <v/>
      </c>
      <c r="BA120" s="91" t="str">
        <f t="shared" si="57"/>
        <v/>
      </c>
      <c r="BB120" s="91" t="str">
        <f t="shared" si="57"/>
        <v/>
      </c>
      <c r="BC120" s="91" t="str">
        <f t="shared" si="57"/>
        <v/>
      </c>
      <c r="BD120" s="91" t="str">
        <f t="shared" si="57"/>
        <v/>
      </c>
      <c r="BE120" s="91" t="str">
        <f t="shared" si="57"/>
        <v/>
      </c>
    </row>
    <row r="121" spans="1:57" x14ac:dyDescent="0.3">
      <c r="A121" s="73"/>
      <c r="B121" s="73"/>
      <c r="C121" s="73"/>
      <c r="D121" s="73"/>
      <c r="E121" s="89">
        <f t="shared" si="44"/>
        <v>0</v>
      </c>
      <c r="F121" s="90" t="str">
        <f t="shared" si="56"/>
        <v/>
      </c>
      <c r="G121" s="91" t="str">
        <f t="shared" si="56"/>
        <v/>
      </c>
      <c r="H121" s="91" t="str">
        <f t="shared" si="56"/>
        <v/>
      </c>
      <c r="I121" s="91" t="str">
        <f t="shared" si="56"/>
        <v/>
      </c>
      <c r="J121" s="91" t="str">
        <f t="shared" si="56"/>
        <v/>
      </c>
      <c r="K121" s="92" t="str">
        <f t="shared" si="56"/>
        <v/>
      </c>
      <c r="L121" s="93" t="str">
        <f t="shared" si="56"/>
        <v/>
      </c>
      <c r="M121" s="91" t="str">
        <f t="shared" si="56"/>
        <v/>
      </c>
      <c r="N121" s="91" t="str">
        <f t="shared" si="56"/>
        <v/>
      </c>
      <c r="O121" s="91" t="str">
        <f t="shared" si="56"/>
        <v/>
      </c>
      <c r="P121" s="91" t="str">
        <f t="shared" si="56"/>
        <v/>
      </c>
      <c r="Q121" s="92" t="str">
        <f t="shared" si="56"/>
        <v/>
      </c>
      <c r="R121" s="93" t="str">
        <f t="shared" si="56"/>
        <v/>
      </c>
      <c r="S121" s="91" t="str">
        <f t="shared" si="56"/>
        <v/>
      </c>
      <c r="T121" s="91" t="str">
        <f t="shared" si="56"/>
        <v/>
      </c>
      <c r="U121" s="91" t="str">
        <f t="shared" si="56"/>
        <v/>
      </c>
      <c r="V121" s="91" t="str">
        <f t="shared" ref="V121:AK123" si="59">IF($B121=V$5,$D121,"")</f>
        <v/>
      </c>
      <c r="W121" s="91" t="str">
        <f t="shared" si="59"/>
        <v/>
      </c>
      <c r="X121" s="91" t="str">
        <f t="shared" si="59"/>
        <v/>
      </c>
      <c r="Y121" s="91" t="str">
        <f t="shared" si="59"/>
        <v/>
      </c>
      <c r="Z121" s="91" t="str">
        <f t="shared" si="59"/>
        <v/>
      </c>
      <c r="AA121" s="91" t="str">
        <f t="shared" si="59"/>
        <v/>
      </c>
      <c r="AB121" s="91" t="str">
        <f t="shared" si="59"/>
        <v/>
      </c>
      <c r="AC121" s="91" t="str">
        <f t="shared" si="59"/>
        <v/>
      </c>
      <c r="AD121" s="91" t="str">
        <f t="shared" si="59"/>
        <v/>
      </c>
      <c r="AE121" s="91" t="str">
        <f t="shared" si="59"/>
        <v/>
      </c>
      <c r="AF121" s="91" t="str">
        <f t="shared" si="59"/>
        <v/>
      </c>
      <c r="AG121" s="91" t="str">
        <f t="shared" si="59"/>
        <v/>
      </c>
      <c r="AH121" s="91" t="str">
        <f t="shared" si="59"/>
        <v/>
      </c>
      <c r="AI121" s="91" t="str">
        <f t="shared" si="59"/>
        <v/>
      </c>
      <c r="AJ121" s="91" t="str">
        <f t="shared" si="59"/>
        <v/>
      </c>
      <c r="AK121" s="91" t="str">
        <f t="shared" si="59"/>
        <v/>
      </c>
      <c r="AL121" s="91" t="str">
        <f t="shared" si="58"/>
        <v/>
      </c>
      <c r="AM121" s="91" t="str">
        <f t="shared" si="58"/>
        <v/>
      </c>
      <c r="AN121" s="91" t="str">
        <f t="shared" si="58"/>
        <v/>
      </c>
      <c r="AO121" s="91" t="str">
        <f t="shared" si="58"/>
        <v/>
      </c>
      <c r="AP121" s="91" t="str">
        <f t="shared" si="58"/>
        <v/>
      </c>
      <c r="AQ121" s="91" t="str">
        <f t="shared" si="58"/>
        <v/>
      </c>
      <c r="AR121" s="91" t="str">
        <f t="shared" si="58"/>
        <v/>
      </c>
      <c r="AS121" s="91" t="str">
        <f t="shared" si="58"/>
        <v/>
      </c>
      <c r="AT121" s="91" t="str">
        <f t="shared" si="58"/>
        <v/>
      </c>
      <c r="AU121" s="91" t="str">
        <f t="shared" si="58"/>
        <v/>
      </c>
      <c r="AV121" s="91" t="str">
        <f t="shared" si="58"/>
        <v/>
      </c>
      <c r="AW121" s="91" t="str">
        <f t="shared" si="58"/>
        <v/>
      </c>
      <c r="AX121" s="91" t="str">
        <f t="shared" si="58"/>
        <v/>
      </c>
      <c r="AY121" s="91" t="str">
        <f t="shared" si="58"/>
        <v/>
      </c>
      <c r="AZ121" s="91" t="str">
        <f t="shared" si="57"/>
        <v/>
      </c>
      <c r="BA121" s="91" t="str">
        <f t="shared" si="57"/>
        <v/>
      </c>
      <c r="BB121" s="91" t="str">
        <f t="shared" si="57"/>
        <v/>
      </c>
      <c r="BC121" s="91" t="str">
        <f t="shared" si="57"/>
        <v/>
      </c>
      <c r="BD121" s="91" t="str">
        <f t="shared" si="57"/>
        <v/>
      </c>
      <c r="BE121" s="91" t="str">
        <f t="shared" si="57"/>
        <v/>
      </c>
    </row>
    <row r="122" spans="1:57" x14ac:dyDescent="0.3">
      <c r="A122" s="73"/>
      <c r="B122" s="73"/>
      <c r="C122" s="73"/>
      <c r="D122" s="73"/>
      <c r="E122" s="89">
        <f t="shared" si="44"/>
        <v>0</v>
      </c>
      <c r="F122" s="90" t="str">
        <f t="shared" ref="F122:U124" si="60">IF($B122=F$5,$D122,"")</f>
        <v/>
      </c>
      <c r="G122" s="91" t="str">
        <f t="shared" si="60"/>
        <v/>
      </c>
      <c r="H122" s="91" t="str">
        <f t="shared" si="60"/>
        <v/>
      </c>
      <c r="I122" s="91" t="str">
        <f t="shared" si="60"/>
        <v/>
      </c>
      <c r="J122" s="91" t="str">
        <f t="shared" si="60"/>
        <v/>
      </c>
      <c r="K122" s="92" t="str">
        <f t="shared" si="60"/>
        <v/>
      </c>
      <c r="L122" s="93" t="str">
        <f t="shared" si="60"/>
        <v/>
      </c>
      <c r="M122" s="91" t="str">
        <f t="shared" si="60"/>
        <v/>
      </c>
      <c r="N122" s="91" t="str">
        <f t="shared" si="60"/>
        <v/>
      </c>
      <c r="O122" s="91" t="str">
        <f t="shared" si="60"/>
        <v/>
      </c>
      <c r="P122" s="91" t="str">
        <f t="shared" si="60"/>
        <v/>
      </c>
      <c r="Q122" s="92" t="str">
        <f t="shared" si="60"/>
        <v/>
      </c>
      <c r="R122" s="93" t="str">
        <f t="shared" si="60"/>
        <v/>
      </c>
      <c r="S122" s="91" t="str">
        <f t="shared" si="60"/>
        <v/>
      </c>
      <c r="T122" s="91" t="str">
        <f t="shared" si="60"/>
        <v/>
      </c>
      <c r="U122" s="91" t="str">
        <f t="shared" si="60"/>
        <v/>
      </c>
      <c r="V122" s="91" t="str">
        <f t="shared" si="59"/>
        <v/>
      </c>
      <c r="W122" s="91" t="str">
        <f t="shared" si="59"/>
        <v/>
      </c>
      <c r="X122" s="91" t="str">
        <f t="shared" si="59"/>
        <v/>
      </c>
      <c r="Y122" s="91" t="str">
        <f t="shared" si="59"/>
        <v/>
      </c>
      <c r="Z122" s="91" t="str">
        <f t="shared" si="59"/>
        <v/>
      </c>
      <c r="AA122" s="91" t="str">
        <f t="shared" si="59"/>
        <v/>
      </c>
      <c r="AB122" s="91" t="str">
        <f t="shared" si="59"/>
        <v/>
      </c>
      <c r="AC122" s="91" t="str">
        <f t="shared" si="59"/>
        <v/>
      </c>
      <c r="AD122" s="91" t="str">
        <f t="shared" si="59"/>
        <v/>
      </c>
      <c r="AE122" s="91" t="str">
        <f t="shared" si="59"/>
        <v/>
      </c>
      <c r="AF122" s="91" t="str">
        <f t="shared" si="59"/>
        <v/>
      </c>
      <c r="AG122" s="91" t="str">
        <f t="shared" si="59"/>
        <v/>
      </c>
      <c r="AH122" s="91" t="str">
        <f t="shared" si="59"/>
        <v/>
      </c>
      <c r="AI122" s="91" t="str">
        <f t="shared" si="59"/>
        <v/>
      </c>
      <c r="AJ122" s="91" t="str">
        <f t="shared" si="59"/>
        <v/>
      </c>
      <c r="AK122" s="91" t="str">
        <f t="shared" si="59"/>
        <v/>
      </c>
      <c r="AL122" s="91" t="str">
        <f t="shared" si="58"/>
        <v/>
      </c>
      <c r="AM122" s="91" t="str">
        <f t="shared" si="58"/>
        <v/>
      </c>
      <c r="AN122" s="91" t="str">
        <f t="shared" si="58"/>
        <v/>
      </c>
      <c r="AO122" s="91" t="str">
        <f t="shared" si="58"/>
        <v/>
      </c>
      <c r="AP122" s="91" t="str">
        <f t="shared" si="58"/>
        <v/>
      </c>
      <c r="AQ122" s="91" t="str">
        <f t="shared" si="58"/>
        <v/>
      </c>
      <c r="AR122" s="91" t="str">
        <f t="shared" si="58"/>
        <v/>
      </c>
      <c r="AS122" s="91" t="str">
        <f t="shared" si="58"/>
        <v/>
      </c>
      <c r="AT122" s="91" t="str">
        <f t="shared" si="58"/>
        <v/>
      </c>
      <c r="AU122" s="91" t="str">
        <f t="shared" si="58"/>
        <v/>
      </c>
      <c r="AV122" s="91" t="str">
        <f t="shared" si="58"/>
        <v/>
      </c>
      <c r="AW122" s="91" t="str">
        <f t="shared" si="58"/>
        <v/>
      </c>
      <c r="AX122" s="91" t="str">
        <f t="shared" si="58"/>
        <v/>
      </c>
      <c r="AY122" s="91" t="str">
        <f t="shared" si="58"/>
        <v/>
      </c>
      <c r="AZ122" s="91" t="str">
        <f t="shared" si="57"/>
        <v/>
      </c>
      <c r="BA122" s="91" t="str">
        <f t="shared" si="57"/>
        <v/>
      </c>
      <c r="BB122" s="91" t="str">
        <f t="shared" si="57"/>
        <v/>
      </c>
      <c r="BC122" s="91" t="str">
        <f t="shared" si="57"/>
        <v/>
      </c>
      <c r="BD122" s="91" t="str">
        <f t="shared" si="57"/>
        <v/>
      </c>
      <c r="BE122" s="91" t="str">
        <f t="shared" si="57"/>
        <v/>
      </c>
    </row>
    <row r="123" spans="1:57" x14ac:dyDescent="0.3">
      <c r="A123" s="73"/>
      <c r="B123" s="73"/>
      <c r="C123" s="73"/>
      <c r="D123" s="73"/>
      <c r="E123" s="89">
        <f t="shared" si="44"/>
        <v>0</v>
      </c>
      <c r="F123" s="90" t="str">
        <f t="shared" si="60"/>
        <v/>
      </c>
      <c r="G123" s="91" t="str">
        <f t="shared" si="60"/>
        <v/>
      </c>
      <c r="H123" s="91" t="str">
        <f t="shared" si="60"/>
        <v/>
      </c>
      <c r="I123" s="91" t="str">
        <f t="shared" si="60"/>
        <v/>
      </c>
      <c r="J123" s="91" t="str">
        <f t="shared" si="60"/>
        <v/>
      </c>
      <c r="K123" s="92" t="str">
        <f t="shared" si="60"/>
        <v/>
      </c>
      <c r="L123" s="93" t="str">
        <f t="shared" si="60"/>
        <v/>
      </c>
      <c r="M123" s="91" t="str">
        <f t="shared" si="60"/>
        <v/>
      </c>
      <c r="N123" s="91" t="str">
        <f t="shared" si="60"/>
        <v/>
      </c>
      <c r="O123" s="91" t="str">
        <f t="shared" si="60"/>
        <v/>
      </c>
      <c r="P123" s="91" t="str">
        <f t="shared" si="60"/>
        <v/>
      </c>
      <c r="Q123" s="92" t="str">
        <f t="shared" si="60"/>
        <v/>
      </c>
      <c r="R123" s="93" t="str">
        <f t="shared" si="60"/>
        <v/>
      </c>
      <c r="S123" s="91" t="str">
        <f t="shared" si="60"/>
        <v/>
      </c>
      <c r="T123" s="91" t="str">
        <f t="shared" si="60"/>
        <v/>
      </c>
      <c r="U123" s="91" t="str">
        <f t="shared" si="60"/>
        <v/>
      </c>
      <c r="V123" s="91" t="str">
        <f t="shared" si="59"/>
        <v/>
      </c>
      <c r="W123" s="91" t="str">
        <f t="shared" si="59"/>
        <v/>
      </c>
      <c r="X123" s="91" t="str">
        <f t="shared" si="59"/>
        <v/>
      </c>
      <c r="Y123" s="91" t="str">
        <f t="shared" si="59"/>
        <v/>
      </c>
      <c r="Z123" s="91" t="str">
        <f t="shared" si="59"/>
        <v/>
      </c>
      <c r="AA123" s="91" t="str">
        <f t="shared" si="59"/>
        <v/>
      </c>
      <c r="AB123" s="91" t="str">
        <f t="shared" si="59"/>
        <v/>
      </c>
      <c r="AC123" s="91" t="str">
        <f t="shared" si="59"/>
        <v/>
      </c>
      <c r="AD123" s="91" t="str">
        <f t="shared" si="59"/>
        <v/>
      </c>
      <c r="AE123" s="91" t="str">
        <f t="shared" si="59"/>
        <v/>
      </c>
      <c r="AF123" s="91" t="str">
        <f t="shared" si="59"/>
        <v/>
      </c>
      <c r="AG123" s="91" t="str">
        <f t="shared" si="59"/>
        <v/>
      </c>
      <c r="AH123" s="91" t="str">
        <f t="shared" si="59"/>
        <v/>
      </c>
      <c r="AI123" s="91" t="str">
        <f t="shared" si="59"/>
        <v/>
      </c>
      <c r="AJ123" s="91" t="str">
        <f t="shared" si="59"/>
        <v/>
      </c>
      <c r="AK123" s="91" t="str">
        <f t="shared" si="59"/>
        <v/>
      </c>
      <c r="AL123" s="91" t="str">
        <f t="shared" si="58"/>
        <v/>
      </c>
      <c r="AM123" s="91" t="str">
        <f t="shared" si="58"/>
        <v/>
      </c>
      <c r="AN123" s="91" t="str">
        <f t="shared" si="58"/>
        <v/>
      </c>
      <c r="AO123" s="91" t="str">
        <f t="shared" si="58"/>
        <v/>
      </c>
      <c r="AP123" s="91" t="str">
        <f t="shared" si="58"/>
        <v/>
      </c>
      <c r="AQ123" s="91" t="str">
        <f t="shared" si="58"/>
        <v/>
      </c>
      <c r="AR123" s="91" t="str">
        <f t="shared" si="58"/>
        <v/>
      </c>
      <c r="AS123" s="91" t="str">
        <f t="shared" si="58"/>
        <v/>
      </c>
      <c r="AT123" s="91" t="str">
        <f t="shared" si="58"/>
        <v/>
      </c>
      <c r="AU123" s="91" t="str">
        <f t="shared" si="58"/>
        <v/>
      </c>
      <c r="AV123" s="91" t="str">
        <f t="shared" si="58"/>
        <v/>
      </c>
      <c r="AW123" s="91" t="str">
        <f t="shared" si="58"/>
        <v/>
      </c>
      <c r="AX123" s="91" t="str">
        <f t="shared" si="58"/>
        <v/>
      </c>
      <c r="AY123" s="91" t="str">
        <f t="shared" si="58"/>
        <v/>
      </c>
      <c r="AZ123" s="91" t="str">
        <f t="shared" si="57"/>
        <v/>
      </c>
      <c r="BA123" s="91" t="str">
        <f t="shared" si="57"/>
        <v/>
      </c>
      <c r="BB123" s="91" t="str">
        <f t="shared" si="57"/>
        <v/>
      </c>
      <c r="BC123" s="91" t="str">
        <f t="shared" si="57"/>
        <v/>
      </c>
      <c r="BD123" s="91" t="str">
        <f t="shared" si="57"/>
        <v/>
      </c>
      <c r="BE123" s="91" t="str">
        <f t="shared" si="57"/>
        <v/>
      </c>
    </row>
    <row r="124" spans="1:57" ht="15" thickBot="1" x14ac:dyDescent="0.35">
      <c r="A124" s="73"/>
      <c r="B124" s="73"/>
      <c r="C124" s="94"/>
      <c r="D124" s="94"/>
      <c r="E124" s="95">
        <f t="shared" si="44"/>
        <v>0</v>
      </c>
      <c r="F124" s="90" t="str">
        <f t="shared" si="60"/>
        <v/>
      </c>
      <c r="G124" s="94"/>
      <c r="H124" s="94"/>
      <c r="I124" s="94"/>
      <c r="J124" s="94"/>
      <c r="K124" s="96"/>
      <c r="L124" s="97"/>
      <c r="M124" s="94"/>
      <c r="N124" s="94"/>
      <c r="O124" s="94"/>
      <c r="P124" s="94"/>
      <c r="Q124" s="96"/>
      <c r="R124" s="97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</row>
    <row r="125" spans="1:57" ht="15" thickBot="1" x14ac:dyDescent="0.35">
      <c r="A125" s="73"/>
      <c r="B125" s="73"/>
      <c r="C125" s="98" t="s">
        <v>36</v>
      </c>
      <c r="D125" s="99">
        <f>SUM(D6:D124)</f>
        <v>492965.0500000001</v>
      </c>
      <c r="E125" s="100">
        <f>SUM(E6:E124)</f>
        <v>492965.0500000001</v>
      </c>
      <c r="F125" s="101">
        <f>SUM(F6:F124)</f>
        <v>100377.89</v>
      </c>
      <c r="G125" s="99">
        <f t="shared" ref="G125:BE125" si="61">SUM(G6:G124)</f>
        <v>0</v>
      </c>
      <c r="H125" s="99">
        <f t="shared" si="61"/>
        <v>239750</v>
      </c>
      <c r="I125" s="99">
        <f t="shared" si="61"/>
        <v>0</v>
      </c>
      <c r="J125" s="99">
        <f t="shared" si="61"/>
        <v>40000</v>
      </c>
      <c r="K125" s="102">
        <f t="shared" si="61"/>
        <v>1232</v>
      </c>
      <c r="L125" s="103">
        <f t="shared" si="61"/>
        <v>30620.650000000023</v>
      </c>
      <c r="M125" s="99">
        <f t="shared" si="61"/>
        <v>11596.83</v>
      </c>
      <c r="N125" s="99">
        <f t="shared" si="61"/>
        <v>0</v>
      </c>
      <c r="O125" s="99">
        <f t="shared" si="61"/>
        <v>0</v>
      </c>
      <c r="P125" s="99">
        <f t="shared" si="61"/>
        <v>0</v>
      </c>
      <c r="Q125" s="102">
        <f t="shared" si="61"/>
        <v>0</v>
      </c>
      <c r="R125" s="103">
        <f t="shared" si="61"/>
        <v>596.5</v>
      </c>
      <c r="S125" s="99">
        <f t="shared" si="61"/>
        <v>107</v>
      </c>
      <c r="T125" s="99">
        <f t="shared" si="61"/>
        <v>393</v>
      </c>
      <c r="U125" s="99">
        <f t="shared" si="61"/>
        <v>0</v>
      </c>
      <c r="V125" s="99">
        <f t="shared" si="61"/>
        <v>2049.4900000000002</v>
      </c>
      <c r="W125" s="99">
        <f t="shared" si="61"/>
        <v>0</v>
      </c>
      <c r="X125" s="99">
        <f t="shared" si="61"/>
        <v>0</v>
      </c>
      <c r="Y125" s="99">
        <f t="shared" si="61"/>
        <v>0</v>
      </c>
      <c r="Z125" s="99">
        <f t="shared" si="61"/>
        <v>0</v>
      </c>
      <c r="AA125" s="99">
        <f t="shared" si="61"/>
        <v>474.24</v>
      </c>
      <c r="AB125" s="99">
        <f t="shared" si="61"/>
        <v>8.8000000000000007</v>
      </c>
      <c r="AC125" s="99">
        <f t="shared" si="61"/>
        <v>228.39</v>
      </c>
      <c r="AD125" s="99">
        <f t="shared" si="61"/>
        <v>0</v>
      </c>
      <c r="AE125" s="99">
        <f t="shared" si="61"/>
        <v>0</v>
      </c>
      <c r="AF125" s="99">
        <f t="shared" si="61"/>
        <v>294.87</v>
      </c>
      <c r="AG125" s="99">
        <f t="shared" si="61"/>
        <v>0</v>
      </c>
      <c r="AH125" s="99">
        <f t="shared" si="61"/>
        <v>0</v>
      </c>
      <c r="AI125" s="99">
        <f t="shared" si="61"/>
        <v>26.94</v>
      </c>
      <c r="AJ125" s="99">
        <f t="shared" si="61"/>
        <v>0</v>
      </c>
      <c r="AK125" s="99">
        <f t="shared" si="61"/>
        <v>0</v>
      </c>
      <c r="AL125" s="99">
        <f t="shared" si="61"/>
        <v>7243.7999999999993</v>
      </c>
      <c r="AM125" s="99">
        <f t="shared" si="61"/>
        <v>2877.3</v>
      </c>
      <c r="AN125" s="99">
        <f t="shared" si="61"/>
        <v>1134.3500000000001</v>
      </c>
      <c r="AO125" s="99">
        <f t="shared" si="61"/>
        <v>572.94000000000005</v>
      </c>
      <c r="AP125" s="99">
        <f t="shared" si="61"/>
        <v>323.06</v>
      </c>
      <c r="AQ125" s="99">
        <f t="shared" si="61"/>
        <v>180.78</v>
      </c>
      <c r="AR125" s="99">
        <f t="shared" si="61"/>
        <v>0</v>
      </c>
      <c r="AS125" s="99">
        <f t="shared" si="61"/>
        <v>0</v>
      </c>
      <c r="AT125" s="99">
        <f t="shared" si="61"/>
        <v>0</v>
      </c>
      <c r="AU125" s="99">
        <f t="shared" si="61"/>
        <v>1364.28</v>
      </c>
      <c r="AV125" s="99">
        <f t="shared" si="61"/>
        <v>0</v>
      </c>
      <c r="AW125" s="99">
        <f t="shared" si="61"/>
        <v>0</v>
      </c>
      <c r="AX125" s="99">
        <f t="shared" si="61"/>
        <v>0</v>
      </c>
      <c r="AY125" s="99">
        <f t="shared" si="61"/>
        <v>0</v>
      </c>
      <c r="AZ125" s="99">
        <f t="shared" si="61"/>
        <v>0</v>
      </c>
      <c r="BA125" s="99">
        <f t="shared" si="61"/>
        <v>51511.94</v>
      </c>
      <c r="BB125" s="99">
        <f t="shared" si="61"/>
        <v>0</v>
      </c>
      <c r="BC125" s="99">
        <f t="shared" si="61"/>
        <v>0</v>
      </c>
      <c r="BD125" s="99">
        <f t="shared" si="61"/>
        <v>0</v>
      </c>
      <c r="BE125" s="99">
        <f t="shared" si="61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23"/>
  <sheetViews>
    <sheetView zoomScale="80" zoomScaleNormal="80" workbookViewId="0">
      <selection activeCell="B44" sqref="B44"/>
    </sheetView>
  </sheetViews>
  <sheetFormatPr defaultRowHeight="14.4" x14ac:dyDescent="0.3"/>
  <cols>
    <col min="2" max="2" width="11.5546875" customWidth="1"/>
    <col min="3" max="3" width="17.44140625" customWidth="1"/>
    <col min="4" max="5" width="10.8867187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TOTAL!M5</f>
        <v>42675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42675</v>
      </c>
      <c r="B7" s="62">
        <v>1001</v>
      </c>
      <c r="C7" s="69" t="s">
        <v>63</v>
      </c>
      <c r="D7" s="70">
        <v>2087.4</v>
      </c>
      <c r="E7" s="89">
        <f t="shared" ref="E7:E70" si="1">SUM(F7:BE7)</f>
        <v>2087.4</v>
      </c>
      <c r="F7" s="90">
        <f>IF($B7=F$5,$D7,"")</f>
        <v>2087.4</v>
      </c>
      <c r="G7" s="91" t="str">
        <f t="shared" ref="G7:V22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 t="str">
        <f t="shared" si="3"/>
        <v/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42675</v>
      </c>
      <c r="B8" s="62">
        <v>3023</v>
      </c>
      <c r="C8" s="69" t="s">
        <v>79</v>
      </c>
      <c r="D8" s="70">
        <f>1315.1-184.89</f>
        <v>1130.21</v>
      </c>
      <c r="E8" s="89">
        <f t="shared" si="1"/>
        <v>1130.21</v>
      </c>
      <c r="F8" s="90" t="str">
        <f t="shared" ref="F8:U23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>
        <f t="shared" si="3"/>
        <v>1130.21</v>
      </c>
      <c r="AO8" s="91" t="str">
        <f t="shared" si="3"/>
        <v/>
      </c>
      <c r="AP8" s="91" t="str">
        <f t="shared" si="3"/>
        <v/>
      </c>
      <c r="AQ8" s="91" t="str">
        <f t="shared" si="3"/>
        <v/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42675</v>
      </c>
      <c r="B9" s="71">
        <v>3026</v>
      </c>
      <c r="C9" s="69" t="s">
        <v>26</v>
      </c>
      <c r="D9" s="70">
        <v>184.89</v>
      </c>
      <c r="E9" s="89">
        <f t="shared" si="1"/>
        <v>184.89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>
        <f t="shared" si="3"/>
        <v>184.89</v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42675</v>
      </c>
      <c r="B10" s="62">
        <v>3009</v>
      </c>
      <c r="C10" s="69" t="s">
        <v>115</v>
      </c>
      <c r="D10" s="70">
        <v>169.81</v>
      </c>
      <c r="E10" s="89">
        <f t="shared" si="1"/>
        <v>169.81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>
        <f t="shared" si="3"/>
        <v>169.81</v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42676</v>
      </c>
      <c r="B11" s="71">
        <v>3032</v>
      </c>
      <c r="C11" s="69" t="s">
        <v>174</v>
      </c>
      <c r="D11" s="70">
        <v>56413.599999999999</v>
      </c>
      <c r="E11" s="89">
        <f t="shared" si="1"/>
        <v>56413.599999999999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>
        <f t="shared" si="3"/>
        <v>56413.599999999999</v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42676</v>
      </c>
      <c r="B12" s="62">
        <v>4000</v>
      </c>
      <c r="C12" s="69" t="s">
        <v>113</v>
      </c>
      <c r="D12" s="70">
        <v>164.75</v>
      </c>
      <c r="E12" s="89">
        <f t="shared" si="1"/>
        <v>164.75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>
        <f t="shared" si="3"/>
        <v>164.75</v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42676</v>
      </c>
      <c r="B13" s="62">
        <v>1005</v>
      </c>
      <c r="C13" s="69" t="s">
        <v>147</v>
      </c>
      <c r="D13" s="70">
        <v>12000</v>
      </c>
      <c r="E13" s="89">
        <f t="shared" si="1"/>
        <v>12000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>
        <f t="shared" si="4"/>
        <v>12000</v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5">
        <v>42676</v>
      </c>
      <c r="B14" s="61">
        <v>3022</v>
      </c>
      <c r="C14" s="67" t="s">
        <v>80</v>
      </c>
      <c r="D14" s="66">
        <f>239858.4-202.48</f>
        <v>239655.91999999998</v>
      </c>
      <c r="E14" s="89">
        <f t="shared" si="1"/>
        <v>239655.91999999998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9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>
        <f t="shared" si="5"/>
        <v>239655.91999999998</v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3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5">
        <v>42676</v>
      </c>
      <c r="B15" s="61">
        <v>3025</v>
      </c>
      <c r="C15" s="67" t="s">
        <v>25</v>
      </c>
      <c r="D15" s="66">
        <v>202.48</v>
      </c>
      <c r="E15" s="89">
        <f t="shared" si="1"/>
        <v>202.48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ref="W15:AJ22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>
        <f t="shared" si="5"/>
        <v>202.48</v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42677</v>
      </c>
      <c r="B16" s="62">
        <v>3005</v>
      </c>
      <c r="C16" s="69" t="s">
        <v>82</v>
      </c>
      <c r="D16" s="70">
        <v>92.57</v>
      </c>
      <c r="E16" s="89">
        <f t="shared" si="1"/>
        <v>92.57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>
        <f t="shared" si="2"/>
        <v>92.57</v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42678</v>
      </c>
      <c r="B17" s="62">
        <v>1001</v>
      </c>
      <c r="C17" s="69" t="s">
        <v>63</v>
      </c>
      <c r="D17" s="70">
        <v>738</v>
      </c>
      <c r="E17" s="89">
        <f t="shared" si="1"/>
        <v>738</v>
      </c>
      <c r="F17" s="90">
        <f t="shared" si="4"/>
        <v>738</v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42678</v>
      </c>
      <c r="B18" s="62">
        <v>1001</v>
      </c>
      <c r="C18" s="69" t="s">
        <v>63</v>
      </c>
      <c r="D18" s="70">
        <v>857.42</v>
      </c>
      <c r="E18" s="89">
        <f t="shared" si="1"/>
        <v>857.42</v>
      </c>
      <c r="F18" s="90">
        <f t="shared" si="4"/>
        <v>857.42</v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42681</v>
      </c>
      <c r="B19" s="62">
        <v>3017</v>
      </c>
      <c r="C19" s="69" t="s">
        <v>175</v>
      </c>
      <c r="D19" s="70">
        <v>10000</v>
      </c>
      <c r="E19" s="89">
        <f t="shared" si="1"/>
        <v>10000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>
        <f t="shared" si="7"/>
        <v>10000</v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42681</v>
      </c>
      <c r="B20" s="62">
        <v>1002</v>
      </c>
      <c r="C20" s="69" t="s">
        <v>59</v>
      </c>
      <c r="D20" s="70">
        <v>304</v>
      </c>
      <c r="E20" s="89">
        <f t="shared" si="1"/>
        <v>304</v>
      </c>
      <c r="F20" s="90" t="str">
        <f t="shared" si="4"/>
        <v/>
      </c>
      <c r="G20" s="91">
        <f t="shared" si="4"/>
        <v>304</v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42681</v>
      </c>
      <c r="B21" s="62">
        <v>3028</v>
      </c>
      <c r="C21" s="69" t="s">
        <v>101</v>
      </c>
      <c r="D21" s="70">
        <v>1173.47</v>
      </c>
      <c r="E21" s="89">
        <f t="shared" si="1"/>
        <v>1173.47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>
        <f t="shared" si="5"/>
        <v>1173.47</v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42682</v>
      </c>
      <c r="B22" s="62">
        <v>1001</v>
      </c>
      <c r="C22" s="69" t="s">
        <v>63</v>
      </c>
      <c r="D22" s="70">
        <v>3989.12</v>
      </c>
      <c r="E22" s="89">
        <f t="shared" si="1"/>
        <v>3989.12</v>
      </c>
      <c r="F22" s="90">
        <f t="shared" si="4"/>
        <v>3989.12</v>
      </c>
      <c r="G22" s="91" t="str">
        <f t="shared" si="4"/>
        <v/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2"/>
        <v/>
      </c>
      <c r="V22" s="91" t="str">
        <f t="shared" si="2"/>
        <v/>
      </c>
      <c r="W22" s="91" t="str">
        <f t="shared" si="7"/>
        <v/>
      </c>
      <c r="X22" s="91" t="str">
        <f t="shared" si="7"/>
        <v/>
      </c>
      <c r="Y22" s="91" t="str">
        <f t="shared" si="7"/>
        <v/>
      </c>
      <c r="Z22" s="91" t="str">
        <f t="shared" si="7"/>
        <v/>
      </c>
      <c r="AA22" s="91" t="str">
        <f t="shared" si="7"/>
        <v/>
      </c>
      <c r="AB22" s="91" t="str">
        <f t="shared" si="7"/>
        <v/>
      </c>
      <c r="AC22" s="91" t="str">
        <f t="shared" si="7"/>
        <v/>
      </c>
      <c r="AD22" s="91" t="str">
        <f t="shared" si="7"/>
        <v/>
      </c>
      <c r="AE22" s="91" t="str">
        <f t="shared" si="7"/>
        <v/>
      </c>
      <c r="AF22" s="91" t="str">
        <f t="shared" si="7"/>
        <v/>
      </c>
      <c r="AG22" s="91" t="str">
        <f t="shared" si="7"/>
        <v/>
      </c>
      <c r="AH22" s="91" t="str">
        <f t="shared" si="7"/>
        <v/>
      </c>
      <c r="AI22" s="91" t="str">
        <f t="shared" si="7"/>
        <v/>
      </c>
      <c r="AJ22" s="91" t="str">
        <f t="shared" si="7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42682</v>
      </c>
      <c r="B23" s="62">
        <v>3003</v>
      </c>
      <c r="C23" s="69" t="s">
        <v>172</v>
      </c>
      <c r="D23" s="70">
        <v>393</v>
      </c>
      <c r="E23" s="89">
        <f t="shared" ref="E23:E43" si="8">SUM(F23:BE23)</f>
        <v>393</v>
      </c>
      <c r="F23" s="90" t="str">
        <f t="shared" si="4"/>
        <v/>
      </c>
      <c r="G23" s="91" t="str">
        <f t="shared" si="4"/>
        <v/>
      </c>
      <c r="H23" s="91" t="str">
        <f t="shared" si="4"/>
        <v/>
      </c>
      <c r="I23" s="91" t="str">
        <f t="shared" si="4"/>
        <v/>
      </c>
      <c r="J23" s="91" t="str">
        <f t="shared" si="4"/>
        <v/>
      </c>
      <c r="K23" s="92" t="str">
        <f t="shared" si="4"/>
        <v/>
      </c>
      <c r="L23" s="93" t="str">
        <f t="shared" si="4"/>
        <v/>
      </c>
      <c r="M23" s="91" t="str">
        <f t="shared" si="4"/>
        <v/>
      </c>
      <c r="N23" s="91" t="str">
        <f t="shared" si="4"/>
        <v/>
      </c>
      <c r="O23" s="91" t="str">
        <f t="shared" si="4"/>
        <v/>
      </c>
      <c r="P23" s="91" t="str">
        <f t="shared" si="4"/>
        <v/>
      </c>
      <c r="Q23" s="92" t="str">
        <f t="shared" si="4"/>
        <v/>
      </c>
      <c r="R23" s="93" t="str">
        <f t="shared" si="4"/>
        <v/>
      </c>
      <c r="S23" s="91" t="str">
        <f t="shared" si="4"/>
        <v/>
      </c>
      <c r="T23" s="91">
        <f t="shared" si="4"/>
        <v>393</v>
      </c>
      <c r="U23" s="91" t="str">
        <f t="shared" si="4"/>
        <v/>
      </c>
      <c r="V23" s="91" t="str">
        <f t="shared" ref="V23:AK38" si="9">IF($B23=V$5,$D23,"")</f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42683</v>
      </c>
      <c r="B24" s="62">
        <v>3018</v>
      </c>
      <c r="C24" s="69" t="s">
        <v>106</v>
      </c>
      <c r="D24" s="70">
        <v>2.4900000000000002</v>
      </c>
      <c r="E24" s="89">
        <f t="shared" si="8"/>
        <v>2.4900000000000002</v>
      </c>
      <c r="F24" s="90" t="str">
        <f t="shared" ref="F24:U39" si="10">IF($B24=F$5,$D24,"")</f>
        <v/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>
        <f t="shared" si="9"/>
        <v>2.4900000000000002</v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42684</v>
      </c>
      <c r="B25" s="62">
        <v>1001</v>
      </c>
      <c r="C25" s="69" t="s">
        <v>63</v>
      </c>
      <c r="D25" s="70">
        <v>19610.57</v>
      </c>
      <c r="E25" s="89">
        <f t="shared" si="8"/>
        <v>19610.57</v>
      </c>
      <c r="F25" s="90">
        <f t="shared" si="10"/>
        <v>19610.57</v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42684</v>
      </c>
      <c r="B26" s="62">
        <v>3030</v>
      </c>
      <c r="C26" s="69" t="s">
        <v>107</v>
      </c>
      <c r="D26" s="70">
        <v>85.96</v>
      </c>
      <c r="E26" s="89">
        <f t="shared" si="8"/>
        <v>85.96</v>
      </c>
      <c r="F26" s="90" t="str">
        <f t="shared" si="10"/>
        <v/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>
        <f t="shared" si="5"/>
        <v>85.96</v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42684</v>
      </c>
      <c r="B27" s="62">
        <v>3027</v>
      </c>
      <c r="C27" s="69" t="s">
        <v>176</v>
      </c>
      <c r="D27" s="70">
        <v>582</v>
      </c>
      <c r="E27" s="89">
        <f t="shared" si="8"/>
        <v>582</v>
      </c>
      <c r="F27" s="90" t="str">
        <f t="shared" si="10"/>
        <v/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5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>
        <f t="shared" si="5"/>
        <v>582</v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42685</v>
      </c>
      <c r="B28" s="62">
        <v>1002</v>
      </c>
      <c r="C28" s="69" t="s">
        <v>59</v>
      </c>
      <c r="D28" s="70">
        <v>131</v>
      </c>
      <c r="E28" s="89">
        <f t="shared" si="8"/>
        <v>131</v>
      </c>
      <c r="F28" s="90" t="str">
        <f t="shared" si="10"/>
        <v/>
      </c>
      <c r="G28" s="91">
        <f t="shared" si="10"/>
        <v>131</v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42688</v>
      </c>
      <c r="B29" s="62">
        <v>1002</v>
      </c>
      <c r="C29" s="69" t="s">
        <v>59</v>
      </c>
      <c r="D29" s="70">
        <v>69.5</v>
      </c>
      <c r="E29" s="89">
        <f t="shared" si="8"/>
        <v>69.5</v>
      </c>
      <c r="F29" s="90" t="str">
        <f t="shared" si="10"/>
        <v/>
      </c>
      <c r="G29" s="91">
        <f t="shared" si="10"/>
        <v>69.5</v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5"/>
        <v/>
      </c>
      <c r="AM29" s="91" t="str">
        <f t="shared" si="5"/>
        <v/>
      </c>
      <c r="AN29" s="91" t="str">
        <f t="shared" si="5"/>
        <v/>
      </c>
      <c r="AO29" s="91" t="str">
        <f t="shared" si="5"/>
        <v/>
      </c>
      <c r="AP29" s="91" t="str">
        <f t="shared" si="5"/>
        <v/>
      </c>
      <c r="AQ29" s="91" t="str">
        <f t="shared" si="5"/>
        <v/>
      </c>
      <c r="AR29" s="91" t="str">
        <f t="shared" si="5"/>
        <v/>
      </c>
      <c r="AS29" s="91" t="str">
        <f t="shared" si="5"/>
        <v/>
      </c>
      <c r="AT29" s="91" t="str">
        <f t="shared" si="5"/>
        <v/>
      </c>
      <c r="AU29" s="91" t="str">
        <f t="shared" si="5"/>
        <v/>
      </c>
      <c r="AV29" s="91" t="str">
        <f t="shared" si="5"/>
        <v/>
      </c>
      <c r="AW29" s="91" t="str">
        <f t="shared" si="5"/>
        <v/>
      </c>
      <c r="AX29" s="91" t="str">
        <f t="shared" si="5"/>
        <v/>
      </c>
      <c r="AY29" s="91" t="str">
        <f t="shared" si="6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42688</v>
      </c>
      <c r="B30" s="62">
        <v>3015</v>
      </c>
      <c r="C30" s="69" t="s">
        <v>91</v>
      </c>
      <c r="D30" s="70">
        <v>45.27</v>
      </c>
      <c r="E30" s="89">
        <f t="shared" si="8"/>
        <v>45.27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>
        <f t="shared" si="9"/>
        <v>45.27</v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ref="AL30:AY38" si="11">IF($B30=AL$5,$D30,"")</f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42688</v>
      </c>
      <c r="B31" s="62">
        <v>1002</v>
      </c>
      <c r="C31" s="69" t="s">
        <v>59</v>
      </c>
      <c r="D31" s="70">
        <v>87</v>
      </c>
      <c r="E31" s="89">
        <f t="shared" si="8"/>
        <v>87</v>
      </c>
      <c r="F31" s="90" t="str">
        <f t="shared" si="10"/>
        <v/>
      </c>
      <c r="G31" s="91">
        <f t="shared" si="10"/>
        <v>87</v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42688</v>
      </c>
      <c r="B32" s="62">
        <v>1002</v>
      </c>
      <c r="C32" s="69" t="s">
        <v>59</v>
      </c>
      <c r="D32" s="70">
        <v>57</v>
      </c>
      <c r="E32" s="89">
        <f t="shared" si="8"/>
        <v>57</v>
      </c>
      <c r="F32" s="90" t="str">
        <f t="shared" si="10"/>
        <v/>
      </c>
      <c r="G32" s="91">
        <f t="shared" si="10"/>
        <v>57</v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42688</v>
      </c>
      <c r="B33" s="62">
        <v>3004</v>
      </c>
      <c r="C33" s="69" t="s">
        <v>115</v>
      </c>
      <c r="D33" s="70">
        <v>348.56</v>
      </c>
      <c r="E33" s="89">
        <f t="shared" si="8"/>
        <v>348.56</v>
      </c>
      <c r="F33" s="90" t="str">
        <f t="shared" si="10"/>
        <v/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>
        <f t="shared" si="10"/>
        <v>348.56</v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42688</v>
      </c>
      <c r="B34" s="62">
        <v>3009</v>
      </c>
      <c r="C34" s="69" t="s">
        <v>162</v>
      </c>
      <c r="D34" s="70">
        <v>1797.92</v>
      </c>
      <c r="E34" s="89">
        <f t="shared" si="8"/>
        <v>1797.92</v>
      </c>
      <c r="F34" s="90" t="str">
        <f t="shared" si="10"/>
        <v/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>
        <f t="shared" si="9"/>
        <v>1797.92</v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42688</v>
      </c>
      <c r="B35" s="62">
        <v>3009</v>
      </c>
      <c r="C35" s="63" t="s">
        <v>135</v>
      </c>
      <c r="D35" s="70">
        <v>47.88</v>
      </c>
      <c r="E35" s="89">
        <f t="shared" si="8"/>
        <v>47.88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>
        <f t="shared" si="9"/>
        <v>47.88</v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42688</v>
      </c>
      <c r="B36" s="62">
        <v>2002</v>
      </c>
      <c r="C36" s="63" t="s">
        <v>8</v>
      </c>
      <c r="D36" s="70">
        <v>9849.07</v>
      </c>
      <c r="E36" s="89">
        <f t="shared" si="8"/>
        <v>9849.07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>
        <f t="shared" si="10"/>
        <v>9849.07</v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42688</v>
      </c>
      <c r="B37" s="62">
        <v>1005</v>
      </c>
      <c r="C37" s="63" t="s">
        <v>147</v>
      </c>
      <c r="D37" s="70">
        <v>7000</v>
      </c>
      <c r="E37" s="89">
        <f t="shared" si="8"/>
        <v>7000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>
        <f t="shared" si="10"/>
        <v>7000</v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 t="str">
        <f t="shared" si="9"/>
        <v/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42688</v>
      </c>
      <c r="B38" s="62">
        <v>2001</v>
      </c>
      <c r="C38" s="63" t="s">
        <v>177</v>
      </c>
      <c r="D38" s="70">
        <v>700</v>
      </c>
      <c r="E38" s="89">
        <f t="shared" si="8"/>
        <v>700</v>
      </c>
      <c r="F38" s="90" t="str">
        <f t="shared" si="10"/>
        <v/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>
        <f t="shared" si="10"/>
        <v>700</v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si="10"/>
        <v/>
      </c>
      <c r="V38" s="91" t="str">
        <f t="shared" si="9"/>
        <v/>
      </c>
      <c r="W38" s="91" t="str">
        <f t="shared" si="9"/>
        <v/>
      </c>
      <c r="X38" s="91" t="str">
        <f t="shared" si="9"/>
        <v/>
      </c>
      <c r="Y38" s="91" t="str">
        <f t="shared" si="9"/>
        <v/>
      </c>
      <c r="Z38" s="91" t="str">
        <f t="shared" si="9"/>
        <v/>
      </c>
      <c r="AA38" s="91" t="str">
        <f t="shared" si="9"/>
        <v/>
      </c>
      <c r="AB38" s="91" t="str">
        <f t="shared" si="9"/>
        <v/>
      </c>
      <c r="AC38" s="91" t="str">
        <f t="shared" si="9"/>
        <v/>
      </c>
      <c r="AD38" s="91" t="str">
        <f t="shared" si="9"/>
        <v/>
      </c>
      <c r="AE38" s="91" t="str">
        <f t="shared" si="9"/>
        <v/>
      </c>
      <c r="AF38" s="91" t="str">
        <f t="shared" si="9"/>
        <v/>
      </c>
      <c r="AG38" s="91" t="str">
        <f t="shared" si="9"/>
        <v/>
      </c>
      <c r="AH38" s="91" t="str">
        <f t="shared" si="9"/>
        <v/>
      </c>
      <c r="AI38" s="91" t="str">
        <f t="shared" si="9"/>
        <v/>
      </c>
      <c r="AJ38" s="91" t="str">
        <f t="shared" si="9"/>
        <v/>
      </c>
      <c r="AK38" s="91" t="str">
        <f t="shared" si="9"/>
        <v/>
      </c>
      <c r="AL38" s="91" t="str">
        <f t="shared" si="11"/>
        <v/>
      </c>
      <c r="AM38" s="91" t="str">
        <f t="shared" si="11"/>
        <v/>
      </c>
      <c r="AN38" s="91" t="str">
        <f t="shared" si="11"/>
        <v/>
      </c>
      <c r="AO38" s="91" t="str">
        <f t="shared" si="11"/>
        <v/>
      </c>
      <c r="AP38" s="91" t="str">
        <f t="shared" si="11"/>
        <v/>
      </c>
      <c r="AQ38" s="91" t="str">
        <f t="shared" si="11"/>
        <v/>
      </c>
      <c r="AR38" s="91" t="str">
        <f t="shared" si="11"/>
        <v/>
      </c>
      <c r="AS38" s="91" t="str">
        <f t="shared" si="11"/>
        <v/>
      </c>
      <c r="AT38" s="91" t="str">
        <f t="shared" si="11"/>
        <v/>
      </c>
      <c r="AU38" s="91" t="str">
        <f t="shared" si="11"/>
        <v/>
      </c>
      <c r="AV38" s="91" t="str">
        <f t="shared" si="11"/>
        <v/>
      </c>
      <c r="AW38" s="91" t="str">
        <f t="shared" si="11"/>
        <v/>
      </c>
      <c r="AX38" s="91" t="str">
        <f t="shared" si="11"/>
        <v/>
      </c>
      <c r="AY38" s="91" t="str">
        <f t="shared" si="11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42689</v>
      </c>
      <c r="B39" s="62">
        <v>1001</v>
      </c>
      <c r="C39" s="63" t="s">
        <v>63</v>
      </c>
      <c r="D39" s="70">
        <v>2315.14</v>
      </c>
      <c r="E39" s="89">
        <f t="shared" si="8"/>
        <v>2315.14</v>
      </c>
      <c r="F39" s="90">
        <f t="shared" si="10"/>
        <v>2315.14</v>
      </c>
      <c r="G39" s="91" t="str">
        <f t="shared" si="10"/>
        <v/>
      </c>
      <c r="H39" s="91" t="str">
        <f t="shared" si="10"/>
        <v/>
      </c>
      <c r="I39" s="91" t="str">
        <f t="shared" si="10"/>
        <v/>
      </c>
      <c r="J39" s="91" t="str">
        <f t="shared" si="10"/>
        <v/>
      </c>
      <c r="K39" s="92" t="str">
        <f t="shared" si="10"/>
        <v/>
      </c>
      <c r="L39" s="93" t="str">
        <f t="shared" si="10"/>
        <v/>
      </c>
      <c r="M39" s="91" t="str">
        <f t="shared" si="10"/>
        <v/>
      </c>
      <c r="N39" s="91" t="str">
        <f t="shared" si="10"/>
        <v/>
      </c>
      <c r="O39" s="91" t="str">
        <f t="shared" si="10"/>
        <v/>
      </c>
      <c r="P39" s="91" t="str">
        <f t="shared" si="10"/>
        <v/>
      </c>
      <c r="Q39" s="92" t="str">
        <f t="shared" si="10"/>
        <v/>
      </c>
      <c r="R39" s="93" t="str">
        <f t="shared" si="10"/>
        <v/>
      </c>
      <c r="S39" s="91" t="str">
        <f t="shared" si="10"/>
        <v/>
      </c>
      <c r="T39" s="91" t="str">
        <f t="shared" si="10"/>
        <v/>
      </c>
      <c r="U39" s="91" t="str">
        <f t="shared" ref="U39:AJ54" si="12">IF($B39=U$5,$D39,"")</f>
        <v/>
      </c>
      <c r="V39" s="91" t="str">
        <f t="shared" si="12"/>
        <v/>
      </c>
      <c r="W39" s="91" t="str">
        <f t="shared" si="12"/>
        <v/>
      </c>
      <c r="X39" s="91" t="str">
        <f t="shared" si="12"/>
        <v/>
      </c>
      <c r="Y39" s="91" t="str">
        <f t="shared" si="12"/>
        <v/>
      </c>
      <c r="Z39" s="91" t="str">
        <f t="shared" si="12"/>
        <v/>
      </c>
      <c r="AA39" s="91" t="str">
        <f t="shared" si="12"/>
        <v/>
      </c>
      <c r="AB39" s="91" t="str">
        <f t="shared" si="12"/>
        <v/>
      </c>
      <c r="AC39" s="91" t="str">
        <f t="shared" si="12"/>
        <v/>
      </c>
      <c r="AD39" s="91" t="str">
        <f t="shared" si="12"/>
        <v/>
      </c>
      <c r="AE39" s="91" t="str">
        <f t="shared" si="12"/>
        <v/>
      </c>
      <c r="AF39" s="91" t="str">
        <f t="shared" si="12"/>
        <v/>
      </c>
      <c r="AG39" s="91" t="str">
        <f t="shared" si="12"/>
        <v/>
      </c>
      <c r="AH39" s="91" t="str">
        <f t="shared" si="12"/>
        <v/>
      </c>
      <c r="AI39" s="91" t="str">
        <f t="shared" si="12"/>
        <v/>
      </c>
      <c r="AJ39" s="91" t="str">
        <f t="shared" si="12"/>
        <v/>
      </c>
      <c r="AK39" s="91" t="str">
        <f t="shared" ref="AK39:AZ55" si="13">IF($B39=AK$5,$D39,"")</f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 t="str">
        <f t="shared" si="13"/>
        <v/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42689</v>
      </c>
      <c r="B40" s="62">
        <v>1001</v>
      </c>
      <c r="C40" s="63" t="s">
        <v>63</v>
      </c>
      <c r="D40" s="70">
        <v>23464.29</v>
      </c>
      <c r="E40" s="89">
        <f t="shared" si="8"/>
        <v>23464.29</v>
      </c>
      <c r="F40" s="90">
        <f t="shared" ref="F40:U55" si="14">IF($B40=F$5,$D40,"")</f>
        <v>23464.29</v>
      </c>
      <c r="G40" s="91" t="str">
        <f t="shared" si="14"/>
        <v/>
      </c>
      <c r="H40" s="91" t="str">
        <f t="shared" si="14"/>
        <v/>
      </c>
      <c r="I40" s="91" t="str">
        <f t="shared" si="14"/>
        <v/>
      </c>
      <c r="J40" s="91" t="str">
        <f t="shared" si="14"/>
        <v/>
      </c>
      <c r="K40" s="92" t="str">
        <f t="shared" si="14"/>
        <v/>
      </c>
      <c r="L40" s="93" t="str">
        <f t="shared" si="14"/>
        <v/>
      </c>
      <c r="M40" s="91" t="str">
        <f t="shared" si="14"/>
        <v/>
      </c>
      <c r="N40" s="91" t="str">
        <f t="shared" si="14"/>
        <v/>
      </c>
      <c r="O40" s="91" t="str">
        <f t="shared" si="14"/>
        <v/>
      </c>
      <c r="P40" s="91" t="str">
        <f t="shared" si="14"/>
        <v/>
      </c>
      <c r="Q40" s="92" t="str">
        <f t="shared" si="14"/>
        <v/>
      </c>
      <c r="R40" s="93" t="str">
        <f t="shared" si="14"/>
        <v/>
      </c>
      <c r="S40" s="91" t="str">
        <f t="shared" si="14"/>
        <v/>
      </c>
      <c r="T40" s="91" t="str">
        <f t="shared" si="14"/>
        <v/>
      </c>
      <c r="U40" s="91" t="str">
        <f t="shared" si="12"/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si="13"/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42689</v>
      </c>
      <c r="B41" s="61">
        <v>3013</v>
      </c>
      <c r="C41" s="67" t="s">
        <v>179</v>
      </c>
      <c r="D41" s="70">
        <v>50</v>
      </c>
      <c r="E41" s="89">
        <f t="shared" si="8"/>
        <v>50</v>
      </c>
      <c r="F41" s="90" t="str">
        <f t="shared" si="14"/>
        <v/>
      </c>
      <c r="G41" s="91" t="str">
        <f t="shared" si="14"/>
        <v/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>
        <f t="shared" si="12"/>
        <v>50</v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42689</v>
      </c>
      <c r="B42" s="62">
        <v>3018</v>
      </c>
      <c r="C42" s="63" t="s">
        <v>106</v>
      </c>
      <c r="D42" s="70">
        <v>23.95</v>
      </c>
      <c r="E42" s="89">
        <f t="shared" si="8"/>
        <v>23.95</v>
      </c>
      <c r="F42" s="90" t="str">
        <f t="shared" si="14"/>
        <v/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>
        <f t="shared" si="12"/>
        <v>23.95</v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68">
        <v>42690</v>
      </c>
      <c r="B43" s="62">
        <v>1001</v>
      </c>
      <c r="C43" s="63" t="s">
        <v>63</v>
      </c>
      <c r="D43" s="70">
        <v>3742.14</v>
      </c>
      <c r="E43" s="89">
        <f t="shared" si="8"/>
        <v>3742.14</v>
      </c>
      <c r="F43" s="90">
        <f t="shared" si="14"/>
        <v>3742.14</v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6"/>
        <v/>
      </c>
      <c r="BA43" s="91" t="str">
        <f t="shared" si="6"/>
        <v/>
      </c>
      <c r="BB43" s="91" t="str">
        <f t="shared" si="6"/>
        <v/>
      </c>
      <c r="BC43" s="91" t="str">
        <f t="shared" si="6"/>
        <v/>
      </c>
      <c r="BD43" s="91" t="str">
        <f t="shared" si="6"/>
        <v/>
      </c>
      <c r="BE43" s="91" t="str">
        <f t="shared" si="6"/>
        <v/>
      </c>
    </row>
    <row r="44" spans="1:57" x14ac:dyDescent="0.3">
      <c r="A44" s="68">
        <v>42691</v>
      </c>
      <c r="B44" s="62">
        <v>4000</v>
      </c>
      <c r="C44" s="63" t="s">
        <v>180</v>
      </c>
      <c r="D44" s="70">
        <v>20.7</v>
      </c>
      <c r="E44" s="89">
        <f t="shared" si="1"/>
        <v>20.7</v>
      </c>
      <c r="F44" s="90" t="str">
        <f t="shared" si="14"/>
        <v/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13"/>
        <v/>
      </c>
      <c r="BA44" s="91">
        <f t="shared" ref="BA44:BE59" si="15">IF($B44=BA$5,$D44,"")</f>
        <v>20.7</v>
      </c>
      <c r="BB44" s="91" t="str">
        <f t="shared" si="15"/>
        <v/>
      </c>
      <c r="BC44" s="91" t="str">
        <f t="shared" si="15"/>
        <v/>
      </c>
      <c r="BD44" s="91" t="str">
        <f t="shared" si="15"/>
        <v/>
      </c>
      <c r="BE44" s="91" t="str">
        <f t="shared" si="15"/>
        <v/>
      </c>
    </row>
    <row r="45" spans="1:57" x14ac:dyDescent="0.3">
      <c r="A45" s="68">
        <v>42692</v>
      </c>
      <c r="B45" s="62">
        <v>4000</v>
      </c>
      <c r="C45" s="63" t="s">
        <v>180</v>
      </c>
      <c r="D45" s="70">
        <v>214</v>
      </c>
      <c r="E45" s="89">
        <f t="shared" si="1"/>
        <v>214</v>
      </c>
      <c r="F45" s="90" t="str">
        <f t="shared" si="14"/>
        <v/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>
        <f t="shared" si="15"/>
        <v>214</v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42695</v>
      </c>
      <c r="B46" s="62">
        <v>3030</v>
      </c>
      <c r="C46" s="63" t="s">
        <v>92</v>
      </c>
      <c r="D46" s="70">
        <v>67.52</v>
      </c>
      <c r="E46" s="89">
        <f t="shared" si="1"/>
        <v>67.52</v>
      </c>
      <c r="F46" s="90" t="str">
        <f t="shared" si="14"/>
        <v/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>
        <f t="shared" si="13"/>
        <v>67.52</v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42695</v>
      </c>
      <c r="B47" s="62">
        <v>3005</v>
      </c>
      <c r="C47" s="63" t="s">
        <v>94</v>
      </c>
      <c r="D47" s="70">
        <v>207.9</v>
      </c>
      <c r="E47" s="89">
        <f t="shared" si="1"/>
        <v>207.9</v>
      </c>
      <c r="F47" s="90" t="str">
        <f t="shared" si="14"/>
        <v/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>
        <f t="shared" si="12"/>
        <v>207.9</v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 t="str">
        <f t="shared" si="12"/>
        <v/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42696</v>
      </c>
      <c r="B48" s="62">
        <v>3009</v>
      </c>
      <c r="C48" s="63" t="s">
        <v>163</v>
      </c>
      <c r="D48" s="70">
        <v>2726.4</v>
      </c>
      <c r="E48" s="89">
        <f t="shared" si="1"/>
        <v>2726.4</v>
      </c>
      <c r="F48" s="90" t="str">
        <f t="shared" si="14"/>
        <v/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>
        <f t="shared" si="12"/>
        <v>2726.4</v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 t="str">
        <f t="shared" si="13"/>
        <v/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42696</v>
      </c>
      <c r="B49" s="62">
        <v>3014</v>
      </c>
      <c r="C49" s="63" t="s">
        <v>181</v>
      </c>
      <c r="D49" s="70">
        <v>326</v>
      </c>
      <c r="E49" s="89">
        <f t="shared" si="1"/>
        <v>326</v>
      </c>
      <c r="F49" s="90" t="str">
        <f t="shared" si="14"/>
        <v/>
      </c>
      <c r="G49" s="91" t="str">
        <f t="shared" si="14"/>
        <v/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>
        <f t="shared" si="12"/>
        <v>326</v>
      </c>
      <c r="AF49" s="91" t="str">
        <f t="shared" si="12"/>
        <v/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42696</v>
      </c>
      <c r="B50" s="62">
        <v>3009</v>
      </c>
      <c r="C50" s="63" t="s">
        <v>108</v>
      </c>
      <c r="D50" s="70">
        <v>108</v>
      </c>
      <c r="E50" s="89">
        <f t="shared" si="1"/>
        <v>108</v>
      </c>
      <c r="F50" s="90" t="str">
        <f t="shared" si="14"/>
        <v/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>
        <f t="shared" si="12"/>
        <v>108</v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42696</v>
      </c>
      <c r="B51" s="62">
        <v>3010</v>
      </c>
      <c r="C51" s="63" t="s">
        <v>111</v>
      </c>
      <c r="D51" s="70">
        <v>320</v>
      </c>
      <c r="E51" s="89">
        <f t="shared" si="1"/>
        <v>320</v>
      </c>
      <c r="F51" s="90" t="str">
        <f t="shared" si="14"/>
        <v/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>
        <f t="shared" si="12"/>
        <v>320</v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42696</v>
      </c>
      <c r="B52" s="62">
        <v>3009</v>
      </c>
      <c r="C52" s="63" t="s">
        <v>162</v>
      </c>
      <c r="D52" s="70">
        <v>5848.2</v>
      </c>
      <c r="E52" s="89">
        <f t="shared" si="1"/>
        <v>5848.2</v>
      </c>
      <c r="F52" s="90" t="str">
        <f t="shared" si="14"/>
        <v/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>
        <f t="shared" si="12"/>
        <v>5848.2</v>
      </c>
      <c r="AA52" s="91" t="str">
        <f t="shared" si="12"/>
        <v/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 t="str">
        <f t="shared" si="13"/>
        <v/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42697</v>
      </c>
      <c r="B53" s="62">
        <v>3002</v>
      </c>
      <c r="C53" s="63" t="s">
        <v>154</v>
      </c>
      <c r="D53" s="70">
        <v>107</v>
      </c>
      <c r="E53" s="89">
        <f t="shared" si="1"/>
        <v>107</v>
      </c>
      <c r="F53" s="90" t="str">
        <f t="shared" si="14"/>
        <v/>
      </c>
      <c r="G53" s="91" t="str">
        <f t="shared" si="14"/>
        <v/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 t="str">
        <f t="shared" si="14"/>
        <v/>
      </c>
      <c r="M53" s="91" t="str">
        <f t="shared" si="14"/>
        <v/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>
        <f t="shared" si="14"/>
        <v>107</v>
      </c>
      <c r="T53" s="91" t="str">
        <f t="shared" si="14"/>
        <v/>
      </c>
      <c r="U53" s="91" t="str">
        <f t="shared" si="12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 t="str">
        <f t="shared" si="15"/>
        <v/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42698</v>
      </c>
      <c r="B54" s="62">
        <v>1002</v>
      </c>
      <c r="C54" s="63" t="s">
        <v>59</v>
      </c>
      <c r="D54" s="70">
        <v>118.24</v>
      </c>
      <c r="E54" s="89">
        <f t="shared" si="1"/>
        <v>118.24</v>
      </c>
      <c r="F54" s="90" t="str">
        <f t="shared" si="14"/>
        <v/>
      </c>
      <c r="G54" s="91">
        <f t="shared" si="14"/>
        <v>118.24</v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 t="str">
        <f t="shared" si="14"/>
        <v/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4"/>
        <v/>
      </c>
      <c r="V54" s="91" t="str">
        <f t="shared" si="12"/>
        <v/>
      </c>
      <c r="W54" s="91" t="str">
        <f t="shared" si="12"/>
        <v/>
      </c>
      <c r="X54" s="91" t="str">
        <f t="shared" si="12"/>
        <v/>
      </c>
      <c r="Y54" s="91" t="str">
        <f t="shared" si="12"/>
        <v/>
      </c>
      <c r="Z54" s="91" t="str">
        <f t="shared" si="12"/>
        <v/>
      </c>
      <c r="AA54" s="91" t="str">
        <f t="shared" si="12"/>
        <v/>
      </c>
      <c r="AB54" s="91" t="str">
        <f t="shared" si="12"/>
        <v/>
      </c>
      <c r="AC54" s="91" t="str">
        <f t="shared" si="12"/>
        <v/>
      </c>
      <c r="AD54" s="91" t="str">
        <f t="shared" si="12"/>
        <v/>
      </c>
      <c r="AE54" s="91" t="str">
        <f t="shared" si="12"/>
        <v/>
      </c>
      <c r="AF54" s="91" t="str">
        <f t="shared" si="12"/>
        <v/>
      </c>
      <c r="AG54" s="91" t="str">
        <f t="shared" si="12"/>
        <v/>
      </c>
      <c r="AH54" s="91" t="str">
        <f t="shared" si="12"/>
        <v/>
      </c>
      <c r="AI54" s="91" t="str">
        <f t="shared" si="12"/>
        <v/>
      </c>
      <c r="AJ54" s="91" t="str">
        <f t="shared" si="12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si="13"/>
        <v/>
      </c>
      <c r="AP54" s="91" t="str">
        <f t="shared" si="13"/>
        <v/>
      </c>
      <c r="AQ54" s="91" t="str">
        <f t="shared" si="13"/>
        <v/>
      </c>
      <c r="AR54" s="91" t="str">
        <f t="shared" si="13"/>
        <v/>
      </c>
      <c r="AS54" s="91" t="str">
        <f t="shared" si="13"/>
        <v/>
      </c>
      <c r="AT54" s="91" t="str">
        <f t="shared" si="13"/>
        <v/>
      </c>
      <c r="AU54" s="91" t="str">
        <f t="shared" si="13"/>
        <v/>
      </c>
      <c r="AV54" s="91" t="str">
        <f t="shared" si="13"/>
        <v/>
      </c>
      <c r="AW54" s="91" t="str">
        <f t="shared" si="13"/>
        <v/>
      </c>
      <c r="AX54" s="91" t="str">
        <f t="shared" si="13"/>
        <v/>
      </c>
      <c r="AY54" s="91" t="str">
        <f t="shared" si="13"/>
        <v/>
      </c>
      <c r="AZ54" s="91" t="str">
        <f t="shared" si="13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42698</v>
      </c>
      <c r="B55" s="62">
        <v>1002</v>
      </c>
      <c r="C55" s="63" t="s">
        <v>59</v>
      </c>
      <c r="D55" s="70">
        <v>121.74</v>
      </c>
      <c r="E55" s="89">
        <f t="shared" si="1"/>
        <v>121.74</v>
      </c>
      <c r="F55" s="90" t="str">
        <f t="shared" si="14"/>
        <v/>
      </c>
      <c r="G55" s="91">
        <f t="shared" si="14"/>
        <v>121.74</v>
      </c>
      <c r="H55" s="91" t="str">
        <f t="shared" si="14"/>
        <v/>
      </c>
      <c r="I55" s="91" t="str">
        <f t="shared" si="14"/>
        <v/>
      </c>
      <c r="J55" s="91" t="str">
        <f t="shared" si="14"/>
        <v/>
      </c>
      <c r="K55" s="92" t="str">
        <f t="shared" si="14"/>
        <v/>
      </c>
      <c r="L55" s="93" t="str">
        <f t="shared" si="14"/>
        <v/>
      </c>
      <c r="M55" s="91" t="str">
        <f t="shared" si="14"/>
        <v/>
      </c>
      <c r="N55" s="91" t="str">
        <f t="shared" si="14"/>
        <v/>
      </c>
      <c r="O55" s="91" t="str">
        <f t="shared" si="14"/>
        <v/>
      </c>
      <c r="P55" s="91" t="str">
        <f t="shared" si="14"/>
        <v/>
      </c>
      <c r="Q55" s="92" t="str">
        <f t="shared" si="14"/>
        <v/>
      </c>
      <c r="R55" s="93" t="str">
        <f t="shared" si="14"/>
        <v/>
      </c>
      <c r="S55" s="91" t="str">
        <f t="shared" si="14"/>
        <v/>
      </c>
      <c r="T55" s="91" t="str">
        <f t="shared" si="14"/>
        <v/>
      </c>
      <c r="U55" s="91" t="str">
        <f t="shared" si="14"/>
        <v/>
      </c>
      <c r="V55" s="91" t="str">
        <f t="shared" ref="V55:AK70" si="16">IF($B55=V$5,$D55,"")</f>
        <v/>
      </c>
      <c r="W55" s="91" t="str">
        <f t="shared" si="16"/>
        <v/>
      </c>
      <c r="X55" s="91" t="str">
        <f t="shared" si="16"/>
        <v/>
      </c>
      <c r="Y55" s="91" t="str">
        <f t="shared" si="16"/>
        <v/>
      </c>
      <c r="Z55" s="91" t="str">
        <f t="shared" si="16"/>
        <v/>
      </c>
      <c r="AA55" s="91" t="str">
        <f t="shared" si="16"/>
        <v/>
      </c>
      <c r="AB55" s="91" t="str">
        <f t="shared" si="16"/>
        <v/>
      </c>
      <c r="AC55" s="91" t="str">
        <f t="shared" si="16"/>
        <v/>
      </c>
      <c r="AD55" s="91" t="str">
        <f t="shared" si="16"/>
        <v/>
      </c>
      <c r="AE55" s="91" t="str">
        <f t="shared" si="16"/>
        <v/>
      </c>
      <c r="AF55" s="91" t="str">
        <f t="shared" si="16"/>
        <v/>
      </c>
      <c r="AG55" s="91" t="str">
        <f t="shared" si="16"/>
        <v/>
      </c>
      <c r="AH55" s="91" t="str">
        <f t="shared" si="16"/>
        <v/>
      </c>
      <c r="AI55" s="91" t="str">
        <f t="shared" si="16"/>
        <v/>
      </c>
      <c r="AJ55" s="91" t="str">
        <f t="shared" si="16"/>
        <v/>
      </c>
      <c r="AK55" s="91" t="str">
        <f t="shared" si="13"/>
        <v/>
      </c>
      <c r="AL55" s="91" t="str">
        <f t="shared" si="13"/>
        <v/>
      </c>
      <c r="AM55" s="91" t="str">
        <f t="shared" si="13"/>
        <v/>
      </c>
      <c r="AN55" s="91" t="str">
        <f t="shared" si="13"/>
        <v/>
      </c>
      <c r="AO55" s="91" t="str">
        <f t="shared" ref="AO55:AZ55" si="17">IF($B55=AO$5,$D55,"")</f>
        <v/>
      </c>
      <c r="AP55" s="91" t="str">
        <f t="shared" si="17"/>
        <v/>
      </c>
      <c r="AQ55" s="91" t="str">
        <f t="shared" si="17"/>
        <v/>
      </c>
      <c r="AR55" s="91" t="str">
        <f t="shared" si="17"/>
        <v/>
      </c>
      <c r="AS55" s="91" t="str">
        <f t="shared" si="17"/>
        <v/>
      </c>
      <c r="AT55" s="91" t="str">
        <f t="shared" si="17"/>
        <v/>
      </c>
      <c r="AU55" s="91" t="str">
        <f t="shared" si="17"/>
        <v/>
      </c>
      <c r="AV55" s="91" t="str">
        <f t="shared" si="17"/>
        <v/>
      </c>
      <c r="AW55" s="91" t="str">
        <f t="shared" si="17"/>
        <v/>
      </c>
      <c r="AX55" s="91" t="str">
        <f t="shared" si="17"/>
        <v/>
      </c>
      <c r="AY55" s="91" t="str">
        <f t="shared" si="17"/>
        <v/>
      </c>
      <c r="AZ55" s="91" t="str">
        <f t="shared" si="17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42698</v>
      </c>
      <c r="B56" s="62">
        <v>1002</v>
      </c>
      <c r="C56" s="63" t="s">
        <v>59</v>
      </c>
      <c r="D56" s="70">
        <v>139.24</v>
      </c>
      <c r="E56" s="89">
        <f t="shared" si="1"/>
        <v>139.24</v>
      </c>
      <c r="F56" s="90" t="str">
        <f t="shared" ref="F56:U71" si="18">IF($B56=F$5,$D56,"")</f>
        <v/>
      </c>
      <c r="G56" s="91">
        <f t="shared" si="18"/>
        <v>139.24</v>
      </c>
      <c r="H56" s="91" t="str">
        <f t="shared" si="18"/>
        <v/>
      </c>
      <c r="I56" s="91" t="str">
        <f t="shared" si="18"/>
        <v/>
      </c>
      <c r="J56" s="91" t="str">
        <f t="shared" si="18"/>
        <v/>
      </c>
      <c r="K56" s="92" t="str">
        <f t="shared" si="18"/>
        <v/>
      </c>
      <c r="L56" s="93" t="str">
        <f t="shared" si="18"/>
        <v/>
      </c>
      <c r="M56" s="91" t="str">
        <f t="shared" si="18"/>
        <v/>
      </c>
      <c r="N56" s="91" t="str">
        <f t="shared" si="18"/>
        <v/>
      </c>
      <c r="O56" s="91" t="str">
        <f t="shared" si="18"/>
        <v/>
      </c>
      <c r="P56" s="91" t="str">
        <f t="shared" si="18"/>
        <v/>
      </c>
      <c r="Q56" s="92" t="str">
        <f t="shared" si="18"/>
        <v/>
      </c>
      <c r="R56" s="93" t="str">
        <f t="shared" si="18"/>
        <v/>
      </c>
      <c r="S56" s="91" t="str">
        <f t="shared" si="18"/>
        <v/>
      </c>
      <c r="T56" s="91" t="str">
        <f t="shared" si="18"/>
        <v/>
      </c>
      <c r="U56" s="91" t="str">
        <f t="shared" si="18"/>
        <v/>
      </c>
      <c r="V56" s="91" t="str">
        <f t="shared" si="16"/>
        <v/>
      </c>
      <c r="W56" s="91" t="str">
        <f t="shared" si="16"/>
        <v/>
      </c>
      <c r="X56" s="91" t="str">
        <f t="shared" si="16"/>
        <v/>
      </c>
      <c r="Y56" s="91" t="str">
        <f t="shared" si="16"/>
        <v/>
      </c>
      <c r="Z56" s="91" t="str">
        <f t="shared" si="16"/>
        <v/>
      </c>
      <c r="AA56" s="91" t="str">
        <f t="shared" si="16"/>
        <v/>
      </c>
      <c r="AB56" s="91" t="str">
        <f t="shared" si="16"/>
        <v/>
      </c>
      <c r="AC56" s="91" t="str">
        <f t="shared" si="16"/>
        <v/>
      </c>
      <c r="AD56" s="91" t="str">
        <f t="shared" si="16"/>
        <v/>
      </c>
      <c r="AE56" s="91" t="str">
        <f t="shared" si="16"/>
        <v/>
      </c>
      <c r="AF56" s="91" t="str">
        <f t="shared" si="16"/>
        <v/>
      </c>
      <c r="AG56" s="91" t="str">
        <f t="shared" si="16"/>
        <v/>
      </c>
      <c r="AH56" s="91" t="str">
        <f t="shared" si="16"/>
        <v/>
      </c>
      <c r="AI56" s="91" t="str">
        <f t="shared" si="16"/>
        <v/>
      </c>
      <c r="AJ56" s="91" t="str">
        <f t="shared" si="16"/>
        <v/>
      </c>
      <c r="AK56" s="91" t="str">
        <f t="shared" si="16"/>
        <v/>
      </c>
      <c r="AL56" s="91" t="str">
        <f t="shared" ref="AL56:BA70" si="19">IF($B56=AL$5,$D56,"")</f>
        <v/>
      </c>
      <c r="AM56" s="91" t="str">
        <f t="shared" si="19"/>
        <v/>
      </c>
      <c r="AN56" s="91" t="str">
        <f t="shared" si="19"/>
        <v/>
      </c>
      <c r="AO56" s="91" t="str">
        <f t="shared" si="19"/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 t="str">
        <f t="shared" si="19"/>
        <v/>
      </c>
      <c r="AU56" s="91" t="str">
        <f t="shared" si="19"/>
        <v/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42699</v>
      </c>
      <c r="B57" s="62">
        <v>1005</v>
      </c>
      <c r="C57" s="63" t="s">
        <v>147</v>
      </c>
      <c r="D57" s="70">
        <v>3000</v>
      </c>
      <c r="E57" s="89">
        <f t="shared" si="1"/>
        <v>3000</v>
      </c>
      <c r="F57" s="90" t="str">
        <f t="shared" si="18"/>
        <v/>
      </c>
      <c r="G57" s="91" t="str">
        <f t="shared" si="18"/>
        <v/>
      </c>
      <c r="H57" s="91" t="str">
        <f t="shared" si="18"/>
        <v/>
      </c>
      <c r="I57" s="91" t="str">
        <f t="shared" si="18"/>
        <v/>
      </c>
      <c r="J57" s="91">
        <f t="shared" si="18"/>
        <v>3000</v>
      </c>
      <c r="K57" s="92" t="str">
        <f t="shared" si="18"/>
        <v/>
      </c>
      <c r="L57" s="93" t="str">
        <f t="shared" si="18"/>
        <v/>
      </c>
      <c r="M57" s="91" t="str">
        <f t="shared" si="18"/>
        <v/>
      </c>
      <c r="N57" s="91" t="str">
        <f t="shared" si="18"/>
        <v/>
      </c>
      <c r="O57" s="91" t="str">
        <f t="shared" si="18"/>
        <v/>
      </c>
      <c r="P57" s="91" t="str">
        <f t="shared" si="18"/>
        <v/>
      </c>
      <c r="Q57" s="92" t="str">
        <f t="shared" si="18"/>
        <v/>
      </c>
      <c r="R57" s="93" t="str">
        <f t="shared" si="18"/>
        <v/>
      </c>
      <c r="S57" s="91" t="str">
        <f t="shared" si="18"/>
        <v/>
      </c>
      <c r="T57" s="91" t="str">
        <f t="shared" si="18"/>
        <v/>
      </c>
      <c r="U57" s="91" t="str">
        <f t="shared" si="18"/>
        <v/>
      </c>
      <c r="V57" s="91" t="str">
        <f t="shared" si="16"/>
        <v/>
      </c>
      <c r="W57" s="91" t="str">
        <f t="shared" si="16"/>
        <v/>
      </c>
      <c r="X57" s="91" t="str">
        <f t="shared" si="16"/>
        <v/>
      </c>
      <c r="Y57" s="91" t="str">
        <f t="shared" si="16"/>
        <v/>
      </c>
      <c r="Z57" s="91" t="str">
        <f t="shared" si="16"/>
        <v/>
      </c>
      <c r="AA57" s="91" t="str">
        <f t="shared" si="16"/>
        <v/>
      </c>
      <c r="AB57" s="91" t="str">
        <f t="shared" si="16"/>
        <v/>
      </c>
      <c r="AC57" s="91" t="str">
        <f t="shared" si="16"/>
        <v/>
      </c>
      <c r="AD57" s="91" t="str">
        <f t="shared" si="16"/>
        <v/>
      </c>
      <c r="AE57" s="91" t="str">
        <f t="shared" si="16"/>
        <v/>
      </c>
      <c r="AF57" s="91" t="str">
        <f t="shared" si="16"/>
        <v/>
      </c>
      <c r="AG57" s="91" t="str">
        <f t="shared" si="16"/>
        <v/>
      </c>
      <c r="AH57" s="91" t="str">
        <f t="shared" si="16"/>
        <v/>
      </c>
      <c r="AI57" s="91" t="str">
        <f t="shared" si="16"/>
        <v/>
      </c>
      <c r="AJ57" s="91" t="str">
        <f t="shared" si="16"/>
        <v/>
      </c>
      <c r="AK57" s="91" t="str">
        <f t="shared" si="16"/>
        <v/>
      </c>
      <c r="AL57" s="91" t="str">
        <f t="shared" si="19"/>
        <v/>
      </c>
      <c r="AM57" s="91" t="str">
        <f t="shared" si="19"/>
        <v/>
      </c>
      <c r="AN57" s="91" t="str">
        <f t="shared" si="19"/>
        <v/>
      </c>
      <c r="AO57" s="91" t="str">
        <f t="shared" si="19"/>
        <v/>
      </c>
      <c r="AP57" s="91" t="str">
        <f t="shared" si="19"/>
        <v/>
      </c>
      <c r="AQ57" s="91" t="str">
        <f t="shared" si="19"/>
        <v/>
      </c>
      <c r="AR57" s="91" t="str">
        <f t="shared" si="19"/>
        <v/>
      </c>
      <c r="AS57" s="91" t="str">
        <f t="shared" si="19"/>
        <v/>
      </c>
      <c r="AT57" s="91" t="str">
        <f t="shared" si="19"/>
        <v/>
      </c>
      <c r="AU57" s="91" t="str">
        <f t="shared" si="19"/>
        <v/>
      </c>
      <c r="AV57" s="91" t="str">
        <f t="shared" si="19"/>
        <v/>
      </c>
      <c r="AW57" s="91" t="str">
        <f t="shared" si="19"/>
        <v/>
      </c>
      <c r="AX57" s="91" t="str">
        <f t="shared" si="19"/>
        <v/>
      </c>
      <c r="AY57" s="91" t="str">
        <f t="shared" si="19"/>
        <v/>
      </c>
      <c r="AZ57" s="91" t="str">
        <f t="shared" si="19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42699</v>
      </c>
      <c r="B58" s="62">
        <v>2001</v>
      </c>
      <c r="C58" s="63" t="s">
        <v>7</v>
      </c>
      <c r="D58" s="70">
        <f>31662.47-24093.38</f>
        <v>7569.09</v>
      </c>
      <c r="E58" s="89">
        <f t="shared" si="1"/>
        <v>7569.09</v>
      </c>
      <c r="F58" s="90" t="str">
        <f t="shared" si="18"/>
        <v/>
      </c>
      <c r="G58" s="91" t="str">
        <f t="shared" si="18"/>
        <v/>
      </c>
      <c r="H58" s="91" t="str">
        <f t="shared" si="18"/>
        <v/>
      </c>
      <c r="I58" s="91" t="str">
        <f t="shared" si="18"/>
        <v/>
      </c>
      <c r="J58" s="91" t="str">
        <f t="shared" si="18"/>
        <v/>
      </c>
      <c r="K58" s="92" t="str">
        <f t="shared" si="18"/>
        <v/>
      </c>
      <c r="L58" s="93">
        <f t="shared" si="18"/>
        <v>7569.09</v>
      </c>
      <c r="M58" s="91" t="str">
        <f t="shared" si="18"/>
        <v/>
      </c>
      <c r="N58" s="91" t="str">
        <f t="shared" si="18"/>
        <v/>
      </c>
      <c r="O58" s="91" t="str">
        <f t="shared" si="18"/>
        <v/>
      </c>
      <c r="P58" s="91" t="str">
        <f t="shared" si="18"/>
        <v/>
      </c>
      <c r="Q58" s="92" t="str">
        <f t="shared" si="18"/>
        <v/>
      </c>
      <c r="R58" s="93" t="str">
        <f t="shared" si="18"/>
        <v/>
      </c>
      <c r="S58" s="91" t="str">
        <f t="shared" si="18"/>
        <v/>
      </c>
      <c r="T58" s="91" t="str">
        <f t="shared" si="18"/>
        <v/>
      </c>
      <c r="U58" s="91" t="str">
        <f t="shared" si="18"/>
        <v/>
      </c>
      <c r="V58" s="91" t="str">
        <f t="shared" si="16"/>
        <v/>
      </c>
      <c r="W58" s="91" t="str">
        <f t="shared" si="16"/>
        <v/>
      </c>
      <c r="X58" s="91" t="str">
        <f t="shared" si="16"/>
        <v/>
      </c>
      <c r="Y58" s="91" t="str">
        <f t="shared" si="16"/>
        <v/>
      </c>
      <c r="Z58" s="91" t="str">
        <f t="shared" si="16"/>
        <v/>
      </c>
      <c r="AA58" s="91" t="str">
        <f t="shared" si="16"/>
        <v/>
      </c>
      <c r="AB58" s="91" t="str">
        <f t="shared" si="16"/>
        <v/>
      </c>
      <c r="AC58" s="91" t="str">
        <f t="shared" si="16"/>
        <v/>
      </c>
      <c r="AD58" s="91" t="str">
        <f t="shared" si="16"/>
        <v/>
      </c>
      <c r="AE58" s="91" t="str">
        <f t="shared" si="16"/>
        <v/>
      </c>
      <c r="AF58" s="91" t="str">
        <f t="shared" si="16"/>
        <v/>
      </c>
      <c r="AG58" s="91" t="str">
        <f t="shared" si="16"/>
        <v/>
      </c>
      <c r="AH58" s="91" t="str">
        <f t="shared" si="16"/>
        <v/>
      </c>
      <c r="AI58" s="91" t="str">
        <f t="shared" si="16"/>
        <v/>
      </c>
      <c r="AJ58" s="91" t="str">
        <f t="shared" si="16"/>
        <v/>
      </c>
      <c r="AK58" s="91" t="str">
        <f t="shared" si="16"/>
        <v/>
      </c>
      <c r="AL58" s="91" t="str">
        <f t="shared" si="19"/>
        <v/>
      </c>
      <c r="AM58" s="91" t="str">
        <f t="shared" si="19"/>
        <v/>
      </c>
      <c r="AN58" s="91" t="str">
        <f t="shared" si="19"/>
        <v/>
      </c>
      <c r="AO58" s="91" t="str">
        <f t="shared" si="19"/>
        <v/>
      </c>
      <c r="AP58" s="91" t="str">
        <f t="shared" si="19"/>
        <v/>
      </c>
      <c r="AQ58" s="91" t="str">
        <f t="shared" si="19"/>
        <v/>
      </c>
      <c r="AR58" s="91" t="str">
        <f t="shared" si="19"/>
        <v/>
      </c>
      <c r="AS58" s="91" t="str">
        <f t="shared" si="19"/>
        <v/>
      </c>
      <c r="AT58" s="91" t="str">
        <f t="shared" si="19"/>
        <v/>
      </c>
      <c r="AU58" s="91" t="str">
        <f t="shared" si="19"/>
        <v/>
      </c>
      <c r="AV58" s="91" t="str">
        <f t="shared" si="19"/>
        <v/>
      </c>
      <c r="AW58" s="91" t="str">
        <f t="shared" si="19"/>
        <v/>
      </c>
      <c r="AX58" s="91" t="str">
        <f t="shared" si="19"/>
        <v/>
      </c>
      <c r="AY58" s="91" t="str">
        <f t="shared" si="19"/>
        <v/>
      </c>
      <c r="AZ58" s="91" t="str">
        <f t="shared" si="19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>
        <v>42699</v>
      </c>
      <c r="B59" s="62">
        <v>2001</v>
      </c>
      <c r="C59" s="63" t="s">
        <v>7</v>
      </c>
      <c r="D59" s="70">
        <f>24093.38-16867.02</f>
        <v>7226.3600000000006</v>
      </c>
      <c r="E59" s="89">
        <f t="shared" si="1"/>
        <v>7226.3600000000006</v>
      </c>
      <c r="F59" s="90" t="str">
        <f t="shared" si="18"/>
        <v/>
      </c>
      <c r="G59" s="91" t="str">
        <f t="shared" si="18"/>
        <v/>
      </c>
      <c r="H59" s="91" t="str">
        <f t="shared" si="18"/>
        <v/>
      </c>
      <c r="I59" s="91" t="str">
        <f t="shared" si="18"/>
        <v/>
      </c>
      <c r="J59" s="91" t="str">
        <f t="shared" si="18"/>
        <v/>
      </c>
      <c r="K59" s="92" t="str">
        <f t="shared" si="18"/>
        <v/>
      </c>
      <c r="L59" s="93">
        <f t="shared" si="18"/>
        <v>7226.3600000000006</v>
      </c>
      <c r="M59" s="91" t="str">
        <f t="shared" si="18"/>
        <v/>
      </c>
      <c r="N59" s="91" t="str">
        <f t="shared" si="18"/>
        <v/>
      </c>
      <c r="O59" s="91" t="str">
        <f t="shared" si="18"/>
        <v/>
      </c>
      <c r="P59" s="91" t="str">
        <f t="shared" si="18"/>
        <v/>
      </c>
      <c r="Q59" s="92" t="str">
        <f t="shared" si="18"/>
        <v/>
      </c>
      <c r="R59" s="93" t="str">
        <f t="shared" si="18"/>
        <v/>
      </c>
      <c r="S59" s="91" t="str">
        <f t="shared" si="18"/>
        <v/>
      </c>
      <c r="T59" s="91" t="str">
        <f t="shared" si="18"/>
        <v/>
      </c>
      <c r="U59" s="91" t="str">
        <f t="shared" si="18"/>
        <v/>
      </c>
      <c r="V59" s="91" t="str">
        <f t="shared" si="16"/>
        <v/>
      </c>
      <c r="W59" s="91" t="str">
        <f t="shared" si="16"/>
        <v/>
      </c>
      <c r="X59" s="91" t="str">
        <f t="shared" si="16"/>
        <v/>
      </c>
      <c r="Y59" s="91" t="str">
        <f t="shared" si="16"/>
        <v/>
      </c>
      <c r="Z59" s="91" t="str">
        <f t="shared" si="16"/>
        <v/>
      </c>
      <c r="AA59" s="91" t="str">
        <f t="shared" si="16"/>
        <v/>
      </c>
      <c r="AB59" s="91" t="str">
        <f t="shared" si="16"/>
        <v/>
      </c>
      <c r="AC59" s="91" t="str">
        <f t="shared" si="16"/>
        <v/>
      </c>
      <c r="AD59" s="91" t="str">
        <f t="shared" si="16"/>
        <v/>
      </c>
      <c r="AE59" s="91" t="str">
        <f t="shared" si="16"/>
        <v/>
      </c>
      <c r="AF59" s="91" t="str">
        <f t="shared" si="16"/>
        <v/>
      </c>
      <c r="AG59" s="91" t="str">
        <f t="shared" si="16"/>
        <v/>
      </c>
      <c r="AH59" s="91" t="str">
        <f t="shared" si="16"/>
        <v/>
      </c>
      <c r="AI59" s="91" t="str">
        <f t="shared" si="16"/>
        <v/>
      </c>
      <c r="AJ59" s="91" t="str">
        <f t="shared" si="16"/>
        <v/>
      </c>
      <c r="AK59" s="91" t="str">
        <f t="shared" si="16"/>
        <v/>
      </c>
      <c r="AL59" s="91" t="str">
        <f t="shared" si="19"/>
        <v/>
      </c>
      <c r="AM59" s="91" t="str">
        <f t="shared" si="19"/>
        <v/>
      </c>
      <c r="AN59" s="91" t="str">
        <f t="shared" si="19"/>
        <v/>
      </c>
      <c r="AO59" s="91" t="str">
        <f t="shared" si="19"/>
        <v/>
      </c>
      <c r="AP59" s="91" t="str">
        <f t="shared" si="19"/>
        <v/>
      </c>
      <c r="AQ59" s="91" t="str">
        <f t="shared" si="19"/>
        <v/>
      </c>
      <c r="AR59" s="91" t="str">
        <f t="shared" si="19"/>
        <v/>
      </c>
      <c r="AS59" s="91" t="str">
        <f t="shared" si="19"/>
        <v/>
      </c>
      <c r="AT59" s="91" t="str">
        <f t="shared" si="19"/>
        <v/>
      </c>
      <c r="AU59" s="91" t="str">
        <f t="shared" si="19"/>
        <v/>
      </c>
      <c r="AV59" s="91" t="str">
        <f t="shared" si="19"/>
        <v/>
      </c>
      <c r="AW59" s="91" t="str">
        <f t="shared" si="19"/>
        <v/>
      </c>
      <c r="AX59" s="91" t="str">
        <f t="shared" si="19"/>
        <v/>
      </c>
      <c r="AY59" s="91" t="str">
        <f t="shared" si="19"/>
        <v/>
      </c>
      <c r="AZ59" s="91" t="str">
        <f t="shared" si="19"/>
        <v/>
      </c>
      <c r="BA59" s="91" t="str">
        <f t="shared" si="15"/>
        <v/>
      </c>
      <c r="BB59" s="91" t="str">
        <f t="shared" si="15"/>
        <v/>
      </c>
      <c r="BC59" s="91" t="str">
        <f t="shared" si="15"/>
        <v/>
      </c>
      <c r="BD59" s="91" t="str">
        <f t="shared" si="15"/>
        <v/>
      </c>
      <c r="BE59" s="91" t="str">
        <f t="shared" si="15"/>
        <v/>
      </c>
    </row>
    <row r="60" spans="1:57" x14ac:dyDescent="0.3">
      <c r="A60" s="68">
        <v>42699</v>
      </c>
      <c r="B60" s="62">
        <v>2001</v>
      </c>
      <c r="C60" s="63" t="s">
        <v>7</v>
      </c>
      <c r="D60" s="70">
        <f>16867.02-7056.42</f>
        <v>9810.6</v>
      </c>
      <c r="E60" s="89">
        <f t="shared" si="1"/>
        <v>9810.6</v>
      </c>
      <c r="F60" s="90" t="str">
        <f t="shared" si="18"/>
        <v/>
      </c>
      <c r="G60" s="91" t="str">
        <f t="shared" si="18"/>
        <v/>
      </c>
      <c r="H60" s="91" t="str">
        <f t="shared" si="18"/>
        <v/>
      </c>
      <c r="I60" s="91" t="str">
        <f t="shared" si="18"/>
        <v/>
      </c>
      <c r="J60" s="91" t="str">
        <f t="shared" si="18"/>
        <v/>
      </c>
      <c r="K60" s="92" t="str">
        <f t="shared" si="18"/>
        <v/>
      </c>
      <c r="L60" s="93">
        <f t="shared" si="18"/>
        <v>9810.6</v>
      </c>
      <c r="M60" s="91" t="str">
        <f t="shared" si="18"/>
        <v/>
      </c>
      <c r="N60" s="91" t="str">
        <f t="shared" si="18"/>
        <v/>
      </c>
      <c r="O60" s="91" t="str">
        <f t="shared" si="18"/>
        <v/>
      </c>
      <c r="P60" s="91" t="str">
        <f t="shared" si="18"/>
        <v/>
      </c>
      <c r="Q60" s="92" t="str">
        <f t="shared" si="18"/>
        <v/>
      </c>
      <c r="R60" s="93" t="str">
        <f t="shared" si="18"/>
        <v/>
      </c>
      <c r="S60" s="91" t="str">
        <f t="shared" si="18"/>
        <v/>
      </c>
      <c r="T60" s="91" t="str">
        <f t="shared" si="18"/>
        <v/>
      </c>
      <c r="U60" s="91" t="str">
        <f t="shared" si="18"/>
        <v/>
      </c>
      <c r="V60" s="91" t="str">
        <f t="shared" si="16"/>
        <v/>
      </c>
      <c r="W60" s="91" t="str">
        <f t="shared" si="16"/>
        <v/>
      </c>
      <c r="X60" s="91" t="str">
        <f t="shared" si="16"/>
        <v/>
      </c>
      <c r="Y60" s="91" t="str">
        <f t="shared" si="16"/>
        <v/>
      </c>
      <c r="Z60" s="91" t="str">
        <f t="shared" si="16"/>
        <v/>
      </c>
      <c r="AA60" s="91" t="str">
        <f t="shared" si="16"/>
        <v/>
      </c>
      <c r="AB60" s="91" t="str">
        <f t="shared" si="16"/>
        <v/>
      </c>
      <c r="AC60" s="91" t="str">
        <f t="shared" si="16"/>
        <v/>
      </c>
      <c r="AD60" s="91" t="str">
        <f t="shared" si="16"/>
        <v/>
      </c>
      <c r="AE60" s="91" t="str">
        <f t="shared" si="16"/>
        <v/>
      </c>
      <c r="AF60" s="91" t="str">
        <f t="shared" si="16"/>
        <v/>
      </c>
      <c r="AG60" s="91" t="str">
        <f t="shared" si="16"/>
        <v/>
      </c>
      <c r="AH60" s="91" t="str">
        <f t="shared" si="16"/>
        <v/>
      </c>
      <c r="AI60" s="91" t="str">
        <f t="shared" si="16"/>
        <v/>
      </c>
      <c r="AJ60" s="91" t="str">
        <f t="shared" si="16"/>
        <v/>
      </c>
      <c r="AK60" s="91" t="str">
        <f t="shared" si="16"/>
        <v/>
      </c>
      <c r="AL60" s="91" t="str">
        <f t="shared" si="19"/>
        <v/>
      </c>
      <c r="AM60" s="91" t="str">
        <f t="shared" si="19"/>
        <v/>
      </c>
      <c r="AN60" s="91" t="str">
        <f t="shared" si="19"/>
        <v/>
      </c>
      <c r="AO60" s="91" t="str">
        <f t="shared" si="19"/>
        <v/>
      </c>
      <c r="AP60" s="91" t="str">
        <f t="shared" si="19"/>
        <v/>
      </c>
      <c r="AQ60" s="91" t="str">
        <f t="shared" si="19"/>
        <v/>
      </c>
      <c r="AR60" s="91" t="str">
        <f t="shared" si="19"/>
        <v/>
      </c>
      <c r="AS60" s="91" t="str">
        <f t="shared" si="19"/>
        <v/>
      </c>
      <c r="AT60" s="91" t="str">
        <f t="shared" si="19"/>
        <v/>
      </c>
      <c r="AU60" s="91" t="str">
        <f t="shared" si="19"/>
        <v/>
      </c>
      <c r="AV60" s="91" t="str">
        <f t="shared" si="19"/>
        <v/>
      </c>
      <c r="AW60" s="91" t="str">
        <f t="shared" si="19"/>
        <v/>
      </c>
      <c r="AX60" s="91" t="str">
        <f t="shared" si="19"/>
        <v/>
      </c>
      <c r="AY60" s="91" t="str">
        <f t="shared" si="19"/>
        <v/>
      </c>
      <c r="AZ60" s="91" t="str">
        <f t="shared" si="19"/>
        <v/>
      </c>
      <c r="BA60" s="91" t="str">
        <f t="shared" si="19"/>
        <v/>
      </c>
      <c r="BB60" s="91" t="str">
        <f t="shared" ref="BA60:BE75" si="20">IF($B60=BB$5,$D60,"")</f>
        <v/>
      </c>
      <c r="BC60" s="91" t="str">
        <f t="shared" si="20"/>
        <v/>
      </c>
      <c r="BD60" s="91" t="str">
        <f t="shared" si="20"/>
        <v/>
      </c>
      <c r="BE60" s="91" t="str">
        <f t="shared" si="20"/>
        <v/>
      </c>
    </row>
    <row r="61" spans="1:57" x14ac:dyDescent="0.3">
      <c r="A61" s="68">
        <v>42699</v>
      </c>
      <c r="B61" s="62">
        <v>2001</v>
      </c>
      <c r="C61" s="63" t="s">
        <v>7</v>
      </c>
      <c r="D61" s="70">
        <f>7056.42-1949.16</f>
        <v>5107.26</v>
      </c>
      <c r="E61" s="89">
        <f t="shared" si="1"/>
        <v>5107.26</v>
      </c>
      <c r="F61" s="90" t="str">
        <f t="shared" si="18"/>
        <v/>
      </c>
      <c r="G61" s="91" t="str">
        <f t="shared" si="18"/>
        <v/>
      </c>
      <c r="H61" s="91" t="str">
        <f t="shared" si="18"/>
        <v/>
      </c>
      <c r="I61" s="91" t="str">
        <f t="shared" si="18"/>
        <v/>
      </c>
      <c r="J61" s="91" t="str">
        <f t="shared" si="18"/>
        <v/>
      </c>
      <c r="K61" s="92" t="str">
        <f t="shared" si="18"/>
        <v/>
      </c>
      <c r="L61" s="93">
        <f t="shared" si="18"/>
        <v>5107.26</v>
      </c>
      <c r="M61" s="91" t="str">
        <f t="shared" si="18"/>
        <v/>
      </c>
      <c r="N61" s="91" t="str">
        <f t="shared" si="18"/>
        <v/>
      </c>
      <c r="O61" s="91" t="str">
        <f t="shared" si="18"/>
        <v/>
      </c>
      <c r="P61" s="91" t="str">
        <f t="shared" si="18"/>
        <v/>
      </c>
      <c r="Q61" s="92" t="str">
        <f t="shared" si="18"/>
        <v/>
      </c>
      <c r="R61" s="93" t="str">
        <f t="shared" si="18"/>
        <v/>
      </c>
      <c r="S61" s="91" t="str">
        <f t="shared" si="18"/>
        <v/>
      </c>
      <c r="T61" s="91" t="str">
        <f t="shared" si="18"/>
        <v/>
      </c>
      <c r="U61" s="91" t="str">
        <f t="shared" si="18"/>
        <v/>
      </c>
      <c r="V61" s="91" t="str">
        <f t="shared" si="16"/>
        <v/>
      </c>
      <c r="W61" s="91" t="str">
        <f t="shared" si="16"/>
        <v/>
      </c>
      <c r="X61" s="91" t="str">
        <f t="shared" si="16"/>
        <v/>
      </c>
      <c r="Y61" s="91" t="str">
        <f t="shared" si="16"/>
        <v/>
      </c>
      <c r="Z61" s="91" t="str">
        <f t="shared" si="16"/>
        <v/>
      </c>
      <c r="AA61" s="91" t="str">
        <f t="shared" si="16"/>
        <v/>
      </c>
      <c r="AB61" s="91" t="str">
        <f t="shared" si="16"/>
        <v/>
      </c>
      <c r="AC61" s="91" t="str">
        <f t="shared" si="16"/>
        <v/>
      </c>
      <c r="AD61" s="91" t="str">
        <f t="shared" si="16"/>
        <v/>
      </c>
      <c r="AE61" s="91" t="str">
        <f t="shared" si="16"/>
        <v/>
      </c>
      <c r="AF61" s="91" t="str">
        <f t="shared" si="16"/>
        <v/>
      </c>
      <c r="AG61" s="91" t="str">
        <f t="shared" si="16"/>
        <v/>
      </c>
      <c r="AH61" s="91" t="str">
        <f t="shared" si="16"/>
        <v/>
      </c>
      <c r="AI61" s="91" t="str">
        <f t="shared" si="16"/>
        <v/>
      </c>
      <c r="AJ61" s="91" t="str">
        <f t="shared" si="16"/>
        <v/>
      </c>
      <c r="AK61" s="91" t="str">
        <f t="shared" si="16"/>
        <v/>
      </c>
      <c r="AL61" s="91" t="str">
        <f t="shared" si="19"/>
        <v/>
      </c>
      <c r="AM61" s="91" t="str">
        <f t="shared" si="19"/>
        <v/>
      </c>
      <c r="AN61" s="91" t="str">
        <f t="shared" si="19"/>
        <v/>
      </c>
      <c r="AO61" s="91" t="str">
        <f t="shared" si="19"/>
        <v/>
      </c>
      <c r="AP61" s="91" t="str">
        <f t="shared" si="19"/>
        <v/>
      </c>
      <c r="AQ61" s="91" t="str">
        <f t="shared" si="19"/>
        <v/>
      </c>
      <c r="AR61" s="91" t="str">
        <f t="shared" si="19"/>
        <v/>
      </c>
      <c r="AS61" s="91" t="str">
        <f t="shared" si="19"/>
        <v/>
      </c>
      <c r="AT61" s="91" t="str">
        <f t="shared" si="19"/>
        <v/>
      </c>
      <c r="AU61" s="91" t="str">
        <f t="shared" si="19"/>
        <v/>
      </c>
      <c r="AV61" s="91" t="str">
        <f t="shared" si="19"/>
        <v/>
      </c>
      <c r="AW61" s="91" t="str">
        <f t="shared" si="19"/>
        <v/>
      </c>
      <c r="AX61" s="91" t="str">
        <f t="shared" si="19"/>
        <v/>
      </c>
      <c r="AY61" s="91" t="str">
        <f t="shared" si="19"/>
        <v/>
      </c>
      <c r="AZ61" s="91" t="str">
        <f t="shared" si="19"/>
        <v/>
      </c>
      <c r="BA61" s="91" t="str">
        <f t="shared" si="20"/>
        <v/>
      </c>
      <c r="BB61" s="91" t="str">
        <f t="shared" si="20"/>
        <v/>
      </c>
      <c r="BC61" s="91" t="str">
        <f t="shared" si="20"/>
        <v/>
      </c>
      <c r="BD61" s="91" t="str">
        <f t="shared" si="20"/>
        <v/>
      </c>
      <c r="BE61" s="91" t="str">
        <f t="shared" si="20"/>
        <v/>
      </c>
    </row>
    <row r="62" spans="1:57" x14ac:dyDescent="0.3">
      <c r="A62" s="68">
        <v>42699</v>
      </c>
      <c r="B62" s="62">
        <v>2001</v>
      </c>
      <c r="C62" s="63" t="s">
        <v>7</v>
      </c>
      <c r="D62" s="70">
        <v>1235.5899999999999</v>
      </c>
      <c r="E62" s="89">
        <f t="shared" si="1"/>
        <v>1235.5899999999999</v>
      </c>
      <c r="F62" s="90" t="str">
        <f t="shared" si="18"/>
        <v/>
      </c>
      <c r="G62" s="91" t="str">
        <f t="shared" si="18"/>
        <v/>
      </c>
      <c r="H62" s="91" t="str">
        <f t="shared" si="18"/>
        <v/>
      </c>
      <c r="I62" s="91" t="str">
        <f t="shared" si="18"/>
        <v/>
      </c>
      <c r="J62" s="91" t="str">
        <f t="shared" si="18"/>
        <v/>
      </c>
      <c r="K62" s="92" t="str">
        <f t="shared" si="18"/>
        <v/>
      </c>
      <c r="L62" s="93">
        <f t="shared" si="18"/>
        <v>1235.5899999999999</v>
      </c>
      <c r="M62" s="91" t="str">
        <f t="shared" si="18"/>
        <v/>
      </c>
      <c r="N62" s="91" t="str">
        <f t="shared" si="18"/>
        <v/>
      </c>
      <c r="O62" s="91" t="str">
        <f t="shared" si="18"/>
        <v/>
      </c>
      <c r="P62" s="91" t="str">
        <f t="shared" si="18"/>
        <v/>
      </c>
      <c r="Q62" s="92" t="str">
        <f t="shared" si="18"/>
        <v/>
      </c>
      <c r="R62" s="93" t="str">
        <f t="shared" si="18"/>
        <v/>
      </c>
      <c r="S62" s="91" t="str">
        <f t="shared" si="18"/>
        <v/>
      </c>
      <c r="T62" s="91" t="str">
        <f t="shared" si="18"/>
        <v/>
      </c>
      <c r="U62" s="91" t="str">
        <f t="shared" si="18"/>
        <v/>
      </c>
      <c r="V62" s="91" t="str">
        <f t="shared" si="16"/>
        <v/>
      </c>
      <c r="W62" s="91" t="str">
        <f t="shared" si="16"/>
        <v/>
      </c>
      <c r="X62" s="91" t="str">
        <f t="shared" si="16"/>
        <v/>
      </c>
      <c r="Y62" s="91" t="str">
        <f t="shared" si="16"/>
        <v/>
      </c>
      <c r="Z62" s="91" t="str">
        <f t="shared" si="16"/>
        <v/>
      </c>
      <c r="AA62" s="91" t="str">
        <f t="shared" si="16"/>
        <v/>
      </c>
      <c r="AB62" s="91" t="str">
        <f t="shared" si="16"/>
        <v/>
      </c>
      <c r="AC62" s="91" t="str">
        <f t="shared" si="16"/>
        <v/>
      </c>
      <c r="AD62" s="91" t="str">
        <f t="shared" si="16"/>
        <v/>
      </c>
      <c r="AE62" s="91" t="str">
        <f t="shared" si="16"/>
        <v/>
      </c>
      <c r="AF62" s="91" t="str">
        <f t="shared" si="16"/>
        <v/>
      </c>
      <c r="AG62" s="91" t="str">
        <f t="shared" si="16"/>
        <v/>
      </c>
      <c r="AH62" s="91" t="str">
        <f t="shared" si="16"/>
        <v/>
      </c>
      <c r="AI62" s="91" t="str">
        <f t="shared" si="16"/>
        <v/>
      </c>
      <c r="AJ62" s="91" t="str">
        <f t="shared" si="16"/>
        <v/>
      </c>
      <c r="AK62" s="91" t="str">
        <f t="shared" si="16"/>
        <v/>
      </c>
      <c r="AL62" s="91" t="str">
        <f t="shared" si="19"/>
        <v/>
      </c>
      <c r="AM62" s="91" t="str">
        <f t="shared" si="19"/>
        <v/>
      </c>
      <c r="AN62" s="91" t="str">
        <f t="shared" si="19"/>
        <v/>
      </c>
      <c r="AO62" s="91" t="str">
        <f t="shared" si="19"/>
        <v/>
      </c>
      <c r="AP62" s="91" t="str">
        <f t="shared" si="19"/>
        <v/>
      </c>
      <c r="AQ62" s="91" t="str">
        <f t="shared" si="19"/>
        <v/>
      </c>
      <c r="AR62" s="91" t="str">
        <f t="shared" si="19"/>
        <v/>
      </c>
      <c r="AS62" s="91" t="str">
        <f t="shared" si="19"/>
        <v/>
      </c>
      <c r="AT62" s="91" t="str">
        <f t="shared" si="19"/>
        <v/>
      </c>
      <c r="AU62" s="91" t="str">
        <f t="shared" si="19"/>
        <v/>
      </c>
      <c r="AV62" s="91" t="str">
        <f t="shared" si="19"/>
        <v/>
      </c>
      <c r="AW62" s="91" t="str">
        <f t="shared" si="19"/>
        <v/>
      </c>
      <c r="AX62" s="91" t="str">
        <f t="shared" si="19"/>
        <v/>
      </c>
      <c r="AY62" s="91" t="str">
        <f t="shared" si="19"/>
        <v/>
      </c>
      <c r="AZ62" s="91" t="str">
        <f t="shared" si="19"/>
        <v/>
      </c>
      <c r="BA62" s="91" t="str">
        <f t="shared" si="20"/>
        <v/>
      </c>
      <c r="BB62" s="91" t="str">
        <f t="shared" si="20"/>
        <v/>
      </c>
      <c r="BC62" s="91" t="str">
        <f t="shared" si="20"/>
        <v/>
      </c>
      <c r="BD62" s="91" t="str">
        <f t="shared" si="20"/>
        <v/>
      </c>
      <c r="BE62" s="91" t="str">
        <f t="shared" si="20"/>
        <v/>
      </c>
    </row>
    <row r="63" spans="1:57" x14ac:dyDescent="0.3">
      <c r="A63" s="68">
        <v>42702</v>
      </c>
      <c r="B63" s="62">
        <v>3015</v>
      </c>
      <c r="C63" s="63" t="s">
        <v>96</v>
      </c>
      <c r="D63" s="70">
        <v>249.6</v>
      </c>
      <c r="E63" s="89">
        <f t="shared" si="1"/>
        <v>249.6</v>
      </c>
      <c r="F63" s="90" t="str">
        <f t="shared" si="18"/>
        <v/>
      </c>
      <c r="G63" s="91" t="str">
        <f t="shared" si="18"/>
        <v/>
      </c>
      <c r="H63" s="91" t="str">
        <f t="shared" si="18"/>
        <v/>
      </c>
      <c r="I63" s="91" t="str">
        <f t="shared" si="18"/>
        <v/>
      </c>
      <c r="J63" s="91" t="str">
        <f t="shared" si="18"/>
        <v/>
      </c>
      <c r="K63" s="92" t="str">
        <f t="shared" si="18"/>
        <v/>
      </c>
      <c r="L63" s="93" t="str">
        <f t="shared" si="18"/>
        <v/>
      </c>
      <c r="M63" s="91" t="str">
        <f t="shared" si="18"/>
        <v/>
      </c>
      <c r="N63" s="91" t="str">
        <f t="shared" si="18"/>
        <v/>
      </c>
      <c r="O63" s="91" t="str">
        <f t="shared" si="18"/>
        <v/>
      </c>
      <c r="P63" s="91" t="str">
        <f t="shared" si="18"/>
        <v/>
      </c>
      <c r="Q63" s="92" t="str">
        <f t="shared" si="18"/>
        <v/>
      </c>
      <c r="R63" s="93" t="str">
        <f t="shared" si="18"/>
        <v/>
      </c>
      <c r="S63" s="91" t="str">
        <f t="shared" si="18"/>
        <v/>
      </c>
      <c r="T63" s="91" t="str">
        <f t="shared" si="18"/>
        <v/>
      </c>
      <c r="U63" s="91" t="str">
        <f t="shared" si="18"/>
        <v/>
      </c>
      <c r="V63" s="91" t="str">
        <f t="shared" si="16"/>
        <v/>
      </c>
      <c r="W63" s="91" t="str">
        <f t="shared" si="16"/>
        <v/>
      </c>
      <c r="X63" s="91" t="str">
        <f t="shared" si="16"/>
        <v/>
      </c>
      <c r="Y63" s="91" t="str">
        <f t="shared" si="16"/>
        <v/>
      </c>
      <c r="Z63" s="91" t="str">
        <f t="shared" si="16"/>
        <v/>
      </c>
      <c r="AA63" s="91" t="str">
        <f t="shared" si="16"/>
        <v/>
      </c>
      <c r="AB63" s="91" t="str">
        <f t="shared" si="16"/>
        <v/>
      </c>
      <c r="AC63" s="91" t="str">
        <f t="shared" si="16"/>
        <v/>
      </c>
      <c r="AD63" s="91" t="str">
        <f t="shared" si="16"/>
        <v/>
      </c>
      <c r="AE63" s="91" t="str">
        <f t="shared" si="16"/>
        <v/>
      </c>
      <c r="AF63" s="91">
        <f t="shared" si="16"/>
        <v>249.6</v>
      </c>
      <c r="AG63" s="91" t="str">
        <f t="shared" si="16"/>
        <v/>
      </c>
      <c r="AH63" s="91" t="str">
        <f t="shared" si="16"/>
        <v/>
      </c>
      <c r="AI63" s="91" t="str">
        <f t="shared" si="16"/>
        <v/>
      </c>
      <c r="AJ63" s="91" t="str">
        <f t="shared" si="16"/>
        <v/>
      </c>
      <c r="AK63" s="91" t="str">
        <f t="shared" si="16"/>
        <v/>
      </c>
      <c r="AL63" s="91" t="str">
        <f t="shared" si="19"/>
        <v/>
      </c>
      <c r="AM63" s="91" t="str">
        <f t="shared" si="19"/>
        <v/>
      </c>
      <c r="AN63" s="91" t="str">
        <f t="shared" si="19"/>
        <v/>
      </c>
      <c r="AO63" s="91" t="str">
        <f t="shared" si="19"/>
        <v/>
      </c>
      <c r="AP63" s="91" t="str">
        <f t="shared" si="19"/>
        <v/>
      </c>
      <c r="AQ63" s="91" t="str">
        <f t="shared" si="19"/>
        <v/>
      </c>
      <c r="AR63" s="91" t="str">
        <f t="shared" si="19"/>
        <v/>
      </c>
      <c r="AS63" s="91" t="str">
        <f t="shared" si="19"/>
        <v/>
      </c>
      <c r="AT63" s="91" t="str">
        <f t="shared" si="19"/>
        <v/>
      </c>
      <c r="AU63" s="91" t="str">
        <f t="shared" si="19"/>
        <v/>
      </c>
      <c r="AV63" s="91" t="str">
        <f t="shared" si="19"/>
        <v/>
      </c>
      <c r="AW63" s="91" t="str">
        <f t="shared" si="19"/>
        <v/>
      </c>
      <c r="AX63" s="91" t="str">
        <f t="shared" si="19"/>
        <v/>
      </c>
      <c r="AY63" s="91" t="str">
        <f t="shared" si="19"/>
        <v/>
      </c>
      <c r="AZ63" s="91" t="str">
        <f t="shared" si="19"/>
        <v/>
      </c>
      <c r="BA63" s="91" t="str">
        <f t="shared" si="20"/>
        <v/>
      </c>
      <c r="BB63" s="91" t="str">
        <f t="shared" si="20"/>
        <v/>
      </c>
      <c r="BC63" s="91" t="str">
        <f t="shared" si="20"/>
        <v/>
      </c>
      <c r="BD63" s="91" t="str">
        <f t="shared" si="20"/>
        <v/>
      </c>
      <c r="BE63" s="91" t="str">
        <f t="shared" si="20"/>
        <v/>
      </c>
    </row>
    <row r="64" spans="1:57" x14ac:dyDescent="0.3">
      <c r="A64" s="68">
        <v>42702</v>
      </c>
      <c r="B64" s="62">
        <v>1001</v>
      </c>
      <c r="C64" s="63" t="s">
        <v>63</v>
      </c>
      <c r="D64" s="70">
        <v>2952</v>
      </c>
      <c r="E64" s="89">
        <f t="shared" si="1"/>
        <v>2952</v>
      </c>
      <c r="F64" s="90">
        <f t="shared" si="18"/>
        <v>2952</v>
      </c>
      <c r="G64" s="91" t="str">
        <f t="shared" si="18"/>
        <v/>
      </c>
      <c r="H64" s="91" t="str">
        <f t="shared" si="18"/>
        <v/>
      </c>
      <c r="I64" s="91" t="str">
        <f t="shared" si="18"/>
        <v/>
      </c>
      <c r="J64" s="91" t="str">
        <f t="shared" si="18"/>
        <v/>
      </c>
      <c r="K64" s="92" t="str">
        <f t="shared" si="18"/>
        <v/>
      </c>
      <c r="L64" s="93" t="str">
        <f t="shared" si="18"/>
        <v/>
      </c>
      <c r="M64" s="91" t="str">
        <f t="shared" si="18"/>
        <v/>
      </c>
      <c r="N64" s="91" t="str">
        <f t="shared" si="18"/>
        <v/>
      </c>
      <c r="O64" s="91" t="str">
        <f t="shared" si="18"/>
        <v/>
      </c>
      <c r="P64" s="91" t="str">
        <f t="shared" si="18"/>
        <v/>
      </c>
      <c r="Q64" s="92" t="str">
        <f t="shared" si="18"/>
        <v/>
      </c>
      <c r="R64" s="93" t="str">
        <f t="shared" si="18"/>
        <v/>
      </c>
      <c r="S64" s="91" t="str">
        <f t="shared" si="18"/>
        <v/>
      </c>
      <c r="T64" s="91" t="str">
        <f t="shared" si="18"/>
        <v/>
      </c>
      <c r="U64" s="91" t="str">
        <f t="shared" si="18"/>
        <v/>
      </c>
      <c r="V64" s="91" t="str">
        <f t="shared" si="16"/>
        <v/>
      </c>
      <c r="W64" s="91" t="str">
        <f t="shared" si="16"/>
        <v/>
      </c>
      <c r="X64" s="91" t="str">
        <f t="shared" si="16"/>
        <v/>
      </c>
      <c r="Y64" s="91" t="str">
        <f t="shared" si="16"/>
        <v/>
      </c>
      <c r="Z64" s="91" t="str">
        <f t="shared" si="16"/>
        <v/>
      </c>
      <c r="AA64" s="91" t="str">
        <f t="shared" si="16"/>
        <v/>
      </c>
      <c r="AB64" s="91" t="str">
        <f t="shared" si="16"/>
        <v/>
      </c>
      <c r="AC64" s="91" t="str">
        <f t="shared" si="16"/>
        <v/>
      </c>
      <c r="AD64" s="91" t="str">
        <f t="shared" si="16"/>
        <v/>
      </c>
      <c r="AE64" s="91" t="str">
        <f t="shared" si="16"/>
        <v/>
      </c>
      <c r="AF64" s="91" t="str">
        <f t="shared" si="16"/>
        <v/>
      </c>
      <c r="AG64" s="91" t="str">
        <f t="shared" si="16"/>
        <v/>
      </c>
      <c r="AH64" s="91" t="str">
        <f t="shared" si="16"/>
        <v/>
      </c>
      <c r="AI64" s="91" t="str">
        <f t="shared" si="16"/>
        <v/>
      </c>
      <c r="AJ64" s="91" t="str">
        <f t="shared" si="16"/>
        <v/>
      </c>
      <c r="AK64" s="91" t="str">
        <f t="shared" si="16"/>
        <v/>
      </c>
      <c r="AL64" s="91" t="str">
        <f t="shared" si="19"/>
        <v/>
      </c>
      <c r="AM64" s="91" t="str">
        <f t="shared" si="19"/>
        <v/>
      </c>
      <c r="AN64" s="91" t="str">
        <f t="shared" si="19"/>
        <v/>
      </c>
      <c r="AO64" s="91" t="str">
        <f t="shared" si="19"/>
        <v/>
      </c>
      <c r="AP64" s="91" t="str">
        <f t="shared" si="19"/>
        <v/>
      </c>
      <c r="AQ64" s="91" t="str">
        <f t="shared" si="19"/>
        <v/>
      </c>
      <c r="AR64" s="91" t="str">
        <f t="shared" si="19"/>
        <v/>
      </c>
      <c r="AS64" s="91" t="str">
        <f t="shared" si="19"/>
        <v/>
      </c>
      <c r="AT64" s="91" t="str">
        <f t="shared" si="19"/>
        <v/>
      </c>
      <c r="AU64" s="91" t="str">
        <f t="shared" si="19"/>
        <v/>
      </c>
      <c r="AV64" s="91" t="str">
        <f t="shared" si="19"/>
        <v/>
      </c>
      <c r="AW64" s="91" t="str">
        <f t="shared" si="19"/>
        <v/>
      </c>
      <c r="AX64" s="91" t="str">
        <f t="shared" si="19"/>
        <v/>
      </c>
      <c r="AY64" s="91" t="str">
        <f t="shared" si="19"/>
        <v/>
      </c>
      <c r="AZ64" s="91" t="str">
        <f t="shared" si="19"/>
        <v/>
      </c>
      <c r="BA64" s="91" t="str">
        <f t="shared" si="20"/>
        <v/>
      </c>
      <c r="BB64" s="91" t="str">
        <f t="shared" si="20"/>
        <v/>
      </c>
      <c r="BC64" s="91" t="str">
        <f t="shared" si="20"/>
        <v/>
      </c>
      <c r="BD64" s="91" t="str">
        <f t="shared" si="20"/>
        <v/>
      </c>
      <c r="BE64" s="91" t="str">
        <f t="shared" si="20"/>
        <v/>
      </c>
    </row>
    <row r="65" spans="1:57" x14ac:dyDescent="0.3">
      <c r="A65" s="68">
        <v>42702</v>
      </c>
      <c r="B65" s="62">
        <v>2001</v>
      </c>
      <c r="C65" s="63" t="s">
        <v>177</v>
      </c>
      <c r="D65" s="70">
        <v>500</v>
      </c>
      <c r="E65" s="89">
        <f t="shared" si="1"/>
        <v>500</v>
      </c>
      <c r="F65" s="90" t="str">
        <f t="shared" si="18"/>
        <v/>
      </c>
      <c r="G65" s="91" t="str">
        <f t="shared" si="18"/>
        <v/>
      </c>
      <c r="H65" s="91" t="str">
        <f t="shared" si="18"/>
        <v/>
      </c>
      <c r="I65" s="91" t="str">
        <f t="shared" si="18"/>
        <v/>
      </c>
      <c r="J65" s="91" t="str">
        <f t="shared" si="18"/>
        <v/>
      </c>
      <c r="K65" s="92" t="str">
        <f t="shared" si="18"/>
        <v/>
      </c>
      <c r="L65" s="93">
        <f t="shared" si="18"/>
        <v>500</v>
      </c>
      <c r="M65" s="91" t="str">
        <f t="shared" si="18"/>
        <v/>
      </c>
      <c r="N65" s="91" t="str">
        <f t="shared" si="18"/>
        <v/>
      </c>
      <c r="O65" s="91" t="str">
        <f t="shared" si="18"/>
        <v/>
      </c>
      <c r="P65" s="91" t="str">
        <f t="shared" si="18"/>
        <v/>
      </c>
      <c r="Q65" s="92" t="str">
        <f t="shared" si="18"/>
        <v/>
      </c>
      <c r="R65" s="93" t="str">
        <f t="shared" si="18"/>
        <v/>
      </c>
      <c r="S65" s="91" t="str">
        <f t="shared" si="18"/>
        <v/>
      </c>
      <c r="T65" s="91" t="str">
        <f t="shared" si="18"/>
        <v/>
      </c>
      <c r="U65" s="91" t="str">
        <f t="shared" si="18"/>
        <v/>
      </c>
      <c r="V65" s="91" t="str">
        <f t="shared" si="16"/>
        <v/>
      </c>
      <c r="W65" s="91" t="str">
        <f t="shared" si="16"/>
        <v/>
      </c>
      <c r="X65" s="91" t="str">
        <f t="shared" si="16"/>
        <v/>
      </c>
      <c r="Y65" s="91" t="str">
        <f t="shared" si="16"/>
        <v/>
      </c>
      <c r="Z65" s="91" t="str">
        <f t="shared" si="16"/>
        <v/>
      </c>
      <c r="AA65" s="91" t="str">
        <f t="shared" si="16"/>
        <v/>
      </c>
      <c r="AB65" s="91" t="str">
        <f t="shared" si="16"/>
        <v/>
      </c>
      <c r="AC65" s="91" t="str">
        <f t="shared" si="16"/>
        <v/>
      </c>
      <c r="AD65" s="91" t="str">
        <f t="shared" si="16"/>
        <v/>
      </c>
      <c r="AE65" s="91" t="str">
        <f t="shared" si="16"/>
        <v/>
      </c>
      <c r="AF65" s="91" t="str">
        <f t="shared" si="16"/>
        <v/>
      </c>
      <c r="AG65" s="91" t="str">
        <f t="shared" si="16"/>
        <v/>
      </c>
      <c r="AH65" s="91" t="str">
        <f t="shared" si="16"/>
        <v/>
      </c>
      <c r="AI65" s="91" t="str">
        <f t="shared" si="16"/>
        <v/>
      </c>
      <c r="AJ65" s="91" t="str">
        <f t="shared" si="16"/>
        <v/>
      </c>
      <c r="AK65" s="91" t="str">
        <f t="shared" si="16"/>
        <v/>
      </c>
      <c r="AL65" s="91" t="str">
        <f t="shared" si="19"/>
        <v/>
      </c>
      <c r="AM65" s="91" t="str">
        <f t="shared" si="19"/>
        <v/>
      </c>
      <c r="AN65" s="91" t="str">
        <f t="shared" si="19"/>
        <v/>
      </c>
      <c r="AO65" s="91" t="str">
        <f t="shared" si="19"/>
        <v/>
      </c>
      <c r="AP65" s="91" t="str">
        <f t="shared" si="19"/>
        <v/>
      </c>
      <c r="AQ65" s="91" t="str">
        <f t="shared" si="19"/>
        <v/>
      </c>
      <c r="AR65" s="91" t="str">
        <f t="shared" si="19"/>
        <v/>
      </c>
      <c r="AS65" s="91" t="str">
        <f t="shared" si="19"/>
        <v/>
      </c>
      <c r="AT65" s="91" t="str">
        <f t="shared" si="19"/>
        <v/>
      </c>
      <c r="AU65" s="91" t="str">
        <f t="shared" si="19"/>
        <v/>
      </c>
      <c r="AV65" s="91" t="str">
        <f t="shared" si="19"/>
        <v/>
      </c>
      <c r="AW65" s="91" t="str">
        <f t="shared" si="19"/>
        <v/>
      </c>
      <c r="AX65" s="91" t="str">
        <f t="shared" si="19"/>
        <v/>
      </c>
      <c r="AY65" s="91" t="str">
        <f t="shared" si="19"/>
        <v/>
      </c>
      <c r="AZ65" s="91" t="str">
        <f t="shared" si="19"/>
        <v/>
      </c>
      <c r="BA65" s="91" t="str">
        <f t="shared" si="20"/>
        <v/>
      </c>
      <c r="BB65" s="91" t="str">
        <f t="shared" si="20"/>
        <v/>
      </c>
      <c r="BC65" s="91" t="str">
        <f t="shared" si="20"/>
        <v/>
      </c>
      <c r="BD65" s="91" t="str">
        <f t="shared" si="20"/>
        <v/>
      </c>
      <c r="BE65" s="91" t="str">
        <f t="shared" si="20"/>
        <v/>
      </c>
    </row>
    <row r="66" spans="1:57" x14ac:dyDescent="0.3">
      <c r="A66" s="68">
        <v>42702</v>
      </c>
      <c r="B66" s="62">
        <v>1001</v>
      </c>
      <c r="C66" s="63" t="s">
        <v>63</v>
      </c>
      <c r="D66" s="70">
        <v>2319.4299999999998</v>
      </c>
      <c r="E66" s="89">
        <f t="shared" si="1"/>
        <v>2319.4299999999998</v>
      </c>
      <c r="F66" s="90">
        <f t="shared" si="18"/>
        <v>2319.4299999999998</v>
      </c>
      <c r="G66" s="91" t="str">
        <f t="shared" si="18"/>
        <v/>
      </c>
      <c r="H66" s="91" t="str">
        <f t="shared" si="18"/>
        <v/>
      </c>
      <c r="I66" s="91" t="str">
        <f t="shared" si="18"/>
        <v/>
      </c>
      <c r="J66" s="91" t="str">
        <f t="shared" si="18"/>
        <v/>
      </c>
      <c r="K66" s="92" t="str">
        <f t="shared" si="18"/>
        <v/>
      </c>
      <c r="L66" s="93" t="str">
        <f t="shared" si="18"/>
        <v/>
      </c>
      <c r="M66" s="91" t="str">
        <f t="shared" si="18"/>
        <v/>
      </c>
      <c r="N66" s="91" t="str">
        <f t="shared" si="18"/>
        <v/>
      </c>
      <c r="O66" s="91" t="str">
        <f t="shared" si="18"/>
        <v/>
      </c>
      <c r="P66" s="91" t="str">
        <f t="shared" si="18"/>
        <v/>
      </c>
      <c r="Q66" s="92" t="str">
        <f t="shared" si="18"/>
        <v/>
      </c>
      <c r="R66" s="93" t="str">
        <f t="shared" si="18"/>
        <v/>
      </c>
      <c r="S66" s="91" t="str">
        <f t="shared" si="18"/>
        <v/>
      </c>
      <c r="T66" s="91" t="str">
        <f t="shared" si="18"/>
        <v/>
      </c>
      <c r="U66" s="91" t="str">
        <f t="shared" si="18"/>
        <v/>
      </c>
      <c r="V66" s="91" t="str">
        <f t="shared" si="16"/>
        <v/>
      </c>
      <c r="W66" s="91" t="str">
        <f t="shared" si="16"/>
        <v/>
      </c>
      <c r="X66" s="91" t="str">
        <f t="shared" si="16"/>
        <v/>
      </c>
      <c r="Y66" s="91" t="str">
        <f t="shared" si="16"/>
        <v/>
      </c>
      <c r="Z66" s="91" t="str">
        <f t="shared" si="16"/>
        <v/>
      </c>
      <c r="AA66" s="91" t="str">
        <f t="shared" si="16"/>
        <v/>
      </c>
      <c r="AB66" s="91" t="str">
        <f t="shared" si="16"/>
        <v/>
      </c>
      <c r="AC66" s="91" t="str">
        <f t="shared" si="16"/>
        <v/>
      </c>
      <c r="AD66" s="91" t="str">
        <f t="shared" si="16"/>
        <v/>
      </c>
      <c r="AE66" s="91" t="str">
        <f t="shared" si="16"/>
        <v/>
      </c>
      <c r="AF66" s="91" t="str">
        <f t="shared" si="16"/>
        <v/>
      </c>
      <c r="AG66" s="91" t="str">
        <f t="shared" si="16"/>
        <v/>
      </c>
      <c r="AH66" s="91" t="str">
        <f t="shared" si="16"/>
        <v/>
      </c>
      <c r="AI66" s="91" t="str">
        <f t="shared" si="16"/>
        <v/>
      </c>
      <c r="AJ66" s="91" t="str">
        <f t="shared" si="16"/>
        <v/>
      </c>
      <c r="AK66" s="91" t="str">
        <f t="shared" si="16"/>
        <v/>
      </c>
      <c r="AL66" s="91" t="str">
        <f t="shared" si="19"/>
        <v/>
      </c>
      <c r="AM66" s="91" t="str">
        <f t="shared" si="19"/>
        <v/>
      </c>
      <c r="AN66" s="91" t="str">
        <f t="shared" si="19"/>
        <v/>
      </c>
      <c r="AO66" s="91" t="str">
        <f t="shared" si="19"/>
        <v/>
      </c>
      <c r="AP66" s="91" t="str">
        <f t="shared" si="19"/>
        <v/>
      </c>
      <c r="AQ66" s="91" t="str">
        <f t="shared" si="19"/>
        <v/>
      </c>
      <c r="AR66" s="91" t="str">
        <f t="shared" si="19"/>
        <v/>
      </c>
      <c r="AS66" s="91" t="str">
        <f t="shared" si="19"/>
        <v/>
      </c>
      <c r="AT66" s="91" t="str">
        <f t="shared" si="19"/>
        <v/>
      </c>
      <c r="AU66" s="91" t="str">
        <f t="shared" si="19"/>
        <v/>
      </c>
      <c r="AV66" s="91" t="str">
        <f t="shared" si="19"/>
        <v/>
      </c>
      <c r="AW66" s="91" t="str">
        <f t="shared" si="19"/>
        <v/>
      </c>
      <c r="AX66" s="91" t="str">
        <f t="shared" si="19"/>
        <v/>
      </c>
      <c r="AY66" s="91" t="str">
        <f t="shared" si="19"/>
        <v/>
      </c>
      <c r="AZ66" s="91" t="str">
        <f t="shared" si="19"/>
        <v/>
      </c>
      <c r="BA66" s="91" t="str">
        <f t="shared" si="20"/>
        <v/>
      </c>
      <c r="BB66" s="91" t="str">
        <f t="shared" si="20"/>
        <v/>
      </c>
      <c r="BC66" s="91" t="str">
        <f t="shared" si="20"/>
        <v/>
      </c>
      <c r="BD66" s="91" t="str">
        <f t="shared" si="20"/>
        <v/>
      </c>
      <c r="BE66" s="91" t="str">
        <f t="shared" si="20"/>
        <v/>
      </c>
    </row>
    <row r="67" spans="1:57" x14ac:dyDescent="0.3">
      <c r="A67" s="68">
        <v>42703</v>
      </c>
      <c r="B67" s="62">
        <v>1001</v>
      </c>
      <c r="C67" s="63" t="s">
        <v>63</v>
      </c>
      <c r="D67" s="70">
        <v>2085.65</v>
      </c>
      <c r="E67" s="89">
        <f t="shared" si="1"/>
        <v>2085.65</v>
      </c>
      <c r="F67" s="90">
        <f t="shared" si="18"/>
        <v>2085.65</v>
      </c>
      <c r="G67" s="91" t="str">
        <f t="shared" si="18"/>
        <v/>
      </c>
      <c r="H67" s="91" t="str">
        <f t="shared" si="18"/>
        <v/>
      </c>
      <c r="I67" s="91" t="str">
        <f t="shared" si="18"/>
        <v/>
      </c>
      <c r="J67" s="91" t="str">
        <f t="shared" si="18"/>
        <v/>
      </c>
      <c r="K67" s="92" t="str">
        <f t="shared" si="18"/>
        <v/>
      </c>
      <c r="L67" s="93" t="str">
        <f t="shared" si="18"/>
        <v/>
      </c>
      <c r="M67" s="91" t="str">
        <f t="shared" si="18"/>
        <v/>
      </c>
      <c r="N67" s="91" t="str">
        <f t="shared" si="18"/>
        <v/>
      </c>
      <c r="O67" s="91" t="str">
        <f t="shared" si="18"/>
        <v/>
      </c>
      <c r="P67" s="91" t="str">
        <f t="shared" si="18"/>
        <v/>
      </c>
      <c r="Q67" s="92" t="str">
        <f t="shared" si="18"/>
        <v/>
      </c>
      <c r="R67" s="93" t="str">
        <f t="shared" si="18"/>
        <v/>
      </c>
      <c r="S67" s="91" t="str">
        <f t="shared" si="18"/>
        <v/>
      </c>
      <c r="T67" s="91" t="str">
        <f t="shared" si="18"/>
        <v/>
      </c>
      <c r="U67" s="91" t="str">
        <f t="shared" si="18"/>
        <v/>
      </c>
      <c r="V67" s="91" t="str">
        <f t="shared" si="16"/>
        <v/>
      </c>
      <c r="W67" s="91" t="str">
        <f t="shared" si="16"/>
        <v/>
      </c>
      <c r="X67" s="91" t="str">
        <f t="shared" si="16"/>
        <v/>
      </c>
      <c r="Y67" s="91" t="str">
        <f t="shared" si="16"/>
        <v/>
      </c>
      <c r="Z67" s="91" t="str">
        <f t="shared" si="16"/>
        <v/>
      </c>
      <c r="AA67" s="91" t="str">
        <f t="shared" si="16"/>
        <v/>
      </c>
      <c r="AB67" s="91" t="str">
        <f t="shared" si="16"/>
        <v/>
      </c>
      <c r="AC67" s="91" t="str">
        <f t="shared" si="16"/>
        <v/>
      </c>
      <c r="AD67" s="91" t="str">
        <f t="shared" si="16"/>
        <v/>
      </c>
      <c r="AE67" s="91" t="str">
        <f t="shared" si="16"/>
        <v/>
      </c>
      <c r="AF67" s="91" t="str">
        <f t="shared" si="16"/>
        <v/>
      </c>
      <c r="AG67" s="91" t="str">
        <f t="shared" si="16"/>
        <v/>
      </c>
      <c r="AH67" s="91" t="str">
        <f t="shared" si="16"/>
        <v/>
      </c>
      <c r="AI67" s="91" t="str">
        <f t="shared" si="16"/>
        <v/>
      </c>
      <c r="AJ67" s="91" t="str">
        <f t="shared" si="16"/>
        <v/>
      </c>
      <c r="AK67" s="91" t="str">
        <f t="shared" si="16"/>
        <v/>
      </c>
      <c r="AL67" s="91" t="str">
        <f t="shared" si="19"/>
        <v/>
      </c>
      <c r="AM67" s="91" t="str">
        <f t="shared" si="19"/>
        <v/>
      </c>
      <c r="AN67" s="91" t="str">
        <f t="shared" si="19"/>
        <v/>
      </c>
      <c r="AO67" s="91" t="str">
        <f t="shared" si="19"/>
        <v/>
      </c>
      <c r="AP67" s="91" t="str">
        <f t="shared" si="19"/>
        <v/>
      </c>
      <c r="AQ67" s="91" t="str">
        <f t="shared" si="19"/>
        <v/>
      </c>
      <c r="AR67" s="91" t="str">
        <f t="shared" si="19"/>
        <v/>
      </c>
      <c r="AS67" s="91" t="str">
        <f t="shared" si="19"/>
        <v/>
      </c>
      <c r="AT67" s="91" t="str">
        <f t="shared" si="19"/>
        <v/>
      </c>
      <c r="AU67" s="91" t="str">
        <f t="shared" si="19"/>
        <v/>
      </c>
      <c r="AV67" s="91" t="str">
        <f t="shared" si="19"/>
        <v/>
      </c>
      <c r="AW67" s="91" t="str">
        <f t="shared" si="19"/>
        <v/>
      </c>
      <c r="AX67" s="91" t="str">
        <f t="shared" si="19"/>
        <v/>
      </c>
      <c r="AY67" s="91" t="str">
        <f t="shared" si="19"/>
        <v/>
      </c>
      <c r="AZ67" s="91" t="str">
        <f t="shared" si="19"/>
        <v/>
      </c>
      <c r="BA67" s="91" t="str">
        <f t="shared" si="20"/>
        <v/>
      </c>
      <c r="BB67" s="91" t="str">
        <f t="shared" si="20"/>
        <v/>
      </c>
      <c r="BC67" s="91" t="str">
        <f t="shared" si="20"/>
        <v/>
      </c>
      <c r="BD67" s="91" t="str">
        <f t="shared" si="20"/>
        <v/>
      </c>
      <c r="BE67" s="91" t="str">
        <f t="shared" si="20"/>
        <v/>
      </c>
    </row>
    <row r="68" spans="1:57" x14ac:dyDescent="0.3">
      <c r="A68" s="68">
        <v>42703</v>
      </c>
      <c r="B68" s="62">
        <v>1001</v>
      </c>
      <c r="C68" s="63" t="s">
        <v>63</v>
      </c>
      <c r="D68" s="70">
        <v>3000</v>
      </c>
      <c r="E68" s="89">
        <f t="shared" si="1"/>
        <v>3000</v>
      </c>
      <c r="F68" s="90">
        <f t="shared" si="18"/>
        <v>3000</v>
      </c>
      <c r="G68" s="91" t="str">
        <f t="shared" si="18"/>
        <v/>
      </c>
      <c r="H68" s="91" t="str">
        <f t="shared" si="18"/>
        <v/>
      </c>
      <c r="I68" s="91" t="str">
        <f t="shared" si="18"/>
        <v/>
      </c>
      <c r="J68" s="91" t="str">
        <f t="shared" si="18"/>
        <v/>
      </c>
      <c r="K68" s="92" t="str">
        <f t="shared" si="18"/>
        <v/>
      </c>
      <c r="L68" s="93" t="str">
        <f t="shared" si="18"/>
        <v/>
      </c>
      <c r="M68" s="91" t="str">
        <f t="shared" si="18"/>
        <v/>
      </c>
      <c r="N68" s="91" t="str">
        <f t="shared" si="18"/>
        <v/>
      </c>
      <c r="O68" s="91" t="str">
        <f t="shared" si="18"/>
        <v/>
      </c>
      <c r="P68" s="91" t="str">
        <f t="shared" si="18"/>
        <v/>
      </c>
      <c r="Q68" s="92" t="str">
        <f t="shared" si="18"/>
        <v/>
      </c>
      <c r="R68" s="93" t="str">
        <f t="shared" si="18"/>
        <v/>
      </c>
      <c r="S68" s="91" t="str">
        <f t="shared" si="18"/>
        <v/>
      </c>
      <c r="T68" s="91" t="str">
        <f t="shared" si="18"/>
        <v/>
      </c>
      <c r="U68" s="91" t="str">
        <f t="shared" si="18"/>
        <v/>
      </c>
      <c r="V68" s="91" t="str">
        <f t="shared" si="16"/>
        <v/>
      </c>
      <c r="W68" s="91" t="str">
        <f t="shared" si="16"/>
        <v/>
      </c>
      <c r="X68" s="91" t="str">
        <f t="shared" si="16"/>
        <v/>
      </c>
      <c r="Y68" s="91" t="str">
        <f t="shared" si="16"/>
        <v/>
      </c>
      <c r="Z68" s="91" t="str">
        <f t="shared" si="16"/>
        <v/>
      </c>
      <c r="AA68" s="91" t="str">
        <f t="shared" si="16"/>
        <v/>
      </c>
      <c r="AB68" s="91" t="str">
        <f t="shared" si="16"/>
        <v/>
      </c>
      <c r="AC68" s="91" t="str">
        <f t="shared" si="16"/>
        <v/>
      </c>
      <c r="AD68" s="91" t="str">
        <f t="shared" si="16"/>
        <v/>
      </c>
      <c r="AE68" s="91" t="str">
        <f t="shared" si="16"/>
        <v/>
      </c>
      <c r="AF68" s="91" t="str">
        <f t="shared" si="16"/>
        <v/>
      </c>
      <c r="AG68" s="91" t="str">
        <f t="shared" si="16"/>
        <v/>
      </c>
      <c r="AH68" s="91" t="str">
        <f t="shared" si="16"/>
        <v/>
      </c>
      <c r="AI68" s="91" t="str">
        <f t="shared" si="16"/>
        <v/>
      </c>
      <c r="AJ68" s="91" t="str">
        <f t="shared" si="16"/>
        <v/>
      </c>
      <c r="AK68" s="91" t="str">
        <f t="shared" si="16"/>
        <v/>
      </c>
      <c r="AL68" s="91" t="str">
        <f t="shared" si="19"/>
        <v/>
      </c>
      <c r="AM68" s="91" t="str">
        <f t="shared" si="19"/>
        <v/>
      </c>
      <c r="AN68" s="91" t="str">
        <f t="shared" si="19"/>
        <v/>
      </c>
      <c r="AO68" s="91" t="str">
        <f t="shared" si="19"/>
        <v/>
      </c>
      <c r="AP68" s="91" t="str">
        <f t="shared" si="19"/>
        <v/>
      </c>
      <c r="AQ68" s="91" t="str">
        <f t="shared" si="19"/>
        <v/>
      </c>
      <c r="AR68" s="91" t="str">
        <f t="shared" si="19"/>
        <v/>
      </c>
      <c r="AS68" s="91" t="str">
        <f t="shared" si="19"/>
        <v/>
      </c>
      <c r="AT68" s="91" t="str">
        <f t="shared" si="19"/>
        <v/>
      </c>
      <c r="AU68" s="91" t="str">
        <f t="shared" si="19"/>
        <v/>
      </c>
      <c r="AV68" s="91" t="str">
        <f t="shared" si="19"/>
        <v/>
      </c>
      <c r="AW68" s="91" t="str">
        <f t="shared" si="19"/>
        <v/>
      </c>
      <c r="AX68" s="91" t="str">
        <f t="shared" si="19"/>
        <v/>
      </c>
      <c r="AY68" s="91" t="str">
        <f t="shared" si="19"/>
        <v/>
      </c>
      <c r="AZ68" s="91" t="str">
        <f t="shared" si="19"/>
        <v/>
      </c>
      <c r="BA68" s="91" t="str">
        <f t="shared" si="20"/>
        <v/>
      </c>
      <c r="BB68" s="91" t="str">
        <f t="shared" si="20"/>
        <v/>
      </c>
      <c r="BC68" s="91" t="str">
        <f t="shared" si="20"/>
        <v/>
      </c>
      <c r="BD68" s="91" t="str">
        <f t="shared" si="20"/>
        <v/>
      </c>
      <c r="BE68" s="91" t="str">
        <f t="shared" si="20"/>
        <v/>
      </c>
    </row>
    <row r="69" spans="1:57" x14ac:dyDescent="0.3">
      <c r="A69" s="68">
        <v>42704</v>
      </c>
      <c r="B69" s="62">
        <v>1001</v>
      </c>
      <c r="C69" s="63" t="s">
        <v>63</v>
      </c>
      <c r="D69" s="70">
        <v>7533.83</v>
      </c>
      <c r="E69" s="89">
        <f t="shared" si="1"/>
        <v>7533.83</v>
      </c>
      <c r="F69" s="90">
        <f t="shared" si="18"/>
        <v>7533.83</v>
      </c>
      <c r="G69" s="91" t="str">
        <f t="shared" si="18"/>
        <v/>
      </c>
      <c r="H69" s="91" t="str">
        <f t="shared" si="18"/>
        <v/>
      </c>
      <c r="I69" s="91" t="str">
        <f t="shared" si="18"/>
        <v/>
      </c>
      <c r="J69" s="91" t="str">
        <f t="shared" si="18"/>
        <v/>
      </c>
      <c r="K69" s="92" t="str">
        <f t="shared" si="18"/>
        <v/>
      </c>
      <c r="L69" s="93" t="str">
        <f t="shared" si="18"/>
        <v/>
      </c>
      <c r="M69" s="91" t="str">
        <f t="shared" si="18"/>
        <v/>
      </c>
      <c r="N69" s="91" t="str">
        <f t="shared" si="18"/>
        <v/>
      </c>
      <c r="O69" s="91" t="str">
        <f t="shared" si="18"/>
        <v/>
      </c>
      <c r="P69" s="91" t="str">
        <f t="shared" si="18"/>
        <v/>
      </c>
      <c r="Q69" s="92" t="str">
        <f t="shared" si="18"/>
        <v/>
      </c>
      <c r="R69" s="93" t="str">
        <f t="shared" si="18"/>
        <v/>
      </c>
      <c r="S69" s="91" t="str">
        <f t="shared" si="18"/>
        <v/>
      </c>
      <c r="T69" s="91" t="str">
        <f t="shared" si="18"/>
        <v/>
      </c>
      <c r="U69" s="91" t="str">
        <f t="shared" si="18"/>
        <v/>
      </c>
      <c r="V69" s="91" t="str">
        <f t="shared" si="16"/>
        <v/>
      </c>
      <c r="W69" s="91" t="str">
        <f t="shared" si="16"/>
        <v/>
      </c>
      <c r="X69" s="91" t="str">
        <f t="shared" si="16"/>
        <v/>
      </c>
      <c r="Y69" s="91" t="str">
        <f t="shared" si="16"/>
        <v/>
      </c>
      <c r="Z69" s="91" t="str">
        <f t="shared" si="16"/>
        <v/>
      </c>
      <c r="AA69" s="91" t="str">
        <f t="shared" si="16"/>
        <v/>
      </c>
      <c r="AB69" s="91" t="str">
        <f t="shared" si="16"/>
        <v/>
      </c>
      <c r="AC69" s="91" t="str">
        <f t="shared" si="16"/>
        <v/>
      </c>
      <c r="AD69" s="91" t="str">
        <f t="shared" si="16"/>
        <v/>
      </c>
      <c r="AE69" s="91" t="str">
        <f t="shared" si="16"/>
        <v/>
      </c>
      <c r="AF69" s="91" t="str">
        <f t="shared" si="16"/>
        <v/>
      </c>
      <c r="AG69" s="91" t="str">
        <f t="shared" si="16"/>
        <v/>
      </c>
      <c r="AH69" s="91" t="str">
        <f t="shared" si="16"/>
        <v/>
      </c>
      <c r="AI69" s="91" t="str">
        <f t="shared" si="16"/>
        <v/>
      </c>
      <c r="AJ69" s="91" t="str">
        <f t="shared" si="16"/>
        <v/>
      </c>
      <c r="AK69" s="91" t="str">
        <f t="shared" si="16"/>
        <v/>
      </c>
      <c r="AL69" s="91" t="str">
        <f t="shared" si="19"/>
        <v/>
      </c>
      <c r="AM69" s="91" t="str">
        <f t="shared" si="19"/>
        <v/>
      </c>
      <c r="AN69" s="91" t="str">
        <f t="shared" si="19"/>
        <v/>
      </c>
      <c r="AO69" s="91" t="str">
        <f t="shared" si="19"/>
        <v/>
      </c>
      <c r="AP69" s="91" t="str">
        <f t="shared" si="19"/>
        <v/>
      </c>
      <c r="AQ69" s="91" t="str">
        <f t="shared" si="19"/>
        <v/>
      </c>
      <c r="AR69" s="91" t="str">
        <f t="shared" si="19"/>
        <v/>
      </c>
      <c r="AS69" s="91" t="str">
        <f t="shared" si="19"/>
        <v/>
      </c>
      <c r="AT69" s="91" t="str">
        <f t="shared" si="19"/>
        <v/>
      </c>
      <c r="AU69" s="91" t="str">
        <f t="shared" si="19"/>
        <v/>
      </c>
      <c r="AV69" s="91" t="str">
        <f t="shared" si="19"/>
        <v/>
      </c>
      <c r="AW69" s="91" t="str">
        <f t="shared" si="19"/>
        <v/>
      </c>
      <c r="AX69" s="91" t="str">
        <f t="shared" si="19"/>
        <v/>
      </c>
      <c r="AY69" s="91" t="str">
        <f t="shared" si="19"/>
        <v/>
      </c>
      <c r="AZ69" s="91" t="str">
        <f t="shared" si="19"/>
        <v/>
      </c>
      <c r="BA69" s="91" t="str">
        <f t="shared" si="20"/>
        <v/>
      </c>
      <c r="BB69" s="91" t="str">
        <f t="shared" si="20"/>
        <v/>
      </c>
      <c r="BC69" s="91" t="str">
        <f t="shared" si="20"/>
        <v/>
      </c>
      <c r="BD69" s="91" t="str">
        <f t="shared" si="20"/>
        <v/>
      </c>
      <c r="BE69" s="91" t="str">
        <f t="shared" si="20"/>
        <v/>
      </c>
    </row>
    <row r="70" spans="1:57" x14ac:dyDescent="0.3">
      <c r="A70" s="68">
        <v>42704</v>
      </c>
      <c r="B70" s="62">
        <v>3021</v>
      </c>
      <c r="C70" s="69" t="s">
        <v>78</v>
      </c>
      <c r="D70" s="70">
        <f>7816.28-623.25</f>
        <v>7193.03</v>
      </c>
      <c r="E70" s="89">
        <f t="shared" si="1"/>
        <v>7193.03</v>
      </c>
      <c r="F70" s="90" t="str">
        <f t="shared" si="18"/>
        <v/>
      </c>
      <c r="G70" s="91" t="str">
        <f t="shared" si="18"/>
        <v/>
      </c>
      <c r="H70" s="91" t="str">
        <f t="shared" si="18"/>
        <v/>
      </c>
      <c r="I70" s="91" t="str">
        <f t="shared" si="18"/>
        <v/>
      </c>
      <c r="J70" s="91" t="str">
        <f t="shared" si="18"/>
        <v/>
      </c>
      <c r="K70" s="92" t="str">
        <f t="shared" si="18"/>
        <v/>
      </c>
      <c r="L70" s="93" t="str">
        <f t="shared" si="18"/>
        <v/>
      </c>
      <c r="M70" s="91" t="str">
        <f t="shared" si="18"/>
        <v/>
      </c>
      <c r="N70" s="91" t="str">
        <f t="shared" si="18"/>
        <v/>
      </c>
      <c r="O70" s="91" t="str">
        <f t="shared" si="18"/>
        <v/>
      </c>
      <c r="P70" s="91" t="str">
        <f t="shared" si="18"/>
        <v/>
      </c>
      <c r="Q70" s="92" t="str">
        <f t="shared" si="18"/>
        <v/>
      </c>
      <c r="R70" s="93" t="str">
        <f t="shared" si="18"/>
        <v/>
      </c>
      <c r="S70" s="91" t="str">
        <f t="shared" si="18"/>
        <v/>
      </c>
      <c r="T70" s="91" t="str">
        <f t="shared" si="18"/>
        <v/>
      </c>
      <c r="U70" s="91" t="str">
        <f t="shared" si="18"/>
        <v/>
      </c>
      <c r="V70" s="91" t="str">
        <f t="shared" si="16"/>
        <v/>
      </c>
      <c r="W70" s="91" t="str">
        <f t="shared" si="16"/>
        <v/>
      </c>
      <c r="X70" s="91" t="str">
        <f t="shared" si="16"/>
        <v/>
      </c>
      <c r="Y70" s="91" t="str">
        <f t="shared" si="16"/>
        <v/>
      </c>
      <c r="Z70" s="91" t="str">
        <f t="shared" si="16"/>
        <v/>
      </c>
      <c r="AA70" s="91" t="str">
        <f t="shared" si="16"/>
        <v/>
      </c>
      <c r="AB70" s="91" t="str">
        <f t="shared" si="16"/>
        <v/>
      </c>
      <c r="AC70" s="91" t="str">
        <f t="shared" si="16"/>
        <v/>
      </c>
      <c r="AD70" s="91" t="str">
        <f t="shared" si="16"/>
        <v/>
      </c>
      <c r="AE70" s="91" t="str">
        <f t="shared" si="16"/>
        <v/>
      </c>
      <c r="AF70" s="91" t="str">
        <f t="shared" si="16"/>
        <v/>
      </c>
      <c r="AG70" s="91" t="str">
        <f t="shared" si="16"/>
        <v/>
      </c>
      <c r="AH70" s="91" t="str">
        <f t="shared" si="16"/>
        <v/>
      </c>
      <c r="AI70" s="91" t="str">
        <f t="shared" si="16"/>
        <v/>
      </c>
      <c r="AJ70" s="91" t="str">
        <f t="shared" si="16"/>
        <v/>
      </c>
      <c r="AK70" s="91" t="str">
        <f t="shared" si="16"/>
        <v/>
      </c>
      <c r="AL70" s="91">
        <f t="shared" si="19"/>
        <v>7193.03</v>
      </c>
      <c r="AM70" s="91" t="str">
        <f t="shared" si="19"/>
        <v/>
      </c>
      <c r="AN70" s="91" t="str">
        <f t="shared" si="19"/>
        <v/>
      </c>
      <c r="AO70" s="91" t="str">
        <f t="shared" si="19"/>
        <v/>
      </c>
      <c r="AP70" s="91" t="str">
        <f t="shared" si="19"/>
        <v/>
      </c>
      <c r="AQ70" s="91" t="str">
        <f t="shared" si="19"/>
        <v/>
      </c>
      <c r="AR70" s="91" t="str">
        <f t="shared" si="19"/>
        <v/>
      </c>
      <c r="AS70" s="91" t="str">
        <f t="shared" si="19"/>
        <v/>
      </c>
      <c r="AT70" s="91" t="str">
        <f t="shared" si="19"/>
        <v/>
      </c>
      <c r="AU70" s="91" t="str">
        <f t="shared" si="19"/>
        <v/>
      </c>
      <c r="AV70" s="91" t="str">
        <f t="shared" si="19"/>
        <v/>
      </c>
      <c r="AW70" s="91" t="str">
        <f t="shared" si="19"/>
        <v/>
      </c>
      <c r="AX70" s="91" t="str">
        <f t="shared" si="19"/>
        <v/>
      </c>
      <c r="AY70" s="91" t="str">
        <f t="shared" si="19"/>
        <v/>
      </c>
      <c r="AZ70" s="91" t="str">
        <f t="shared" si="19"/>
        <v/>
      </c>
      <c r="BA70" s="91" t="str">
        <f t="shared" si="20"/>
        <v/>
      </c>
      <c r="BB70" s="91" t="str">
        <f t="shared" si="20"/>
        <v/>
      </c>
      <c r="BC70" s="91" t="str">
        <f t="shared" si="20"/>
        <v/>
      </c>
      <c r="BD70" s="91" t="str">
        <f t="shared" si="20"/>
        <v/>
      </c>
      <c r="BE70" s="91" t="str">
        <f t="shared" si="20"/>
        <v/>
      </c>
    </row>
    <row r="71" spans="1:57" x14ac:dyDescent="0.3">
      <c r="A71" s="68">
        <v>42704</v>
      </c>
      <c r="B71" s="62">
        <v>3024</v>
      </c>
      <c r="C71" s="69" t="s">
        <v>24</v>
      </c>
      <c r="D71" s="70">
        <v>623.25</v>
      </c>
      <c r="E71" s="89">
        <f t="shared" ref="E71:E122" si="21">SUM(F71:BE71)</f>
        <v>623.25</v>
      </c>
      <c r="F71" s="90" t="str">
        <f t="shared" si="18"/>
        <v/>
      </c>
      <c r="G71" s="91" t="str">
        <f t="shared" si="18"/>
        <v/>
      </c>
      <c r="H71" s="91" t="str">
        <f t="shared" si="18"/>
        <v/>
      </c>
      <c r="I71" s="91" t="str">
        <f t="shared" si="18"/>
        <v/>
      </c>
      <c r="J71" s="91" t="str">
        <f t="shared" si="18"/>
        <v/>
      </c>
      <c r="K71" s="92" t="str">
        <f t="shared" si="18"/>
        <v/>
      </c>
      <c r="L71" s="93" t="str">
        <f t="shared" si="18"/>
        <v/>
      </c>
      <c r="M71" s="91" t="str">
        <f t="shared" si="18"/>
        <v/>
      </c>
      <c r="N71" s="91" t="str">
        <f t="shared" si="18"/>
        <v/>
      </c>
      <c r="O71" s="91" t="str">
        <f t="shared" si="18"/>
        <v/>
      </c>
      <c r="P71" s="91" t="str">
        <f t="shared" si="18"/>
        <v/>
      </c>
      <c r="Q71" s="92" t="str">
        <f t="shared" si="18"/>
        <v/>
      </c>
      <c r="R71" s="93" t="str">
        <f t="shared" si="18"/>
        <v/>
      </c>
      <c r="S71" s="91" t="str">
        <f t="shared" si="18"/>
        <v/>
      </c>
      <c r="T71" s="91" t="str">
        <f t="shared" si="18"/>
        <v/>
      </c>
      <c r="U71" s="91" t="str">
        <f t="shared" ref="U71:AJ86" si="22">IF($B71=U$5,$D71,"")</f>
        <v/>
      </c>
      <c r="V71" s="91" t="str">
        <f t="shared" si="22"/>
        <v/>
      </c>
      <c r="W71" s="91" t="str">
        <f t="shared" si="22"/>
        <v/>
      </c>
      <c r="X71" s="91" t="str">
        <f t="shared" si="22"/>
        <v/>
      </c>
      <c r="Y71" s="91" t="str">
        <f t="shared" si="22"/>
        <v/>
      </c>
      <c r="Z71" s="91" t="str">
        <f t="shared" si="22"/>
        <v/>
      </c>
      <c r="AA71" s="91" t="str">
        <f t="shared" si="22"/>
        <v/>
      </c>
      <c r="AB71" s="91" t="str">
        <f t="shared" si="22"/>
        <v/>
      </c>
      <c r="AC71" s="91" t="str">
        <f t="shared" si="22"/>
        <v/>
      </c>
      <c r="AD71" s="91" t="str">
        <f t="shared" si="22"/>
        <v/>
      </c>
      <c r="AE71" s="91" t="str">
        <f t="shared" si="22"/>
        <v/>
      </c>
      <c r="AF71" s="91" t="str">
        <f t="shared" si="22"/>
        <v/>
      </c>
      <c r="AG71" s="91" t="str">
        <f t="shared" si="22"/>
        <v/>
      </c>
      <c r="AH71" s="91" t="str">
        <f t="shared" si="22"/>
        <v/>
      </c>
      <c r="AI71" s="91" t="str">
        <f t="shared" si="22"/>
        <v/>
      </c>
      <c r="AJ71" s="91" t="str">
        <f t="shared" si="22"/>
        <v/>
      </c>
      <c r="AK71" s="91" t="str">
        <f t="shared" ref="AK71:AZ86" si="23">IF($B71=AK$5,$D71,"")</f>
        <v/>
      </c>
      <c r="AL71" s="91" t="str">
        <f t="shared" si="23"/>
        <v/>
      </c>
      <c r="AM71" s="91" t="str">
        <f t="shared" si="23"/>
        <v/>
      </c>
      <c r="AN71" s="91" t="str">
        <f t="shared" si="23"/>
        <v/>
      </c>
      <c r="AO71" s="91">
        <f t="shared" si="23"/>
        <v>623.25</v>
      </c>
      <c r="AP71" s="91" t="str">
        <f t="shared" si="23"/>
        <v/>
      </c>
      <c r="AQ71" s="91" t="str">
        <f t="shared" si="23"/>
        <v/>
      </c>
      <c r="AR71" s="91" t="str">
        <f t="shared" si="23"/>
        <v/>
      </c>
      <c r="AS71" s="91" t="str">
        <f t="shared" si="23"/>
        <v/>
      </c>
      <c r="AT71" s="91" t="str">
        <f t="shared" si="23"/>
        <v/>
      </c>
      <c r="AU71" s="91" t="str">
        <f t="shared" si="23"/>
        <v/>
      </c>
      <c r="AV71" s="91" t="str">
        <f t="shared" si="23"/>
        <v/>
      </c>
      <c r="AW71" s="91" t="str">
        <f t="shared" si="23"/>
        <v/>
      </c>
      <c r="AX71" s="91" t="str">
        <f t="shared" si="23"/>
        <v/>
      </c>
      <c r="AY71" s="91" t="str">
        <f t="shared" si="23"/>
        <v/>
      </c>
      <c r="AZ71" s="91" t="str">
        <f t="shared" si="23"/>
        <v/>
      </c>
      <c r="BA71" s="91" t="str">
        <f t="shared" si="20"/>
        <v/>
      </c>
      <c r="BB71" s="91" t="str">
        <f t="shared" si="20"/>
        <v/>
      </c>
      <c r="BC71" s="91" t="str">
        <f t="shared" si="20"/>
        <v/>
      </c>
      <c r="BD71" s="91" t="str">
        <f t="shared" si="20"/>
        <v/>
      </c>
      <c r="BE71" s="91" t="str">
        <f t="shared" si="20"/>
        <v/>
      </c>
    </row>
    <row r="72" spans="1:57" x14ac:dyDescent="0.3">
      <c r="A72" s="68"/>
      <c r="B72" s="62"/>
      <c r="C72" s="69"/>
      <c r="D72" s="70"/>
      <c r="E72" s="89">
        <f t="shared" si="21"/>
        <v>0</v>
      </c>
      <c r="F72" s="90" t="str">
        <f t="shared" ref="F72:U87" si="24">IF($B72=F$5,$D72,"")</f>
        <v/>
      </c>
      <c r="G72" s="91" t="str">
        <f t="shared" si="24"/>
        <v/>
      </c>
      <c r="H72" s="91" t="str">
        <f t="shared" si="24"/>
        <v/>
      </c>
      <c r="I72" s="91" t="str">
        <f t="shared" si="24"/>
        <v/>
      </c>
      <c r="J72" s="91" t="str">
        <f t="shared" si="24"/>
        <v/>
      </c>
      <c r="K72" s="92" t="str">
        <f t="shared" si="24"/>
        <v/>
      </c>
      <c r="L72" s="93" t="str">
        <f t="shared" si="24"/>
        <v/>
      </c>
      <c r="M72" s="91" t="str">
        <f t="shared" si="24"/>
        <v/>
      </c>
      <c r="N72" s="91" t="str">
        <f t="shared" si="24"/>
        <v/>
      </c>
      <c r="O72" s="91" t="str">
        <f t="shared" si="24"/>
        <v/>
      </c>
      <c r="P72" s="91" t="str">
        <f t="shared" si="24"/>
        <v/>
      </c>
      <c r="Q72" s="92" t="str">
        <f t="shared" si="24"/>
        <v/>
      </c>
      <c r="R72" s="93" t="str">
        <f t="shared" si="24"/>
        <v/>
      </c>
      <c r="S72" s="91" t="str">
        <f t="shared" si="24"/>
        <v/>
      </c>
      <c r="T72" s="91" t="str">
        <f t="shared" si="24"/>
        <v/>
      </c>
      <c r="U72" s="91" t="str">
        <f t="shared" si="22"/>
        <v/>
      </c>
      <c r="V72" s="91" t="str">
        <f t="shared" si="22"/>
        <v/>
      </c>
      <c r="W72" s="91" t="str">
        <f t="shared" si="22"/>
        <v/>
      </c>
      <c r="X72" s="91" t="str">
        <f t="shared" si="22"/>
        <v/>
      </c>
      <c r="Y72" s="91" t="str">
        <f t="shared" si="22"/>
        <v/>
      </c>
      <c r="Z72" s="91" t="str">
        <f t="shared" si="22"/>
        <v/>
      </c>
      <c r="AA72" s="91" t="str">
        <f t="shared" si="22"/>
        <v/>
      </c>
      <c r="AB72" s="91" t="str">
        <f t="shared" si="22"/>
        <v/>
      </c>
      <c r="AC72" s="91" t="str">
        <f t="shared" si="22"/>
        <v/>
      </c>
      <c r="AD72" s="91" t="str">
        <f t="shared" si="22"/>
        <v/>
      </c>
      <c r="AE72" s="91" t="str">
        <f t="shared" si="22"/>
        <v/>
      </c>
      <c r="AF72" s="91" t="str">
        <f t="shared" si="22"/>
        <v/>
      </c>
      <c r="AG72" s="91" t="str">
        <f t="shared" si="22"/>
        <v/>
      </c>
      <c r="AH72" s="91" t="str">
        <f t="shared" si="22"/>
        <v/>
      </c>
      <c r="AI72" s="91" t="str">
        <f t="shared" si="22"/>
        <v/>
      </c>
      <c r="AJ72" s="91" t="str">
        <f t="shared" si="22"/>
        <v/>
      </c>
      <c r="AK72" s="91" t="str">
        <f t="shared" si="23"/>
        <v/>
      </c>
      <c r="AL72" s="91" t="str">
        <f t="shared" si="23"/>
        <v/>
      </c>
      <c r="AM72" s="91" t="str">
        <f t="shared" si="23"/>
        <v/>
      </c>
      <c r="AN72" s="91" t="str">
        <f t="shared" si="23"/>
        <v/>
      </c>
      <c r="AO72" s="91" t="str">
        <f t="shared" si="23"/>
        <v/>
      </c>
      <c r="AP72" s="91" t="str">
        <f t="shared" si="23"/>
        <v/>
      </c>
      <c r="AQ72" s="91" t="str">
        <f t="shared" si="23"/>
        <v/>
      </c>
      <c r="AR72" s="91" t="str">
        <f t="shared" si="23"/>
        <v/>
      </c>
      <c r="AS72" s="91" t="str">
        <f t="shared" si="23"/>
        <v/>
      </c>
      <c r="AT72" s="91" t="str">
        <f t="shared" si="23"/>
        <v/>
      </c>
      <c r="AU72" s="91" t="str">
        <f t="shared" si="23"/>
        <v/>
      </c>
      <c r="AV72" s="91" t="str">
        <f t="shared" si="23"/>
        <v/>
      </c>
      <c r="AW72" s="91" t="str">
        <f t="shared" si="23"/>
        <v/>
      </c>
      <c r="AX72" s="91" t="str">
        <f t="shared" si="23"/>
        <v/>
      </c>
      <c r="AY72" s="91" t="str">
        <f t="shared" si="23"/>
        <v/>
      </c>
      <c r="AZ72" s="91" t="str">
        <f t="shared" si="23"/>
        <v/>
      </c>
      <c r="BA72" s="91" t="str">
        <f t="shared" si="20"/>
        <v/>
      </c>
      <c r="BB72" s="91" t="str">
        <f t="shared" si="20"/>
        <v/>
      </c>
      <c r="BC72" s="91" t="str">
        <f t="shared" si="20"/>
        <v/>
      </c>
      <c r="BD72" s="91" t="str">
        <f t="shared" si="20"/>
        <v/>
      </c>
      <c r="BE72" s="91" t="str">
        <f t="shared" si="20"/>
        <v/>
      </c>
    </row>
    <row r="73" spans="1:57" x14ac:dyDescent="0.3">
      <c r="A73" s="68"/>
      <c r="B73" s="62"/>
      <c r="C73" s="69"/>
      <c r="D73" s="70"/>
      <c r="E73" s="89">
        <f t="shared" si="21"/>
        <v>0</v>
      </c>
      <c r="F73" s="90" t="str">
        <f t="shared" si="24"/>
        <v/>
      </c>
      <c r="G73" s="91" t="str">
        <f t="shared" si="24"/>
        <v/>
      </c>
      <c r="H73" s="91" t="str">
        <f t="shared" si="24"/>
        <v/>
      </c>
      <c r="I73" s="91" t="str">
        <f t="shared" si="24"/>
        <v/>
      </c>
      <c r="J73" s="91" t="str">
        <f t="shared" si="24"/>
        <v/>
      </c>
      <c r="K73" s="92" t="str">
        <f t="shared" si="24"/>
        <v/>
      </c>
      <c r="L73" s="93" t="str">
        <f t="shared" si="24"/>
        <v/>
      </c>
      <c r="M73" s="91" t="str">
        <f t="shared" si="24"/>
        <v/>
      </c>
      <c r="N73" s="91" t="str">
        <f t="shared" si="24"/>
        <v/>
      </c>
      <c r="O73" s="91" t="str">
        <f t="shared" si="24"/>
        <v/>
      </c>
      <c r="P73" s="91" t="str">
        <f t="shared" si="24"/>
        <v/>
      </c>
      <c r="Q73" s="92" t="str">
        <f t="shared" si="24"/>
        <v/>
      </c>
      <c r="R73" s="93" t="str">
        <f t="shared" si="24"/>
        <v/>
      </c>
      <c r="S73" s="91" t="str">
        <f t="shared" si="24"/>
        <v/>
      </c>
      <c r="T73" s="91" t="str">
        <f t="shared" si="24"/>
        <v/>
      </c>
      <c r="U73" s="91" t="str">
        <f t="shared" si="22"/>
        <v/>
      </c>
      <c r="V73" s="91" t="str">
        <f t="shared" si="22"/>
        <v/>
      </c>
      <c r="W73" s="91" t="str">
        <f t="shared" si="22"/>
        <v/>
      </c>
      <c r="X73" s="91" t="str">
        <f t="shared" si="22"/>
        <v/>
      </c>
      <c r="Y73" s="91" t="str">
        <f t="shared" si="22"/>
        <v/>
      </c>
      <c r="Z73" s="91" t="str">
        <f t="shared" si="22"/>
        <v/>
      </c>
      <c r="AA73" s="91" t="str">
        <f t="shared" si="22"/>
        <v/>
      </c>
      <c r="AB73" s="91" t="str">
        <f t="shared" si="22"/>
        <v/>
      </c>
      <c r="AC73" s="91" t="str">
        <f t="shared" si="22"/>
        <v/>
      </c>
      <c r="AD73" s="91" t="str">
        <f t="shared" si="22"/>
        <v/>
      </c>
      <c r="AE73" s="91" t="str">
        <f t="shared" si="22"/>
        <v/>
      </c>
      <c r="AF73" s="91" t="str">
        <f t="shared" si="22"/>
        <v/>
      </c>
      <c r="AG73" s="91" t="str">
        <f t="shared" si="22"/>
        <v/>
      </c>
      <c r="AH73" s="91" t="str">
        <f t="shared" si="22"/>
        <v/>
      </c>
      <c r="AI73" s="91" t="str">
        <f t="shared" si="22"/>
        <v/>
      </c>
      <c r="AJ73" s="91" t="str">
        <f t="shared" si="22"/>
        <v/>
      </c>
      <c r="AK73" s="91" t="str">
        <f t="shared" si="23"/>
        <v/>
      </c>
      <c r="AL73" s="91" t="str">
        <f t="shared" si="23"/>
        <v/>
      </c>
      <c r="AM73" s="91" t="str">
        <f t="shared" si="23"/>
        <v/>
      </c>
      <c r="AN73" s="91" t="str">
        <f t="shared" si="23"/>
        <v/>
      </c>
      <c r="AO73" s="91" t="str">
        <f t="shared" si="23"/>
        <v/>
      </c>
      <c r="AP73" s="91" t="str">
        <f t="shared" si="23"/>
        <v/>
      </c>
      <c r="AQ73" s="91" t="str">
        <f t="shared" si="23"/>
        <v/>
      </c>
      <c r="AR73" s="91" t="str">
        <f t="shared" si="23"/>
        <v/>
      </c>
      <c r="AS73" s="91" t="str">
        <f t="shared" si="23"/>
        <v/>
      </c>
      <c r="AT73" s="91" t="str">
        <f t="shared" si="23"/>
        <v/>
      </c>
      <c r="AU73" s="91" t="str">
        <f t="shared" si="23"/>
        <v/>
      </c>
      <c r="AV73" s="91" t="str">
        <f t="shared" si="23"/>
        <v/>
      </c>
      <c r="AW73" s="91" t="str">
        <f t="shared" si="23"/>
        <v/>
      </c>
      <c r="AX73" s="91" t="str">
        <f t="shared" si="23"/>
        <v/>
      </c>
      <c r="AY73" s="91" t="str">
        <f t="shared" si="23"/>
        <v/>
      </c>
      <c r="AZ73" s="91" t="str">
        <f t="shared" si="23"/>
        <v/>
      </c>
      <c r="BA73" s="91" t="str">
        <f t="shared" si="20"/>
        <v/>
      </c>
      <c r="BB73" s="91" t="str">
        <f t="shared" si="20"/>
        <v/>
      </c>
      <c r="BC73" s="91" t="str">
        <f t="shared" si="20"/>
        <v/>
      </c>
      <c r="BD73" s="91" t="str">
        <f t="shared" si="20"/>
        <v/>
      </c>
      <c r="BE73" s="91" t="str">
        <f t="shared" si="20"/>
        <v/>
      </c>
    </row>
    <row r="74" spans="1:57" x14ac:dyDescent="0.3">
      <c r="A74" s="68"/>
      <c r="B74" s="62"/>
      <c r="C74" s="69"/>
      <c r="D74" s="70"/>
      <c r="E74" s="89">
        <f t="shared" si="21"/>
        <v>0</v>
      </c>
      <c r="F74" s="90" t="str">
        <f t="shared" si="24"/>
        <v/>
      </c>
      <c r="G74" s="91" t="str">
        <f t="shared" si="24"/>
        <v/>
      </c>
      <c r="H74" s="91" t="str">
        <f t="shared" si="24"/>
        <v/>
      </c>
      <c r="I74" s="91" t="str">
        <f t="shared" si="24"/>
        <v/>
      </c>
      <c r="J74" s="91" t="str">
        <f t="shared" si="24"/>
        <v/>
      </c>
      <c r="K74" s="92" t="str">
        <f t="shared" si="24"/>
        <v/>
      </c>
      <c r="L74" s="93" t="str">
        <f t="shared" si="24"/>
        <v/>
      </c>
      <c r="M74" s="91" t="str">
        <f t="shared" si="24"/>
        <v/>
      </c>
      <c r="N74" s="91" t="str">
        <f t="shared" si="24"/>
        <v/>
      </c>
      <c r="O74" s="91" t="str">
        <f t="shared" si="24"/>
        <v/>
      </c>
      <c r="P74" s="91" t="str">
        <f t="shared" si="24"/>
        <v/>
      </c>
      <c r="Q74" s="92" t="str">
        <f t="shared" si="24"/>
        <v/>
      </c>
      <c r="R74" s="93" t="str">
        <f t="shared" si="24"/>
        <v/>
      </c>
      <c r="S74" s="91" t="str">
        <f t="shared" si="24"/>
        <v/>
      </c>
      <c r="T74" s="91" t="str">
        <f t="shared" si="24"/>
        <v/>
      </c>
      <c r="U74" s="91" t="str">
        <f t="shared" si="22"/>
        <v/>
      </c>
      <c r="V74" s="91" t="str">
        <f t="shared" si="22"/>
        <v/>
      </c>
      <c r="W74" s="91" t="str">
        <f t="shared" si="22"/>
        <v/>
      </c>
      <c r="X74" s="91" t="str">
        <f t="shared" si="22"/>
        <v/>
      </c>
      <c r="Y74" s="91" t="str">
        <f t="shared" si="22"/>
        <v/>
      </c>
      <c r="Z74" s="91" t="str">
        <f t="shared" si="22"/>
        <v/>
      </c>
      <c r="AA74" s="91" t="str">
        <f t="shared" si="22"/>
        <v/>
      </c>
      <c r="AB74" s="91" t="str">
        <f t="shared" si="22"/>
        <v/>
      </c>
      <c r="AC74" s="91" t="str">
        <f t="shared" si="22"/>
        <v/>
      </c>
      <c r="AD74" s="91" t="str">
        <f t="shared" si="22"/>
        <v/>
      </c>
      <c r="AE74" s="91" t="str">
        <f t="shared" si="22"/>
        <v/>
      </c>
      <c r="AF74" s="91" t="str">
        <f t="shared" si="22"/>
        <v/>
      </c>
      <c r="AG74" s="91" t="str">
        <f t="shared" si="22"/>
        <v/>
      </c>
      <c r="AH74" s="91" t="str">
        <f t="shared" si="22"/>
        <v/>
      </c>
      <c r="AI74" s="91" t="str">
        <f t="shared" si="22"/>
        <v/>
      </c>
      <c r="AJ74" s="91" t="str">
        <f t="shared" si="22"/>
        <v/>
      </c>
      <c r="AK74" s="91" t="str">
        <f t="shared" si="23"/>
        <v/>
      </c>
      <c r="AL74" s="91" t="str">
        <f t="shared" si="23"/>
        <v/>
      </c>
      <c r="AM74" s="91" t="str">
        <f t="shared" si="23"/>
        <v/>
      </c>
      <c r="AN74" s="91" t="str">
        <f t="shared" si="23"/>
        <v/>
      </c>
      <c r="AO74" s="91" t="str">
        <f t="shared" si="23"/>
        <v/>
      </c>
      <c r="AP74" s="91" t="str">
        <f t="shared" si="23"/>
        <v/>
      </c>
      <c r="AQ74" s="91" t="str">
        <f t="shared" si="23"/>
        <v/>
      </c>
      <c r="AR74" s="91" t="str">
        <f t="shared" si="23"/>
        <v/>
      </c>
      <c r="AS74" s="91" t="str">
        <f t="shared" si="23"/>
        <v/>
      </c>
      <c r="AT74" s="91" t="str">
        <f t="shared" si="23"/>
        <v/>
      </c>
      <c r="AU74" s="91" t="str">
        <f t="shared" si="23"/>
        <v/>
      </c>
      <c r="AV74" s="91" t="str">
        <f t="shared" si="23"/>
        <v/>
      </c>
      <c r="AW74" s="91" t="str">
        <f t="shared" si="23"/>
        <v/>
      </c>
      <c r="AX74" s="91" t="str">
        <f t="shared" si="23"/>
        <v/>
      </c>
      <c r="AY74" s="91" t="str">
        <f t="shared" si="23"/>
        <v/>
      </c>
      <c r="AZ74" s="91" t="str">
        <f t="shared" si="23"/>
        <v/>
      </c>
      <c r="BA74" s="91" t="str">
        <f t="shared" si="20"/>
        <v/>
      </c>
      <c r="BB74" s="91" t="str">
        <f t="shared" si="20"/>
        <v/>
      </c>
      <c r="BC74" s="91" t="str">
        <f t="shared" si="20"/>
        <v/>
      </c>
      <c r="BD74" s="91" t="str">
        <f t="shared" si="20"/>
        <v/>
      </c>
      <c r="BE74" s="91" t="str">
        <f t="shared" si="20"/>
        <v/>
      </c>
    </row>
    <row r="75" spans="1:57" x14ac:dyDescent="0.3">
      <c r="A75" s="68"/>
      <c r="B75" s="62"/>
      <c r="C75" s="69"/>
      <c r="D75" s="70"/>
      <c r="E75" s="89">
        <f t="shared" si="21"/>
        <v>0</v>
      </c>
      <c r="F75" s="90" t="str">
        <f t="shared" si="24"/>
        <v/>
      </c>
      <c r="G75" s="91" t="str">
        <f t="shared" si="24"/>
        <v/>
      </c>
      <c r="H75" s="91" t="str">
        <f t="shared" si="24"/>
        <v/>
      </c>
      <c r="I75" s="91" t="str">
        <f t="shared" si="24"/>
        <v/>
      </c>
      <c r="J75" s="91" t="str">
        <f t="shared" si="24"/>
        <v/>
      </c>
      <c r="K75" s="92" t="str">
        <f t="shared" si="24"/>
        <v/>
      </c>
      <c r="L75" s="93" t="str">
        <f t="shared" si="24"/>
        <v/>
      </c>
      <c r="M75" s="91" t="str">
        <f t="shared" si="24"/>
        <v/>
      </c>
      <c r="N75" s="91" t="str">
        <f t="shared" si="24"/>
        <v/>
      </c>
      <c r="O75" s="91" t="str">
        <f t="shared" si="24"/>
        <v/>
      </c>
      <c r="P75" s="91" t="str">
        <f t="shared" si="24"/>
        <v/>
      </c>
      <c r="Q75" s="92" t="str">
        <f t="shared" si="24"/>
        <v/>
      </c>
      <c r="R75" s="93" t="str">
        <f t="shared" si="24"/>
        <v/>
      </c>
      <c r="S75" s="91" t="str">
        <f t="shared" si="24"/>
        <v/>
      </c>
      <c r="T75" s="91" t="str">
        <f t="shared" si="24"/>
        <v/>
      </c>
      <c r="U75" s="91" t="str">
        <f t="shared" si="22"/>
        <v/>
      </c>
      <c r="V75" s="91" t="str">
        <f t="shared" si="22"/>
        <v/>
      </c>
      <c r="W75" s="91" t="str">
        <f t="shared" si="22"/>
        <v/>
      </c>
      <c r="X75" s="91" t="str">
        <f t="shared" si="22"/>
        <v/>
      </c>
      <c r="Y75" s="91" t="str">
        <f t="shared" si="22"/>
        <v/>
      </c>
      <c r="Z75" s="91" t="str">
        <f t="shared" si="22"/>
        <v/>
      </c>
      <c r="AA75" s="91" t="str">
        <f t="shared" si="22"/>
        <v/>
      </c>
      <c r="AB75" s="91" t="str">
        <f t="shared" si="22"/>
        <v/>
      </c>
      <c r="AC75" s="91" t="str">
        <f t="shared" si="22"/>
        <v/>
      </c>
      <c r="AD75" s="91" t="str">
        <f t="shared" si="22"/>
        <v/>
      </c>
      <c r="AE75" s="91" t="str">
        <f t="shared" si="22"/>
        <v/>
      </c>
      <c r="AF75" s="91" t="str">
        <f t="shared" si="22"/>
        <v/>
      </c>
      <c r="AG75" s="91" t="str">
        <f t="shared" si="22"/>
        <v/>
      </c>
      <c r="AH75" s="91" t="str">
        <f t="shared" si="22"/>
        <v/>
      </c>
      <c r="AI75" s="91" t="str">
        <f t="shared" si="22"/>
        <v/>
      </c>
      <c r="AJ75" s="91" t="str">
        <f t="shared" si="22"/>
        <v/>
      </c>
      <c r="AK75" s="91" t="str">
        <f t="shared" si="23"/>
        <v/>
      </c>
      <c r="AL75" s="91" t="str">
        <f t="shared" si="23"/>
        <v/>
      </c>
      <c r="AM75" s="91" t="str">
        <f t="shared" si="23"/>
        <v/>
      </c>
      <c r="AN75" s="91" t="str">
        <f t="shared" si="23"/>
        <v/>
      </c>
      <c r="AO75" s="91" t="str">
        <f t="shared" si="23"/>
        <v/>
      </c>
      <c r="AP75" s="91" t="str">
        <f t="shared" si="23"/>
        <v/>
      </c>
      <c r="AQ75" s="91" t="str">
        <f t="shared" si="23"/>
        <v/>
      </c>
      <c r="AR75" s="91" t="str">
        <f t="shared" si="23"/>
        <v/>
      </c>
      <c r="AS75" s="91" t="str">
        <f t="shared" si="23"/>
        <v/>
      </c>
      <c r="AT75" s="91" t="str">
        <f t="shared" si="23"/>
        <v/>
      </c>
      <c r="AU75" s="91" t="str">
        <f t="shared" si="23"/>
        <v/>
      </c>
      <c r="AV75" s="91" t="str">
        <f t="shared" si="23"/>
        <v/>
      </c>
      <c r="AW75" s="91" t="str">
        <f t="shared" si="23"/>
        <v/>
      </c>
      <c r="AX75" s="91" t="str">
        <f t="shared" si="23"/>
        <v/>
      </c>
      <c r="AY75" s="91" t="str">
        <f t="shared" si="23"/>
        <v/>
      </c>
      <c r="AZ75" s="91" t="str">
        <f t="shared" si="23"/>
        <v/>
      </c>
      <c r="BA75" s="91" t="str">
        <f t="shared" si="20"/>
        <v/>
      </c>
      <c r="BB75" s="91" t="str">
        <f t="shared" si="20"/>
        <v/>
      </c>
      <c r="BC75" s="91" t="str">
        <f t="shared" si="20"/>
        <v/>
      </c>
      <c r="BD75" s="91" t="str">
        <f t="shared" si="20"/>
        <v/>
      </c>
      <c r="BE75" s="91" t="str">
        <f t="shared" si="20"/>
        <v/>
      </c>
    </row>
    <row r="76" spans="1:57" x14ac:dyDescent="0.3">
      <c r="A76" s="68"/>
      <c r="B76" s="62"/>
      <c r="C76" s="69"/>
      <c r="D76" s="70"/>
      <c r="E76" s="89">
        <f t="shared" si="21"/>
        <v>0</v>
      </c>
      <c r="F76" s="90" t="str">
        <f t="shared" si="24"/>
        <v/>
      </c>
      <c r="G76" s="91" t="str">
        <f t="shared" si="24"/>
        <v/>
      </c>
      <c r="H76" s="91" t="str">
        <f t="shared" si="24"/>
        <v/>
      </c>
      <c r="I76" s="91" t="str">
        <f t="shared" si="24"/>
        <v/>
      </c>
      <c r="J76" s="91" t="str">
        <f t="shared" si="24"/>
        <v/>
      </c>
      <c r="K76" s="92" t="str">
        <f t="shared" si="24"/>
        <v/>
      </c>
      <c r="L76" s="93" t="str">
        <f t="shared" si="24"/>
        <v/>
      </c>
      <c r="M76" s="91" t="str">
        <f t="shared" si="24"/>
        <v/>
      </c>
      <c r="N76" s="91" t="str">
        <f t="shared" si="24"/>
        <v/>
      </c>
      <c r="O76" s="91" t="str">
        <f t="shared" si="24"/>
        <v/>
      </c>
      <c r="P76" s="91" t="str">
        <f t="shared" si="24"/>
        <v/>
      </c>
      <c r="Q76" s="92" t="str">
        <f t="shared" si="24"/>
        <v/>
      </c>
      <c r="R76" s="93" t="str">
        <f t="shared" si="24"/>
        <v/>
      </c>
      <c r="S76" s="91" t="str">
        <f t="shared" si="24"/>
        <v/>
      </c>
      <c r="T76" s="91" t="str">
        <f t="shared" si="24"/>
        <v/>
      </c>
      <c r="U76" s="91" t="str">
        <f t="shared" si="22"/>
        <v/>
      </c>
      <c r="V76" s="91" t="str">
        <f t="shared" si="22"/>
        <v/>
      </c>
      <c r="W76" s="91" t="str">
        <f t="shared" si="22"/>
        <v/>
      </c>
      <c r="X76" s="91" t="str">
        <f t="shared" si="22"/>
        <v/>
      </c>
      <c r="Y76" s="91" t="str">
        <f t="shared" si="22"/>
        <v/>
      </c>
      <c r="Z76" s="91" t="str">
        <f t="shared" si="22"/>
        <v/>
      </c>
      <c r="AA76" s="91" t="str">
        <f t="shared" si="22"/>
        <v/>
      </c>
      <c r="AB76" s="91" t="str">
        <f t="shared" si="22"/>
        <v/>
      </c>
      <c r="AC76" s="91" t="str">
        <f t="shared" si="22"/>
        <v/>
      </c>
      <c r="AD76" s="91" t="str">
        <f t="shared" si="22"/>
        <v/>
      </c>
      <c r="AE76" s="91" t="str">
        <f t="shared" si="22"/>
        <v/>
      </c>
      <c r="AF76" s="91" t="str">
        <f t="shared" si="22"/>
        <v/>
      </c>
      <c r="AG76" s="91" t="str">
        <f t="shared" si="22"/>
        <v/>
      </c>
      <c r="AH76" s="91" t="str">
        <f t="shared" si="22"/>
        <v/>
      </c>
      <c r="AI76" s="91" t="str">
        <f t="shared" si="22"/>
        <v/>
      </c>
      <c r="AJ76" s="91" t="str">
        <f t="shared" si="22"/>
        <v/>
      </c>
      <c r="AK76" s="91" t="str">
        <f t="shared" si="23"/>
        <v/>
      </c>
      <c r="AL76" s="91" t="str">
        <f t="shared" si="23"/>
        <v/>
      </c>
      <c r="AM76" s="91" t="str">
        <f t="shared" si="23"/>
        <v/>
      </c>
      <c r="AN76" s="91" t="str">
        <f t="shared" si="23"/>
        <v/>
      </c>
      <c r="AO76" s="91" t="str">
        <f t="shared" si="23"/>
        <v/>
      </c>
      <c r="AP76" s="91" t="str">
        <f t="shared" si="23"/>
        <v/>
      </c>
      <c r="AQ76" s="91" t="str">
        <f t="shared" si="23"/>
        <v/>
      </c>
      <c r="AR76" s="91" t="str">
        <f t="shared" si="23"/>
        <v/>
      </c>
      <c r="AS76" s="91" t="str">
        <f t="shared" si="23"/>
        <v/>
      </c>
      <c r="AT76" s="91" t="str">
        <f t="shared" si="23"/>
        <v/>
      </c>
      <c r="AU76" s="91" t="str">
        <f t="shared" si="23"/>
        <v/>
      </c>
      <c r="AV76" s="91" t="str">
        <f t="shared" si="23"/>
        <v/>
      </c>
      <c r="AW76" s="91" t="str">
        <f t="shared" si="23"/>
        <v/>
      </c>
      <c r="AX76" s="91" t="str">
        <f t="shared" si="23"/>
        <v/>
      </c>
      <c r="AY76" s="91" t="str">
        <f t="shared" si="23"/>
        <v/>
      </c>
      <c r="AZ76" s="91" t="str">
        <f t="shared" si="23"/>
        <v/>
      </c>
      <c r="BA76" s="91" t="str">
        <f t="shared" ref="BA76:BE91" si="25">IF($B76=BA$5,$D76,"")</f>
        <v/>
      </c>
      <c r="BB76" s="91" t="str">
        <f t="shared" si="25"/>
        <v/>
      </c>
      <c r="BC76" s="91" t="str">
        <f t="shared" si="25"/>
        <v/>
      </c>
      <c r="BD76" s="91" t="str">
        <f t="shared" si="25"/>
        <v/>
      </c>
      <c r="BE76" s="91" t="str">
        <f t="shared" si="25"/>
        <v/>
      </c>
    </row>
    <row r="77" spans="1:57" x14ac:dyDescent="0.3">
      <c r="A77" s="68"/>
      <c r="B77" s="62"/>
      <c r="C77" s="69"/>
      <c r="D77" s="70"/>
      <c r="E77" s="89">
        <f t="shared" si="21"/>
        <v>0</v>
      </c>
      <c r="F77" s="90" t="str">
        <f t="shared" si="24"/>
        <v/>
      </c>
      <c r="G77" s="91" t="str">
        <f t="shared" si="24"/>
        <v/>
      </c>
      <c r="H77" s="91" t="str">
        <f t="shared" si="24"/>
        <v/>
      </c>
      <c r="I77" s="91" t="str">
        <f t="shared" si="24"/>
        <v/>
      </c>
      <c r="J77" s="91" t="str">
        <f t="shared" si="24"/>
        <v/>
      </c>
      <c r="K77" s="92" t="str">
        <f t="shared" si="24"/>
        <v/>
      </c>
      <c r="L77" s="93" t="str">
        <f t="shared" si="24"/>
        <v/>
      </c>
      <c r="M77" s="91" t="str">
        <f t="shared" si="24"/>
        <v/>
      </c>
      <c r="N77" s="91" t="str">
        <f t="shared" si="24"/>
        <v/>
      </c>
      <c r="O77" s="91" t="str">
        <f t="shared" si="24"/>
        <v/>
      </c>
      <c r="P77" s="91" t="str">
        <f t="shared" si="24"/>
        <v/>
      </c>
      <c r="Q77" s="92" t="str">
        <f t="shared" si="24"/>
        <v/>
      </c>
      <c r="R77" s="93" t="str">
        <f t="shared" si="24"/>
        <v/>
      </c>
      <c r="S77" s="91" t="str">
        <f t="shared" si="24"/>
        <v/>
      </c>
      <c r="T77" s="91" t="str">
        <f t="shared" si="24"/>
        <v/>
      </c>
      <c r="U77" s="91" t="str">
        <f t="shared" si="22"/>
        <v/>
      </c>
      <c r="V77" s="91" t="str">
        <f t="shared" si="22"/>
        <v/>
      </c>
      <c r="W77" s="91" t="str">
        <f t="shared" si="22"/>
        <v/>
      </c>
      <c r="X77" s="91" t="str">
        <f t="shared" si="22"/>
        <v/>
      </c>
      <c r="Y77" s="91" t="str">
        <f t="shared" si="22"/>
        <v/>
      </c>
      <c r="Z77" s="91" t="str">
        <f t="shared" si="22"/>
        <v/>
      </c>
      <c r="AA77" s="91" t="str">
        <f t="shared" si="22"/>
        <v/>
      </c>
      <c r="AB77" s="91" t="str">
        <f t="shared" si="22"/>
        <v/>
      </c>
      <c r="AC77" s="91" t="str">
        <f t="shared" si="22"/>
        <v/>
      </c>
      <c r="AD77" s="91" t="str">
        <f t="shared" si="22"/>
        <v/>
      </c>
      <c r="AE77" s="91" t="str">
        <f t="shared" si="22"/>
        <v/>
      </c>
      <c r="AF77" s="91" t="str">
        <f t="shared" si="22"/>
        <v/>
      </c>
      <c r="AG77" s="91" t="str">
        <f t="shared" si="22"/>
        <v/>
      </c>
      <c r="AH77" s="91" t="str">
        <f t="shared" si="22"/>
        <v/>
      </c>
      <c r="AI77" s="91" t="str">
        <f t="shared" si="22"/>
        <v/>
      </c>
      <c r="AJ77" s="91" t="str">
        <f t="shared" si="22"/>
        <v/>
      </c>
      <c r="AK77" s="91" t="str">
        <f t="shared" si="23"/>
        <v/>
      </c>
      <c r="AL77" s="91" t="str">
        <f t="shared" si="23"/>
        <v/>
      </c>
      <c r="AM77" s="91" t="str">
        <f t="shared" si="23"/>
        <v/>
      </c>
      <c r="AN77" s="91" t="str">
        <f t="shared" si="23"/>
        <v/>
      </c>
      <c r="AO77" s="91" t="str">
        <f t="shared" si="23"/>
        <v/>
      </c>
      <c r="AP77" s="91" t="str">
        <f t="shared" si="23"/>
        <v/>
      </c>
      <c r="AQ77" s="91" t="str">
        <f t="shared" si="23"/>
        <v/>
      </c>
      <c r="AR77" s="91" t="str">
        <f t="shared" si="23"/>
        <v/>
      </c>
      <c r="AS77" s="91" t="str">
        <f t="shared" si="23"/>
        <v/>
      </c>
      <c r="AT77" s="91" t="str">
        <f t="shared" si="23"/>
        <v/>
      </c>
      <c r="AU77" s="91" t="str">
        <f t="shared" si="23"/>
        <v/>
      </c>
      <c r="AV77" s="91" t="str">
        <f t="shared" si="23"/>
        <v/>
      </c>
      <c r="AW77" s="91" t="str">
        <f t="shared" si="23"/>
        <v/>
      </c>
      <c r="AX77" s="91" t="str">
        <f t="shared" si="23"/>
        <v/>
      </c>
      <c r="AY77" s="91" t="str">
        <f t="shared" si="23"/>
        <v/>
      </c>
      <c r="AZ77" s="91" t="str">
        <f t="shared" si="23"/>
        <v/>
      </c>
      <c r="BA77" s="91" t="str">
        <f t="shared" si="25"/>
        <v/>
      </c>
      <c r="BB77" s="91" t="str">
        <f t="shared" si="25"/>
        <v/>
      </c>
      <c r="BC77" s="91" t="str">
        <f t="shared" si="25"/>
        <v/>
      </c>
      <c r="BD77" s="91" t="str">
        <f t="shared" si="25"/>
        <v/>
      </c>
      <c r="BE77" s="91" t="str">
        <f t="shared" si="25"/>
        <v/>
      </c>
    </row>
    <row r="78" spans="1:57" x14ac:dyDescent="0.3">
      <c r="A78" s="68"/>
      <c r="B78" s="62"/>
      <c r="C78" s="69"/>
      <c r="D78" s="70"/>
      <c r="E78" s="89">
        <f t="shared" si="21"/>
        <v>0</v>
      </c>
      <c r="F78" s="90" t="str">
        <f t="shared" si="24"/>
        <v/>
      </c>
      <c r="G78" s="91" t="str">
        <f t="shared" si="24"/>
        <v/>
      </c>
      <c r="H78" s="91" t="str">
        <f t="shared" si="24"/>
        <v/>
      </c>
      <c r="I78" s="91" t="str">
        <f t="shared" si="24"/>
        <v/>
      </c>
      <c r="J78" s="91" t="str">
        <f t="shared" si="24"/>
        <v/>
      </c>
      <c r="K78" s="92" t="str">
        <f t="shared" si="24"/>
        <v/>
      </c>
      <c r="L78" s="93" t="str">
        <f t="shared" si="24"/>
        <v/>
      </c>
      <c r="M78" s="91" t="str">
        <f t="shared" si="24"/>
        <v/>
      </c>
      <c r="N78" s="91" t="str">
        <f t="shared" si="24"/>
        <v/>
      </c>
      <c r="O78" s="91" t="str">
        <f t="shared" si="24"/>
        <v/>
      </c>
      <c r="P78" s="91" t="str">
        <f t="shared" si="24"/>
        <v/>
      </c>
      <c r="Q78" s="92" t="str">
        <f t="shared" si="24"/>
        <v/>
      </c>
      <c r="R78" s="93" t="str">
        <f t="shared" si="24"/>
        <v/>
      </c>
      <c r="S78" s="91" t="str">
        <f t="shared" si="24"/>
        <v/>
      </c>
      <c r="T78" s="91" t="str">
        <f t="shared" si="24"/>
        <v/>
      </c>
      <c r="U78" s="91" t="str">
        <f t="shared" si="22"/>
        <v/>
      </c>
      <c r="V78" s="91" t="str">
        <f t="shared" si="22"/>
        <v/>
      </c>
      <c r="W78" s="91" t="str">
        <f t="shared" si="22"/>
        <v/>
      </c>
      <c r="X78" s="91" t="str">
        <f t="shared" si="22"/>
        <v/>
      </c>
      <c r="Y78" s="91" t="str">
        <f t="shared" si="22"/>
        <v/>
      </c>
      <c r="Z78" s="91" t="str">
        <f t="shared" si="22"/>
        <v/>
      </c>
      <c r="AA78" s="91" t="str">
        <f t="shared" si="22"/>
        <v/>
      </c>
      <c r="AB78" s="91" t="str">
        <f t="shared" si="22"/>
        <v/>
      </c>
      <c r="AC78" s="91" t="str">
        <f t="shared" si="22"/>
        <v/>
      </c>
      <c r="AD78" s="91" t="str">
        <f t="shared" si="22"/>
        <v/>
      </c>
      <c r="AE78" s="91" t="str">
        <f t="shared" si="22"/>
        <v/>
      </c>
      <c r="AF78" s="91" t="str">
        <f t="shared" si="22"/>
        <v/>
      </c>
      <c r="AG78" s="91" t="str">
        <f t="shared" si="22"/>
        <v/>
      </c>
      <c r="AH78" s="91" t="str">
        <f t="shared" si="22"/>
        <v/>
      </c>
      <c r="AI78" s="91" t="str">
        <f t="shared" si="22"/>
        <v/>
      </c>
      <c r="AJ78" s="91" t="str">
        <f t="shared" si="22"/>
        <v/>
      </c>
      <c r="AK78" s="91" t="str">
        <f t="shared" si="23"/>
        <v/>
      </c>
      <c r="AL78" s="91" t="str">
        <f t="shared" si="23"/>
        <v/>
      </c>
      <c r="AM78" s="91" t="str">
        <f t="shared" si="23"/>
        <v/>
      </c>
      <c r="AN78" s="91" t="str">
        <f t="shared" si="23"/>
        <v/>
      </c>
      <c r="AO78" s="91" t="str">
        <f t="shared" si="23"/>
        <v/>
      </c>
      <c r="AP78" s="91" t="str">
        <f t="shared" si="23"/>
        <v/>
      </c>
      <c r="AQ78" s="91" t="str">
        <f t="shared" si="23"/>
        <v/>
      </c>
      <c r="AR78" s="91" t="str">
        <f t="shared" si="23"/>
        <v/>
      </c>
      <c r="AS78" s="91" t="str">
        <f t="shared" si="23"/>
        <v/>
      </c>
      <c r="AT78" s="91" t="str">
        <f t="shared" si="23"/>
        <v/>
      </c>
      <c r="AU78" s="91" t="str">
        <f t="shared" si="23"/>
        <v/>
      </c>
      <c r="AV78" s="91" t="str">
        <f t="shared" si="23"/>
        <v/>
      </c>
      <c r="AW78" s="91" t="str">
        <f t="shared" si="23"/>
        <v/>
      </c>
      <c r="AX78" s="91" t="str">
        <f t="shared" si="23"/>
        <v/>
      </c>
      <c r="AY78" s="91" t="str">
        <f t="shared" si="23"/>
        <v/>
      </c>
      <c r="AZ78" s="91" t="str">
        <f t="shared" si="23"/>
        <v/>
      </c>
      <c r="BA78" s="91" t="str">
        <f t="shared" si="25"/>
        <v/>
      </c>
      <c r="BB78" s="91" t="str">
        <f t="shared" si="25"/>
        <v/>
      </c>
      <c r="BC78" s="91" t="str">
        <f t="shared" si="25"/>
        <v/>
      </c>
      <c r="BD78" s="91" t="str">
        <f t="shared" si="25"/>
        <v/>
      </c>
      <c r="BE78" s="91" t="str">
        <f t="shared" si="25"/>
        <v/>
      </c>
    </row>
    <row r="79" spans="1:57" x14ac:dyDescent="0.3">
      <c r="A79" s="68"/>
      <c r="B79" s="62"/>
      <c r="C79" s="69"/>
      <c r="D79" s="70"/>
      <c r="E79" s="89">
        <f t="shared" si="21"/>
        <v>0</v>
      </c>
      <c r="F79" s="90" t="str">
        <f t="shared" si="24"/>
        <v/>
      </c>
      <c r="G79" s="91" t="str">
        <f t="shared" si="24"/>
        <v/>
      </c>
      <c r="H79" s="91" t="str">
        <f t="shared" si="24"/>
        <v/>
      </c>
      <c r="I79" s="91" t="str">
        <f t="shared" si="24"/>
        <v/>
      </c>
      <c r="J79" s="91" t="str">
        <f t="shared" si="24"/>
        <v/>
      </c>
      <c r="K79" s="92" t="str">
        <f t="shared" si="24"/>
        <v/>
      </c>
      <c r="L79" s="93" t="str">
        <f t="shared" si="24"/>
        <v/>
      </c>
      <c r="M79" s="91" t="str">
        <f t="shared" si="24"/>
        <v/>
      </c>
      <c r="N79" s="91" t="str">
        <f t="shared" si="24"/>
        <v/>
      </c>
      <c r="O79" s="91" t="str">
        <f t="shared" si="24"/>
        <v/>
      </c>
      <c r="P79" s="91" t="str">
        <f t="shared" si="24"/>
        <v/>
      </c>
      <c r="Q79" s="92" t="str">
        <f t="shared" si="24"/>
        <v/>
      </c>
      <c r="R79" s="93" t="str">
        <f t="shared" si="24"/>
        <v/>
      </c>
      <c r="S79" s="91" t="str">
        <f t="shared" si="24"/>
        <v/>
      </c>
      <c r="T79" s="91" t="str">
        <f t="shared" si="24"/>
        <v/>
      </c>
      <c r="U79" s="91" t="str">
        <f t="shared" si="22"/>
        <v/>
      </c>
      <c r="V79" s="91" t="str">
        <f t="shared" si="22"/>
        <v/>
      </c>
      <c r="W79" s="91" t="str">
        <f t="shared" si="22"/>
        <v/>
      </c>
      <c r="X79" s="91" t="str">
        <f t="shared" si="22"/>
        <v/>
      </c>
      <c r="Y79" s="91" t="str">
        <f t="shared" si="22"/>
        <v/>
      </c>
      <c r="Z79" s="91" t="str">
        <f t="shared" si="22"/>
        <v/>
      </c>
      <c r="AA79" s="91" t="str">
        <f t="shared" si="22"/>
        <v/>
      </c>
      <c r="AB79" s="91" t="str">
        <f t="shared" si="22"/>
        <v/>
      </c>
      <c r="AC79" s="91" t="str">
        <f t="shared" si="22"/>
        <v/>
      </c>
      <c r="AD79" s="91" t="str">
        <f t="shared" si="22"/>
        <v/>
      </c>
      <c r="AE79" s="91" t="str">
        <f t="shared" si="22"/>
        <v/>
      </c>
      <c r="AF79" s="91" t="str">
        <f t="shared" si="22"/>
        <v/>
      </c>
      <c r="AG79" s="91" t="str">
        <f t="shared" si="22"/>
        <v/>
      </c>
      <c r="AH79" s="91" t="str">
        <f t="shared" si="22"/>
        <v/>
      </c>
      <c r="AI79" s="91" t="str">
        <f t="shared" si="22"/>
        <v/>
      </c>
      <c r="AJ79" s="91" t="str">
        <f t="shared" si="22"/>
        <v/>
      </c>
      <c r="AK79" s="91" t="str">
        <f t="shared" si="23"/>
        <v/>
      </c>
      <c r="AL79" s="91" t="str">
        <f t="shared" si="23"/>
        <v/>
      </c>
      <c r="AM79" s="91" t="str">
        <f t="shared" si="23"/>
        <v/>
      </c>
      <c r="AN79" s="91" t="str">
        <f t="shared" si="23"/>
        <v/>
      </c>
      <c r="AO79" s="91" t="str">
        <f t="shared" si="23"/>
        <v/>
      </c>
      <c r="AP79" s="91" t="str">
        <f t="shared" si="23"/>
        <v/>
      </c>
      <c r="AQ79" s="91" t="str">
        <f t="shared" si="23"/>
        <v/>
      </c>
      <c r="AR79" s="91" t="str">
        <f t="shared" si="23"/>
        <v/>
      </c>
      <c r="AS79" s="91" t="str">
        <f t="shared" si="23"/>
        <v/>
      </c>
      <c r="AT79" s="91" t="str">
        <f t="shared" si="23"/>
        <v/>
      </c>
      <c r="AU79" s="91" t="str">
        <f t="shared" si="23"/>
        <v/>
      </c>
      <c r="AV79" s="91" t="str">
        <f t="shared" si="23"/>
        <v/>
      </c>
      <c r="AW79" s="91" t="str">
        <f t="shared" si="23"/>
        <v/>
      </c>
      <c r="AX79" s="91" t="str">
        <f t="shared" si="23"/>
        <v/>
      </c>
      <c r="AY79" s="91" t="str">
        <f t="shared" si="23"/>
        <v/>
      </c>
      <c r="AZ79" s="91" t="str">
        <f t="shared" si="23"/>
        <v/>
      </c>
      <c r="BA79" s="91" t="str">
        <f t="shared" si="25"/>
        <v/>
      </c>
      <c r="BB79" s="91" t="str">
        <f t="shared" si="25"/>
        <v/>
      </c>
      <c r="BC79" s="91" t="str">
        <f t="shared" si="25"/>
        <v/>
      </c>
      <c r="BD79" s="91" t="str">
        <f t="shared" si="25"/>
        <v/>
      </c>
      <c r="BE79" s="91" t="str">
        <f t="shared" si="25"/>
        <v/>
      </c>
    </row>
    <row r="80" spans="1:57" x14ac:dyDescent="0.3">
      <c r="A80" s="68"/>
      <c r="B80" s="62"/>
      <c r="C80" s="69"/>
      <c r="D80" s="70"/>
      <c r="E80" s="89">
        <f t="shared" si="21"/>
        <v>0</v>
      </c>
      <c r="F80" s="90" t="str">
        <f t="shared" si="24"/>
        <v/>
      </c>
      <c r="G80" s="91" t="str">
        <f t="shared" si="24"/>
        <v/>
      </c>
      <c r="H80" s="91" t="str">
        <f t="shared" si="24"/>
        <v/>
      </c>
      <c r="I80" s="91" t="str">
        <f t="shared" si="24"/>
        <v/>
      </c>
      <c r="J80" s="91" t="str">
        <f t="shared" si="24"/>
        <v/>
      </c>
      <c r="K80" s="92" t="str">
        <f t="shared" si="24"/>
        <v/>
      </c>
      <c r="L80" s="93" t="str">
        <f t="shared" si="24"/>
        <v/>
      </c>
      <c r="M80" s="91" t="str">
        <f t="shared" si="24"/>
        <v/>
      </c>
      <c r="N80" s="91" t="str">
        <f t="shared" si="24"/>
        <v/>
      </c>
      <c r="O80" s="91" t="str">
        <f t="shared" si="24"/>
        <v/>
      </c>
      <c r="P80" s="91" t="str">
        <f t="shared" si="24"/>
        <v/>
      </c>
      <c r="Q80" s="92" t="str">
        <f t="shared" si="24"/>
        <v/>
      </c>
      <c r="R80" s="93" t="str">
        <f t="shared" si="24"/>
        <v/>
      </c>
      <c r="S80" s="91" t="str">
        <f t="shared" si="24"/>
        <v/>
      </c>
      <c r="T80" s="91" t="str">
        <f t="shared" si="24"/>
        <v/>
      </c>
      <c r="U80" s="91" t="str">
        <f t="shared" si="22"/>
        <v/>
      </c>
      <c r="V80" s="91" t="str">
        <f t="shared" si="22"/>
        <v/>
      </c>
      <c r="W80" s="91" t="str">
        <f t="shared" si="22"/>
        <v/>
      </c>
      <c r="X80" s="91" t="str">
        <f t="shared" si="22"/>
        <v/>
      </c>
      <c r="Y80" s="91" t="str">
        <f t="shared" si="22"/>
        <v/>
      </c>
      <c r="Z80" s="91" t="str">
        <f t="shared" si="22"/>
        <v/>
      </c>
      <c r="AA80" s="91" t="str">
        <f t="shared" si="22"/>
        <v/>
      </c>
      <c r="AB80" s="91" t="str">
        <f t="shared" si="22"/>
        <v/>
      </c>
      <c r="AC80" s="91" t="str">
        <f t="shared" si="22"/>
        <v/>
      </c>
      <c r="AD80" s="91" t="str">
        <f t="shared" si="22"/>
        <v/>
      </c>
      <c r="AE80" s="91" t="str">
        <f t="shared" si="22"/>
        <v/>
      </c>
      <c r="AF80" s="91" t="str">
        <f t="shared" si="22"/>
        <v/>
      </c>
      <c r="AG80" s="91" t="str">
        <f t="shared" si="22"/>
        <v/>
      </c>
      <c r="AH80" s="91" t="str">
        <f t="shared" si="22"/>
        <v/>
      </c>
      <c r="AI80" s="91" t="str">
        <f t="shared" si="22"/>
        <v/>
      </c>
      <c r="AJ80" s="91" t="str">
        <f t="shared" si="22"/>
        <v/>
      </c>
      <c r="AK80" s="91" t="str">
        <f t="shared" si="23"/>
        <v/>
      </c>
      <c r="AL80" s="91" t="str">
        <f t="shared" si="23"/>
        <v/>
      </c>
      <c r="AM80" s="91" t="str">
        <f t="shared" si="23"/>
        <v/>
      </c>
      <c r="AN80" s="91" t="str">
        <f t="shared" si="23"/>
        <v/>
      </c>
      <c r="AO80" s="91" t="str">
        <f t="shared" si="23"/>
        <v/>
      </c>
      <c r="AP80" s="91" t="str">
        <f t="shared" si="23"/>
        <v/>
      </c>
      <c r="AQ80" s="91" t="str">
        <f t="shared" si="23"/>
        <v/>
      </c>
      <c r="AR80" s="91" t="str">
        <f t="shared" si="23"/>
        <v/>
      </c>
      <c r="AS80" s="91" t="str">
        <f t="shared" si="23"/>
        <v/>
      </c>
      <c r="AT80" s="91" t="str">
        <f t="shared" si="23"/>
        <v/>
      </c>
      <c r="AU80" s="91" t="str">
        <f t="shared" si="23"/>
        <v/>
      </c>
      <c r="AV80" s="91" t="str">
        <f t="shared" si="23"/>
        <v/>
      </c>
      <c r="AW80" s="91" t="str">
        <f t="shared" si="23"/>
        <v/>
      </c>
      <c r="AX80" s="91" t="str">
        <f t="shared" si="23"/>
        <v/>
      </c>
      <c r="AY80" s="91" t="str">
        <f t="shared" si="23"/>
        <v/>
      </c>
      <c r="AZ80" s="91" t="str">
        <f t="shared" si="23"/>
        <v/>
      </c>
      <c r="BA80" s="91" t="str">
        <f t="shared" si="25"/>
        <v/>
      </c>
      <c r="BB80" s="91" t="str">
        <f t="shared" si="25"/>
        <v/>
      </c>
      <c r="BC80" s="91" t="str">
        <f t="shared" si="25"/>
        <v/>
      </c>
      <c r="BD80" s="91" t="str">
        <f t="shared" si="25"/>
        <v/>
      </c>
      <c r="BE80" s="91" t="str">
        <f t="shared" si="25"/>
        <v/>
      </c>
    </row>
    <row r="81" spans="1:57" x14ac:dyDescent="0.3">
      <c r="A81" s="68"/>
      <c r="B81" s="62"/>
      <c r="C81" s="69"/>
      <c r="D81" s="70"/>
      <c r="E81" s="89">
        <f t="shared" si="21"/>
        <v>0</v>
      </c>
      <c r="F81" s="90" t="str">
        <f t="shared" si="24"/>
        <v/>
      </c>
      <c r="G81" s="91" t="str">
        <f t="shared" si="24"/>
        <v/>
      </c>
      <c r="H81" s="91" t="str">
        <f t="shared" si="24"/>
        <v/>
      </c>
      <c r="I81" s="91" t="str">
        <f t="shared" si="24"/>
        <v/>
      </c>
      <c r="J81" s="91" t="str">
        <f t="shared" si="24"/>
        <v/>
      </c>
      <c r="K81" s="92" t="str">
        <f t="shared" si="24"/>
        <v/>
      </c>
      <c r="L81" s="93" t="str">
        <f t="shared" si="24"/>
        <v/>
      </c>
      <c r="M81" s="91" t="str">
        <f t="shared" si="24"/>
        <v/>
      </c>
      <c r="N81" s="91" t="str">
        <f t="shared" si="24"/>
        <v/>
      </c>
      <c r="O81" s="91" t="str">
        <f t="shared" si="24"/>
        <v/>
      </c>
      <c r="P81" s="91" t="str">
        <f t="shared" si="24"/>
        <v/>
      </c>
      <c r="Q81" s="92" t="str">
        <f t="shared" si="24"/>
        <v/>
      </c>
      <c r="R81" s="93" t="str">
        <f t="shared" si="24"/>
        <v/>
      </c>
      <c r="S81" s="91" t="str">
        <f t="shared" si="24"/>
        <v/>
      </c>
      <c r="T81" s="91" t="str">
        <f t="shared" si="24"/>
        <v/>
      </c>
      <c r="U81" s="91" t="str">
        <f t="shared" si="22"/>
        <v/>
      </c>
      <c r="V81" s="91" t="str">
        <f t="shared" si="22"/>
        <v/>
      </c>
      <c r="W81" s="91" t="str">
        <f t="shared" si="22"/>
        <v/>
      </c>
      <c r="X81" s="91" t="str">
        <f t="shared" si="22"/>
        <v/>
      </c>
      <c r="Y81" s="91" t="str">
        <f t="shared" si="22"/>
        <v/>
      </c>
      <c r="Z81" s="91" t="str">
        <f t="shared" si="22"/>
        <v/>
      </c>
      <c r="AA81" s="91" t="str">
        <f t="shared" si="22"/>
        <v/>
      </c>
      <c r="AB81" s="91" t="str">
        <f t="shared" si="22"/>
        <v/>
      </c>
      <c r="AC81" s="91" t="str">
        <f t="shared" si="22"/>
        <v/>
      </c>
      <c r="AD81" s="91" t="str">
        <f t="shared" si="22"/>
        <v/>
      </c>
      <c r="AE81" s="91" t="str">
        <f t="shared" si="22"/>
        <v/>
      </c>
      <c r="AF81" s="91" t="str">
        <f t="shared" si="22"/>
        <v/>
      </c>
      <c r="AG81" s="91" t="str">
        <f t="shared" si="22"/>
        <v/>
      </c>
      <c r="AH81" s="91" t="str">
        <f t="shared" si="22"/>
        <v/>
      </c>
      <c r="AI81" s="91" t="str">
        <f t="shared" si="22"/>
        <v/>
      </c>
      <c r="AJ81" s="91" t="str">
        <f t="shared" si="22"/>
        <v/>
      </c>
      <c r="AK81" s="91" t="str">
        <f t="shared" si="23"/>
        <v/>
      </c>
      <c r="AL81" s="91" t="str">
        <f t="shared" si="23"/>
        <v/>
      </c>
      <c r="AM81" s="91" t="str">
        <f t="shared" si="23"/>
        <v/>
      </c>
      <c r="AN81" s="91" t="str">
        <f t="shared" si="23"/>
        <v/>
      </c>
      <c r="AO81" s="91" t="str">
        <f t="shared" si="23"/>
        <v/>
      </c>
      <c r="AP81" s="91" t="str">
        <f t="shared" si="23"/>
        <v/>
      </c>
      <c r="AQ81" s="91" t="str">
        <f t="shared" si="23"/>
        <v/>
      </c>
      <c r="AR81" s="91" t="str">
        <f t="shared" si="23"/>
        <v/>
      </c>
      <c r="AS81" s="91" t="str">
        <f t="shared" si="23"/>
        <v/>
      </c>
      <c r="AT81" s="91" t="str">
        <f t="shared" si="23"/>
        <v/>
      </c>
      <c r="AU81" s="91" t="str">
        <f t="shared" si="23"/>
        <v/>
      </c>
      <c r="AV81" s="91" t="str">
        <f t="shared" si="23"/>
        <v/>
      </c>
      <c r="AW81" s="91" t="str">
        <f t="shared" si="23"/>
        <v/>
      </c>
      <c r="AX81" s="91" t="str">
        <f t="shared" si="23"/>
        <v/>
      </c>
      <c r="AY81" s="91" t="str">
        <f t="shared" si="23"/>
        <v/>
      </c>
      <c r="AZ81" s="91" t="str">
        <f t="shared" si="23"/>
        <v/>
      </c>
      <c r="BA81" s="91" t="str">
        <f t="shared" si="25"/>
        <v/>
      </c>
      <c r="BB81" s="91" t="str">
        <f t="shared" si="25"/>
        <v/>
      </c>
      <c r="BC81" s="91" t="str">
        <f t="shared" si="25"/>
        <v/>
      </c>
      <c r="BD81" s="91" t="str">
        <f t="shared" si="25"/>
        <v/>
      </c>
      <c r="BE81" s="91" t="str">
        <f t="shared" si="25"/>
        <v/>
      </c>
    </row>
    <row r="82" spans="1:57" x14ac:dyDescent="0.3">
      <c r="A82" s="68"/>
      <c r="B82" s="62"/>
      <c r="C82" s="69"/>
      <c r="D82" s="70"/>
      <c r="E82" s="89">
        <f t="shared" si="21"/>
        <v>0</v>
      </c>
      <c r="F82" s="90" t="str">
        <f t="shared" si="24"/>
        <v/>
      </c>
      <c r="G82" s="91" t="str">
        <f t="shared" si="24"/>
        <v/>
      </c>
      <c r="H82" s="91" t="str">
        <f t="shared" si="24"/>
        <v/>
      </c>
      <c r="I82" s="91" t="str">
        <f t="shared" si="24"/>
        <v/>
      </c>
      <c r="J82" s="91" t="str">
        <f t="shared" si="24"/>
        <v/>
      </c>
      <c r="K82" s="92" t="str">
        <f t="shared" si="24"/>
        <v/>
      </c>
      <c r="L82" s="93" t="str">
        <f t="shared" si="24"/>
        <v/>
      </c>
      <c r="M82" s="91" t="str">
        <f t="shared" si="24"/>
        <v/>
      </c>
      <c r="N82" s="91" t="str">
        <f t="shared" si="24"/>
        <v/>
      </c>
      <c r="O82" s="91" t="str">
        <f t="shared" si="24"/>
        <v/>
      </c>
      <c r="P82" s="91" t="str">
        <f t="shared" si="24"/>
        <v/>
      </c>
      <c r="Q82" s="92" t="str">
        <f t="shared" si="24"/>
        <v/>
      </c>
      <c r="R82" s="93" t="str">
        <f t="shared" si="24"/>
        <v/>
      </c>
      <c r="S82" s="91" t="str">
        <f t="shared" si="24"/>
        <v/>
      </c>
      <c r="T82" s="91" t="str">
        <f t="shared" si="24"/>
        <v/>
      </c>
      <c r="U82" s="91" t="str">
        <f t="shared" si="22"/>
        <v/>
      </c>
      <c r="V82" s="91" t="str">
        <f t="shared" si="22"/>
        <v/>
      </c>
      <c r="W82" s="91" t="str">
        <f t="shared" si="22"/>
        <v/>
      </c>
      <c r="X82" s="91" t="str">
        <f t="shared" si="22"/>
        <v/>
      </c>
      <c r="Y82" s="91" t="str">
        <f t="shared" si="22"/>
        <v/>
      </c>
      <c r="Z82" s="91" t="str">
        <f t="shared" si="22"/>
        <v/>
      </c>
      <c r="AA82" s="91" t="str">
        <f t="shared" si="22"/>
        <v/>
      </c>
      <c r="AB82" s="91" t="str">
        <f t="shared" si="22"/>
        <v/>
      </c>
      <c r="AC82" s="91" t="str">
        <f t="shared" si="22"/>
        <v/>
      </c>
      <c r="AD82" s="91" t="str">
        <f t="shared" si="22"/>
        <v/>
      </c>
      <c r="AE82" s="91" t="str">
        <f t="shared" si="22"/>
        <v/>
      </c>
      <c r="AF82" s="91" t="str">
        <f t="shared" si="22"/>
        <v/>
      </c>
      <c r="AG82" s="91" t="str">
        <f t="shared" si="22"/>
        <v/>
      </c>
      <c r="AH82" s="91" t="str">
        <f t="shared" si="22"/>
        <v/>
      </c>
      <c r="AI82" s="91" t="str">
        <f t="shared" si="22"/>
        <v/>
      </c>
      <c r="AJ82" s="91" t="str">
        <f t="shared" si="22"/>
        <v/>
      </c>
      <c r="AK82" s="91" t="str">
        <f t="shared" si="23"/>
        <v/>
      </c>
      <c r="AL82" s="91" t="str">
        <f t="shared" si="23"/>
        <v/>
      </c>
      <c r="AM82" s="91" t="str">
        <f t="shared" si="23"/>
        <v/>
      </c>
      <c r="AN82" s="91" t="str">
        <f t="shared" si="23"/>
        <v/>
      </c>
      <c r="AO82" s="91" t="str">
        <f t="shared" si="23"/>
        <v/>
      </c>
      <c r="AP82" s="91" t="str">
        <f t="shared" si="23"/>
        <v/>
      </c>
      <c r="AQ82" s="91" t="str">
        <f t="shared" si="23"/>
        <v/>
      </c>
      <c r="AR82" s="91" t="str">
        <f t="shared" si="23"/>
        <v/>
      </c>
      <c r="AS82" s="91" t="str">
        <f t="shared" si="23"/>
        <v/>
      </c>
      <c r="AT82" s="91" t="str">
        <f t="shared" si="23"/>
        <v/>
      </c>
      <c r="AU82" s="91" t="str">
        <f t="shared" si="23"/>
        <v/>
      </c>
      <c r="AV82" s="91" t="str">
        <f t="shared" si="23"/>
        <v/>
      </c>
      <c r="AW82" s="91" t="str">
        <f t="shared" si="23"/>
        <v/>
      </c>
      <c r="AX82" s="91" t="str">
        <f t="shared" si="23"/>
        <v/>
      </c>
      <c r="AY82" s="91" t="str">
        <f t="shared" si="23"/>
        <v/>
      </c>
      <c r="AZ82" s="91" t="str">
        <f t="shared" si="23"/>
        <v/>
      </c>
      <c r="BA82" s="91" t="str">
        <f t="shared" si="25"/>
        <v/>
      </c>
      <c r="BB82" s="91" t="str">
        <f t="shared" si="25"/>
        <v/>
      </c>
      <c r="BC82" s="91" t="str">
        <f t="shared" si="25"/>
        <v/>
      </c>
      <c r="BD82" s="91" t="str">
        <f t="shared" si="25"/>
        <v/>
      </c>
      <c r="BE82" s="91" t="str">
        <f t="shared" si="25"/>
        <v/>
      </c>
    </row>
    <row r="83" spans="1:57" x14ac:dyDescent="0.3">
      <c r="A83" s="68"/>
      <c r="B83" s="62"/>
      <c r="C83" s="69"/>
      <c r="D83" s="70"/>
      <c r="E83" s="89">
        <f t="shared" si="21"/>
        <v>0</v>
      </c>
      <c r="F83" s="90" t="str">
        <f t="shared" si="24"/>
        <v/>
      </c>
      <c r="G83" s="91" t="str">
        <f t="shared" si="24"/>
        <v/>
      </c>
      <c r="H83" s="91" t="str">
        <f t="shared" si="24"/>
        <v/>
      </c>
      <c r="I83" s="91" t="str">
        <f t="shared" si="24"/>
        <v/>
      </c>
      <c r="J83" s="91" t="str">
        <f t="shared" si="24"/>
        <v/>
      </c>
      <c r="K83" s="92" t="str">
        <f t="shared" si="24"/>
        <v/>
      </c>
      <c r="L83" s="93" t="str">
        <f t="shared" si="24"/>
        <v/>
      </c>
      <c r="M83" s="91" t="str">
        <f t="shared" si="24"/>
        <v/>
      </c>
      <c r="N83" s="91" t="str">
        <f t="shared" si="24"/>
        <v/>
      </c>
      <c r="O83" s="91" t="str">
        <f t="shared" si="24"/>
        <v/>
      </c>
      <c r="P83" s="91" t="str">
        <f t="shared" si="24"/>
        <v/>
      </c>
      <c r="Q83" s="92" t="str">
        <f t="shared" si="24"/>
        <v/>
      </c>
      <c r="R83" s="93" t="str">
        <f t="shared" si="24"/>
        <v/>
      </c>
      <c r="S83" s="91" t="str">
        <f t="shared" si="24"/>
        <v/>
      </c>
      <c r="T83" s="91" t="str">
        <f t="shared" si="24"/>
        <v/>
      </c>
      <c r="U83" s="91" t="str">
        <f t="shared" si="22"/>
        <v/>
      </c>
      <c r="V83" s="91" t="str">
        <f t="shared" si="22"/>
        <v/>
      </c>
      <c r="W83" s="91" t="str">
        <f t="shared" si="22"/>
        <v/>
      </c>
      <c r="X83" s="91" t="str">
        <f t="shared" si="22"/>
        <v/>
      </c>
      <c r="Y83" s="91" t="str">
        <f t="shared" si="22"/>
        <v/>
      </c>
      <c r="Z83" s="91" t="str">
        <f t="shared" si="22"/>
        <v/>
      </c>
      <c r="AA83" s="91" t="str">
        <f t="shared" si="22"/>
        <v/>
      </c>
      <c r="AB83" s="91" t="str">
        <f t="shared" si="22"/>
        <v/>
      </c>
      <c r="AC83" s="91" t="str">
        <f t="shared" si="22"/>
        <v/>
      </c>
      <c r="AD83" s="91" t="str">
        <f t="shared" si="22"/>
        <v/>
      </c>
      <c r="AE83" s="91" t="str">
        <f t="shared" si="22"/>
        <v/>
      </c>
      <c r="AF83" s="91" t="str">
        <f t="shared" si="22"/>
        <v/>
      </c>
      <c r="AG83" s="91" t="str">
        <f t="shared" si="22"/>
        <v/>
      </c>
      <c r="AH83" s="91" t="str">
        <f t="shared" si="22"/>
        <v/>
      </c>
      <c r="AI83" s="91" t="str">
        <f t="shared" si="22"/>
        <v/>
      </c>
      <c r="AJ83" s="91" t="str">
        <f t="shared" si="22"/>
        <v/>
      </c>
      <c r="AK83" s="91" t="str">
        <f t="shared" si="23"/>
        <v/>
      </c>
      <c r="AL83" s="91" t="str">
        <f t="shared" si="23"/>
        <v/>
      </c>
      <c r="AM83" s="91" t="str">
        <f t="shared" si="23"/>
        <v/>
      </c>
      <c r="AN83" s="91" t="str">
        <f t="shared" si="23"/>
        <v/>
      </c>
      <c r="AO83" s="91" t="str">
        <f t="shared" si="23"/>
        <v/>
      </c>
      <c r="AP83" s="91" t="str">
        <f t="shared" si="23"/>
        <v/>
      </c>
      <c r="AQ83" s="91" t="str">
        <f t="shared" si="23"/>
        <v/>
      </c>
      <c r="AR83" s="91" t="str">
        <f t="shared" si="23"/>
        <v/>
      </c>
      <c r="AS83" s="91" t="str">
        <f t="shared" si="23"/>
        <v/>
      </c>
      <c r="AT83" s="91" t="str">
        <f t="shared" si="23"/>
        <v/>
      </c>
      <c r="AU83" s="91" t="str">
        <f t="shared" si="23"/>
        <v/>
      </c>
      <c r="AV83" s="91" t="str">
        <f t="shared" si="23"/>
        <v/>
      </c>
      <c r="AW83" s="91" t="str">
        <f t="shared" si="23"/>
        <v/>
      </c>
      <c r="AX83" s="91" t="str">
        <f t="shared" si="23"/>
        <v/>
      </c>
      <c r="AY83" s="91" t="str">
        <f t="shared" si="23"/>
        <v/>
      </c>
      <c r="AZ83" s="91" t="str">
        <f t="shared" si="23"/>
        <v/>
      </c>
      <c r="BA83" s="91" t="str">
        <f t="shared" si="25"/>
        <v/>
      </c>
      <c r="BB83" s="91" t="str">
        <f t="shared" si="25"/>
        <v/>
      </c>
      <c r="BC83" s="91" t="str">
        <f t="shared" si="25"/>
        <v/>
      </c>
      <c r="BD83" s="91" t="str">
        <f t="shared" si="25"/>
        <v/>
      </c>
      <c r="BE83" s="91" t="str">
        <f t="shared" si="25"/>
        <v/>
      </c>
    </row>
    <row r="84" spans="1:57" x14ac:dyDescent="0.3">
      <c r="A84" s="68"/>
      <c r="B84" s="62"/>
      <c r="C84" s="69"/>
      <c r="D84" s="70"/>
      <c r="E84" s="89">
        <f t="shared" si="21"/>
        <v>0</v>
      </c>
      <c r="F84" s="90" t="str">
        <f t="shared" si="24"/>
        <v/>
      </c>
      <c r="G84" s="91" t="str">
        <f t="shared" si="24"/>
        <v/>
      </c>
      <c r="H84" s="91" t="str">
        <f t="shared" si="24"/>
        <v/>
      </c>
      <c r="I84" s="91" t="str">
        <f t="shared" si="24"/>
        <v/>
      </c>
      <c r="J84" s="91" t="str">
        <f t="shared" si="24"/>
        <v/>
      </c>
      <c r="K84" s="92" t="str">
        <f t="shared" si="24"/>
        <v/>
      </c>
      <c r="L84" s="93" t="str">
        <f t="shared" si="24"/>
        <v/>
      </c>
      <c r="M84" s="91" t="str">
        <f t="shared" si="24"/>
        <v/>
      </c>
      <c r="N84" s="91" t="str">
        <f t="shared" si="24"/>
        <v/>
      </c>
      <c r="O84" s="91" t="str">
        <f t="shared" si="24"/>
        <v/>
      </c>
      <c r="P84" s="91" t="str">
        <f t="shared" si="24"/>
        <v/>
      </c>
      <c r="Q84" s="92" t="str">
        <f t="shared" si="24"/>
        <v/>
      </c>
      <c r="R84" s="93" t="str">
        <f t="shared" si="24"/>
        <v/>
      </c>
      <c r="S84" s="91" t="str">
        <f t="shared" si="24"/>
        <v/>
      </c>
      <c r="T84" s="91" t="str">
        <f t="shared" si="24"/>
        <v/>
      </c>
      <c r="U84" s="91" t="str">
        <f t="shared" si="22"/>
        <v/>
      </c>
      <c r="V84" s="91" t="str">
        <f t="shared" si="22"/>
        <v/>
      </c>
      <c r="W84" s="91" t="str">
        <f t="shared" si="22"/>
        <v/>
      </c>
      <c r="X84" s="91" t="str">
        <f t="shared" si="22"/>
        <v/>
      </c>
      <c r="Y84" s="91" t="str">
        <f t="shared" si="22"/>
        <v/>
      </c>
      <c r="Z84" s="91" t="str">
        <f t="shared" si="22"/>
        <v/>
      </c>
      <c r="AA84" s="91" t="str">
        <f t="shared" si="22"/>
        <v/>
      </c>
      <c r="AB84" s="91" t="str">
        <f t="shared" si="22"/>
        <v/>
      </c>
      <c r="AC84" s="91" t="str">
        <f t="shared" si="22"/>
        <v/>
      </c>
      <c r="AD84" s="91" t="str">
        <f t="shared" si="22"/>
        <v/>
      </c>
      <c r="AE84" s="91" t="str">
        <f t="shared" si="22"/>
        <v/>
      </c>
      <c r="AF84" s="91" t="str">
        <f t="shared" si="22"/>
        <v/>
      </c>
      <c r="AG84" s="91" t="str">
        <f t="shared" si="22"/>
        <v/>
      </c>
      <c r="AH84" s="91" t="str">
        <f t="shared" si="22"/>
        <v/>
      </c>
      <c r="AI84" s="91" t="str">
        <f t="shared" si="22"/>
        <v/>
      </c>
      <c r="AJ84" s="91" t="str">
        <f t="shared" si="22"/>
        <v/>
      </c>
      <c r="AK84" s="91" t="str">
        <f t="shared" si="23"/>
        <v/>
      </c>
      <c r="AL84" s="91" t="str">
        <f t="shared" si="23"/>
        <v/>
      </c>
      <c r="AM84" s="91" t="str">
        <f t="shared" si="23"/>
        <v/>
      </c>
      <c r="AN84" s="91" t="str">
        <f t="shared" si="23"/>
        <v/>
      </c>
      <c r="AO84" s="91" t="str">
        <f t="shared" si="23"/>
        <v/>
      </c>
      <c r="AP84" s="91" t="str">
        <f t="shared" si="23"/>
        <v/>
      </c>
      <c r="AQ84" s="91" t="str">
        <f t="shared" si="23"/>
        <v/>
      </c>
      <c r="AR84" s="91" t="str">
        <f t="shared" si="23"/>
        <v/>
      </c>
      <c r="AS84" s="91" t="str">
        <f t="shared" si="23"/>
        <v/>
      </c>
      <c r="AT84" s="91" t="str">
        <f t="shared" si="23"/>
        <v/>
      </c>
      <c r="AU84" s="91" t="str">
        <f t="shared" si="23"/>
        <v/>
      </c>
      <c r="AV84" s="91" t="str">
        <f t="shared" si="23"/>
        <v/>
      </c>
      <c r="AW84" s="91" t="str">
        <f t="shared" si="23"/>
        <v/>
      </c>
      <c r="AX84" s="91" t="str">
        <f t="shared" si="23"/>
        <v/>
      </c>
      <c r="AY84" s="91" t="str">
        <f t="shared" si="23"/>
        <v/>
      </c>
      <c r="AZ84" s="91" t="str">
        <f t="shared" si="23"/>
        <v/>
      </c>
      <c r="BA84" s="91" t="str">
        <f t="shared" si="25"/>
        <v/>
      </c>
      <c r="BB84" s="91" t="str">
        <f t="shared" si="25"/>
        <v/>
      </c>
      <c r="BC84" s="91" t="str">
        <f t="shared" si="25"/>
        <v/>
      </c>
      <c r="BD84" s="91" t="str">
        <f t="shared" si="25"/>
        <v/>
      </c>
      <c r="BE84" s="91" t="str">
        <f t="shared" si="25"/>
        <v/>
      </c>
    </row>
    <row r="85" spans="1:57" x14ac:dyDescent="0.3">
      <c r="A85" s="68"/>
      <c r="B85" s="62"/>
      <c r="C85" s="69"/>
      <c r="D85" s="70"/>
      <c r="E85" s="89">
        <f t="shared" si="21"/>
        <v>0</v>
      </c>
      <c r="F85" s="90" t="str">
        <f t="shared" si="24"/>
        <v/>
      </c>
      <c r="G85" s="91" t="str">
        <f t="shared" si="24"/>
        <v/>
      </c>
      <c r="H85" s="91" t="str">
        <f t="shared" si="24"/>
        <v/>
      </c>
      <c r="I85" s="91" t="str">
        <f t="shared" si="24"/>
        <v/>
      </c>
      <c r="J85" s="91" t="str">
        <f t="shared" si="24"/>
        <v/>
      </c>
      <c r="K85" s="92" t="str">
        <f t="shared" si="24"/>
        <v/>
      </c>
      <c r="L85" s="93" t="str">
        <f t="shared" si="24"/>
        <v/>
      </c>
      <c r="M85" s="91" t="str">
        <f t="shared" si="24"/>
        <v/>
      </c>
      <c r="N85" s="91" t="str">
        <f t="shared" si="24"/>
        <v/>
      </c>
      <c r="O85" s="91" t="str">
        <f t="shared" si="24"/>
        <v/>
      </c>
      <c r="P85" s="91" t="str">
        <f t="shared" si="24"/>
        <v/>
      </c>
      <c r="Q85" s="92" t="str">
        <f t="shared" si="24"/>
        <v/>
      </c>
      <c r="R85" s="93" t="str">
        <f t="shared" si="24"/>
        <v/>
      </c>
      <c r="S85" s="91" t="str">
        <f t="shared" si="24"/>
        <v/>
      </c>
      <c r="T85" s="91" t="str">
        <f t="shared" si="24"/>
        <v/>
      </c>
      <c r="U85" s="91" t="str">
        <f t="shared" si="22"/>
        <v/>
      </c>
      <c r="V85" s="91" t="str">
        <f t="shared" si="22"/>
        <v/>
      </c>
      <c r="W85" s="91" t="str">
        <f t="shared" si="22"/>
        <v/>
      </c>
      <c r="X85" s="91" t="str">
        <f t="shared" si="22"/>
        <v/>
      </c>
      <c r="Y85" s="91" t="str">
        <f t="shared" si="22"/>
        <v/>
      </c>
      <c r="Z85" s="91" t="str">
        <f t="shared" si="22"/>
        <v/>
      </c>
      <c r="AA85" s="91" t="str">
        <f t="shared" si="22"/>
        <v/>
      </c>
      <c r="AB85" s="91" t="str">
        <f t="shared" si="22"/>
        <v/>
      </c>
      <c r="AC85" s="91" t="str">
        <f t="shared" si="22"/>
        <v/>
      </c>
      <c r="AD85" s="91" t="str">
        <f t="shared" si="22"/>
        <v/>
      </c>
      <c r="AE85" s="91" t="str">
        <f t="shared" si="22"/>
        <v/>
      </c>
      <c r="AF85" s="91" t="str">
        <f t="shared" si="22"/>
        <v/>
      </c>
      <c r="AG85" s="91" t="str">
        <f t="shared" si="22"/>
        <v/>
      </c>
      <c r="AH85" s="91" t="str">
        <f t="shared" si="22"/>
        <v/>
      </c>
      <c r="AI85" s="91" t="str">
        <f t="shared" si="22"/>
        <v/>
      </c>
      <c r="AJ85" s="91" t="str">
        <f t="shared" si="22"/>
        <v/>
      </c>
      <c r="AK85" s="91" t="str">
        <f t="shared" si="23"/>
        <v/>
      </c>
      <c r="AL85" s="91" t="str">
        <f t="shared" si="23"/>
        <v/>
      </c>
      <c r="AM85" s="91" t="str">
        <f t="shared" si="23"/>
        <v/>
      </c>
      <c r="AN85" s="91" t="str">
        <f t="shared" si="23"/>
        <v/>
      </c>
      <c r="AO85" s="91" t="str">
        <f t="shared" si="23"/>
        <v/>
      </c>
      <c r="AP85" s="91" t="str">
        <f t="shared" si="23"/>
        <v/>
      </c>
      <c r="AQ85" s="91" t="str">
        <f t="shared" si="23"/>
        <v/>
      </c>
      <c r="AR85" s="91" t="str">
        <f t="shared" si="23"/>
        <v/>
      </c>
      <c r="AS85" s="91" t="str">
        <f t="shared" si="23"/>
        <v/>
      </c>
      <c r="AT85" s="91" t="str">
        <f t="shared" si="23"/>
        <v/>
      </c>
      <c r="AU85" s="91" t="str">
        <f t="shared" si="23"/>
        <v/>
      </c>
      <c r="AV85" s="91" t="str">
        <f t="shared" si="23"/>
        <v/>
      </c>
      <c r="AW85" s="91" t="str">
        <f t="shared" si="23"/>
        <v/>
      </c>
      <c r="AX85" s="91" t="str">
        <f t="shared" si="23"/>
        <v/>
      </c>
      <c r="AY85" s="91" t="str">
        <f t="shared" si="23"/>
        <v/>
      </c>
      <c r="AZ85" s="91" t="str">
        <f t="shared" si="23"/>
        <v/>
      </c>
      <c r="BA85" s="91" t="str">
        <f t="shared" si="25"/>
        <v/>
      </c>
      <c r="BB85" s="91" t="str">
        <f t="shared" si="25"/>
        <v/>
      </c>
      <c r="BC85" s="91" t="str">
        <f t="shared" si="25"/>
        <v/>
      </c>
      <c r="BD85" s="91" t="str">
        <f t="shared" si="25"/>
        <v/>
      </c>
      <c r="BE85" s="91" t="str">
        <f t="shared" si="25"/>
        <v/>
      </c>
    </row>
    <row r="86" spans="1:57" x14ac:dyDescent="0.3">
      <c r="A86" s="68"/>
      <c r="B86" s="62"/>
      <c r="C86" s="69"/>
      <c r="D86" s="70"/>
      <c r="E86" s="89">
        <f t="shared" si="21"/>
        <v>0</v>
      </c>
      <c r="F86" s="90" t="str">
        <f t="shared" si="24"/>
        <v/>
      </c>
      <c r="G86" s="91" t="str">
        <f t="shared" si="24"/>
        <v/>
      </c>
      <c r="H86" s="91" t="str">
        <f t="shared" si="24"/>
        <v/>
      </c>
      <c r="I86" s="91" t="str">
        <f t="shared" si="24"/>
        <v/>
      </c>
      <c r="J86" s="91" t="str">
        <f t="shared" si="24"/>
        <v/>
      </c>
      <c r="K86" s="92" t="str">
        <f t="shared" si="24"/>
        <v/>
      </c>
      <c r="L86" s="93" t="str">
        <f t="shared" si="24"/>
        <v/>
      </c>
      <c r="M86" s="91" t="str">
        <f t="shared" si="24"/>
        <v/>
      </c>
      <c r="N86" s="91" t="str">
        <f t="shared" si="24"/>
        <v/>
      </c>
      <c r="O86" s="91" t="str">
        <f t="shared" si="24"/>
        <v/>
      </c>
      <c r="P86" s="91" t="str">
        <f t="shared" si="24"/>
        <v/>
      </c>
      <c r="Q86" s="92" t="str">
        <f t="shared" si="24"/>
        <v/>
      </c>
      <c r="R86" s="93" t="str">
        <f t="shared" si="24"/>
        <v/>
      </c>
      <c r="S86" s="91" t="str">
        <f t="shared" si="24"/>
        <v/>
      </c>
      <c r="T86" s="91" t="str">
        <f t="shared" si="24"/>
        <v/>
      </c>
      <c r="U86" s="91" t="str">
        <f t="shared" si="24"/>
        <v/>
      </c>
      <c r="V86" s="91" t="str">
        <f t="shared" si="22"/>
        <v/>
      </c>
      <c r="W86" s="91" t="str">
        <f t="shared" si="22"/>
        <v/>
      </c>
      <c r="X86" s="91" t="str">
        <f t="shared" si="22"/>
        <v/>
      </c>
      <c r="Y86" s="91" t="str">
        <f t="shared" si="22"/>
        <v/>
      </c>
      <c r="Z86" s="91" t="str">
        <f t="shared" si="22"/>
        <v/>
      </c>
      <c r="AA86" s="91" t="str">
        <f t="shared" si="22"/>
        <v/>
      </c>
      <c r="AB86" s="91" t="str">
        <f t="shared" si="22"/>
        <v/>
      </c>
      <c r="AC86" s="91" t="str">
        <f t="shared" si="22"/>
        <v/>
      </c>
      <c r="AD86" s="91" t="str">
        <f t="shared" si="22"/>
        <v/>
      </c>
      <c r="AE86" s="91" t="str">
        <f t="shared" si="22"/>
        <v/>
      </c>
      <c r="AF86" s="91" t="str">
        <f t="shared" si="22"/>
        <v/>
      </c>
      <c r="AG86" s="91" t="str">
        <f t="shared" si="22"/>
        <v/>
      </c>
      <c r="AH86" s="91" t="str">
        <f t="shared" si="22"/>
        <v/>
      </c>
      <c r="AI86" s="91" t="str">
        <f t="shared" si="22"/>
        <v/>
      </c>
      <c r="AJ86" s="91" t="str">
        <f t="shared" si="22"/>
        <v/>
      </c>
      <c r="AK86" s="91" t="str">
        <f t="shared" si="23"/>
        <v/>
      </c>
      <c r="AL86" s="91" t="str">
        <f t="shared" si="23"/>
        <v/>
      </c>
      <c r="AM86" s="91" t="str">
        <f t="shared" si="23"/>
        <v/>
      </c>
      <c r="AN86" s="91" t="str">
        <f t="shared" si="23"/>
        <v/>
      </c>
      <c r="AO86" s="91" t="str">
        <f t="shared" si="23"/>
        <v/>
      </c>
      <c r="AP86" s="91" t="str">
        <f t="shared" si="23"/>
        <v/>
      </c>
      <c r="AQ86" s="91" t="str">
        <f t="shared" si="23"/>
        <v/>
      </c>
      <c r="AR86" s="91" t="str">
        <f t="shared" si="23"/>
        <v/>
      </c>
      <c r="AS86" s="91" t="str">
        <f t="shared" si="23"/>
        <v/>
      </c>
      <c r="AT86" s="91" t="str">
        <f t="shared" si="23"/>
        <v/>
      </c>
      <c r="AU86" s="91" t="str">
        <f t="shared" si="23"/>
        <v/>
      </c>
      <c r="AV86" s="91" t="str">
        <f t="shared" si="23"/>
        <v/>
      </c>
      <c r="AW86" s="91" t="str">
        <f t="shared" si="23"/>
        <v/>
      </c>
      <c r="AX86" s="91" t="str">
        <f t="shared" si="23"/>
        <v/>
      </c>
      <c r="AY86" s="91" t="str">
        <f t="shared" si="23"/>
        <v/>
      </c>
      <c r="AZ86" s="91" t="str">
        <f t="shared" ref="AZ86" si="26">IF($B86=AZ$5,$D86,"")</f>
        <v/>
      </c>
      <c r="BA86" s="91" t="str">
        <f t="shared" si="25"/>
        <v/>
      </c>
      <c r="BB86" s="91" t="str">
        <f t="shared" si="25"/>
        <v/>
      </c>
      <c r="BC86" s="91" t="str">
        <f t="shared" si="25"/>
        <v/>
      </c>
      <c r="BD86" s="91" t="str">
        <f t="shared" si="25"/>
        <v/>
      </c>
      <c r="BE86" s="91" t="str">
        <f t="shared" si="25"/>
        <v/>
      </c>
    </row>
    <row r="87" spans="1:57" x14ac:dyDescent="0.3">
      <c r="A87" s="68"/>
      <c r="B87" s="62"/>
      <c r="C87" s="69"/>
      <c r="D87" s="70"/>
      <c r="E87" s="89">
        <f t="shared" si="21"/>
        <v>0</v>
      </c>
      <c r="F87" s="90" t="str">
        <f t="shared" si="24"/>
        <v/>
      </c>
      <c r="G87" s="91" t="str">
        <f t="shared" si="24"/>
        <v/>
      </c>
      <c r="H87" s="91" t="str">
        <f t="shared" si="24"/>
        <v/>
      </c>
      <c r="I87" s="91" t="str">
        <f t="shared" si="24"/>
        <v/>
      </c>
      <c r="J87" s="91" t="str">
        <f t="shared" si="24"/>
        <v/>
      </c>
      <c r="K87" s="92" t="str">
        <f t="shared" si="24"/>
        <v/>
      </c>
      <c r="L87" s="93" t="str">
        <f t="shared" si="24"/>
        <v/>
      </c>
      <c r="M87" s="91" t="str">
        <f t="shared" si="24"/>
        <v/>
      </c>
      <c r="N87" s="91" t="str">
        <f t="shared" si="24"/>
        <v/>
      </c>
      <c r="O87" s="91" t="str">
        <f t="shared" si="24"/>
        <v/>
      </c>
      <c r="P87" s="91" t="str">
        <f t="shared" si="24"/>
        <v/>
      </c>
      <c r="Q87" s="92" t="str">
        <f t="shared" si="24"/>
        <v/>
      </c>
      <c r="R87" s="93" t="str">
        <f t="shared" si="24"/>
        <v/>
      </c>
      <c r="S87" s="91" t="str">
        <f t="shared" si="24"/>
        <v/>
      </c>
      <c r="T87" s="91" t="str">
        <f t="shared" si="24"/>
        <v/>
      </c>
      <c r="U87" s="91" t="str">
        <f t="shared" si="24"/>
        <v/>
      </c>
      <c r="V87" s="91" t="str">
        <f t="shared" ref="V87:AK102" si="27">IF($B87=V$5,$D87,"")</f>
        <v/>
      </c>
      <c r="W87" s="91" t="str">
        <f t="shared" si="27"/>
        <v/>
      </c>
      <c r="X87" s="91" t="str">
        <f t="shared" si="27"/>
        <v/>
      </c>
      <c r="Y87" s="91" t="str">
        <f t="shared" si="27"/>
        <v/>
      </c>
      <c r="Z87" s="91" t="str">
        <f t="shared" si="27"/>
        <v/>
      </c>
      <c r="AA87" s="91" t="str">
        <f t="shared" si="27"/>
        <v/>
      </c>
      <c r="AB87" s="91" t="str">
        <f t="shared" si="27"/>
        <v/>
      </c>
      <c r="AC87" s="91" t="str">
        <f t="shared" si="27"/>
        <v/>
      </c>
      <c r="AD87" s="91" t="str">
        <f t="shared" si="27"/>
        <v/>
      </c>
      <c r="AE87" s="91" t="str">
        <f t="shared" si="27"/>
        <v/>
      </c>
      <c r="AF87" s="91" t="str">
        <f t="shared" si="27"/>
        <v/>
      </c>
      <c r="AG87" s="91" t="str">
        <f t="shared" si="27"/>
        <v/>
      </c>
      <c r="AH87" s="91" t="str">
        <f t="shared" si="27"/>
        <v/>
      </c>
      <c r="AI87" s="91" t="str">
        <f t="shared" si="27"/>
        <v/>
      </c>
      <c r="AJ87" s="91" t="str">
        <f t="shared" si="27"/>
        <v/>
      </c>
      <c r="AK87" s="91" t="str">
        <f t="shared" si="27"/>
        <v/>
      </c>
      <c r="AL87" s="91" t="str">
        <f t="shared" ref="AL87:BA101" si="28">IF($B87=AL$5,$D87,"")</f>
        <v/>
      </c>
      <c r="AM87" s="91" t="str">
        <f t="shared" si="28"/>
        <v/>
      </c>
      <c r="AN87" s="91" t="str">
        <f t="shared" si="28"/>
        <v/>
      </c>
      <c r="AO87" s="91" t="str">
        <f t="shared" si="28"/>
        <v/>
      </c>
      <c r="AP87" s="91" t="str">
        <f t="shared" si="28"/>
        <v/>
      </c>
      <c r="AQ87" s="91" t="str">
        <f t="shared" si="28"/>
        <v/>
      </c>
      <c r="AR87" s="91" t="str">
        <f t="shared" si="28"/>
        <v/>
      </c>
      <c r="AS87" s="91" t="str">
        <f t="shared" si="28"/>
        <v/>
      </c>
      <c r="AT87" s="91" t="str">
        <f t="shared" si="28"/>
        <v/>
      </c>
      <c r="AU87" s="91" t="str">
        <f t="shared" si="28"/>
        <v/>
      </c>
      <c r="AV87" s="91" t="str">
        <f t="shared" si="28"/>
        <v/>
      </c>
      <c r="AW87" s="91" t="str">
        <f t="shared" si="28"/>
        <v/>
      </c>
      <c r="AX87" s="91" t="str">
        <f t="shared" si="28"/>
        <v/>
      </c>
      <c r="AY87" s="91" t="str">
        <f t="shared" si="28"/>
        <v/>
      </c>
      <c r="AZ87" s="91" t="str">
        <f t="shared" si="28"/>
        <v/>
      </c>
      <c r="BA87" s="91" t="str">
        <f t="shared" si="25"/>
        <v/>
      </c>
      <c r="BB87" s="91" t="str">
        <f t="shared" si="25"/>
        <v/>
      </c>
      <c r="BC87" s="91" t="str">
        <f t="shared" si="25"/>
        <v/>
      </c>
      <c r="BD87" s="91" t="str">
        <f t="shared" si="25"/>
        <v/>
      </c>
      <c r="BE87" s="91" t="str">
        <f t="shared" si="25"/>
        <v/>
      </c>
    </row>
    <row r="88" spans="1:57" x14ac:dyDescent="0.3">
      <c r="A88" s="68"/>
      <c r="B88" s="62"/>
      <c r="C88" s="69"/>
      <c r="D88" s="70"/>
      <c r="E88" s="89">
        <f t="shared" si="21"/>
        <v>0</v>
      </c>
      <c r="F88" s="90" t="str">
        <f t="shared" ref="F88:U103" si="29">IF($B88=F$5,$D88,"")</f>
        <v/>
      </c>
      <c r="G88" s="91" t="str">
        <f t="shared" si="29"/>
        <v/>
      </c>
      <c r="H88" s="91" t="str">
        <f t="shared" si="29"/>
        <v/>
      </c>
      <c r="I88" s="91" t="str">
        <f t="shared" si="29"/>
        <v/>
      </c>
      <c r="J88" s="91" t="str">
        <f t="shared" si="29"/>
        <v/>
      </c>
      <c r="K88" s="92" t="str">
        <f t="shared" si="29"/>
        <v/>
      </c>
      <c r="L88" s="93" t="str">
        <f t="shared" si="29"/>
        <v/>
      </c>
      <c r="M88" s="91" t="str">
        <f t="shared" si="29"/>
        <v/>
      </c>
      <c r="N88" s="91" t="str">
        <f t="shared" si="29"/>
        <v/>
      </c>
      <c r="O88" s="91" t="str">
        <f t="shared" si="29"/>
        <v/>
      </c>
      <c r="P88" s="91" t="str">
        <f t="shared" si="29"/>
        <v/>
      </c>
      <c r="Q88" s="92" t="str">
        <f t="shared" si="29"/>
        <v/>
      </c>
      <c r="R88" s="93" t="str">
        <f t="shared" si="29"/>
        <v/>
      </c>
      <c r="S88" s="91" t="str">
        <f t="shared" si="29"/>
        <v/>
      </c>
      <c r="T88" s="91" t="str">
        <f t="shared" si="29"/>
        <v/>
      </c>
      <c r="U88" s="91" t="str">
        <f t="shared" si="29"/>
        <v/>
      </c>
      <c r="V88" s="91" t="str">
        <f t="shared" si="27"/>
        <v/>
      </c>
      <c r="W88" s="91" t="str">
        <f t="shared" si="27"/>
        <v/>
      </c>
      <c r="X88" s="91" t="str">
        <f t="shared" si="27"/>
        <v/>
      </c>
      <c r="Y88" s="91" t="str">
        <f t="shared" si="27"/>
        <v/>
      </c>
      <c r="Z88" s="91" t="str">
        <f t="shared" si="27"/>
        <v/>
      </c>
      <c r="AA88" s="91" t="str">
        <f t="shared" si="27"/>
        <v/>
      </c>
      <c r="AB88" s="91" t="str">
        <f t="shared" si="27"/>
        <v/>
      </c>
      <c r="AC88" s="91" t="str">
        <f t="shared" si="27"/>
        <v/>
      </c>
      <c r="AD88" s="91" t="str">
        <f t="shared" si="27"/>
        <v/>
      </c>
      <c r="AE88" s="91" t="str">
        <f t="shared" si="27"/>
        <v/>
      </c>
      <c r="AF88" s="91" t="str">
        <f t="shared" si="27"/>
        <v/>
      </c>
      <c r="AG88" s="91" t="str">
        <f t="shared" si="27"/>
        <v/>
      </c>
      <c r="AH88" s="91" t="str">
        <f t="shared" si="27"/>
        <v/>
      </c>
      <c r="AI88" s="91" t="str">
        <f t="shared" si="27"/>
        <v/>
      </c>
      <c r="AJ88" s="91" t="str">
        <f t="shared" si="27"/>
        <v/>
      </c>
      <c r="AK88" s="91" t="str">
        <f t="shared" si="27"/>
        <v/>
      </c>
      <c r="AL88" s="91" t="str">
        <f t="shared" si="28"/>
        <v/>
      </c>
      <c r="AM88" s="91" t="str">
        <f t="shared" si="28"/>
        <v/>
      </c>
      <c r="AN88" s="91" t="str">
        <f t="shared" si="28"/>
        <v/>
      </c>
      <c r="AO88" s="91" t="str">
        <f t="shared" si="28"/>
        <v/>
      </c>
      <c r="AP88" s="91" t="str">
        <f t="shared" si="28"/>
        <v/>
      </c>
      <c r="AQ88" s="91" t="str">
        <f t="shared" si="28"/>
        <v/>
      </c>
      <c r="AR88" s="91" t="str">
        <f t="shared" si="28"/>
        <v/>
      </c>
      <c r="AS88" s="91" t="str">
        <f t="shared" si="28"/>
        <v/>
      </c>
      <c r="AT88" s="91" t="str">
        <f t="shared" si="28"/>
        <v/>
      </c>
      <c r="AU88" s="91" t="str">
        <f t="shared" si="28"/>
        <v/>
      </c>
      <c r="AV88" s="91" t="str">
        <f t="shared" si="28"/>
        <v/>
      </c>
      <c r="AW88" s="91" t="str">
        <f t="shared" si="28"/>
        <v/>
      </c>
      <c r="AX88" s="91" t="str">
        <f t="shared" si="28"/>
        <v/>
      </c>
      <c r="AY88" s="91" t="str">
        <f t="shared" si="28"/>
        <v/>
      </c>
      <c r="AZ88" s="91" t="str">
        <f t="shared" si="28"/>
        <v/>
      </c>
      <c r="BA88" s="91" t="str">
        <f t="shared" si="25"/>
        <v/>
      </c>
      <c r="BB88" s="91" t="str">
        <f t="shared" si="25"/>
        <v/>
      </c>
      <c r="BC88" s="91" t="str">
        <f t="shared" si="25"/>
        <v/>
      </c>
      <c r="BD88" s="91" t="str">
        <f t="shared" si="25"/>
        <v/>
      </c>
      <c r="BE88" s="91" t="str">
        <f t="shared" si="25"/>
        <v/>
      </c>
    </row>
    <row r="89" spans="1:57" x14ac:dyDescent="0.3">
      <c r="A89" s="68"/>
      <c r="B89" s="62"/>
      <c r="C89" s="69"/>
      <c r="D89" s="70"/>
      <c r="E89" s="89">
        <f t="shared" si="21"/>
        <v>0</v>
      </c>
      <c r="F89" s="90" t="str">
        <f t="shared" si="29"/>
        <v/>
      </c>
      <c r="G89" s="91" t="str">
        <f t="shared" si="29"/>
        <v/>
      </c>
      <c r="H89" s="91" t="str">
        <f t="shared" si="29"/>
        <v/>
      </c>
      <c r="I89" s="91" t="str">
        <f t="shared" si="29"/>
        <v/>
      </c>
      <c r="J89" s="91" t="str">
        <f t="shared" si="29"/>
        <v/>
      </c>
      <c r="K89" s="92" t="str">
        <f t="shared" si="29"/>
        <v/>
      </c>
      <c r="L89" s="93" t="str">
        <f t="shared" si="29"/>
        <v/>
      </c>
      <c r="M89" s="91" t="str">
        <f t="shared" si="29"/>
        <v/>
      </c>
      <c r="N89" s="91" t="str">
        <f t="shared" si="29"/>
        <v/>
      </c>
      <c r="O89" s="91" t="str">
        <f t="shared" si="29"/>
        <v/>
      </c>
      <c r="P89" s="91" t="str">
        <f t="shared" si="29"/>
        <v/>
      </c>
      <c r="Q89" s="92" t="str">
        <f t="shared" si="29"/>
        <v/>
      </c>
      <c r="R89" s="93" t="str">
        <f t="shared" si="29"/>
        <v/>
      </c>
      <c r="S89" s="91" t="str">
        <f t="shared" si="29"/>
        <v/>
      </c>
      <c r="T89" s="91" t="str">
        <f t="shared" si="29"/>
        <v/>
      </c>
      <c r="U89" s="91" t="str">
        <f t="shared" si="29"/>
        <v/>
      </c>
      <c r="V89" s="91" t="str">
        <f t="shared" si="27"/>
        <v/>
      </c>
      <c r="W89" s="91" t="str">
        <f t="shared" si="27"/>
        <v/>
      </c>
      <c r="X89" s="91" t="str">
        <f t="shared" si="27"/>
        <v/>
      </c>
      <c r="Y89" s="91" t="str">
        <f t="shared" si="27"/>
        <v/>
      </c>
      <c r="Z89" s="91" t="str">
        <f t="shared" si="27"/>
        <v/>
      </c>
      <c r="AA89" s="91" t="str">
        <f t="shared" si="27"/>
        <v/>
      </c>
      <c r="AB89" s="91" t="str">
        <f t="shared" si="27"/>
        <v/>
      </c>
      <c r="AC89" s="91" t="str">
        <f t="shared" si="27"/>
        <v/>
      </c>
      <c r="AD89" s="91" t="str">
        <f t="shared" si="27"/>
        <v/>
      </c>
      <c r="AE89" s="91" t="str">
        <f t="shared" si="27"/>
        <v/>
      </c>
      <c r="AF89" s="91" t="str">
        <f t="shared" si="27"/>
        <v/>
      </c>
      <c r="AG89" s="91" t="str">
        <f t="shared" si="27"/>
        <v/>
      </c>
      <c r="AH89" s="91" t="str">
        <f t="shared" si="27"/>
        <v/>
      </c>
      <c r="AI89" s="91" t="str">
        <f t="shared" si="27"/>
        <v/>
      </c>
      <c r="AJ89" s="91" t="str">
        <f t="shared" si="27"/>
        <v/>
      </c>
      <c r="AK89" s="91" t="str">
        <f t="shared" si="27"/>
        <v/>
      </c>
      <c r="AL89" s="91" t="str">
        <f t="shared" si="28"/>
        <v/>
      </c>
      <c r="AM89" s="91" t="str">
        <f t="shared" si="28"/>
        <v/>
      </c>
      <c r="AN89" s="91" t="str">
        <f t="shared" si="28"/>
        <v/>
      </c>
      <c r="AO89" s="91" t="str">
        <f t="shared" si="28"/>
        <v/>
      </c>
      <c r="AP89" s="91" t="str">
        <f t="shared" si="28"/>
        <v/>
      </c>
      <c r="AQ89" s="91" t="str">
        <f t="shared" si="28"/>
        <v/>
      </c>
      <c r="AR89" s="91" t="str">
        <f t="shared" si="28"/>
        <v/>
      </c>
      <c r="AS89" s="91" t="str">
        <f t="shared" si="28"/>
        <v/>
      </c>
      <c r="AT89" s="91" t="str">
        <f t="shared" si="28"/>
        <v/>
      </c>
      <c r="AU89" s="91" t="str">
        <f t="shared" si="28"/>
        <v/>
      </c>
      <c r="AV89" s="91" t="str">
        <f t="shared" si="28"/>
        <v/>
      </c>
      <c r="AW89" s="91" t="str">
        <f t="shared" si="28"/>
        <v/>
      </c>
      <c r="AX89" s="91" t="str">
        <f t="shared" si="28"/>
        <v/>
      </c>
      <c r="AY89" s="91" t="str">
        <f t="shared" si="28"/>
        <v/>
      </c>
      <c r="AZ89" s="91" t="str">
        <f t="shared" si="28"/>
        <v/>
      </c>
      <c r="BA89" s="91" t="str">
        <f t="shared" si="25"/>
        <v/>
      </c>
      <c r="BB89" s="91" t="str">
        <f t="shared" si="25"/>
        <v/>
      </c>
      <c r="BC89" s="91" t="str">
        <f t="shared" si="25"/>
        <v/>
      </c>
      <c r="BD89" s="91" t="str">
        <f t="shared" si="25"/>
        <v/>
      </c>
      <c r="BE89" s="91" t="str">
        <f t="shared" si="25"/>
        <v/>
      </c>
    </row>
    <row r="90" spans="1:57" x14ac:dyDescent="0.3">
      <c r="A90" s="68"/>
      <c r="B90" s="62"/>
      <c r="C90" s="69"/>
      <c r="D90" s="70"/>
      <c r="E90" s="89">
        <f t="shared" si="21"/>
        <v>0</v>
      </c>
      <c r="F90" s="90" t="str">
        <f t="shared" si="29"/>
        <v/>
      </c>
      <c r="G90" s="91" t="str">
        <f t="shared" si="29"/>
        <v/>
      </c>
      <c r="H90" s="91" t="str">
        <f t="shared" si="29"/>
        <v/>
      </c>
      <c r="I90" s="91" t="str">
        <f t="shared" si="29"/>
        <v/>
      </c>
      <c r="J90" s="91" t="str">
        <f t="shared" si="29"/>
        <v/>
      </c>
      <c r="K90" s="92" t="str">
        <f t="shared" si="29"/>
        <v/>
      </c>
      <c r="L90" s="93" t="str">
        <f t="shared" si="29"/>
        <v/>
      </c>
      <c r="M90" s="91" t="str">
        <f t="shared" si="29"/>
        <v/>
      </c>
      <c r="N90" s="91" t="str">
        <f t="shared" si="29"/>
        <v/>
      </c>
      <c r="O90" s="91" t="str">
        <f t="shared" si="29"/>
        <v/>
      </c>
      <c r="P90" s="91" t="str">
        <f t="shared" si="29"/>
        <v/>
      </c>
      <c r="Q90" s="92" t="str">
        <f t="shared" si="29"/>
        <v/>
      </c>
      <c r="R90" s="93" t="str">
        <f t="shared" si="29"/>
        <v/>
      </c>
      <c r="S90" s="91" t="str">
        <f t="shared" si="29"/>
        <v/>
      </c>
      <c r="T90" s="91" t="str">
        <f t="shared" si="29"/>
        <v/>
      </c>
      <c r="U90" s="91" t="str">
        <f t="shared" si="29"/>
        <v/>
      </c>
      <c r="V90" s="91" t="str">
        <f t="shared" si="27"/>
        <v/>
      </c>
      <c r="W90" s="91" t="str">
        <f t="shared" si="27"/>
        <v/>
      </c>
      <c r="X90" s="91" t="str">
        <f t="shared" si="27"/>
        <v/>
      </c>
      <c r="Y90" s="91" t="str">
        <f t="shared" si="27"/>
        <v/>
      </c>
      <c r="Z90" s="91" t="str">
        <f t="shared" si="27"/>
        <v/>
      </c>
      <c r="AA90" s="91" t="str">
        <f t="shared" si="27"/>
        <v/>
      </c>
      <c r="AB90" s="91" t="str">
        <f t="shared" si="27"/>
        <v/>
      </c>
      <c r="AC90" s="91" t="str">
        <f t="shared" si="27"/>
        <v/>
      </c>
      <c r="AD90" s="91" t="str">
        <f t="shared" si="27"/>
        <v/>
      </c>
      <c r="AE90" s="91" t="str">
        <f t="shared" si="27"/>
        <v/>
      </c>
      <c r="AF90" s="91" t="str">
        <f t="shared" si="27"/>
        <v/>
      </c>
      <c r="AG90" s="91" t="str">
        <f t="shared" si="27"/>
        <v/>
      </c>
      <c r="AH90" s="91" t="str">
        <f t="shared" si="27"/>
        <v/>
      </c>
      <c r="AI90" s="91" t="str">
        <f t="shared" si="27"/>
        <v/>
      </c>
      <c r="AJ90" s="91" t="str">
        <f t="shared" si="27"/>
        <v/>
      </c>
      <c r="AK90" s="91" t="str">
        <f t="shared" si="27"/>
        <v/>
      </c>
      <c r="AL90" s="91" t="str">
        <f t="shared" si="28"/>
        <v/>
      </c>
      <c r="AM90" s="91" t="str">
        <f t="shared" si="28"/>
        <v/>
      </c>
      <c r="AN90" s="91" t="str">
        <f t="shared" si="28"/>
        <v/>
      </c>
      <c r="AO90" s="91" t="str">
        <f t="shared" si="28"/>
        <v/>
      </c>
      <c r="AP90" s="91" t="str">
        <f t="shared" si="28"/>
        <v/>
      </c>
      <c r="AQ90" s="91" t="str">
        <f t="shared" si="28"/>
        <v/>
      </c>
      <c r="AR90" s="91" t="str">
        <f t="shared" si="28"/>
        <v/>
      </c>
      <c r="AS90" s="91" t="str">
        <f t="shared" si="28"/>
        <v/>
      </c>
      <c r="AT90" s="91" t="str">
        <f t="shared" si="28"/>
        <v/>
      </c>
      <c r="AU90" s="91" t="str">
        <f t="shared" si="28"/>
        <v/>
      </c>
      <c r="AV90" s="91" t="str">
        <f t="shared" si="28"/>
        <v/>
      </c>
      <c r="AW90" s="91" t="str">
        <f t="shared" si="28"/>
        <v/>
      </c>
      <c r="AX90" s="91" t="str">
        <f t="shared" si="28"/>
        <v/>
      </c>
      <c r="AY90" s="91" t="str">
        <f t="shared" si="28"/>
        <v/>
      </c>
      <c r="AZ90" s="91" t="str">
        <f t="shared" si="28"/>
        <v/>
      </c>
      <c r="BA90" s="91" t="str">
        <f t="shared" si="25"/>
        <v/>
      </c>
      <c r="BB90" s="91" t="str">
        <f t="shared" si="25"/>
        <v/>
      </c>
      <c r="BC90" s="91" t="str">
        <f t="shared" si="25"/>
        <v/>
      </c>
      <c r="BD90" s="91" t="str">
        <f t="shared" si="25"/>
        <v/>
      </c>
      <c r="BE90" s="91" t="str">
        <f t="shared" si="25"/>
        <v/>
      </c>
    </row>
    <row r="91" spans="1:57" x14ac:dyDescent="0.3">
      <c r="A91" s="68"/>
      <c r="B91" s="62"/>
      <c r="C91" s="69"/>
      <c r="D91" s="70"/>
      <c r="E91" s="89">
        <f t="shared" si="21"/>
        <v>0</v>
      </c>
      <c r="F91" s="90" t="str">
        <f t="shared" si="29"/>
        <v/>
      </c>
      <c r="G91" s="91" t="str">
        <f t="shared" si="29"/>
        <v/>
      </c>
      <c r="H91" s="91" t="str">
        <f t="shared" si="29"/>
        <v/>
      </c>
      <c r="I91" s="91" t="str">
        <f t="shared" si="29"/>
        <v/>
      </c>
      <c r="J91" s="91" t="str">
        <f t="shared" si="29"/>
        <v/>
      </c>
      <c r="K91" s="92" t="str">
        <f t="shared" si="29"/>
        <v/>
      </c>
      <c r="L91" s="93" t="str">
        <f t="shared" si="29"/>
        <v/>
      </c>
      <c r="M91" s="91" t="str">
        <f t="shared" si="29"/>
        <v/>
      </c>
      <c r="N91" s="91" t="str">
        <f t="shared" si="29"/>
        <v/>
      </c>
      <c r="O91" s="91" t="str">
        <f t="shared" si="29"/>
        <v/>
      </c>
      <c r="P91" s="91" t="str">
        <f t="shared" si="29"/>
        <v/>
      </c>
      <c r="Q91" s="92" t="str">
        <f t="shared" si="29"/>
        <v/>
      </c>
      <c r="R91" s="93" t="str">
        <f t="shared" si="29"/>
        <v/>
      </c>
      <c r="S91" s="91" t="str">
        <f t="shared" si="29"/>
        <v/>
      </c>
      <c r="T91" s="91" t="str">
        <f t="shared" si="29"/>
        <v/>
      </c>
      <c r="U91" s="91" t="str">
        <f t="shared" si="29"/>
        <v/>
      </c>
      <c r="V91" s="91" t="str">
        <f t="shared" si="27"/>
        <v/>
      </c>
      <c r="W91" s="91" t="str">
        <f t="shared" si="27"/>
        <v/>
      </c>
      <c r="X91" s="91" t="str">
        <f t="shared" si="27"/>
        <v/>
      </c>
      <c r="Y91" s="91" t="str">
        <f t="shared" si="27"/>
        <v/>
      </c>
      <c r="Z91" s="91" t="str">
        <f t="shared" si="27"/>
        <v/>
      </c>
      <c r="AA91" s="91" t="str">
        <f t="shared" si="27"/>
        <v/>
      </c>
      <c r="AB91" s="91" t="str">
        <f t="shared" si="27"/>
        <v/>
      </c>
      <c r="AC91" s="91" t="str">
        <f t="shared" si="27"/>
        <v/>
      </c>
      <c r="AD91" s="91" t="str">
        <f t="shared" si="27"/>
        <v/>
      </c>
      <c r="AE91" s="91" t="str">
        <f t="shared" si="27"/>
        <v/>
      </c>
      <c r="AF91" s="91" t="str">
        <f t="shared" si="27"/>
        <v/>
      </c>
      <c r="AG91" s="91" t="str">
        <f t="shared" si="27"/>
        <v/>
      </c>
      <c r="AH91" s="91" t="str">
        <f t="shared" si="27"/>
        <v/>
      </c>
      <c r="AI91" s="91" t="str">
        <f t="shared" si="27"/>
        <v/>
      </c>
      <c r="AJ91" s="91" t="str">
        <f t="shared" si="27"/>
        <v/>
      </c>
      <c r="AK91" s="91" t="str">
        <f t="shared" si="27"/>
        <v/>
      </c>
      <c r="AL91" s="91" t="str">
        <f t="shared" si="28"/>
        <v/>
      </c>
      <c r="AM91" s="91" t="str">
        <f t="shared" si="28"/>
        <v/>
      </c>
      <c r="AN91" s="91" t="str">
        <f t="shared" si="28"/>
        <v/>
      </c>
      <c r="AO91" s="91" t="str">
        <f t="shared" si="28"/>
        <v/>
      </c>
      <c r="AP91" s="91" t="str">
        <f t="shared" si="28"/>
        <v/>
      </c>
      <c r="AQ91" s="91" t="str">
        <f t="shared" si="28"/>
        <v/>
      </c>
      <c r="AR91" s="91" t="str">
        <f t="shared" si="28"/>
        <v/>
      </c>
      <c r="AS91" s="91" t="str">
        <f t="shared" si="28"/>
        <v/>
      </c>
      <c r="AT91" s="91" t="str">
        <f t="shared" si="28"/>
        <v/>
      </c>
      <c r="AU91" s="91" t="str">
        <f t="shared" si="28"/>
        <v/>
      </c>
      <c r="AV91" s="91" t="str">
        <f t="shared" si="28"/>
        <v/>
      </c>
      <c r="AW91" s="91" t="str">
        <f t="shared" si="28"/>
        <v/>
      </c>
      <c r="AX91" s="91" t="str">
        <f t="shared" si="28"/>
        <v/>
      </c>
      <c r="AY91" s="91" t="str">
        <f t="shared" si="28"/>
        <v/>
      </c>
      <c r="AZ91" s="91" t="str">
        <f t="shared" si="28"/>
        <v/>
      </c>
      <c r="BA91" s="91" t="str">
        <f t="shared" si="25"/>
        <v/>
      </c>
      <c r="BB91" s="91" t="str">
        <f t="shared" si="25"/>
        <v/>
      </c>
      <c r="BC91" s="91" t="str">
        <f t="shared" si="25"/>
        <v/>
      </c>
      <c r="BD91" s="91" t="str">
        <f t="shared" si="25"/>
        <v/>
      </c>
      <c r="BE91" s="91" t="str">
        <f t="shared" si="25"/>
        <v/>
      </c>
    </row>
    <row r="92" spans="1:57" x14ac:dyDescent="0.3">
      <c r="A92" s="68"/>
      <c r="B92" s="62"/>
      <c r="C92" s="69"/>
      <c r="D92" s="70"/>
      <c r="E92" s="89">
        <f t="shared" si="21"/>
        <v>0</v>
      </c>
      <c r="F92" s="90" t="str">
        <f t="shared" si="29"/>
        <v/>
      </c>
      <c r="G92" s="91" t="str">
        <f t="shared" si="29"/>
        <v/>
      </c>
      <c r="H92" s="91" t="str">
        <f t="shared" si="29"/>
        <v/>
      </c>
      <c r="I92" s="91" t="str">
        <f t="shared" si="29"/>
        <v/>
      </c>
      <c r="J92" s="91" t="str">
        <f t="shared" si="29"/>
        <v/>
      </c>
      <c r="K92" s="92" t="str">
        <f t="shared" si="29"/>
        <v/>
      </c>
      <c r="L92" s="93" t="str">
        <f t="shared" si="29"/>
        <v/>
      </c>
      <c r="M92" s="91" t="str">
        <f t="shared" si="29"/>
        <v/>
      </c>
      <c r="N92" s="91" t="str">
        <f t="shared" si="29"/>
        <v/>
      </c>
      <c r="O92" s="91" t="str">
        <f t="shared" si="29"/>
        <v/>
      </c>
      <c r="P92" s="91" t="str">
        <f t="shared" si="29"/>
        <v/>
      </c>
      <c r="Q92" s="92" t="str">
        <f t="shared" si="29"/>
        <v/>
      </c>
      <c r="R92" s="93" t="str">
        <f t="shared" si="29"/>
        <v/>
      </c>
      <c r="S92" s="91" t="str">
        <f t="shared" si="29"/>
        <v/>
      </c>
      <c r="T92" s="91" t="str">
        <f t="shared" si="29"/>
        <v/>
      </c>
      <c r="U92" s="91" t="str">
        <f t="shared" si="29"/>
        <v/>
      </c>
      <c r="V92" s="91" t="str">
        <f t="shared" si="27"/>
        <v/>
      </c>
      <c r="W92" s="91" t="str">
        <f t="shared" si="27"/>
        <v/>
      </c>
      <c r="X92" s="91" t="str">
        <f t="shared" si="27"/>
        <v/>
      </c>
      <c r="Y92" s="91" t="str">
        <f t="shared" si="27"/>
        <v/>
      </c>
      <c r="Z92" s="91" t="str">
        <f t="shared" si="27"/>
        <v/>
      </c>
      <c r="AA92" s="91" t="str">
        <f t="shared" si="27"/>
        <v/>
      </c>
      <c r="AB92" s="91" t="str">
        <f t="shared" si="27"/>
        <v/>
      </c>
      <c r="AC92" s="91" t="str">
        <f t="shared" si="27"/>
        <v/>
      </c>
      <c r="AD92" s="91" t="str">
        <f t="shared" si="27"/>
        <v/>
      </c>
      <c r="AE92" s="91" t="str">
        <f t="shared" si="27"/>
        <v/>
      </c>
      <c r="AF92" s="91" t="str">
        <f t="shared" si="27"/>
        <v/>
      </c>
      <c r="AG92" s="91" t="str">
        <f t="shared" si="27"/>
        <v/>
      </c>
      <c r="AH92" s="91" t="str">
        <f t="shared" si="27"/>
        <v/>
      </c>
      <c r="AI92" s="91" t="str">
        <f t="shared" si="27"/>
        <v/>
      </c>
      <c r="AJ92" s="91" t="str">
        <f t="shared" si="27"/>
        <v/>
      </c>
      <c r="AK92" s="91" t="str">
        <f t="shared" si="27"/>
        <v/>
      </c>
      <c r="AL92" s="91" t="str">
        <f t="shared" si="28"/>
        <v/>
      </c>
      <c r="AM92" s="91" t="str">
        <f t="shared" si="28"/>
        <v/>
      </c>
      <c r="AN92" s="91" t="str">
        <f t="shared" si="28"/>
        <v/>
      </c>
      <c r="AO92" s="91" t="str">
        <f t="shared" si="28"/>
        <v/>
      </c>
      <c r="AP92" s="91" t="str">
        <f t="shared" si="28"/>
        <v/>
      </c>
      <c r="AQ92" s="91" t="str">
        <f t="shared" si="28"/>
        <v/>
      </c>
      <c r="AR92" s="91" t="str">
        <f t="shared" si="28"/>
        <v/>
      </c>
      <c r="AS92" s="91" t="str">
        <f t="shared" si="28"/>
        <v/>
      </c>
      <c r="AT92" s="91" t="str">
        <f t="shared" si="28"/>
        <v/>
      </c>
      <c r="AU92" s="91" t="str">
        <f t="shared" si="28"/>
        <v/>
      </c>
      <c r="AV92" s="91" t="str">
        <f t="shared" si="28"/>
        <v/>
      </c>
      <c r="AW92" s="91" t="str">
        <f t="shared" si="28"/>
        <v/>
      </c>
      <c r="AX92" s="91" t="str">
        <f t="shared" si="28"/>
        <v/>
      </c>
      <c r="AY92" s="91" t="str">
        <f t="shared" si="28"/>
        <v/>
      </c>
      <c r="AZ92" s="91" t="str">
        <f t="shared" si="28"/>
        <v/>
      </c>
      <c r="BA92" s="91" t="str">
        <f t="shared" si="28"/>
        <v/>
      </c>
      <c r="BB92" s="91" t="str">
        <f t="shared" ref="AZ92:BE107" si="30">IF($B92=BB$5,$D92,"")</f>
        <v/>
      </c>
      <c r="BC92" s="91" t="str">
        <f t="shared" si="30"/>
        <v/>
      </c>
      <c r="BD92" s="91" t="str">
        <f t="shared" si="30"/>
        <v/>
      </c>
      <c r="BE92" s="91" t="str">
        <f t="shared" si="30"/>
        <v/>
      </c>
    </row>
    <row r="93" spans="1:57" x14ac:dyDescent="0.3">
      <c r="A93" s="68"/>
      <c r="B93" s="62"/>
      <c r="C93" s="69"/>
      <c r="D93" s="70"/>
      <c r="E93" s="89">
        <f t="shared" si="21"/>
        <v>0</v>
      </c>
      <c r="F93" s="90" t="str">
        <f t="shared" si="29"/>
        <v/>
      </c>
      <c r="G93" s="91" t="str">
        <f t="shared" si="29"/>
        <v/>
      </c>
      <c r="H93" s="91" t="str">
        <f t="shared" si="29"/>
        <v/>
      </c>
      <c r="I93" s="91" t="str">
        <f t="shared" si="29"/>
        <v/>
      </c>
      <c r="J93" s="91" t="str">
        <f t="shared" si="29"/>
        <v/>
      </c>
      <c r="K93" s="92" t="str">
        <f t="shared" si="29"/>
        <v/>
      </c>
      <c r="L93" s="93" t="str">
        <f t="shared" si="29"/>
        <v/>
      </c>
      <c r="M93" s="91" t="str">
        <f t="shared" si="29"/>
        <v/>
      </c>
      <c r="N93" s="91" t="str">
        <f t="shared" si="29"/>
        <v/>
      </c>
      <c r="O93" s="91" t="str">
        <f t="shared" si="29"/>
        <v/>
      </c>
      <c r="P93" s="91" t="str">
        <f t="shared" si="29"/>
        <v/>
      </c>
      <c r="Q93" s="92" t="str">
        <f t="shared" si="29"/>
        <v/>
      </c>
      <c r="R93" s="93" t="str">
        <f t="shared" si="29"/>
        <v/>
      </c>
      <c r="S93" s="91" t="str">
        <f t="shared" si="29"/>
        <v/>
      </c>
      <c r="T93" s="91" t="str">
        <f t="shared" si="29"/>
        <v/>
      </c>
      <c r="U93" s="91" t="str">
        <f t="shared" si="29"/>
        <v/>
      </c>
      <c r="V93" s="91" t="str">
        <f t="shared" si="27"/>
        <v/>
      </c>
      <c r="W93" s="91" t="str">
        <f t="shared" si="27"/>
        <v/>
      </c>
      <c r="X93" s="91" t="str">
        <f t="shared" si="27"/>
        <v/>
      </c>
      <c r="Y93" s="91" t="str">
        <f t="shared" si="27"/>
        <v/>
      </c>
      <c r="Z93" s="91" t="str">
        <f t="shared" si="27"/>
        <v/>
      </c>
      <c r="AA93" s="91" t="str">
        <f t="shared" si="27"/>
        <v/>
      </c>
      <c r="AB93" s="91" t="str">
        <f t="shared" si="27"/>
        <v/>
      </c>
      <c r="AC93" s="91" t="str">
        <f t="shared" si="27"/>
        <v/>
      </c>
      <c r="AD93" s="91" t="str">
        <f t="shared" si="27"/>
        <v/>
      </c>
      <c r="AE93" s="91" t="str">
        <f t="shared" si="27"/>
        <v/>
      </c>
      <c r="AF93" s="91" t="str">
        <f t="shared" si="27"/>
        <v/>
      </c>
      <c r="AG93" s="91" t="str">
        <f t="shared" si="27"/>
        <v/>
      </c>
      <c r="AH93" s="91" t="str">
        <f t="shared" si="27"/>
        <v/>
      </c>
      <c r="AI93" s="91" t="str">
        <f t="shared" si="27"/>
        <v/>
      </c>
      <c r="AJ93" s="91" t="str">
        <f t="shared" si="27"/>
        <v/>
      </c>
      <c r="AK93" s="91" t="str">
        <f t="shared" si="27"/>
        <v/>
      </c>
      <c r="AL93" s="91" t="str">
        <f t="shared" si="28"/>
        <v/>
      </c>
      <c r="AM93" s="91" t="str">
        <f t="shared" si="28"/>
        <v/>
      </c>
      <c r="AN93" s="91" t="str">
        <f t="shared" si="28"/>
        <v/>
      </c>
      <c r="AO93" s="91" t="str">
        <f t="shared" si="28"/>
        <v/>
      </c>
      <c r="AP93" s="91" t="str">
        <f t="shared" si="28"/>
        <v/>
      </c>
      <c r="AQ93" s="91" t="str">
        <f t="shared" si="28"/>
        <v/>
      </c>
      <c r="AR93" s="91" t="str">
        <f t="shared" si="28"/>
        <v/>
      </c>
      <c r="AS93" s="91" t="str">
        <f t="shared" si="28"/>
        <v/>
      </c>
      <c r="AT93" s="91" t="str">
        <f t="shared" si="28"/>
        <v/>
      </c>
      <c r="AU93" s="91" t="str">
        <f t="shared" si="28"/>
        <v/>
      </c>
      <c r="AV93" s="91" t="str">
        <f t="shared" si="28"/>
        <v/>
      </c>
      <c r="AW93" s="91" t="str">
        <f t="shared" si="28"/>
        <v/>
      </c>
      <c r="AX93" s="91" t="str">
        <f t="shared" si="28"/>
        <v/>
      </c>
      <c r="AY93" s="91" t="str">
        <f t="shared" si="28"/>
        <v/>
      </c>
      <c r="AZ93" s="91" t="str">
        <f t="shared" si="30"/>
        <v/>
      </c>
      <c r="BA93" s="91" t="str">
        <f t="shared" si="30"/>
        <v/>
      </c>
      <c r="BB93" s="91" t="str">
        <f t="shared" si="30"/>
        <v/>
      </c>
      <c r="BC93" s="91" t="str">
        <f t="shared" si="30"/>
        <v/>
      </c>
      <c r="BD93" s="91" t="str">
        <f t="shared" si="30"/>
        <v/>
      </c>
      <c r="BE93" s="91" t="str">
        <f t="shared" si="30"/>
        <v/>
      </c>
    </row>
    <row r="94" spans="1:57" x14ac:dyDescent="0.3">
      <c r="A94" s="68"/>
      <c r="B94" s="62"/>
      <c r="C94" s="69"/>
      <c r="D94" s="70"/>
      <c r="E94" s="89">
        <f t="shared" si="21"/>
        <v>0</v>
      </c>
      <c r="F94" s="90" t="str">
        <f t="shared" si="29"/>
        <v/>
      </c>
      <c r="G94" s="91" t="str">
        <f t="shared" si="29"/>
        <v/>
      </c>
      <c r="H94" s="91" t="str">
        <f t="shared" si="29"/>
        <v/>
      </c>
      <c r="I94" s="91" t="str">
        <f t="shared" si="29"/>
        <v/>
      </c>
      <c r="J94" s="91" t="str">
        <f t="shared" si="29"/>
        <v/>
      </c>
      <c r="K94" s="92" t="str">
        <f t="shared" si="29"/>
        <v/>
      </c>
      <c r="L94" s="93" t="str">
        <f t="shared" si="29"/>
        <v/>
      </c>
      <c r="M94" s="91" t="str">
        <f t="shared" si="29"/>
        <v/>
      </c>
      <c r="N94" s="91" t="str">
        <f t="shared" si="29"/>
        <v/>
      </c>
      <c r="O94" s="91" t="str">
        <f t="shared" si="29"/>
        <v/>
      </c>
      <c r="P94" s="91" t="str">
        <f t="shared" si="29"/>
        <v/>
      </c>
      <c r="Q94" s="92" t="str">
        <f t="shared" si="29"/>
        <v/>
      </c>
      <c r="R94" s="93" t="str">
        <f t="shared" si="29"/>
        <v/>
      </c>
      <c r="S94" s="91" t="str">
        <f t="shared" si="29"/>
        <v/>
      </c>
      <c r="T94" s="91" t="str">
        <f t="shared" si="29"/>
        <v/>
      </c>
      <c r="U94" s="91" t="str">
        <f t="shared" si="29"/>
        <v/>
      </c>
      <c r="V94" s="91" t="str">
        <f t="shared" si="27"/>
        <v/>
      </c>
      <c r="W94" s="91" t="str">
        <f t="shared" si="27"/>
        <v/>
      </c>
      <c r="X94" s="91" t="str">
        <f t="shared" si="27"/>
        <v/>
      </c>
      <c r="Y94" s="91" t="str">
        <f t="shared" si="27"/>
        <v/>
      </c>
      <c r="Z94" s="91" t="str">
        <f t="shared" si="27"/>
        <v/>
      </c>
      <c r="AA94" s="91" t="str">
        <f t="shared" si="27"/>
        <v/>
      </c>
      <c r="AB94" s="91" t="str">
        <f t="shared" si="27"/>
        <v/>
      </c>
      <c r="AC94" s="91" t="str">
        <f t="shared" si="27"/>
        <v/>
      </c>
      <c r="AD94" s="91" t="str">
        <f t="shared" si="27"/>
        <v/>
      </c>
      <c r="AE94" s="91" t="str">
        <f t="shared" si="27"/>
        <v/>
      </c>
      <c r="AF94" s="91" t="str">
        <f t="shared" si="27"/>
        <v/>
      </c>
      <c r="AG94" s="91" t="str">
        <f t="shared" si="27"/>
        <v/>
      </c>
      <c r="AH94" s="91" t="str">
        <f t="shared" si="27"/>
        <v/>
      </c>
      <c r="AI94" s="91" t="str">
        <f t="shared" si="27"/>
        <v/>
      </c>
      <c r="AJ94" s="91" t="str">
        <f t="shared" si="27"/>
        <v/>
      </c>
      <c r="AK94" s="91" t="str">
        <f t="shared" si="27"/>
        <v/>
      </c>
      <c r="AL94" s="91" t="str">
        <f t="shared" si="28"/>
        <v/>
      </c>
      <c r="AM94" s="91" t="str">
        <f t="shared" si="28"/>
        <v/>
      </c>
      <c r="AN94" s="91" t="str">
        <f t="shared" si="28"/>
        <v/>
      </c>
      <c r="AO94" s="91" t="str">
        <f t="shared" si="28"/>
        <v/>
      </c>
      <c r="AP94" s="91" t="str">
        <f t="shared" si="28"/>
        <v/>
      </c>
      <c r="AQ94" s="91" t="str">
        <f t="shared" si="28"/>
        <v/>
      </c>
      <c r="AR94" s="91" t="str">
        <f t="shared" si="28"/>
        <v/>
      </c>
      <c r="AS94" s="91" t="str">
        <f t="shared" si="28"/>
        <v/>
      </c>
      <c r="AT94" s="91" t="str">
        <f t="shared" si="28"/>
        <v/>
      </c>
      <c r="AU94" s="91" t="str">
        <f t="shared" si="28"/>
        <v/>
      </c>
      <c r="AV94" s="91" t="str">
        <f t="shared" si="28"/>
        <v/>
      </c>
      <c r="AW94" s="91" t="str">
        <f t="shared" si="28"/>
        <v/>
      </c>
      <c r="AX94" s="91" t="str">
        <f t="shared" si="28"/>
        <v/>
      </c>
      <c r="AY94" s="91" t="str">
        <f t="shared" si="28"/>
        <v/>
      </c>
      <c r="AZ94" s="91" t="str">
        <f t="shared" si="30"/>
        <v/>
      </c>
      <c r="BA94" s="91" t="str">
        <f t="shared" si="30"/>
        <v/>
      </c>
      <c r="BB94" s="91" t="str">
        <f t="shared" si="30"/>
        <v/>
      </c>
      <c r="BC94" s="91" t="str">
        <f t="shared" si="30"/>
        <v/>
      </c>
      <c r="BD94" s="91" t="str">
        <f t="shared" si="30"/>
        <v/>
      </c>
      <c r="BE94" s="91" t="str">
        <f t="shared" si="30"/>
        <v/>
      </c>
    </row>
    <row r="95" spans="1:57" x14ac:dyDescent="0.3">
      <c r="A95" s="68"/>
      <c r="B95" s="62"/>
      <c r="C95" s="69"/>
      <c r="D95" s="70"/>
      <c r="E95" s="89">
        <f t="shared" si="21"/>
        <v>0</v>
      </c>
      <c r="F95" s="90" t="str">
        <f t="shared" si="29"/>
        <v/>
      </c>
      <c r="G95" s="91" t="str">
        <f t="shared" si="29"/>
        <v/>
      </c>
      <c r="H95" s="91" t="str">
        <f t="shared" si="29"/>
        <v/>
      </c>
      <c r="I95" s="91" t="str">
        <f t="shared" si="29"/>
        <v/>
      </c>
      <c r="J95" s="91" t="str">
        <f t="shared" si="29"/>
        <v/>
      </c>
      <c r="K95" s="92" t="str">
        <f t="shared" si="29"/>
        <v/>
      </c>
      <c r="L95" s="93" t="str">
        <f t="shared" si="29"/>
        <v/>
      </c>
      <c r="M95" s="91" t="str">
        <f t="shared" si="29"/>
        <v/>
      </c>
      <c r="N95" s="91" t="str">
        <f t="shared" si="29"/>
        <v/>
      </c>
      <c r="O95" s="91" t="str">
        <f t="shared" si="29"/>
        <v/>
      </c>
      <c r="P95" s="91" t="str">
        <f t="shared" si="29"/>
        <v/>
      </c>
      <c r="Q95" s="92" t="str">
        <f t="shared" si="29"/>
        <v/>
      </c>
      <c r="R95" s="93" t="str">
        <f t="shared" si="29"/>
        <v/>
      </c>
      <c r="S95" s="91" t="str">
        <f t="shared" si="29"/>
        <v/>
      </c>
      <c r="T95" s="91" t="str">
        <f t="shared" si="29"/>
        <v/>
      </c>
      <c r="U95" s="91" t="str">
        <f t="shared" si="29"/>
        <v/>
      </c>
      <c r="V95" s="91" t="str">
        <f t="shared" si="27"/>
        <v/>
      </c>
      <c r="W95" s="91" t="str">
        <f t="shared" si="27"/>
        <v/>
      </c>
      <c r="X95" s="91" t="str">
        <f t="shared" si="27"/>
        <v/>
      </c>
      <c r="Y95" s="91" t="str">
        <f t="shared" si="27"/>
        <v/>
      </c>
      <c r="Z95" s="91" t="str">
        <f t="shared" si="27"/>
        <v/>
      </c>
      <c r="AA95" s="91" t="str">
        <f t="shared" si="27"/>
        <v/>
      </c>
      <c r="AB95" s="91" t="str">
        <f t="shared" si="27"/>
        <v/>
      </c>
      <c r="AC95" s="91" t="str">
        <f t="shared" si="27"/>
        <v/>
      </c>
      <c r="AD95" s="91" t="str">
        <f t="shared" si="27"/>
        <v/>
      </c>
      <c r="AE95" s="91" t="str">
        <f t="shared" si="27"/>
        <v/>
      </c>
      <c r="AF95" s="91" t="str">
        <f t="shared" si="27"/>
        <v/>
      </c>
      <c r="AG95" s="91" t="str">
        <f t="shared" si="27"/>
        <v/>
      </c>
      <c r="AH95" s="91" t="str">
        <f t="shared" si="27"/>
        <v/>
      </c>
      <c r="AI95" s="91" t="str">
        <f t="shared" si="27"/>
        <v/>
      </c>
      <c r="AJ95" s="91" t="str">
        <f t="shared" si="27"/>
        <v/>
      </c>
      <c r="AK95" s="91" t="str">
        <f t="shared" si="27"/>
        <v/>
      </c>
      <c r="AL95" s="91" t="str">
        <f t="shared" si="28"/>
        <v/>
      </c>
      <c r="AM95" s="91" t="str">
        <f t="shared" si="28"/>
        <v/>
      </c>
      <c r="AN95" s="91" t="str">
        <f t="shared" si="28"/>
        <v/>
      </c>
      <c r="AO95" s="91" t="str">
        <f t="shared" si="28"/>
        <v/>
      </c>
      <c r="AP95" s="91" t="str">
        <f t="shared" si="28"/>
        <v/>
      </c>
      <c r="AQ95" s="91" t="str">
        <f t="shared" si="28"/>
        <v/>
      </c>
      <c r="AR95" s="91" t="str">
        <f t="shared" si="28"/>
        <v/>
      </c>
      <c r="AS95" s="91" t="str">
        <f t="shared" si="28"/>
        <v/>
      </c>
      <c r="AT95" s="91" t="str">
        <f t="shared" si="28"/>
        <v/>
      </c>
      <c r="AU95" s="91" t="str">
        <f t="shared" si="28"/>
        <v/>
      </c>
      <c r="AV95" s="91" t="str">
        <f t="shared" si="28"/>
        <v/>
      </c>
      <c r="AW95" s="91" t="str">
        <f t="shared" si="28"/>
        <v/>
      </c>
      <c r="AX95" s="91" t="str">
        <f t="shared" si="28"/>
        <v/>
      </c>
      <c r="AY95" s="91" t="str">
        <f t="shared" si="28"/>
        <v/>
      </c>
      <c r="AZ95" s="91" t="str">
        <f t="shared" si="30"/>
        <v/>
      </c>
      <c r="BA95" s="91" t="str">
        <f t="shared" si="30"/>
        <v/>
      </c>
      <c r="BB95" s="91" t="str">
        <f t="shared" si="30"/>
        <v/>
      </c>
      <c r="BC95" s="91" t="str">
        <f t="shared" si="30"/>
        <v/>
      </c>
      <c r="BD95" s="91" t="str">
        <f t="shared" si="30"/>
        <v/>
      </c>
      <c r="BE95" s="91" t="str">
        <f t="shared" si="30"/>
        <v/>
      </c>
    </row>
    <row r="96" spans="1:57" x14ac:dyDescent="0.3">
      <c r="A96" s="68"/>
      <c r="B96" s="62"/>
      <c r="C96" s="69"/>
      <c r="D96" s="70"/>
      <c r="E96" s="89">
        <f t="shared" si="21"/>
        <v>0</v>
      </c>
      <c r="F96" s="90" t="str">
        <f t="shared" si="29"/>
        <v/>
      </c>
      <c r="G96" s="91" t="str">
        <f t="shared" si="29"/>
        <v/>
      </c>
      <c r="H96" s="91" t="str">
        <f t="shared" si="29"/>
        <v/>
      </c>
      <c r="I96" s="91" t="str">
        <f t="shared" si="29"/>
        <v/>
      </c>
      <c r="J96" s="91" t="str">
        <f t="shared" si="29"/>
        <v/>
      </c>
      <c r="K96" s="92" t="str">
        <f t="shared" si="29"/>
        <v/>
      </c>
      <c r="L96" s="93" t="str">
        <f t="shared" si="29"/>
        <v/>
      </c>
      <c r="M96" s="91" t="str">
        <f t="shared" si="29"/>
        <v/>
      </c>
      <c r="N96" s="91" t="str">
        <f t="shared" si="29"/>
        <v/>
      </c>
      <c r="O96" s="91" t="str">
        <f t="shared" si="29"/>
        <v/>
      </c>
      <c r="P96" s="91" t="str">
        <f t="shared" si="29"/>
        <v/>
      </c>
      <c r="Q96" s="92" t="str">
        <f t="shared" si="29"/>
        <v/>
      </c>
      <c r="R96" s="93" t="str">
        <f t="shared" si="29"/>
        <v/>
      </c>
      <c r="S96" s="91" t="str">
        <f t="shared" si="29"/>
        <v/>
      </c>
      <c r="T96" s="91" t="str">
        <f t="shared" si="29"/>
        <v/>
      </c>
      <c r="U96" s="91" t="str">
        <f t="shared" si="29"/>
        <v/>
      </c>
      <c r="V96" s="91" t="str">
        <f t="shared" si="27"/>
        <v/>
      </c>
      <c r="W96" s="91" t="str">
        <f t="shared" si="27"/>
        <v/>
      </c>
      <c r="X96" s="91" t="str">
        <f t="shared" si="27"/>
        <v/>
      </c>
      <c r="Y96" s="91" t="str">
        <f t="shared" si="27"/>
        <v/>
      </c>
      <c r="Z96" s="91" t="str">
        <f t="shared" si="27"/>
        <v/>
      </c>
      <c r="AA96" s="91" t="str">
        <f t="shared" si="27"/>
        <v/>
      </c>
      <c r="AB96" s="91" t="str">
        <f t="shared" si="27"/>
        <v/>
      </c>
      <c r="AC96" s="91" t="str">
        <f t="shared" si="27"/>
        <v/>
      </c>
      <c r="AD96" s="91" t="str">
        <f t="shared" si="27"/>
        <v/>
      </c>
      <c r="AE96" s="91" t="str">
        <f t="shared" si="27"/>
        <v/>
      </c>
      <c r="AF96" s="91" t="str">
        <f t="shared" si="27"/>
        <v/>
      </c>
      <c r="AG96" s="91" t="str">
        <f t="shared" si="27"/>
        <v/>
      </c>
      <c r="AH96" s="91" t="str">
        <f t="shared" si="27"/>
        <v/>
      </c>
      <c r="AI96" s="91" t="str">
        <f t="shared" si="27"/>
        <v/>
      </c>
      <c r="AJ96" s="91" t="str">
        <f t="shared" si="27"/>
        <v/>
      </c>
      <c r="AK96" s="91" t="str">
        <f t="shared" si="27"/>
        <v/>
      </c>
      <c r="AL96" s="91" t="str">
        <f t="shared" si="28"/>
        <v/>
      </c>
      <c r="AM96" s="91" t="str">
        <f t="shared" si="28"/>
        <v/>
      </c>
      <c r="AN96" s="91" t="str">
        <f t="shared" si="28"/>
        <v/>
      </c>
      <c r="AO96" s="91" t="str">
        <f t="shared" si="28"/>
        <v/>
      </c>
      <c r="AP96" s="91" t="str">
        <f t="shared" si="28"/>
        <v/>
      </c>
      <c r="AQ96" s="91" t="str">
        <f t="shared" si="28"/>
        <v/>
      </c>
      <c r="AR96" s="91" t="str">
        <f t="shared" si="28"/>
        <v/>
      </c>
      <c r="AS96" s="91" t="str">
        <f t="shared" si="28"/>
        <v/>
      </c>
      <c r="AT96" s="91" t="str">
        <f t="shared" si="28"/>
        <v/>
      </c>
      <c r="AU96" s="91" t="str">
        <f t="shared" si="28"/>
        <v/>
      </c>
      <c r="AV96" s="91" t="str">
        <f t="shared" si="28"/>
        <v/>
      </c>
      <c r="AW96" s="91" t="str">
        <f t="shared" si="28"/>
        <v/>
      </c>
      <c r="AX96" s="91" t="str">
        <f t="shared" si="28"/>
        <v/>
      </c>
      <c r="AY96" s="91" t="str">
        <f t="shared" si="28"/>
        <v/>
      </c>
      <c r="AZ96" s="91" t="str">
        <f t="shared" si="30"/>
        <v/>
      </c>
      <c r="BA96" s="91" t="str">
        <f t="shared" si="30"/>
        <v/>
      </c>
      <c r="BB96" s="91" t="str">
        <f t="shared" si="30"/>
        <v/>
      </c>
      <c r="BC96" s="91" t="str">
        <f t="shared" si="30"/>
        <v/>
      </c>
      <c r="BD96" s="91" t="str">
        <f t="shared" si="30"/>
        <v/>
      </c>
      <c r="BE96" s="91" t="str">
        <f t="shared" si="30"/>
        <v/>
      </c>
    </row>
    <row r="97" spans="1:57" x14ac:dyDescent="0.3">
      <c r="A97" s="68"/>
      <c r="B97" s="62"/>
      <c r="C97" s="69"/>
      <c r="D97" s="70"/>
      <c r="E97" s="89">
        <f t="shared" si="21"/>
        <v>0</v>
      </c>
      <c r="F97" s="90" t="str">
        <f t="shared" si="29"/>
        <v/>
      </c>
      <c r="G97" s="91" t="str">
        <f t="shared" si="29"/>
        <v/>
      </c>
      <c r="H97" s="91" t="str">
        <f t="shared" si="29"/>
        <v/>
      </c>
      <c r="I97" s="91" t="str">
        <f t="shared" si="29"/>
        <v/>
      </c>
      <c r="J97" s="91" t="str">
        <f t="shared" si="29"/>
        <v/>
      </c>
      <c r="K97" s="92" t="str">
        <f t="shared" si="29"/>
        <v/>
      </c>
      <c r="L97" s="93" t="str">
        <f t="shared" si="29"/>
        <v/>
      </c>
      <c r="M97" s="91" t="str">
        <f t="shared" si="29"/>
        <v/>
      </c>
      <c r="N97" s="91" t="str">
        <f t="shared" si="29"/>
        <v/>
      </c>
      <c r="O97" s="91" t="str">
        <f t="shared" si="29"/>
        <v/>
      </c>
      <c r="P97" s="91" t="str">
        <f t="shared" si="29"/>
        <v/>
      </c>
      <c r="Q97" s="92" t="str">
        <f t="shared" si="29"/>
        <v/>
      </c>
      <c r="R97" s="93" t="str">
        <f t="shared" si="29"/>
        <v/>
      </c>
      <c r="S97" s="91" t="str">
        <f t="shared" si="29"/>
        <v/>
      </c>
      <c r="T97" s="91" t="str">
        <f t="shared" si="29"/>
        <v/>
      </c>
      <c r="U97" s="91" t="str">
        <f t="shared" si="29"/>
        <v/>
      </c>
      <c r="V97" s="91" t="str">
        <f t="shared" si="27"/>
        <v/>
      </c>
      <c r="W97" s="91" t="str">
        <f t="shared" si="27"/>
        <v/>
      </c>
      <c r="X97" s="91" t="str">
        <f t="shared" si="27"/>
        <v/>
      </c>
      <c r="Y97" s="91" t="str">
        <f t="shared" si="27"/>
        <v/>
      </c>
      <c r="Z97" s="91" t="str">
        <f t="shared" si="27"/>
        <v/>
      </c>
      <c r="AA97" s="91" t="str">
        <f t="shared" si="27"/>
        <v/>
      </c>
      <c r="AB97" s="91" t="str">
        <f t="shared" si="27"/>
        <v/>
      </c>
      <c r="AC97" s="91" t="str">
        <f t="shared" si="27"/>
        <v/>
      </c>
      <c r="AD97" s="91" t="str">
        <f t="shared" si="27"/>
        <v/>
      </c>
      <c r="AE97" s="91" t="str">
        <f t="shared" si="27"/>
        <v/>
      </c>
      <c r="AF97" s="91" t="str">
        <f t="shared" si="27"/>
        <v/>
      </c>
      <c r="AG97" s="91" t="str">
        <f t="shared" si="27"/>
        <v/>
      </c>
      <c r="AH97" s="91" t="str">
        <f t="shared" si="27"/>
        <v/>
      </c>
      <c r="AI97" s="91" t="str">
        <f t="shared" si="27"/>
        <v/>
      </c>
      <c r="AJ97" s="91" t="str">
        <f t="shared" si="27"/>
        <v/>
      </c>
      <c r="AK97" s="91" t="str">
        <f t="shared" si="27"/>
        <v/>
      </c>
      <c r="AL97" s="91" t="str">
        <f t="shared" si="28"/>
        <v/>
      </c>
      <c r="AM97" s="91" t="str">
        <f t="shared" si="28"/>
        <v/>
      </c>
      <c r="AN97" s="91" t="str">
        <f t="shared" si="28"/>
        <v/>
      </c>
      <c r="AO97" s="91" t="str">
        <f t="shared" si="28"/>
        <v/>
      </c>
      <c r="AP97" s="91" t="str">
        <f t="shared" si="28"/>
        <v/>
      </c>
      <c r="AQ97" s="91" t="str">
        <f t="shared" si="28"/>
        <v/>
      </c>
      <c r="AR97" s="91" t="str">
        <f t="shared" si="28"/>
        <v/>
      </c>
      <c r="AS97" s="91" t="str">
        <f t="shared" si="28"/>
        <v/>
      </c>
      <c r="AT97" s="91" t="str">
        <f t="shared" si="28"/>
        <v/>
      </c>
      <c r="AU97" s="91" t="str">
        <f t="shared" si="28"/>
        <v/>
      </c>
      <c r="AV97" s="91" t="str">
        <f t="shared" si="28"/>
        <v/>
      </c>
      <c r="AW97" s="91" t="str">
        <f t="shared" si="28"/>
        <v/>
      </c>
      <c r="AX97" s="91" t="str">
        <f t="shared" si="28"/>
        <v/>
      </c>
      <c r="AY97" s="91" t="str">
        <f t="shared" si="28"/>
        <v/>
      </c>
      <c r="AZ97" s="91" t="str">
        <f t="shared" si="30"/>
        <v/>
      </c>
      <c r="BA97" s="91" t="str">
        <f t="shared" si="30"/>
        <v/>
      </c>
      <c r="BB97" s="91" t="str">
        <f t="shared" si="30"/>
        <v/>
      </c>
      <c r="BC97" s="91" t="str">
        <f t="shared" si="30"/>
        <v/>
      </c>
      <c r="BD97" s="91" t="str">
        <f t="shared" si="30"/>
        <v/>
      </c>
      <c r="BE97" s="91" t="str">
        <f t="shared" si="30"/>
        <v/>
      </c>
    </row>
    <row r="98" spans="1:57" x14ac:dyDescent="0.3">
      <c r="A98" s="68"/>
      <c r="B98" s="62"/>
      <c r="C98" s="69"/>
      <c r="D98" s="70"/>
      <c r="E98" s="89">
        <f t="shared" si="21"/>
        <v>0</v>
      </c>
      <c r="F98" s="90" t="str">
        <f t="shared" si="29"/>
        <v/>
      </c>
      <c r="G98" s="91" t="str">
        <f t="shared" si="29"/>
        <v/>
      </c>
      <c r="H98" s="91" t="str">
        <f t="shared" si="29"/>
        <v/>
      </c>
      <c r="I98" s="91" t="str">
        <f t="shared" si="29"/>
        <v/>
      </c>
      <c r="J98" s="91" t="str">
        <f t="shared" si="29"/>
        <v/>
      </c>
      <c r="K98" s="92" t="str">
        <f t="shared" si="29"/>
        <v/>
      </c>
      <c r="L98" s="93" t="str">
        <f t="shared" si="29"/>
        <v/>
      </c>
      <c r="M98" s="91" t="str">
        <f t="shared" si="29"/>
        <v/>
      </c>
      <c r="N98" s="91" t="str">
        <f t="shared" si="29"/>
        <v/>
      </c>
      <c r="O98" s="91" t="str">
        <f t="shared" si="29"/>
        <v/>
      </c>
      <c r="P98" s="91" t="str">
        <f t="shared" si="29"/>
        <v/>
      </c>
      <c r="Q98" s="92" t="str">
        <f t="shared" si="29"/>
        <v/>
      </c>
      <c r="R98" s="93" t="str">
        <f t="shared" si="29"/>
        <v/>
      </c>
      <c r="S98" s="91" t="str">
        <f t="shared" si="29"/>
        <v/>
      </c>
      <c r="T98" s="91" t="str">
        <f t="shared" si="29"/>
        <v/>
      </c>
      <c r="U98" s="91" t="str">
        <f t="shared" si="29"/>
        <v/>
      </c>
      <c r="V98" s="91" t="str">
        <f t="shared" si="27"/>
        <v/>
      </c>
      <c r="W98" s="91" t="str">
        <f t="shared" si="27"/>
        <v/>
      </c>
      <c r="X98" s="91" t="str">
        <f t="shared" si="27"/>
        <v/>
      </c>
      <c r="Y98" s="91" t="str">
        <f t="shared" si="27"/>
        <v/>
      </c>
      <c r="Z98" s="91" t="str">
        <f t="shared" si="27"/>
        <v/>
      </c>
      <c r="AA98" s="91" t="str">
        <f t="shared" si="27"/>
        <v/>
      </c>
      <c r="AB98" s="91" t="str">
        <f t="shared" si="27"/>
        <v/>
      </c>
      <c r="AC98" s="91" t="str">
        <f t="shared" si="27"/>
        <v/>
      </c>
      <c r="AD98" s="91" t="str">
        <f t="shared" si="27"/>
        <v/>
      </c>
      <c r="AE98" s="91" t="str">
        <f t="shared" si="27"/>
        <v/>
      </c>
      <c r="AF98" s="91" t="str">
        <f t="shared" si="27"/>
        <v/>
      </c>
      <c r="AG98" s="91" t="str">
        <f t="shared" si="27"/>
        <v/>
      </c>
      <c r="AH98" s="91" t="str">
        <f t="shared" si="27"/>
        <v/>
      </c>
      <c r="AI98" s="91" t="str">
        <f t="shared" si="27"/>
        <v/>
      </c>
      <c r="AJ98" s="91" t="str">
        <f t="shared" si="27"/>
        <v/>
      </c>
      <c r="AK98" s="91" t="str">
        <f t="shared" si="27"/>
        <v/>
      </c>
      <c r="AL98" s="91" t="str">
        <f t="shared" si="28"/>
        <v/>
      </c>
      <c r="AM98" s="91" t="str">
        <f t="shared" si="28"/>
        <v/>
      </c>
      <c r="AN98" s="91" t="str">
        <f t="shared" si="28"/>
        <v/>
      </c>
      <c r="AO98" s="91" t="str">
        <f t="shared" si="28"/>
        <v/>
      </c>
      <c r="AP98" s="91" t="str">
        <f t="shared" si="28"/>
        <v/>
      </c>
      <c r="AQ98" s="91" t="str">
        <f t="shared" si="28"/>
        <v/>
      </c>
      <c r="AR98" s="91" t="str">
        <f t="shared" si="28"/>
        <v/>
      </c>
      <c r="AS98" s="91" t="str">
        <f t="shared" si="28"/>
        <v/>
      </c>
      <c r="AT98" s="91" t="str">
        <f t="shared" si="28"/>
        <v/>
      </c>
      <c r="AU98" s="91" t="str">
        <f t="shared" si="28"/>
        <v/>
      </c>
      <c r="AV98" s="91" t="str">
        <f t="shared" si="28"/>
        <v/>
      </c>
      <c r="AW98" s="91" t="str">
        <f t="shared" si="28"/>
        <v/>
      </c>
      <c r="AX98" s="91" t="str">
        <f t="shared" si="28"/>
        <v/>
      </c>
      <c r="AY98" s="91" t="str">
        <f t="shared" si="28"/>
        <v/>
      </c>
      <c r="AZ98" s="91" t="str">
        <f t="shared" si="30"/>
        <v/>
      </c>
      <c r="BA98" s="91" t="str">
        <f t="shared" si="30"/>
        <v/>
      </c>
      <c r="BB98" s="91" t="str">
        <f t="shared" si="30"/>
        <v/>
      </c>
      <c r="BC98" s="91" t="str">
        <f t="shared" si="30"/>
        <v/>
      </c>
      <c r="BD98" s="91" t="str">
        <f t="shared" si="30"/>
        <v/>
      </c>
      <c r="BE98" s="91" t="str">
        <f t="shared" si="30"/>
        <v/>
      </c>
    </row>
    <row r="99" spans="1:57" x14ac:dyDescent="0.3">
      <c r="A99" s="68"/>
      <c r="B99" s="62"/>
      <c r="C99" s="69"/>
      <c r="D99" s="70"/>
      <c r="E99" s="89">
        <f t="shared" si="21"/>
        <v>0</v>
      </c>
      <c r="F99" s="90" t="str">
        <f t="shared" si="29"/>
        <v/>
      </c>
      <c r="G99" s="91" t="str">
        <f t="shared" si="29"/>
        <v/>
      </c>
      <c r="H99" s="91" t="str">
        <f t="shared" si="29"/>
        <v/>
      </c>
      <c r="I99" s="91" t="str">
        <f t="shared" si="29"/>
        <v/>
      </c>
      <c r="J99" s="91" t="str">
        <f t="shared" si="29"/>
        <v/>
      </c>
      <c r="K99" s="92" t="str">
        <f t="shared" si="29"/>
        <v/>
      </c>
      <c r="L99" s="93" t="str">
        <f t="shared" si="29"/>
        <v/>
      </c>
      <c r="M99" s="91" t="str">
        <f t="shared" si="29"/>
        <v/>
      </c>
      <c r="N99" s="91" t="str">
        <f t="shared" si="29"/>
        <v/>
      </c>
      <c r="O99" s="91" t="str">
        <f t="shared" si="29"/>
        <v/>
      </c>
      <c r="P99" s="91" t="str">
        <f t="shared" si="29"/>
        <v/>
      </c>
      <c r="Q99" s="92" t="str">
        <f t="shared" si="29"/>
        <v/>
      </c>
      <c r="R99" s="93" t="str">
        <f t="shared" si="29"/>
        <v/>
      </c>
      <c r="S99" s="91" t="str">
        <f t="shared" si="29"/>
        <v/>
      </c>
      <c r="T99" s="91" t="str">
        <f t="shared" si="29"/>
        <v/>
      </c>
      <c r="U99" s="91" t="str">
        <f t="shared" si="29"/>
        <v/>
      </c>
      <c r="V99" s="91" t="str">
        <f t="shared" si="27"/>
        <v/>
      </c>
      <c r="W99" s="91" t="str">
        <f t="shared" si="27"/>
        <v/>
      </c>
      <c r="X99" s="91" t="str">
        <f t="shared" si="27"/>
        <v/>
      </c>
      <c r="Y99" s="91" t="str">
        <f t="shared" si="27"/>
        <v/>
      </c>
      <c r="Z99" s="91" t="str">
        <f t="shared" si="27"/>
        <v/>
      </c>
      <c r="AA99" s="91" t="str">
        <f t="shared" si="27"/>
        <v/>
      </c>
      <c r="AB99" s="91" t="str">
        <f t="shared" si="27"/>
        <v/>
      </c>
      <c r="AC99" s="91" t="str">
        <f t="shared" si="27"/>
        <v/>
      </c>
      <c r="AD99" s="91" t="str">
        <f t="shared" si="27"/>
        <v/>
      </c>
      <c r="AE99" s="91" t="str">
        <f t="shared" si="27"/>
        <v/>
      </c>
      <c r="AF99" s="91" t="str">
        <f t="shared" si="27"/>
        <v/>
      </c>
      <c r="AG99" s="91" t="str">
        <f t="shared" si="27"/>
        <v/>
      </c>
      <c r="AH99" s="91" t="str">
        <f t="shared" si="27"/>
        <v/>
      </c>
      <c r="AI99" s="91" t="str">
        <f t="shared" si="27"/>
        <v/>
      </c>
      <c r="AJ99" s="91" t="str">
        <f t="shared" si="27"/>
        <v/>
      </c>
      <c r="AK99" s="91" t="str">
        <f t="shared" si="27"/>
        <v/>
      </c>
      <c r="AL99" s="91" t="str">
        <f t="shared" si="28"/>
        <v/>
      </c>
      <c r="AM99" s="91" t="str">
        <f t="shared" si="28"/>
        <v/>
      </c>
      <c r="AN99" s="91" t="str">
        <f t="shared" si="28"/>
        <v/>
      </c>
      <c r="AO99" s="91" t="str">
        <f t="shared" si="28"/>
        <v/>
      </c>
      <c r="AP99" s="91" t="str">
        <f t="shared" si="28"/>
        <v/>
      </c>
      <c r="AQ99" s="91" t="str">
        <f t="shared" si="28"/>
        <v/>
      </c>
      <c r="AR99" s="91" t="str">
        <f t="shared" si="28"/>
        <v/>
      </c>
      <c r="AS99" s="91" t="str">
        <f t="shared" si="28"/>
        <v/>
      </c>
      <c r="AT99" s="91" t="str">
        <f t="shared" si="28"/>
        <v/>
      </c>
      <c r="AU99" s="91" t="str">
        <f t="shared" si="28"/>
        <v/>
      </c>
      <c r="AV99" s="91" t="str">
        <f t="shared" si="28"/>
        <v/>
      </c>
      <c r="AW99" s="91" t="str">
        <f t="shared" si="28"/>
        <v/>
      </c>
      <c r="AX99" s="91" t="str">
        <f t="shared" si="28"/>
        <v/>
      </c>
      <c r="AY99" s="91" t="str">
        <f t="shared" si="28"/>
        <v/>
      </c>
      <c r="AZ99" s="91" t="str">
        <f t="shared" si="30"/>
        <v/>
      </c>
      <c r="BA99" s="91" t="str">
        <f t="shared" si="30"/>
        <v/>
      </c>
      <c r="BB99" s="91" t="str">
        <f t="shared" si="30"/>
        <v/>
      </c>
      <c r="BC99" s="91" t="str">
        <f t="shared" si="30"/>
        <v/>
      </c>
      <c r="BD99" s="91" t="str">
        <f t="shared" si="30"/>
        <v/>
      </c>
      <c r="BE99" s="91" t="str">
        <f t="shared" si="30"/>
        <v/>
      </c>
    </row>
    <row r="100" spans="1:57" x14ac:dyDescent="0.3">
      <c r="A100" s="68"/>
      <c r="B100" s="62"/>
      <c r="C100" s="69"/>
      <c r="D100" s="70"/>
      <c r="E100" s="89">
        <f t="shared" si="21"/>
        <v>0</v>
      </c>
      <c r="F100" s="90" t="str">
        <f t="shared" si="29"/>
        <v/>
      </c>
      <c r="G100" s="91" t="str">
        <f t="shared" si="29"/>
        <v/>
      </c>
      <c r="H100" s="91" t="str">
        <f t="shared" si="29"/>
        <v/>
      </c>
      <c r="I100" s="91" t="str">
        <f t="shared" si="29"/>
        <v/>
      </c>
      <c r="J100" s="91" t="str">
        <f t="shared" si="29"/>
        <v/>
      </c>
      <c r="K100" s="92" t="str">
        <f t="shared" si="29"/>
        <v/>
      </c>
      <c r="L100" s="93" t="str">
        <f t="shared" si="29"/>
        <v/>
      </c>
      <c r="M100" s="91" t="str">
        <f t="shared" si="29"/>
        <v/>
      </c>
      <c r="N100" s="91" t="str">
        <f t="shared" si="29"/>
        <v/>
      </c>
      <c r="O100" s="91" t="str">
        <f t="shared" si="29"/>
        <v/>
      </c>
      <c r="P100" s="91" t="str">
        <f t="shared" si="29"/>
        <v/>
      </c>
      <c r="Q100" s="92" t="str">
        <f t="shared" si="29"/>
        <v/>
      </c>
      <c r="R100" s="93" t="str">
        <f t="shared" si="29"/>
        <v/>
      </c>
      <c r="S100" s="91" t="str">
        <f t="shared" si="29"/>
        <v/>
      </c>
      <c r="T100" s="91" t="str">
        <f t="shared" si="29"/>
        <v/>
      </c>
      <c r="U100" s="91" t="str">
        <f t="shared" si="29"/>
        <v/>
      </c>
      <c r="V100" s="91" t="str">
        <f t="shared" si="27"/>
        <v/>
      </c>
      <c r="W100" s="91" t="str">
        <f t="shared" si="27"/>
        <v/>
      </c>
      <c r="X100" s="91" t="str">
        <f t="shared" si="27"/>
        <v/>
      </c>
      <c r="Y100" s="91" t="str">
        <f t="shared" si="27"/>
        <v/>
      </c>
      <c r="Z100" s="91" t="str">
        <f t="shared" si="27"/>
        <v/>
      </c>
      <c r="AA100" s="91" t="str">
        <f t="shared" si="27"/>
        <v/>
      </c>
      <c r="AB100" s="91" t="str">
        <f t="shared" si="27"/>
        <v/>
      </c>
      <c r="AC100" s="91" t="str">
        <f t="shared" si="27"/>
        <v/>
      </c>
      <c r="AD100" s="91" t="str">
        <f t="shared" si="27"/>
        <v/>
      </c>
      <c r="AE100" s="91" t="str">
        <f t="shared" si="27"/>
        <v/>
      </c>
      <c r="AF100" s="91" t="str">
        <f t="shared" si="27"/>
        <v/>
      </c>
      <c r="AG100" s="91" t="str">
        <f t="shared" si="27"/>
        <v/>
      </c>
      <c r="AH100" s="91" t="str">
        <f t="shared" si="27"/>
        <v/>
      </c>
      <c r="AI100" s="91" t="str">
        <f t="shared" si="27"/>
        <v/>
      </c>
      <c r="AJ100" s="91" t="str">
        <f t="shared" si="27"/>
        <v/>
      </c>
      <c r="AK100" s="91" t="str">
        <f t="shared" si="27"/>
        <v/>
      </c>
      <c r="AL100" s="91" t="str">
        <f t="shared" si="28"/>
        <v/>
      </c>
      <c r="AM100" s="91" t="str">
        <f t="shared" si="28"/>
        <v/>
      </c>
      <c r="AN100" s="91" t="str">
        <f t="shared" si="28"/>
        <v/>
      </c>
      <c r="AO100" s="91" t="str">
        <f t="shared" si="28"/>
        <v/>
      </c>
      <c r="AP100" s="91" t="str">
        <f t="shared" si="28"/>
        <v/>
      </c>
      <c r="AQ100" s="91" t="str">
        <f t="shared" si="28"/>
        <v/>
      </c>
      <c r="AR100" s="91" t="str">
        <f t="shared" si="28"/>
        <v/>
      </c>
      <c r="AS100" s="91" t="str">
        <f t="shared" si="28"/>
        <v/>
      </c>
      <c r="AT100" s="91" t="str">
        <f t="shared" si="28"/>
        <v/>
      </c>
      <c r="AU100" s="91" t="str">
        <f t="shared" si="28"/>
        <v/>
      </c>
      <c r="AV100" s="91" t="str">
        <f t="shared" si="28"/>
        <v/>
      </c>
      <c r="AW100" s="91" t="str">
        <f t="shared" si="28"/>
        <v/>
      </c>
      <c r="AX100" s="91" t="str">
        <f t="shared" si="28"/>
        <v/>
      </c>
      <c r="AY100" s="91" t="str">
        <f t="shared" si="28"/>
        <v/>
      </c>
      <c r="AZ100" s="91" t="str">
        <f t="shared" si="30"/>
        <v/>
      </c>
      <c r="BA100" s="91" t="str">
        <f t="shared" si="30"/>
        <v/>
      </c>
      <c r="BB100" s="91" t="str">
        <f t="shared" si="30"/>
        <v/>
      </c>
      <c r="BC100" s="91" t="str">
        <f t="shared" si="30"/>
        <v/>
      </c>
      <c r="BD100" s="91" t="str">
        <f t="shared" si="30"/>
        <v/>
      </c>
      <c r="BE100" s="91" t="str">
        <f t="shared" si="30"/>
        <v/>
      </c>
    </row>
    <row r="101" spans="1:57" x14ac:dyDescent="0.3">
      <c r="A101" s="68"/>
      <c r="B101" s="62"/>
      <c r="C101" s="69"/>
      <c r="D101" s="70"/>
      <c r="E101" s="89">
        <f t="shared" si="21"/>
        <v>0</v>
      </c>
      <c r="F101" s="90" t="str">
        <f t="shared" si="29"/>
        <v/>
      </c>
      <c r="G101" s="91" t="str">
        <f t="shared" si="29"/>
        <v/>
      </c>
      <c r="H101" s="91" t="str">
        <f t="shared" si="29"/>
        <v/>
      </c>
      <c r="I101" s="91" t="str">
        <f t="shared" si="29"/>
        <v/>
      </c>
      <c r="J101" s="91" t="str">
        <f t="shared" si="29"/>
        <v/>
      </c>
      <c r="K101" s="92" t="str">
        <f t="shared" si="29"/>
        <v/>
      </c>
      <c r="L101" s="93" t="str">
        <f t="shared" si="29"/>
        <v/>
      </c>
      <c r="M101" s="91" t="str">
        <f t="shared" si="29"/>
        <v/>
      </c>
      <c r="N101" s="91" t="str">
        <f t="shared" si="29"/>
        <v/>
      </c>
      <c r="O101" s="91" t="str">
        <f t="shared" si="29"/>
        <v/>
      </c>
      <c r="P101" s="91" t="str">
        <f t="shared" si="29"/>
        <v/>
      </c>
      <c r="Q101" s="92" t="str">
        <f t="shared" si="29"/>
        <v/>
      </c>
      <c r="R101" s="93" t="str">
        <f t="shared" si="29"/>
        <v/>
      </c>
      <c r="S101" s="91" t="str">
        <f t="shared" si="29"/>
        <v/>
      </c>
      <c r="T101" s="91" t="str">
        <f t="shared" si="29"/>
        <v/>
      </c>
      <c r="U101" s="91" t="str">
        <f t="shared" si="29"/>
        <v/>
      </c>
      <c r="V101" s="91" t="str">
        <f t="shared" si="27"/>
        <v/>
      </c>
      <c r="W101" s="91" t="str">
        <f t="shared" si="27"/>
        <v/>
      </c>
      <c r="X101" s="91" t="str">
        <f t="shared" si="27"/>
        <v/>
      </c>
      <c r="Y101" s="91" t="str">
        <f t="shared" si="27"/>
        <v/>
      </c>
      <c r="Z101" s="91" t="str">
        <f t="shared" si="27"/>
        <v/>
      </c>
      <c r="AA101" s="91" t="str">
        <f t="shared" si="27"/>
        <v/>
      </c>
      <c r="AB101" s="91" t="str">
        <f t="shared" si="27"/>
        <v/>
      </c>
      <c r="AC101" s="91" t="str">
        <f t="shared" si="27"/>
        <v/>
      </c>
      <c r="AD101" s="91" t="str">
        <f t="shared" si="27"/>
        <v/>
      </c>
      <c r="AE101" s="91" t="str">
        <f t="shared" si="27"/>
        <v/>
      </c>
      <c r="AF101" s="91" t="str">
        <f t="shared" si="27"/>
        <v/>
      </c>
      <c r="AG101" s="91" t="str">
        <f t="shared" si="27"/>
        <v/>
      </c>
      <c r="AH101" s="91" t="str">
        <f t="shared" si="27"/>
        <v/>
      </c>
      <c r="AI101" s="91" t="str">
        <f t="shared" si="27"/>
        <v/>
      </c>
      <c r="AJ101" s="91" t="str">
        <f t="shared" si="27"/>
        <v/>
      </c>
      <c r="AK101" s="91" t="str">
        <f t="shared" si="27"/>
        <v/>
      </c>
      <c r="AL101" s="91" t="str">
        <f t="shared" si="28"/>
        <v/>
      </c>
      <c r="AM101" s="91" t="str">
        <f t="shared" si="28"/>
        <v/>
      </c>
      <c r="AN101" s="91" t="str">
        <f t="shared" si="28"/>
        <v/>
      </c>
      <c r="AO101" s="91" t="str">
        <f t="shared" si="28"/>
        <v/>
      </c>
      <c r="AP101" s="91" t="str">
        <f t="shared" si="28"/>
        <v/>
      </c>
      <c r="AQ101" s="91" t="str">
        <f t="shared" si="28"/>
        <v/>
      </c>
      <c r="AR101" s="91" t="str">
        <f t="shared" si="28"/>
        <v/>
      </c>
      <c r="AS101" s="91" t="str">
        <f t="shared" si="28"/>
        <v/>
      </c>
      <c r="AT101" s="91" t="str">
        <f t="shared" si="28"/>
        <v/>
      </c>
      <c r="AU101" s="91" t="str">
        <f t="shared" si="28"/>
        <v/>
      </c>
      <c r="AV101" s="91" t="str">
        <f t="shared" si="28"/>
        <v/>
      </c>
      <c r="AW101" s="91" t="str">
        <f t="shared" si="28"/>
        <v/>
      </c>
      <c r="AX101" s="91" t="str">
        <f t="shared" si="28"/>
        <v/>
      </c>
      <c r="AY101" s="91" t="str">
        <f t="shared" si="28"/>
        <v/>
      </c>
      <c r="AZ101" s="91" t="str">
        <f t="shared" si="30"/>
        <v/>
      </c>
      <c r="BA101" s="91" t="str">
        <f t="shared" si="30"/>
        <v/>
      </c>
      <c r="BB101" s="91" t="str">
        <f t="shared" si="30"/>
        <v/>
      </c>
      <c r="BC101" s="91" t="str">
        <f t="shared" si="30"/>
        <v/>
      </c>
      <c r="BD101" s="91" t="str">
        <f t="shared" si="30"/>
        <v/>
      </c>
      <c r="BE101" s="91" t="str">
        <f t="shared" si="30"/>
        <v/>
      </c>
    </row>
    <row r="102" spans="1:57" x14ac:dyDescent="0.3">
      <c r="A102" s="68"/>
      <c r="B102" s="62"/>
      <c r="C102" s="69"/>
      <c r="D102" s="70"/>
      <c r="E102" s="89">
        <f t="shared" si="21"/>
        <v>0</v>
      </c>
      <c r="F102" s="90" t="str">
        <f t="shared" si="29"/>
        <v/>
      </c>
      <c r="G102" s="91" t="str">
        <f t="shared" si="29"/>
        <v/>
      </c>
      <c r="H102" s="91" t="str">
        <f t="shared" si="29"/>
        <v/>
      </c>
      <c r="I102" s="91" t="str">
        <f t="shared" si="29"/>
        <v/>
      </c>
      <c r="J102" s="91" t="str">
        <f t="shared" si="29"/>
        <v/>
      </c>
      <c r="K102" s="92" t="str">
        <f t="shared" si="29"/>
        <v/>
      </c>
      <c r="L102" s="93" t="str">
        <f t="shared" si="29"/>
        <v/>
      </c>
      <c r="M102" s="91" t="str">
        <f t="shared" si="29"/>
        <v/>
      </c>
      <c r="N102" s="91" t="str">
        <f t="shared" si="29"/>
        <v/>
      </c>
      <c r="O102" s="91" t="str">
        <f t="shared" si="29"/>
        <v/>
      </c>
      <c r="P102" s="91" t="str">
        <f t="shared" si="29"/>
        <v/>
      </c>
      <c r="Q102" s="92" t="str">
        <f t="shared" si="29"/>
        <v/>
      </c>
      <c r="R102" s="93" t="str">
        <f t="shared" si="29"/>
        <v/>
      </c>
      <c r="S102" s="91" t="str">
        <f t="shared" si="29"/>
        <v/>
      </c>
      <c r="T102" s="91" t="str">
        <f t="shared" si="29"/>
        <v/>
      </c>
      <c r="U102" s="91" t="str">
        <f t="shared" si="29"/>
        <v/>
      </c>
      <c r="V102" s="91" t="str">
        <f t="shared" si="27"/>
        <v/>
      </c>
      <c r="W102" s="91" t="str">
        <f t="shared" si="27"/>
        <v/>
      </c>
      <c r="X102" s="91" t="str">
        <f t="shared" si="27"/>
        <v/>
      </c>
      <c r="Y102" s="91" t="str">
        <f t="shared" si="27"/>
        <v/>
      </c>
      <c r="Z102" s="91" t="str">
        <f t="shared" si="27"/>
        <v/>
      </c>
      <c r="AA102" s="91" t="str">
        <f t="shared" si="27"/>
        <v/>
      </c>
      <c r="AB102" s="91" t="str">
        <f t="shared" si="27"/>
        <v/>
      </c>
      <c r="AC102" s="91" t="str">
        <f t="shared" si="27"/>
        <v/>
      </c>
      <c r="AD102" s="91" t="str">
        <f t="shared" si="27"/>
        <v/>
      </c>
      <c r="AE102" s="91" t="str">
        <f t="shared" si="27"/>
        <v/>
      </c>
      <c r="AF102" s="91" t="str">
        <f t="shared" si="27"/>
        <v/>
      </c>
      <c r="AG102" s="91" t="str">
        <f t="shared" si="27"/>
        <v/>
      </c>
      <c r="AH102" s="91" t="str">
        <f t="shared" si="27"/>
        <v/>
      </c>
      <c r="AI102" s="91" t="str">
        <f t="shared" si="27"/>
        <v/>
      </c>
      <c r="AJ102" s="91" t="str">
        <f t="shared" si="27"/>
        <v/>
      </c>
      <c r="AK102" s="91" t="str">
        <f t="shared" ref="AK102:AZ117" si="31">IF($B102=AK$5,$D102,"")</f>
        <v/>
      </c>
      <c r="AL102" s="91" t="str">
        <f t="shared" si="31"/>
        <v/>
      </c>
      <c r="AM102" s="91" t="str">
        <f t="shared" si="31"/>
        <v/>
      </c>
      <c r="AN102" s="91" t="str">
        <f t="shared" si="31"/>
        <v/>
      </c>
      <c r="AO102" s="91" t="str">
        <f t="shared" si="31"/>
        <v/>
      </c>
      <c r="AP102" s="91" t="str">
        <f t="shared" si="31"/>
        <v/>
      </c>
      <c r="AQ102" s="91" t="str">
        <f t="shared" si="31"/>
        <v/>
      </c>
      <c r="AR102" s="91" t="str">
        <f t="shared" si="31"/>
        <v/>
      </c>
      <c r="AS102" s="91" t="str">
        <f t="shared" si="31"/>
        <v/>
      </c>
      <c r="AT102" s="91" t="str">
        <f t="shared" si="31"/>
        <v/>
      </c>
      <c r="AU102" s="91" t="str">
        <f t="shared" si="31"/>
        <v/>
      </c>
      <c r="AV102" s="91" t="str">
        <f t="shared" si="31"/>
        <v/>
      </c>
      <c r="AW102" s="91" t="str">
        <f t="shared" si="31"/>
        <v/>
      </c>
      <c r="AX102" s="91" t="str">
        <f t="shared" si="31"/>
        <v/>
      </c>
      <c r="AY102" s="91" t="str">
        <f t="shared" si="31"/>
        <v/>
      </c>
      <c r="AZ102" s="91" t="str">
        <f t="shared" si="30"/>
        <v/>
      </c>
      <c r="BA102" s="91" t="str">
        <f t="shared" si="30"/>
        <v/>
      </c>
      <c r="BB102" s="91" t="str">
        <f t="shared" si="30"/>
        <v/>
      </c>
      <c r="BC102" s="91" t="str">
        <f t="shared" si="30"/>
        <v/>
      </c>
      <c r="BD102" s="91" t="str">
        <f t="shared" si="30"/>
        <v/>
      </c>
      <c r="BE102" s="91" t="str">
        <f t="shared" si="30"/>
        <v/>
      </c>
    </row>
    <row r="103" spans="1:57" x14ac:dyDescent="0.3">
      <c r="A103" s="68"/>
      <c r="B103" s="62"/>
      <c r="C103" s="69"/>
      <c r="D103" s="70"/>
      <c r="E103" s="89">
        <f t="shared" si="21"/>
        <v>0</v>
      </c>
      <c r="F103" s="90" t="str">
        <f t="shared" si="29"/>
        <v/>
      </c>
      <c r="G103" s="91" t="str">
        <f t="shared" si="29"/>
        <v/>
      </c>
      <c r="H103" s="91" t="str">
        <f t="shared" si="29"/>
        <v/>
      </c>
      <c r="I103" s="91" t="str">
        <f t="shared" si="29"/>
        <v/>
      </c>
      <c r="J103" s="91" t="str">
        <f t="shared" si="29"/>
        <v/>
      </c>
      <c r="K103" s="92" t="str">
        <f t="shared" si="29"/>
        <v/>
      </c>
      <c r="L103" s="93" t="str">
        <f t="shared" si="29"/>
        <v/>
      </c>
      <c r="M103" s="91" t="str">
        <f t="shared" si="29"/>
        <v/>
      </c>
      <c r="N103" s="91" t="str">
        <f t="shared" si="29"/>
        <v/>
      </c>
      <c r="O103" s="91" t="str">
        <f t="shared" si="29"/>
        <v/>
      </c>
      <c r="P103" s="91" t="str">
        <f t="shared" si="29"/>
        <v/>
      </c>
      <c r="Q103" s="92" t="str">
        <f t="shared" si="29"/>
        <v/>
      </c>
      <c r="R103" s="93" t="str">
        <f t="shared" si="29"/>
        <v/>
      </c>
      <c r="S103" s="91" t="str">
        <f t="shared" si="29"/>
        <v/>
      </c>
      <c r="T103" s="91" t="str">
        <f t="shared" si="29"/>
        <v/>
      </c>
      <c r="U103" s="91" t="str">
        <f t="shared" ref="U103:AJ118" si="32">IF($B103=U$5,$D103,"")</f>
        <v/>
      </c>
      <c r="V103" s="91" t="str">
        <f t="shared" si="32"/>
        <v/>
      </c>
      <c r="W103" s="91" t="str">
        <f t="shared" si="32"/>
        <v/>
      </c>
      <c r="X103" s="91" t="str">
        <f t="shared" si="32"/>
        <v/>
      </c>
      <c r="Y103" s="91" t="str">
        <f t="shared" si="32"/>
        <v/>
      </c>
      <c r="Z103" s="91" t="str">
        <f t="shared" si="32"/>
        <v/>
      </c>
      <c r="AA103" s="91" t="str">
        <f t="shared" si="32"/>
        <v/>
      </c>
      <c r="AB103" s="91" t="str">
        <f t="shared" si="32"/>
        <v/>
      </c>
      <c r="AC103" s="91" t="str">
        <f t="shared" si="32"/>
        <v/>
      </c>
      <c r="AD103" s="91" t="str">
        <f t="shared" si="32"/>
        <v/>
      </c>
      <c r="AE103" s="91" t="str">
        <f t="shared" si="32"/>
        <v/>
      </c>
      <c r="AF103" s="91" t="str">
        <f t="shared" si="32"/>
        <v/>
      </c>
      <c r="AG103" s="91" t="str">
        <f t="shared" si="32"/>
        <v/>
      </c>
      <c r="AH103" s="91" t="str">
        <f t="shared" si="32"/>
        <v/>
      </c>
      <c r="AI103" s="91" t="str">
        <f t="shared" si="32"/>
        <v/>
      </c>
      <c r="AJ103" s="91" t="str">
        <f t="shared" si="32"/>
        <v/>
      </c>
      <c r="AK103" s="91" t="str">
        <f t="shared" si="31"/>
        <v/>
      </c>
      <c r="AL103" s="91" t="str">
        <f t="shared" si="31"/>
        <v/>
      </c>
      <c r="AM103" s="91" t="str">
        <f t="shared" si="31"/>
        <v/>
      </c>
      <c r="AN103" s="91" t="str">
        <f t="shared" si="31"/>
        <v/>
      </c>
      <c r="AO103" s="91" t="str">
        <f t="shared" si="31"/>
        <v/>
      </c>
      <c r="AP103" s="91" t="str">
        <f t="shared" si="31"/>
        <v/>
      </c>
      <c r="AQ103" s="91" t="str">
        <f t="shared" si="31"/>
        <v/>
      </c>
      <c r="AR103" s="91" t="str">
        <f t="shared" si="31"/>
        <v/>
      </c>
      <c r="AS103" s="91" t="str">
        <f t="shared" si="31"/>
        <v/>
      </c>
      <c r="AT103" s="91" t="str">
        <f t="shared" si="31"/>
        <v/>
      </c>
      <c r="AU103" s="91" t="str">
        <f t="shared" si="31"/>
        <v/>
      </c>
      <c r="AV103" s="91" t="str">
        <f t="shared" si="31"/>
        <v/>
      </c>
      <c r="AW103" s="91" t="str">
        <f t="shared" si="31"/>
        <v/>
      </c>
      <c r="AX103" s="91" t="str">
        <f t="shared" si="31"/>
        <v/>
      </c>
      <c r="AY103" s="91" t="str">
        <f t="shared" si="31"/>
        <v/>
      </c>
      <c r="AZ103" s="91" t="str">
        <f t="shared" si="30"/>
        <v/>
      </c>
      <c r="BA103" s="91" t="str">
        <f t="shared" si="30"/>
        <v/>
      </c>
      <c r="BB103" s="91" t="str">
        <f t="shared" si="30"/>
        <v/>
      </c>
      <c r="BC103" s="91" t="str">
        <f t="shared" si="30"/>
        <v/>
      </c>
      <c r="BD103" s="91" t="str">
        <f t="shared" si="30"/>
        <v/>
      </c>
      <c r="BE103" s="91" t="str">
        <f t="shared" si="30"/>
        <v/>
      </c>
    </row>
    <row r="104" spans="1:57" x14ac:dyDescent="0.3">
      <c r="A104" s="68"/>
      <c r="B104" s="62"/>
      <c r="C104" s="69"/>
      <c r="D104" s="70"/>
      <c r="E104" s="89">
        <f t="shared" si="21"/>
        <v>0</v>
      </c>
      <c r="F104" s="90" t="str">
        <f t="shared" ref="F104:U119" si="33">IF($B104=F$5,$D104,"")</f>
        <v/>
      </c>
      <c r="G104" s="91" t="str">
        <f t="shared" si="33"/>
        <v/>
      </c>
      <c r="H104" s="91" t="str">
        <f t="shared" si="33"/>
        <v/>
      </c>
      <c r="I104" s="91" t="str">
        <f t="shared" si="33"/>
        <v/>
      </c>
      <c r="J104" s="91" t="str">
        <f t="shared" si="33"/>
        <v/>
      </c>
      <c r="K104" s="92" t="str">
        <f t="shared" si="33"/>
        <v/>
      </c>
      <c r="L104" s="93" t="str">
        <f>IF($B104=L$5,$D104,"")</f>
        <v/>
      </c>
      <c r="M104" s="91" t="str">
        <f t="shared" si="33"/>
        <v/>
      </c>
      <c r="N104" s="91" t="str">
        <f t="shared" si="33"/>
        <v/>
      </c>
      <c r="O104" s="91" t="str">
        <f t="shared" si="33"/>
        <v/>
      </c>
      <c r="P104" s="91" t="str">
        <f t="shared" si="33"/>
        <v/>
      </c>
      <c r="Q104" s="92" t="str">
        <f t="shared" si="33"/>
        <v/>
      </c>
      <c r="R104" s="93" t="str">
        <f t="shared" si="33"/>
        <v/>
      </c>
      <c r="S104" s="91" t="str">
        <f t="shared" si="33"/>
        <v/>
      </c>
      <c r="T104" s="91" t="str">
        <f t="shared" si="33"/>
        <v/>
      </c>
      <c r="U104" s="91" t="str">
        <f t="shared" si="32"/>
        <v/>
      </c>
      <c r="V104" s="91" t="str">
        <f t="shared" si="32"/>
        <v/>
      </c>
      <c r="W104" s="91" t="str">
        <f t="shared" si="32"/>
        <v/>
      </c>
      <c r="X104" s="91" t="str">
        <f t="shared" si="32"/>
        <v/>
      </c>
      <c r="Y104" s="91" t="str">
        <f t="shared" si="32"/>
        <v/>
      </c>
      <c r="Z104" s="91" t="str">
        <f t="shared" si="32"/>
        <v/>
      </c>
      <c r="AA104" s="91" t="str">
        <f t="shared" si="32"/>
        <v/>
      </c>
      <c r="AB104" s="91" t="str">
        <f t="shared" si="32"/>
        <v/>
      </c>
      <c r="AC104" s="91" t="str">
        <f t="shared" si="32"/>
        <v/>
      </c>
      <c r="AD104" s="91" t="str">
        <f t="shared" si="32"/>
        <v/>
      </c>
      <c r="AE104" s="91" t="str">
        <f t="shared" si="32"/>
        <v/>
      </c>
      <c r="AF104" s="91" t="str">
        <f t="shared" si="32"/>
        <v/>
      </c>
      <c r="AG104" s="91" t="str">
        <f t="shared" si="32"/>
        <v/>
      </c>
      <c r="AH104" s="91" t="str">
        <f t="shared" si="32"/>
        <v/>
      </c>
      <c r="AI104" s="91" t="str">
        <f t="shared" si="32"/>
        <v/>
      </c>
      <c r="AJ104" s="91" t="str">
        <f t="shared" si="32"/>
        <v/>
      </c>
      <c r="AK104" s="91" t="str">
        <f t="shared" si="31"/>
        <v/>
      </c>
      <c r="AL104" s="91" t="str">
        <f t="shared" si="31"/>
        <v/>
      </c>
      <c r="AM104" s="91" t="str">
        <f t="shared" si="31"/>
        <v/>
      </c>
      <c r="AN104" s="91" t="str">
        <f t="shared" si="31"/>
        <v/>
      </c>
      <c r="AO104" s="91" t="str">
        <f t="shared" si="31"/>
        <v/>
      </c>
      <c r="AP104" s="91" t="str">
        <f t="shared" si="31"/>
        <v/>
      </c>
      <c r="AQ104" s="91" t="str">
        <f t="shared" si="31"/>
        <v/>
      </c>
      <c r="AR104" s="91" t="str">
        <f t="shared" si="31"/>
        <v/>
      </c>
      <c r="AS104" s="91" t="str">
        <f t="shared" si="31"/>
        <v/>
      </c>
      <c r="AT104" s="91" t="str">
        <f t="shared" si="31"/>
        <v/>
      </c>
      <c r="AU104" s="91" t="str">
        <f t="shared" si="31"/>
        <v/>
      </c>
      <c r="AV104" s="91" t="str">
        <f t="shared" si="31"/>
        <v/>
      </c>
      <c r="AW104" s="91" t="str">
        <f t="shared" si="31"/>
        <v/>
      </c>
      <c r="AX104" s="91" t="str">
        <f t="shared" si="31"/>
        <v/>
      </c>
      <c r="AY104" s="91" t="str">
        <f t="shared" si="31"/>
        <v/>
      </c>
      <c r="AZ104" s="91" t="str">
        <f t="shared" si="30"/>
        <v/>
      </c>
      <c r="BA104" s="91" t="str">
        <f t="shared" si="30"/>
        <v/>
      </c>
      <c r="BB104" s="91" t="str">
        <f t="shared" si="30"/>
        <v/>
      </c>
      <c r="BC104" s="91" t="str">
        <f t="shared" si="30"/>
        <v/>
      </c>
      <c r="BD104" s="91" t="str">
        <f t="shared" si="30"/>
        <v/>
      </c>
      <c r="BE104" s="91" t="str">
        <f t="shared" si="30"/>
        <v/>
      </c>
    </row>
    <row r="105" spans="1:57" x14ac:dyDescent="0.3">
      <c r="A105" s="68"/>
      <c r="B105" s="62"/>
      <c r="C105" s="69"/>
      <c r="D105" s="70"/>
      <c r="E105" s="89">
        <f t="shared" si="21"/>
        <v>0</v>
      </c>
      <c r="F105" s="90" t="str">
        <f t="shared" si="33"/>
        <v/>
      </c>
      <c r="G105" s="91" t="str">
        <f t="shared" si="33"/>
        <v/>
      </c>
      <c r="H105" s="91" t="str">
        <f t="shared" si="33"/>
        <v/>
      </c>
      <c r="I105" s="91" t="str">
        <f t="shared" si="33"/>
        <v/>
      </c>
      <c r="J105" s="91" t="str">
        <f t="shared" si="33"/>
        <v/>
      </c>
      <c r="K105" s="92" t="str">
        <f t="shared" si="33"/>
        <v/>
      </c>
      <c r="L105" s="93" t="str">
        <f t="shared" si="33"/>
        <v/>
      </c>
      <c r="M105" s="91" t="str">
        <f t="shared" si="33"/>
        <v/>
      </c>
      <c r="N105" s="91" t="str">
        <f t="shared" si="33"/>
        <v/>
      </c>
      <c r="O105" s="91" t="str">
        <f t="shared" si="33"/>
        <v/>
      </c>
      <c r="P105" s="91" t="str">
        <f t="shared" si="33"/>
        <v/>
      </c>
      <c r="Q105" s="92" t="str">
        <f t="shared" si="33"/>
        <v/>
      </c>
      <c r="R105" s="93" t="str">
        <f t="shared" si="33"/>
        <v/>
      </c>
      <c r="S105" s="91" t="str">
        <f t="shared" si="33"/>
        <v/>
      </c>
      <c r="T105" s="91" t="str">
        <f t="shared" si="33"/>
        <v/>
      </c>
      <c r="U105" s="91" t="str">
        <f t="shared" si="32"/>
        <v/>
      </c>
      <c r="V105" s="91" t="str">
        <f t="shared" si="32"/>
        <v/>
      </c>
      <c r="W105" s="91" t="str">
        <f t="shared" si="32"/>
        <v/>
      </c>
      <c r="X105" s="91" t="str">
        <f t="shared" si="32"/>
        <v/>
      </c>
      <c r="Y105" s="91" t="str">
        <f t="shared" si="32"/>
        <v/>
      </c>
      <c r="Z105" s="91" t="str">
        <f t="shared" si="32"/>
        <v/>
      </c>
      <c r="AA105" s="91" t="str">
        <f t="shared" si="32"/>
        <v/>
      </c>
      <c r="AB105" s="91" t="str">
        <f t="shared" si="32"/>
        <v/>
      </c>
      <c r="AC105" s="91" t="str">
        <f t="shared" si="32"/>
        <v/>
      </c>
      <c r="AD105" s="91" t="str">
        <f t="shared" si="32"/>
        <v/>
      </c>
      <c r="AE105" s="91" t="str">
        <f t="shared" si="32"/>
        <v/>
      </c>
      <c r="AF105" s="91" t="str">
        <f t="shared" si="32"/>
        <v/>
      </c>
      <c r="AG105" s="91" t="str">
        <f t="shared" si="32"/>
        <v/>
      </c>
      <c r="AH105" s="91" t="str">
        <f t="shared" si="32"/>
        <v/>
      </c>
      <c r="AI105" s="91" t="str">
        <f t="shared" si="32"/>
        <v/>
      </c>
      <c r="AJ105" s="91" t="str">
        <f t="shared" si="32"/>
        <v/>
      </c>
      <c r="AK105" s="91" t="str">
        <f t="shared" si="31"/>
        <v/>
      </c>
      <c r="AL105" s="91" t="str">
        <f t="shared" si="31"/>
        <v/>
      </c>
      <c r="AM105" s="91" t="str">
        <f t="shared" si="31"/>
        <v/>
      </c>
      <c r="AN105" s="91" t="str">
        <f t="shared" si="31"/>
        <v/>
      </c>
      <c r="AO105" s="91" t="str">
        <f t="shared" si="31"/>
        <v/>
      </c>
      <c r="AP105" s="91" t="str">
        <f t="shared" si="31"/>
        <v/>
      </c>
      <c r="AQ105" s="91" t="str">
        <f t="shared" si="31"/>
        <v/>
      </c>
      <c r="AR105" s="91" t="str">
        <f t="shared" si="31"/>
        <v/>
      </c>
      <c r="AS105" s="91" t="str">
        <f t="shared" si="31"/>
        <v/>
      </c>
      <c r="AT105" s="91" t="str">
        <f t="shared" si="31"/>
        <v/>
      </c>
      <c r="AU105" s="91" t="str">
        <f t="shared" si="31"/>
        <v/>
      </c>
      <c r="AV105" s="91" t="str">
        <f t="shared" si="31"/>
        <v/>
      </c>
      <c r="AW105" s="91" t="str">
        <f t="shared" si="31"/>
        <v/>
      </c>
      <c r="AX105" s="91" t="str">
        <f t="shared" si="31"/>
        <v/>
      </c>
      <c r="AY105" s="91" t="str">
        <f t="shared" si="31"/>
        <v/>
      </c>
      <c r="AZ105" s="91" t="str">
        <f t="shared" si="30"/>
        <v/>
      </c>
      <c r="BA105" s="91" t="str">
        <f t="shared" si="30"/>
        <v/>
      </c>
      <c r="BB105" s="91" t="str">
        <f t="shared" si="30"/>
        <v/>
      </c>
      <c r="BC105" s="91" t="str">
        <f t="shared" si="30"/>
        <v/>
      </c>
      <c r="BD105" s="91" t="str">
        <f t="shared" si="30"/>
        <v/>
      </c>
      <c r="BE105" s="91" t="str">
        <f t="shared" si="30"/>
        <v/>
      </c>
    </row>
    <row r="106" spans="1:57" x14ac:dyDescent="0.3">
      <c r="A106" s="68"/>
      <c r="B106" s="62"/>
      <c r="C106" s="69"/>
      <c r="D106" s="70"/>
      <c r="E106" s="89">
        <f t="shared" si="21"/>
        <v>0</v>
      </c>
      <c r="F106" s="90" t="str">
        <f t="shared" si="33"/>
        <v/>
      </c>
      <c r="G106" s="91" t="str">
        <f t="shared" si="33"/>
        <v/>
      </c>
      <c r="H106" s="91" t="str">
        <f t="shared" si="33"/>
        <v/>
      </c>
      <c r="I106" s="91" t="str">
        <f t="shared" si="33"/>
        <v/>
      </c>
      <c r="J106" s="91" t="str">
        <f t="shared" si="33"/>
        <v/>
      </c>
      <c r="K106" s="92" t="str">
        <f t="shared" si="33"/>
        <v/>
      </c>
      <c r="L106" s="93" t="str">
        <f t="shared" si="33"/>
        <v/>
      </c>
      <c r="M106" s="91" t="str">
        <f t="shared" si="33"/>
        <v/>
      </c>
      <c r="N106" s="91" t="str">
        <f t="shared" si="33"/>
        <v/>
      </c>
      <c r="O106" s="91" t="str">
        <f t="shared" si="33"/>
        <v/>
      </c>
      <c r="P106" s="91" t="str">
        <f t="shared" si="33"/>
        <v/>
      </c>
      <c r="Q106" s="92" t="str">
        <f t="shared" si="33"/>
        <v/>
      </c>
      <c r="R106" s="93" t="str">
        <f t="shared" si="33"/>
        <v/>
      </c>
      <c r="S106" s="91" t="str">
        <f t="shared" si="33"/>
        <v/>
      </c>
      <c r="T106" s="91" t="str">
        <f t="shared" si="33"/>
        <v/>
      </c>
      <c r="U106" s="91" t="str">
        <f t="shared" si="32"/>
        <v/>
      </c>
      <c r="V106" s="91" t="str">
        <f t="shared" si="32"/>
        <v/>
      </c>
      <c r="W106" s="91" t="str">
        <f t="shared" si="32"/>
        <v/>
      </c>
      <c r="X106" s="91" t="str">
        <f t="shared" si="32"/>
        <v/>
      </c>
      <c r="Y106" s="91" t="str">
        <f t="shared" si="32"/>
        <v/>
      </c>
      <c r="Z106" s="91" t="str">
        <f t="shared" si="32"/>
        <v/>
      </c>
      <c r="AA106" s="91" t="str">
        <f t="shared" si="32"/>
        <v/>
      </c>
      <c r="AB106" s="91" t="str">
        <f t="shared" si="32"/>
        <v/>
      </c>
      <c r="AC106" s="91" t="str">
        <f t="shared" si="32"/>
        <v/>
      </c>
      <c r="AD106" s="91" t="str">
        <f t="shared" si="32"/>
        <v/>
      </c>
      <c r="AE106" s="91" t="str">
        <f t="shared" si="32"/>
        <v/>
      </c>
      <c r="AF106" s="91" t="str">
        <f t="shared" si="32"/>
        <v/>
      </c>
      <c r="AG106" s="91" t="str">
        <f t="shared" si="32"/>
        <v/>
      </c>
      <c r="AH106" s="91" t="str">
        <f t="shared" si="32"/>
        <v/>
      </c>
      <c r="AI106" s="91" t="str">
        <f t="shared" si="32"/>
        <v/>
      </c>
      <c r="AJ106" s="91" t="str">
        <f t="shared" si="32"/>
        <v/>
      </c>
      <c r="AK106" s="91" t="str">
        <f t="shared" si="31"/>
        <v/>
      </c>
      <c r="AL106" s="91" t="str">
        <f t="shared" si="31"/>
        <v/>
      </c>
      <c r="AM106" s="91" t="str">
        <f t="shared" si="31"/>
        <v/>
      </c>
      <c r="AN106" s="91" t="str">
        <f t="shared" si="31"/>
        <v/>
      </c>
      <c r="AO106" s="91" t="str">
        <f t="shared" si="31"/>
        <v/>
      </c>
      <c r="AP106" s="91" t="str">
        <f t="shared" si="31"/>
        <v/>
      </c>
      <c r="AQ106" s="91" t="str">
        <f t="shared" si="31"/>
        <v/>
      </c>
      <c r="AR106" s="91" t="str">
        <f t="shared" si="31"/>
        <v/>
      </c>
      <c r="AS106" s="91" t="str">
        <f t="shared" si="31"/>
        <v/>
      </c>
      <c r="AT106" s="91" t="str">
        <f t="shared" si="31"/>
        <v/>
      </c>
      <c r="AU106" s="91" t="str">
        <f t="shared" si="31"/>
        <v/>
      </c>
      <c r="AV106" s="91" t="str">
        <f t="shared" si="31"/>
        <v/>
      </c>
      <c r="AW106" s="91" t="str">
        <f t="shared" si="31"/>
        <v/>
      </c>
      <c r="AX106" s="91" t="str">
        <f t="shared" si="31"/>
        <v/>
      </c>
      <c r="AY106" s="91" t="str">
        <f t="shared" si="31"/>
        <v/>
      </c>
      <c r="AZ106" s="91" t="str">
        <f t="shared" si="30"/>
        <v/>
      </c>
      <c r="BA106" s="91" t="str">
        <f t="shared" si="30"/>
        <v/>
      </c>
      <c r="BB106" s="91" t="str">
        <f t="shared" si="30"/>
        <v/>
      </c>
      <c r="BC106" s="91" t="str">
        <f t="shared" si="30"/>
        <v/>
      </c>
      <c r="BD106" s="91" t="str">
        <f t="shared" si="30"/>
        <v/>
      </c>
      <c r="BE106" s="91" t="str">
        <f t="shared" si="30"/>
        <v/>
      </c>
    </row>
    <row r="107" spans="1:57" x14ac:dyDescent="0.3">
      <c r="A107" s="68"/>
      <c r="B107" s="62"/>
      <c r="C107" s="69"/>
      <c r="D107" s="70"/>
      <c r="E107" s="89">
        <f t="shared" si="21"/>
        <v>0</v>
      </c>
      <c r="F107" s="90" t="str">
        <f t="shared" si="33"/>
        <v/>
      </c>
      <c r="G107" s="91" t="str">
        <f t="shared" si="33"/>
        <v/>
      </c>
      <c r="H107" s="91" t="str">
        <f t="shared" si="33"/>
        <v/>
      </c>
      <c r="I107" s="91" t="str">
        <f t="shared" si="33"/>
        <v/>
      </c>
      <c r="J107" s="91" t="str">
        <f t="shared" si="33"/>
        <v/>
      </c>
      <c r="K107" s="92" t="str">
        <f t="shared" si="33"/>
        <v/>
      </c>
      <c r="L107" s="93" t="str">
        <f t="shared" si="33"/>
        <v/>
      </c>
      <c r="M107" s="91" t="str">
        <f t="shared" si="33"/>
        <v/>
      </c>
      <c r="N107" s="91" t="str">
        <f t="shared" si="33"/>
        <v/>
      </c>
      <c r="O107" s="91" t="str">
        <f t="shared" si="33"/>
        <v/>
      </c>
      <c r="P107" s="91" t="str">
        <f t="shared" si="33"/>
        <v/>
      </c>
      <c r="Q107" s="92" t="str">
        <f t="shared" si="33"/>
        <v/>
      </c>
      <c r="R107" s="93" t="str">
        <f t="shared" si="33"/>
        <v/>
      </c>
      <c r="S107" s="91" t="str">
        <f t="shared" si="33"/>
        <v/>
      </c>
      <c r="T107" s="91" t="str">
        <f t="shared" si="33"/>
        <v/>
      </c>
      <c r="U107" s="91" t="str">
        <f t="shared" si="32"/>
        <v/>
      </c>
      <c r="V107" s="91" t="str">
        <f t="shared" si="32"/>
        <v/>
      </c>
      <c r="W107" s="91" t="str">
        <f t="shared" si="32"/>
        <v/>
      </c>
      <c r="X107" s="91" t="str">
        <f t="shared" si="32"/>
        <v/>
      </c>
      <c r="Y107" s="91" t="str">
        <f t="shared" si="32"/>
        <v/>
      </c>
      <c r="Z107" s="91" t="str">
        <f t="shared" si="32"/>
        <v/>
      </c>
      <c r="AA107" s="91" t="str">
        <f t="shared" si="32"/>
        <v/>
      </c>
      <c r="AB107" s="91" t="str">
        <f t="shared" si="32"/>
        <v/>
      </c>
      <c r="AC107" s="91" t="str">
        <f t="shared" si="32"/>
        <v/>
      </c>
      <c r="AD107" s="91" t="str">
        <f t="shared" si="32"/>
        <v/>
      </c>
      <c r="AE107" s="91" t="str">
        <f t="shared" si="32"/>
        <v/>
      </c>
      <c r="AF107" s="91" t="str">
        <f t="shared" si="32"/>
        <v/>
      </c>
      <c r="AG107" s="91" t="str">
        <f t="shared" si="32"/>
        <v/>
      </c>
      <c r="AH107" s="91" t="str">
        <f t="shared" si="32"/>
        <v/>
      </c>
      <c r="AI107" s="91" t="str">
        <f t="shared" si="32"/>
        <v/>
      </c>
      <c r="AJ107" s="91" t="str">
        <f t="shared" si="32"/>
        <v/>
      </c>
      <c r="AK107" s="91" t="str">
        <f t="shared" si="31"/>
        <v/>
      </c>
      <c r="AL107" s="91" t="str">
        <f t="shared" si="31"/>
        <v/>
      </c>
      <c r="AM107" s="91" t="str">
        <f t="shared" si="31"/>
        <v/>
      </c>
      <c r="AN107" s="91" t="str">
        <f t="shared" si="31"/>
        <v/>
      </c>
      <c r="AO107" s="91" t="str">
        <f t="shared" si="31"/>
        <v/>
      </c>
      <c r="AP107" s="91" t="str">
        <f t="shared" si="31"/>
        <v/>
      </c>
      <c r="AQ107" s="91" t="str">
        <f t="shared" si="31"/>
        <v/>
      </c>
      <c r="AR107" s="91" t="str">
        <f t="shared" si="31"/>
        <v/>
      </c>
      <c r="AS107" s="91" t="str">
        <f t="shared" si="31"/>
        <v/>
      </c>
      <c r="AT107" s="91" t="str">
        <f t="shared" si="31"/>
        <v/>
      </c>
      <c r="AU107" s="91" t="str">
        <f t="shared" si="31"/>
        <v/>
      </c>
      <c r="AV107" s="91" t="str">
        <f t="shared" si="31"/>
        <v/>
      </c>
      <c r="AW107" s="91" t="str">
        <f t="shared" si="31"/>
        <v/>
      </c>
      <c r="AX107" s="91" t="str">
        <f t="shared" si="31"/>
        <v/>
      </c>
      <c r="AY107" s="91" t="str">
        <f t="shared" si="31"/>
        <v/>
      </c>
      <c r="AZ107" s="91" t="str">
        <f t="shared" si="30"/>
        <v/>
      </c>
      <c r="BA107" s="91" t="str">
        <f t="shared" si="30"/>
        <v/>
      </c>
      <c r="BB107" s="91" t="str">
        <f t="shared" si="30"/>
        <v/>
      </c>
      <c r="BC107" s="91" t="str">
        <f t="shared" si="30"/>
        <v/>
      </c>
      <c r="BD107" s="91" t="str">
        <f t="shared" si="30"/>
        <v/>
      </c>
      <c r="BE107" s="91" t="str">
        <f t="shared" si="30"/>
        <v/>
      </c>
    </row>
    <row r="108" spans="1:57" x14ac:dyDescent="0.3">
      <c r="A108" s="68"/>
      <c r="B108" s="62"/>
      <c r="C108" s="69"/>
      <c r="D108" s="70"/>
      <c r="E108" s="89">
        <f t="shared" si="21"/>
        <v>0</v>
      </c>
      <c r="F108" s="90" t="str">
        <f t="shared" si="33"/>
        <v/>
      </c>
      <c r="G108" s="91" t="str">
        <f t="shared" si="33"/>
        <v/>
      </c>
      <c r="H108" s="91" t="str">
        <f t="shared" si="33"/>
        <v/>
      </c>
      <c r="I108" s="91" t="str">
        <f t="shared" si="33"/>
        <v/>
      </c>
      <c r="J108" s="91" t="str">
        <f t="shared" si="33"/>
        <v/>
      </c>
      <c r="K108" s="92" t="str">
        <f t="shared" si="33"/>
        <v/>
      </c>
      <c r="L108" s="93" t="str">
        <f t="shared" si="33"/>
        <v/>
      </c>
      <c r="M108" s="91" t="str">
        <f t="shared" si="33"/>
        <v/>
      </c>
      <c r="N108" s="91" t="str">
        <f t="shared" si="33"/>
        <v/>
      </c>
      <c r="O108" s="91" t="str">
        <f t="shared" si="33"/>
        <v/>
      </c>
      <c r="P108" s="91" t="str">
        <f t="shared" si="33"/>
        <v/>
      </c>
      <c r="Q108" s="92" t="str">
        <f t="shared" si="33"/>
        <v/>
      </c>
      <c r="R108" s="93" t="str">
        <f t="shared" si="33"/>
        <v/>
      </c>
      <c r="S108" s="91" t="str">
        <f t="shared" si="33"/>
        <v/>
      </c>
      <c r="T108" s="91" t="str">
        <f t="shared" si="33"/>
        <v/>
      </c>
      <c r="U108" s="91" t="str">
        <f t="shared" si="32"/>
        <v/>
      </c>
      <c r="V108" s="91" t="str">
        <f t="shared" si="32"/>
        <v/>
      </c>
      <c r="W108" s="91" t="str">
        <f t="shared" si="32"/>
        <v/>
      </c>
      <c r="X108" s="91" t="str">
        <f t="shared" si="32"/>
        <v/>
      </c>
      <c r="Y108" s="91" t="str">
        <f t="shared" si="32"/>
        <v/>
      </c>
      <c r="Z108" s="91" t="str">
        <f t="shared" si="32"/>
        <v/>
      </c>
      <c r="AA108" s="91" t="str">
        <f t="shared" si="32"/>
        <v/>
      </c>
      <c r="AB108" s="91" t="str">
        <f t="shared" si="32"/>
        <v/>
      </c>
      <c r="AC108" s="91" t="str">
        <f t="shared" si="32"/>
        <v/>
      </c>
      <c r="AD108" s="91" t="str">
        <f t="shared" si="32"/>
        <v/>
      </c>
      <c r="AE108" s="91" t="str">
        <f t="shared" si="32"/>
        <v/>
      </c>
      <c r="AF108" s="91" t="str">
        <f t="shared" si="32"/>
        <v/>
      </c>
      <c r="AG108" s="91" t="str">
        <f t="shared" si="32"/>
        <v/>
      </c>
      <c r="AH108" s="91" t="str">
        <f t="shared" si="32"/>
        <v/>
      </c>
      <c r="AI108" s="91" t="str">
        <f t="shared" si="32"/>
        <v/>
      </c>
      <c r="AJ108" s="91" t="str">
        <f t="shared" si="32"/>
        <v/>
      </c>
      <c r="AK108" s="91" t="str">
        <f t="shared" si="31"/>
        <v/>
      </c>
      <c r="AL108" s="91" t="str">
        <f t="shared" si="31"/>
        <v/>
      </c>
      <c r="AM108" s="91" t="str">
        <f t="shared" si="31"/>
        <v/>
      </c>
      <c r="AN108" s="91" t="str">
        <f t="shared" si="31"/>
        <v/>
      </c>
      <c r="AO108" s="91" t="str">
        <f t="shared" si="31"/>
        <v/>
      </c>
      <c r="AP108" s="91" t="str">
        <f t="shared" si="31"/>
        <v/>
      </c>
      <c r="AQ108" s="91" t="str">
        <f t="shared" si="31"/>
        <v/>
      </c>
      <c r="AR108" s="91" t="str">
        <f t="shared" si="31"/>
        <v/>
      </c>
      <c r="AS108" s="91" t="str">
        <f t="shared" si="31"/>
        <v/>
      </c>
      <c r="AT108" s="91" t="str">
        <f t="shared" si="31"/>
        <v/>
      </c>
      <c r="AU108" s="91" t="str">
        <f t="shared" si="31"/>
        <v/>
      </c>
      <c r="AV108" s="91" t="str">
        <f t="shared" si="31"/>
        <v/>
      </c>
      <c r="AW108" s="91" t="str">
        <f t="shared" si="31"/>
        <v/>
      </c>
      <c r="AX108" s="91" t="str">
        <f t="shared" si="31"/>
        <v/>
      </c>
      <c r="AY108" s="91" t="str">
        <f t="shared" si="31"/>
        <v/>
      </c>
      <c r="AZ108" s="91" t="str">
        <f t="shared" si="31"/>
        <v/>
      </c>
      <c r="BA108" s="91" t="str">
        <f t="shared" ref="AZ108:BE121" si="34">IF($B108=BA$5,$D108,"")</f>
        <v/>
      </c>
      <c r="BB108" s="91" t="str">
        <f t="shared" si="34"/>
        <v/>
      </c>
      <c r="BC108" s="91" t="str">
        <f t="shared" si="34"/>
        <v/>
      </c>
      <c r="BD108" s="91" t="str">
        <f t="shared" si="34"/>
        <v/>
      </c>
      <c r="BE108" s="91" t="str">
        <f t="shared" si="34"/>
        <v/>
      </c>
    </row>
    <row r="109" spans="1:57" x14ac:dyDescent="0.3">
      <c r="A109" s="73"/>
      <c r="B109" s="73"/>
      <c r="C109" s="73"/>
      <c r="D109" s="73"/>
      <c r="E109" s="89">
        <f t="shared" si="21"/>
        <v>0</v>
      </c>
      <c r="F109" s="90" t="str">
        <f t="shared" si="33"/>
        <v/>
      </c>
      <c r="G109" s="91" t="str">
        <f t="shared" si="33"/>
        <v/>
      </c>
      <c r="H109" s="91" t="str">
        <f t="shared" si="33"/>
        <v/>
      </c>
      <c r="I109" s="91" t="str">
        <f t="shared" si="33"/>
        <v/>
      </c>
      <c r="J109" s="91" t="str">
        <f t="shared" si="33"/>
        <v/>
      </c>
      <c r="K109" s="92" t="str">
        <f t="shared" si="33"/>
        <v/>
      </c>
      <c r="L109" s="93" t="str">
        <f t="shared" si="33"/>
        <v/>
      </c>
      <c r="M109" s="91" t="str">
        <f t="shared" si="33"/>
        <v/>
      </c>
      <c r="N109" s="91" t="str">
        <f t="shared" si="33"/>
        <v/>
      </c>
      <c r="O109" s="91" t="str">
        <f t="shared" si="33"/>
        <v/>
      </c>
      <c r="P109" s="91" t="str">
        <f t="shared" si="33"/>
        <v/>
      </c>
      <c r="Q109" s="92" t="str">
        <f t="shared" si="33"/>
        <v/>
      </c>
      <c r="R109" s="93" t="str">
        <f t="shared" si="33"/>
        <v/>
      </c>
      <c r="S109" s="91" t="str">
        <f t="shared" si="33"/>
        <v/>
      </c>
      <c r="T109" s="91" t="str">
        <f t="shared" si="33"/>
        <v/>
      </c>
      <c r="U109" s="91" t="str">
        <f t="shared" si="32"/>
        <v/>
      </c>
      <c r="V109" s="91" t="str">
        <f t="shared" si="32"/>
        <v/>
      </c>
      <c r="W109" s="91" t="str">
        <f t="shared" si="32"/>
        <v/>
      </c>
      <c r="X109" s="91" t="str">
        <f t="shared" si="32"/>
        <v/>
      </c>
      <c r="Y109" s="91" t="str">
        <f t="shared" si="32"/>
        <v/>
      </c>
      <c r="Z109" s="91" t="str">
        <f t="shared" si="32"/>
        <v/>
      </c>
      <c r="AA109" s="91" t="str">
        <f t="shared" si="32"/>
        <v/>
      </c>
      <c r="AB109" s="91" t="str">
        <f t="shared" si="32"/>
        <v/>
      </c>
      <c r="AC109" s="91" t="str">
        <f t="shared" si="32"/>
        <v/>
      </c>
      <c r="AD109" s="91" t="str">
        <f t="shared" si="32"/>
        <v/>
      </c>
      <c r="AE109" s="91" t="str">
        <f t="shared" si="32"/>
        <v/>
      </c>
      <c r="AF109" s="91" t="str">
        <f t="shared" si="32"/>
        <v/>
      </c>
      <c r="AG109" s="91" t="str">
        <f t="shared" si="32"/>
        <v/>
      </c>
      <c r="AH109" s="91" t="str">
        <f t="shared" si="32"/>
        <v/>
      </c>
      <c r="AI109" s="91" t="str">
        <f t="shared" si="32"/>
        <v/>
      </c>
      <c r="AJ109" s="91" t="str">
        <f t="shared" si="32"/>
        <v/>
      </c>
      <c r="AK109" s="91" t="str">
        <f t="shared" si="31"/>
        <v/>
      </c>
      <c r="AL109" s="91" t="str">
        <f t="shared" si="31"/>
        <v/>
      </c>
      <c r="AM109" s="91" t="str">
        <f t="shared" si="31"/>
        <v/>
      </c>
      <c r="AN109" s="91" t="str">
        <f t="shared" si="31"/>
        <v/>
      </c>
      <c r="AO109" s="91" t="str">
        <f t="shared" si="31"/>
        <v/>
      </c>
      <c r="AP109" s="91" t="str">
        <f t="shared" si="31"/>
        <v/>
      </c>
      <c r="AQ109" s="91" t="str">
        <f t="shared" si="31"/>
        <v/>
      </c>
      <c r="AR109" s="91" t="str">
        <f t="shared" si="31"/>
        <v/>
      </c>
      <c r="AS109" s="91" t="str">
        <f t="shared" si="31"/>
        <v/>
      </c>
      <c r="AT109" s="91" t="str">
        <f t="shared" si="31"/>
        <v/>
      </c>
      <c r="AU109" s="91" t="str">
        <f t="shared" si="31"/>
        <v/>
      </c>
      <c r="AV109" s="91" t="str">
        <f t="shared" si="31"/>
        <v/>
      </c>
      <c r="AW109" s="91" t="str">
        <f t="shared" si="31"/>
        <v/>
      </c>
      <c r="AX109" s="91" t="str">
        <f t="shared" si="31"/>
        <v/>
      </c>
      <c r="AY109" s="91" t="str">
        <f t="shared" si="31"/>
        <v/>
      </c>
      <c r="AZ109" s="91" t="str">
        <f t="shared" si="34"/>
        <v/>
      </c>
      <c r="BA109" s="91" t="str">
        <f t="shared" si="34"/>
        <v/>
      </c>
      <c r="BB109" s="91" t="str">
        <f t="shared" si="34"/>
        <v/>
      </c>
      <c r="BC109" s="91" t="str">
        <f t="shared" si="34"/>
        <v/>
      </c>
      <c r="BD109" s="91" t="str">
        <f t="shared" si="34"/>
        <v/>
      </c>
      <c r="BE109" s="91" t="str">
        <f t="shared" si="34"/>
        <v/>
      </c>
    </row>
    <row r="110" spans="1:57" x14ac:dyDescent="0.3">
      <c r="A110" s="73"/>
      <c r="B110" s="73"/>
      <c r="C110" s="73"/>
      <c r="D110" s="73"/>
      <c r="E110" s="89">
        <f t="shared" si="21"/>
        <v>0</v>
      </c>
      <c r="F110" s="90" t="str">
        <f t="shared" si="33"/>
        <v/>
      </c>
      <c r="G110" s="91" t="str">
        <f t="shared" si="33"/>
        <v/>
      </c>
      <c r="H110" s="91" t="str">
        <f t="shared" si="33"/>
        <v/>
      </c>
      <c r="I110" s="91" t="str">
        <f t="shared" si="33"/>
        <v/>
      </c>
      <c r="J110" s="91" t="str">
        <f t="shared" si="33"/>
        <v/>
      </c>
      <c r="K110" s="92" t="str">
        <f>IF($B110=K$5,$D110,"")</f>
        <v/>
      </c>
      <c r="L110" s="93" t="str">
        <f t="shared" si="33"/>
        <v/>
      </c>
      <c r="M110" s="91" t="str">
        <f t="shared" si="33"/>
        <v/>
      </c>
      <c r="N110" s="91" t="str">
        <f t="shared" si="33"/>
        <v/>
      </c>
      <c r="O110" s="91" t="str">
        <f t="shared" si="33"/>
        <v/>
      </c>
      <c r="P110" s="91" t="str">
        <f t="shared" si="33"/>
        <v/>
      </c>
      <c r="Q110" s="92" t="str">
        <f t="shared" si="33"/>
        <v/>
      </c>
      <c r="R110" s="93" t="str">
        <f t="shared" si="33"/>
        <v/>
      </c>
      <c r="S110" s="91" t="str">
        <f t="shared" si="33"/>
        <v/>
      </c>
      <c r="T110" s="91" t="str">
        <f t="shared" si="33"/>
        <v/>
      </c>
      <c r="U110" s="91" t="str">
        <f t="shared" si="32"/>
        <v/>
      </c>
      <c r="V110" s="91" t="str">
        <f t="shared" si="32"/>
        <v/>
      </c>
      <c r="W110" s="91" t="str">
        <f t="shared" si="32"/>
        <v/>
      </c>
      <c r="X110" s="91" t="str">
        <f t="shared" si="32"/>
        <v/>
      </c>
      <c r="Y110" s="91" t="str">
        <f t="shared" si="32"/>
        <v/>
      </c>
      <c r="Z110" s="91" t="str">
        <f t="shared" si="32"/>
        <v/>
      </c>
      <c r="AA110" s="91" t="str">
        <f t="shared" si="32"/>
        <v/>
      </c>
      <c r="AB110" s="91" t="str">
        <f t="shared" si="32"/>
        <v/>
      </c>
      <c r="AC110" s="91" t="str">
        <f t="shared" si="32"/>
        <v/>
      </c>
      <c r="AD110" s="91" t="str">
        <f t="shared" si="32"/>
        <v/>
      </c>
      <c r="AE110" s="91" t="str">
        <f t="shared" si="32"/>
        <v/>
      </c>
      <c r="AF110" s="91" t="str">
        <f t="shared" si="32"/>
        <v/>
      </c>
      <c r="AG110" s="91" t="str">
        <f t="shared" si="32"/>
        <v/>
      </c>
      <c r="AH110" s="91" t="str">
        <f t="shared" si="32"/>
        <v/>
      </c>
      <c r="AI110" s="91" t="str">
        <f t="shared" si="32"/>
        <v/>
      </c>
      <c r="AJ110" s="91" t="str">
        <f t="shared" si="32"/>
        <v/>
      </c>
      <c r="AK110" s="91" t="str">
        <f t="shared" si="31"/>
        <v/>
      </c>
      <c r="AL110" s="91" t="str">
        <f t="shared" si="31"/>
        <v/>
      </c>
      <c r="AM110" s="91" t="str">
        <f t="shared" si="31"/>
        <v/>
      </c>
      <c r="AN110" s="91" t="str">
        <f t="shared" si="31"/>
        <v/>
      </c>
      <c r="AO110" s="91" t="str">
        <f t="shared" si="31"/>
        <v/>
      </c>
      <c r="AP110" s="91" t="str">
        <f t="shared" si="31"/>
        <v/>
      </c>
      <c r="AQ110" s="91" t="str">
        <f t="shared" si="31"/>
        <v/>
      </c>
      <c r="AR110" s="91" t="str">
        <f t="shared" si="31"/>
        <v/>
      </c>
      <c r="AS110" s="91" t="str">
        <f t="shared" si="31"/>
        <v/>
      </c>
      <c r="AT110" s="91" t="str">
        <f t="shared" si="31"/>
        <v/>
      </c>
      <c r="AU110" s="91" t="str">
        <f t="shared" si="31"/>
        <v/>
      </c>
      <c r="AV110" s="91" t="str">
        <f t="shared" si="31"/>
        <v/>
      </c>
      <c r="AW110" s="91" t="str">
        <f t="shared" si="31"/>
        <v/>
      </c>
      <c r="AX110" s="91" t="str">
        <f t="shared" si="31"/>
        <v/>
      </c>
      <c r="AY110" s="91" t="str">
        <f t="shared" si="31"/>
        <v/>
      </c>
      <c r="AZ110" s="91" t="str">
        <f t="shared" si="34"/>
        <v/>
      </c>
      <c r="BA110" s="91" t="str">
        <f t="shared" si="34"/>
        <v/>
      </c>
      <c r="BB110" s="91" t="str">
        <f t="shared" si="34"/>
        <v/>
      </c>
      <c r="BC110" s="91" t="str">
        <f t="shared" si="34"/>
        <v/>
      </c>
      <c r="BD110" s="91" t="str">
        <f t="shared" si="34"/>
        <v/>
      </c>
      <c r="BE110" s="91" t="str">
        <f t="shared" si="34"/>
        <v/>
      </c>
    </row>
    <row r="111" spans="1:57" x14ac:dyDescent="0.3">
      <c r="A111" s="73"/>
      <c r="B111" s="73"/>
      <c r="C111" s="73"/>
      <c r="D111" s="73"/>
      <c r="E111" s="89">
        <f t="shared" si="21"/>
        <v>0</v>
      </c>
      <c r="F111" s="90" t="str">
        <f t="shared" si="33"/>
        <v/>
      </c>
      <c r="G111" s="91" t="str">
        <f t="shared" si="33"/>
        <v/>
      </c>
      <c r="H111" s="91" t="str">
        <f t="shared" si="33"/>
        <v/>
      </c>
      <c r="I111" s="91" t="str">
        <f t="shared" si="33"/>
        <v/>
      </c>
      <c r="J111" s="91" t="str">
        <f t="shared" si="33"/>
        <v/>
      </c>
      <c r="K111" s="92" t="str">
        <f t="shared" si="33"/>
        <v/>
      </c>
      <c r="L111" s="93" t="str">
        <f t="shared" si="33"/>
        <v/>
      </c>
      <c r="M111" s="91" t="str">
        <f t="shared" si="33"/>
        <v/>
      </c>
      <c r="N111" s="91" t="str">
        <f t="shared" si="33"/>
        <v/>
      </c>
      <c r="O111" s="91" t="str">
        <f t="shared" si="33"/>
        <v/>
      </c>
      <c r="P111" s="91" t="str">
        <f t="shared" si="33"/>
        <v/>
      </c>
      <c r="Q111" s="92" t="str">
        <f t="shared" si="33"/>
        <v/>
      </c>
      <c r="R111" s="93" t="str">
        <f t="shared" si="33"/>
        <v/>
      </c>
      <c r="S111" s="91" t="str">
        <f t="shared" si="33"/>
        <v/>
      </c>
      <c r="T111" s="91" t="str">
        <f t="shared" si="33"/>
        <v/>
      </c>
      <c r="U111" s="91" t="str">
        <f t="shared" si="32"/>
        <v/>
      </c>
      <c r="V111" s="91" t="str">
        <f t="shared" si="32"/>
        <v/>
      </c>
      <c r="W111" s="91" t="str">
        <f t="shared" si="32"/>
        <v/>
      </c>
      <c r="X111" s="91" t="str">
        <f t="shared" si="32"/>
        <v/>
      </c>
      <c r="Y111" s="91" t="str">
        <f t="shared" si="32"/>
        <v/>
      </c>
      <c r="Z111" s="91" t="str">
        <f t="shared" si="32"/>
        <v/>
      </c>
      <c r="AA111" s="91" t="str">
        <f t="shared" si="32"/>
        <v/>
      </c>
      <c r="AB111" s="91" t="str">
        <f t="shared" si="32"/>
        <v/>
      </c>
      <c r="AC111" s="91" t="str">
        <f t="shared" si="32"/>
        <v/>
      </c>
      <c r="AD111" s="91" t="str">
        <f t="shared" si="32"/>
        <v/>
      </c>
      <c r="AE111" s="91" t="str">
        <f t="shared" si="32"/>
        <v/>
      </c>
      <c r="AF111" s="91" t="str">
        <f t="shared" si="32"/>
        <v/>
      </c>
      <c r="AG111" s="91" t="str">
        <f t="shared" si="32"/>
        <v/>
      </c>
      <c r="AH111" s="91" t="str">
        <f t="shared" si="32"/>
        <v/>
      </c>
      <c r="AI111" s="91" t="str">
        <f t="shared" si="32"/>
        <v/>
      </c>
      <c r="AJ111" s="91" t="str">
        <f t="shared" si="32"/>
        <v/>
      </c>
      <c r="AK111" s="91" t="str">
        <f t="shared" si="31"/>
        <v/>
      </c>
      <c r="AL111" s="91" t="str">
        <f t="shared" si="31"/>
        <v/>
      </c>
      <c r="AM111" s="91" t="str">
        <f t="shared" si="31"/>
        <v/>
      </c>
      <c r="AN111" s="91" t="str">
        <f t="shared" si="31"/>
        <v/>
      </c>
      <c r="AO111" s="91" t="str">
        <f t="shared" si="31"/>
        <v/>
      </c>
      <c r="AP111" s="91" t="str">
        <f t="shared" si="31"/>
        <v/>
      </c>
      <c r="AQ111" s="91" t="str">
        <f t="shared" si="31"/>
        <v/>
      </c>
      <c r="AR111" s="91" t="str">
        <f t="shared" si="31"/>
        <v/>
      </c>
      <c r="AS111" s="91" t="str">
        <f t="shared" si="31"/>
        <v/>
      </c>
      <c r="AT111" s="91" t="str">
        <f t="shared" si="31"/>
        <v/>
      </c>
      <c r="AU111" s="91" t="str">
        <f t="shared" si="31"/>
        <v/>
      </c>
      <c r="AV111" s="91" t="str">
        <f t="shared" si="31"/>
        <v/>
      </c>
      <c r="AW111" s="91" t="str">
        <f t="shared" si="31"/>
        <v/>
      </c>
      <c r="AX111" s="91" t="str">
        <f t="shared" si="31"/>
        <v/>
      </c>
      <c r="AY111" s="91" t="str">
        <f t="shared" si="31"/>
        <v/>
      </c>
      <c r="AZ111" s="91" t="str">
        <f t="shared" si="34"/>
        <v/>
      </c>
      <c r="BA111" s="91" t="str">
        <f t="shared" si="34"/>
        <v/>
      </c>
      <c r="BB111" s="91" t="str">
        <f t="shared" si="34"/>
        <v/>
      </c>
      <c r="BC111" s="91" t="str">
        <f t="shared" si="34"/>
        <v/>
      </c>
      <c r="BD111" s="91" t="str">
        <f t="shared" si="34"/>
        <v/>
      </c>
      <c r="BE111" s="91" t="str">
        <f t="shared" si="34"/>
        <v/>
      </c>
    </row>
    <row r="112" spans="1:57" x14ac:dyDescent="0.3">
      <c r="A112" s="73"/>
      <c r="B112" s="73"/>
      <c r="C112" s="73"/>
      <c r="D112" s="73"/>
      <c r="E112" s="89">
        <f t="shared" si="21"/>
        <v>0</v>
      </c>
      <c r="F112" s="90" t="str">
        <f t="shared" si="33"/>
        <v/>
      </c>
      <c r="G112" s="91" t="str">
        <f t="shared" si="33"/>
        <v/>
      </c>
      <c r="H112" s="91" t="str">
        <f t="shared" si="33"/>
        <v/>
      </c>
      <c r="I112" s="91" t="str">
        <f t="shared" si="33"/>
        <v/>
      </c>
      <c r="J112" s="91" t="str">
        <f t="shared" si="33"/>
        <v/>
      </c>
      <c r="K112" s="92" t="str">
        <f t="shared" si="33"/>
        <v/>
      </c>
      <c r="L112" s="93" t="str">
        <f t="shared" si="33"/>
        <v/>
      </c>
      <c r="M112" s="91" t="str">
        <f t="shared" si="33"/>
        <v/>
      </c>
      <c r="N112" s="91" t="str">
        <f t="shared" si="33"/>
        <v/>
      </c>
      <c r="O112" s="91" t="str">
        <f t="shared" si="33"/>
        <v/>
      </c>
      <c r="P112" s="91" t="str">
        <f t="shared" si="33"/>
        <v/>
      </c>
      <c r="Q112" s="92" t="str">
        <f t="shared" si="33"/>
        <v/>
      </c>
      <c r="R112" s="93" t="str">
        <f t="shared" si="33"/>
        <v/>
      </c>
      <c r="S112" s="91" t="str">
        <f t="shared" si="33"/>
        <v/>
      </c>
      <c r="T112" s="91" t="str">
        <f t="shared" si="33"/>
        <v/>
      </c>
      <c r="U112" s="91" t="str">
        <f t="shared" si="32"/>
        <v/>
      </c>
      <c r="V112" s="91" t="str">
        <f t="shared" si="32"/>
        <v/>
      </c>
      <c r="W112" s="91" t="str">
        <f t="shared" si="32"/>
        <v/>
      </c>
      <c r="X112" s="91" t="str">
        <f t="shared" si="32"/>
        <v/>
      </c>
      <c r="Y112" s="91" t="str">
        <f t="shared" si="32"/>
        <v/>
      </c>
      <c r="Z112" s="91" t="str">
        <f t="shared" si="32"/>
        <v/>
      </c>
      <c r="AA112" s="91" t="str">
        <f t="shared" si="32"/>
        <v/>
      </c>
      <c r="AB112" s="91" t="str">
        <f t="shared" si="32"/>
        <v/>
      </c>
      <c r="AC112" s="91" t="str">
        <f t="shared" si="32"/>
        <v/>
      </c>
      <c r="AD112" s="91" t="str">
        <f t="shared" si="32"/>
        <v/>
      </c>
      <c r="AE112" s="91" t="str">
        <f t="shared" si="32"/>
        <v/>
      </c>
      <c r="AF112" s="91" t="str">
        <f t="shared" si="32"/>
        <v/>
      </c>
      <c r="AG112" s="91" t="str">
        <f t="shared" si="32"/>
        <v/>
      </c>
      <c r="AH112" s="91" t="str">
        <f t="shared" si="32"/>
        <v/>
      </c>
      <c r="AI112" s="91" t="str">
        <f t="shared" si="32"/>
        <v/>
      </c>
      <c r="AJ112" s="91" t="str">
        <f t="shared" si="32"/>
        <v/>
      </c>
      <c r="AK112" s="91" t="str">
        <f t="shared" si="31"/>
        <v/>
      </c>
      <c r="AL112" s="91" t="str">
        <f t="shared" si="31"/>
        <v/>
      </c>
      <c r="AM112" s="91" t="str">
        <f t="shared" si="31"/>
        <v/>
      </c>
      <c r="AN112" s="91" t="str">
        <f t="shared" si="31"/>
        <v/>
      </c>
      <c r="AO112" s="91" t="str">
        <f t="shared" si="31"/>
        <v/>
      </c>
      <c r="AP112" s="91" t="str">
        <f t="shared" si="31"/>
        <v/>
      </c>
      <c r="AQ112" s="91" t="str">
        <f t="shared" si="31"/>
        <v/>
      </c>
      <c r="AR112" s="91" t="str">
        <f t="shared" si="31"/>
        <v/>
      </c>
      <c r="AS112" s="91" t="str">
        <f t="shared" si="31"/>
        <v/>
      </c>
      <c r="AT112" s="91" t="str">
        <f t="shared" si="31"/>
        <v/>
      </c>
      <c r="AU112" s="91" t="str">
        <f t="shared" si="31"/>
        <v/>
      </c>
      <c r="AV112" s="91" t="str">
        <f t="shared" si="31"/>
        <v/>
      </c>
      <c r="AW112" s="91" t="str">
        <f t="shared" si="31"/>
        <v/>
      </c>
      <c r="AX112" s="91" t="str">
        <f t="shared" si="31"/>
        <v/>
      </c>
      <c r="AY112" s="91" t="str">
        <f t="shared" si="31"/>
        <v/>
      </c>
      <c r="AZ112" s="91" t="str">
        <f t="shared" si="34"/>
        <v/>
      </c>
      <c r="BA112" s="91" t="str">
        <f t="shared" si="34"/>
        <v/>
      </c>
      <c r="BB112" s="91" t="str">
        <f t="shared" si="34"/>
        <v/>
      </c>
      <c r="BC112" s="91" t="str">
        <f t="shared" si="34"/>
        <v/>
      </c>
      <c r="BD112" s="91" t="str">
        <f t="shared" si="34"/>
        <v/>
      </c>
      <c r="BE112" s="91" t="str">
        <f t="shared" si="34"/>
        <v/>
      </c>
    </row>
    <row r="113" spans="1:57" x14ac:dyDescent="0.3">
      <c r="A113" s="73"/>
      <c r="B113" s="73"/>
      <c r="C113" s="73"/>
      <c r="D113" s="73"/>
      <c r="E113" s="89">
        <f t="shared" si="21"/>
        <v>0</v>
      </c>
      <c r="F113" s="90" t="str">
        <f t="shared" si="33"/>
        <v/>
      </c>
      <c r="G113" s="91" t="str">
        <f t="shared" si="33"/>
        <v/>
      </c>
      <c r="H113" s="91" t="str">
        <f t="shared" si="33"/>
        <v/>
      </c>
      <c r="I113" s="91" t="str">
        <f t="shared" si="33"/>
        <v/>
      </c>
      <c r="J113" s="91" t="str">
        <f t="shared" si="33"/>
        <v/>
      </c>
      <c r="K113" s="92" t="str">
        <f t="shared" si="33"/>
        <v/>
      </c>
      <c r="L113" s="93" t="str">
        <f t="shared" si="33"/>
        <v/>
      </c>
      <c r="M113" s="91" t="str">
        <f t="shared" si="33"/>
        <v/>
      </c>
      <c r="N113" s="91" t="str">
        <f t="shared" si="33"/>
        <v/>
      </c>
      <c r="O113" s="91" t="str">
        <f t="shared" si="33"/>
        <v/>
      </c>
      <c r="P113" s="91" t="str">
        <f t="shared" si="33"/>
        <v/>
      </c>
      <c r="Q113" s="92" t="str">
        <f t="shared" si="33"/>
        <v/>
      </c>
      <c r="R113" s="93" t="str">
        <f t="shared" si="33"/>
        <v/>
      </c>
      <c r="S113" s="91" t="str">
        <f t="shared" si="33"/>
        <v/>
      </c>
      <c r="T113" s="91" t="str">
        <f t="shared" si="33"/>
        <v/>
      </c>
      <c r="U113" s="91" t="str">
        <f t="shared" si="32"/>
        <v/>
      </c>
      <c r="V113" s="91" t="str">
        <f t="shared" si="32"/>
        <v/>
      </c>
      <c r="W113" s="91" t="str">
        <f t="shared" si="32"/>
        <v/>
      </c>
      <c r="X113" s="91" t="str">
        <f t="shared" si="32"/>
        <v/>
      </c>
      <c r="Y113" s="91" t="str">
        <f t="shared" si="32"/>
        <v/>
      </c>
      <c r="Z113" s="91" t="str">
        <f t="shared" si="32"/>
        <v/>
      </c>
      <c r="AA113" s="91" t="str">
        <f t="shared" si="32"/>
        <v/>
      </c>
      <c r="AB113" s="91" t="str">
        <f t="shared" si="32"/>
        <v/>
      </c>
      <c r="AC113" s="91" t="str">
        <f t="shared" si="32"/>
        <v/>
      </c>
      <c r="AD113" s="91" t="str">
        <f t="shared" si="32"/>
        <v/>
      </c>
      <c r="AE113" s="91" t="str">
        <f t="shared" si="32"/>
        <v/>
      </c>
      <c r="AF113" s="91" t="str">
        <f t="shared" si="32"/>
        <v/>
      </c>
      <c r="AG113" s="91" t="str">
        <f t="shared" si="32"/>
        <v/>
      </c>
      <c r="AH113" s="91" t="str">
        <f t="shared" si="32"/>
        <v/>
      </c>
      <c r="AI113" s="91" t="str">
        <f t="shared" si="32"/>
        <v/>
      </c>
      <c r="AJ113" s="91" t="str">
        <f t="shared" si="32"/>
        <v/>
      </c>
      <c r="AK113" s="91" t="str">
        <f t="shared" si="31"/>
        <v/>
      </c>
      <c r="AL113" s="91" t="str">
        <f t="shared" si="31"/>
        <v/>
      </c>
      <c r="AM113" s="91" t="str">
        <f t="shared" si="31"/>
        <v/>
      </c>
      <c r="AN113" s="91" t="str">
        <f t="shared" si="31"/>
        <v/>
      </c>
      <c r="AO113" s="91" t="str">
        <f t="shared" si="31"/>
        <v/>
      </c>
      <c r="AP113" s="91" t="str">
        <f t="shared" si="31"/>
        <v/>
      </c>
      <c r="AQ113" s="91" t="str">
        <f t="shared" si="31"/>
        <v/>
      </c>
      <c r="AR113" s="91" t="str">
        <f t="shared" si="31"/>
        <v/>
      </c>
      <c r="AS113" s="91" t="str">
        <f t="shared" si="31"/>
        <v/>
      </c>
      <c r="AT113" s="91" t="str">
        <f t="shared" si="31"/>
        <v/>
      </c>
      <c r="AU113" s="91" t="str">
        <f t="shared" si="31"/>
        <v/>
      </c>
      <c r="AV113" s="91" t="str">
        <f t="shared" si="31"/>
        <v/>
      </c>
      <c r="AW113" s="91" t="str">
        <f t="shared" si="31"/>
        <v/>
      </c>
      <c r="AX113" s="91" t="str">
        <f t="shared" si="31"/>
        <v/>
      </c>
      <c r="AY113" s="91" t="str">
        <f t="shared" si="31"/>
        <v/>
      </c>
      <c r="AZ113" s="91" t="str">
        <f t="shared" si="34"/>
        <v/>
      </c>
      <c r="BA113" s="91" t="str">
        <f t="shared" si="34"/>
        <v/>
      </c>
      <c r="BB113" s="91" t="str">
        <f t="shared" si="34"/>
        <v/>
      </c>
      <c r="BC113" s="91" t="str">
        <f t="shared" si="34"/>
        <v/>
      </c>
      <c r="BD113" s="91" t="str">
        <f t="shared" si="34"/>
        <v/>
      </c>
      <c r="BE113" s="91" t="str">
        <f t="shared" si="34"/>
        <v/>
      </c>
    </row>
    <row r="114" spans="1:57" x14ac:dyDescent="0.3">
      <c r="A114" s="73"/>
      <c r="B114" s="73"/>
      <c r="C114" s="73"/>
      <c r="D114" s="73"/>
      <c r="E114" s="89">
        <f t="shared" si="21"/>
        <v>0</v>
      </c>
      <c r="F114" s="90" t="str">
        <f t="shared" si="33"/>
        <v/>
      </c>
      <c r="G114" s="91" t="str">
        <f t="shared" si="33"/>
        <v/>
      </c>
      <c r="H114" s="91" t="str">
        <f t="shared" si="33"/>
        <v/>
      </c>
      <c r="I114" s="91" t="str">
        <f t="shared" si="33"/>
        <v/>
      </c>
      <c r="J114" s="91" t="str">
        <f t="shared" si="33"/>
        <v/>
      </c>
      <c r="K114" s="92" t="str">
        <f t="shared" si="33"/>
        <v/>
      </c>
      <c r="L114" s="93" t="str">
        <f t="shared" si="33"/>
        <v/>
      </c>
      <c r="M114" s="91" t="str">
        <f t="shared" si="33"/>
        <v/>
      </c>
      <c r="N114" s="91" t="str">
        <f t="shared" si="33"/>
        <v/>
      </c>
      <c r="O114" s="91" t="str">
        <f t="shared" si="33"/>
        <v/>
      </c>
      <c r="P114" s="91" t="str">
        <f t="shared" si="33"/>
        <v/>
      </c>
      <c r="Q114" s="92" t="str">
        <f t="shared" si="33"/>
        <v/>
      </c>
      <c r="R114" s="93" t="str">
        <f t="shared" si="33"/>
        <v/>
      </c>
      <c r="S114" s="91" t="str">
        <f t="shared" si="33"/>
        <v/>
      </c>
      <c r="T114" s="91" t="str">
        <f t="shared" si="33"/>
        <v/>
      </c>
      <c r="U114" s="91" t="str">
        <f t="shared" si="32"/>
        <v/>
      </c>
      <c r="V114" s="91" t="str">
        <f t="shared" si="32"/>
        <v/>
      </c>
      <c r="W114" s="91" t="str">
        <f t="shared" si="32"/>
        <v/>
      </c>
      <c r="X114" s="91" t="str">
        <f t="shared" si="32"/>
        <v/>
      </c>
      <c r="Y114" s="91" t="str">
        <f t="shared" si="32"/>
        <v/>
      </c>
      <c r="Z114" s="91" t="str">
        <f t="shared" si="32"/>
        <v/>
      </c>
      <c r="AA114" s="91" t="str">
        <f t="shared" si="32"/>
        <v/>
      </c>
      <c r="AB114" s="91" t="str">
        <f t="shared" si="32"/>
        <v/>
      </c>
      <c r="AC114" s="91" t="str">
        <f t="shared" si="32"/>
        <v/>
      </c>
      <c r="AD114" s="91" t="str">
        <f t="shared" si="32"/>
        <v/>
      </c>
      <c r="AE114" s="91" t="str">
        <f t="shared" si="32"/>
        <v/>
      </c>
      <c r="AF114" s="91" t="str">
        <f t="shared" si="32"/>
        <v/>
      </c>
      <c r="AG114" s="91" t="str">
        <f t="shared" si="32"/>
        <v/>
      </c>
      <c r="AH114" s="91" t="str">
        <f t="shared" si="32"/>
        <v/>
      </c>
      <c r="AI114" s="91" t="str">
        <f t="shared" si="32"/>
        <v/>
      </c>
      <c r="AJ114" s="91" t="str">
        <f t="shared" si="32"/>
        <v/>
      </c>
      <c r="AK114" s="91" t="str">
        <f t="shared" si="31"/>
        <v/>
      </c>
      <c r="AL114" s="91" t="str">
        <f t="shared" si="31"/>
        <v/>
      </c>
      <c r="AM114" s="91" t="str">
        <f t="shared" si="31"/>
        <v/>
      </c>
      <c r="AN114" s="91" t="str">
        <f t="shared" si="31"/>
        <v/>
      </c>
      <c r="AO114" s="91" t="str">
        <f t="shared" si="31"/>
        <v/>
      </c>
      <c r="AP114" s="91" t="str">
        <f t="shared" si="31"/>
        <v/>
      </c>
      <c r="AQ114" s="91" t="str">
        <f t="shared" si="31"/>
        <v/>
      </c>
      <c r="AR114" s="91" t="str">
        <f t="shared" si="31"/>
        <v/>
      </c>
      <c r="AS114" s="91" t="str">
        <f t="shared" si="31"/>
        <v/>
      </c>
      <c r="AT114" s="91" t="str">
        <f t="shared" si="31"/>
        <v/>
      </c>
      <c r="AU114" s="91" t="str">
        <f t="shared" si="31"/>
        <v/>
      </c>
      <c r="AV114" s="91" t="str">
        <f t="shared" si="31"/>
        <v/>
      </c>
      <c r="AW114" s="91" t="str">
        <f t="shared" si="31"/>
        <v/>
      </c>
      <c r="AX114" s="91" t="str">
        <f t="shared" si="31"/>
        <v/>
      </c>
      <c r="AY114" s="91" t="str">
        <f t="shared" si="31"/>
        <v/>
      </c>
      <c r="AZ114" s="91" t="str">
        <f t="shared" si="34"/>
        <v/>
      </c>
      <c r="BA114" s="91" t="str">
        <f t="shared" si="34"/>
        <v/>
      </c>
      <c r="BB114" s="91" t="str">
        <f t="shared" si="34"/>
        <v/>
      </c>
      <c r="BC114" s="91" t="str">
        <f t="shared" si="34"/>
        <v/>
      </c>
      <c r="BD114" s="91" t="str">
        <f t="shared" si="34"/>
        <v/>
      </c>
      <c r="BE114" s="91" t="str">
        <f t="shared" si="34"/>
        <v/>
      </c>
    </row>
    <row r="115" spans="1:57" x14ac:dyDescent="0.3">
      <c r="A115" s="73"/>
      <c r="B115" s="73"/>
      <c r="C115" s="73"/>
      <c r="D115" s="73"/>
      <c r="E115" s="89">
        <f t="shared" si="21"/>
        <v>0</v>
      </c>
      <c r="F115" s="90" t="str">
        <f t="shared" si="33"/>
        <v/>
      </c>
      <c r="G115" s="91" t="str">
        <f t="shared" si="33"/>
        <v/>
      </c>
      <c r="H115" s="91" t="str">
        <f t="shared" si="33"/>
        <v/>
      </c>
      <c r="I115" s="91" t="str">
        <f t="shared" si="33"/>
        <v/>
      </c>
      <c r="J115" s="91" t="str">
        <f t="shared" si="33"/>
        <v/>
      </c>
      <c r="K115" s="92" t="str">
        <f t="shared" si="33"/>
        <v/>
      </c>
      <c r="L115" s="93" t="str">
        <f t="shared" si="33"/>
        <v/>
      </c>
      <c r="M115" s="91" t="str">
        <f t="shared" si="33"/>
        <v/>
      </c>
      <c r="N115" s="91" t="str">
        <f t="shared" si="33"/>
        <v/>
      </c>
      <c r="O115" s="91" t="str">
        <f t="shared" si="33"/>
        <v/>
      </c>
      <c r="P115" s="91" t="str">
        <f t="shared" si="33"/>
        <v/>
      </c>
      <c r="Q115" s="92" t="str">
        <f t="shared" si="33"/>
        <v/>
      </c>
      <c r="R115" s="93" t="str">
        <f t="shared" si="33"/>
        <v/>
      </c>
      <c r="S115" s="91" t="str">
        <f t="shared" si="33"/>
        <v/>
      </c>
      <c r="T115" s="91" t="str">
        <f t="shared" si="33"/>
        <v/>
      </c>
      <c r="U115" s="91" t="str">
        <f t="shared" si="32"/>
        <v/>
      </c>
      <c r="V115" s="91" t="str">
        <f t="shared" si="32"/>
        <v/>
      </c>
      <c r="W115" s="91" t="str">
        <f t="shared" si="32"/>
        <v/>
      </c>
      <c r="X115" s="91" t="str">
        <f t="shared" si="32"/>
        <v/>
      </c>
      <c r="Y115" s="91" t="str">
        <f t="shared" si="32"/>
        <v/>
      </c>
      <c r="Z115" s="91" t="str">
        <f t="shared" si="32"/>
        <v/>
      </c>
      <c r="AA115" s="91" t="str">
        <f t="shared" si="32"/>
        <v/>
      </c>
      <c r="AB115" s="91" t="str">
        <f t="shared" si="32"/>
        <v/>
      </c>
      <c r="AC115" s="91" t="str">
        <f t="shared" si="32"/>
        <v/>
      </c>
      <c r="AD115" s="91" t="str">
        <f t="shared" si="32"/>
        <v/>
      </c>
      <c r="AE115" s="91" t="str">
        <f t="shared" si="32"/>
        <v/>
      </c>
      <c r="AF115" s="91" t="str">
        <f t="shared" si="32"/>
        <v/>
      </c>
      <c r="AG115" s="91" t="str">
        <f t="shared" si="32"/>
        <v/>
      </c>
      <c r="AH115" s="91" t="str">
        <f t="shared" si="32"/>
        <v/>
      </c>
      <c r="AI115" s="91" t="str">
        <f t="shared" si="32"/>
        <v/>
      </c>
      <c r="AJ115" s="91" t="str">
        <f t="shared" si="32"/>
        <v/>
      </c>
      <c r="AK115" s="91" t="str">
        <f t="shared" si="31"/>
        <v/>
      </c>
      <c r="AL115" s="91" t="str">
        <f t="shared" si="31"/>
        <v/>
      </c>
      <c r="AM115" s="91" t="str">
        <f t="shared" si="31"/>
        <v/>
      </c>
      <c r="AN115" s="91" t="str">
        <f t="shared" si="31"/>
        <v/>
      </c>
      <c r="AO115" s="91" t="str">
        <f t="shared" si="31"/>
        <v/>
      </c>
      <c r="AP115" s="91" t="str">
        <f t="shared" si="31"/>
        <v/>
      </c>
      <c r="AQ115" s="91" t="str">
        <f t="shared" si="31"/>
        <v/>
      </c>
      <c r="AR115" s="91" t="str">
        <f t="shared" si="31"/>
        <v/>
      </c>
      <c r="AS115" s="91" t="str">
        <f t="shared" si="31"/>
        <v/>
      </c>
      <c r="AT115" s="91" t="str">
        <f t="shared" si="31"/>
        <v/>
      </c>
      <c r="AU115" s="91" t="str">
        <f t="shared" si="31"/>
        <v/>
      </c>
      <c r="AV115" s="91" t="str">
        <f t="shared" si="31"/>
        <v/>
      </c>
      <c r="AW115" s="91" t="str">
        <f t="shared" si="31"/>
        <v/>
      </c>
      <c r="AX115" s="91" t="str">
        <f t="shared" si="31"/>
        <v/>
      </c>
      <c r="AY115" s="91" t="str">
        <f t="shared" si="31"/>
        <v/>
      </c>
      <c r="AZ115" s="91" t="str">
        <f t="shared" si="34"/>
        <v/>
      </c>
      <c r="BA115" s="91" t="str">
        <f t="shared" si="34"/>
        <v/>
      </c>
      <c r="BB115" s="91" t="str">
        <f t="shared" si="34"/>
        <v/>
      </c>
      <c r="BC115" s="91" t="str">
        <f t="shared" si="34"/>
        <v/>
      </c>
      <c r="BD115" s="91" t="str">
        <f t="shared" si="34"/>
        <v/>
      </c>
      <c r="BE115" s="91" t="str">
        <f t="shared" si="34"/>
        <v/>
      </c>
    </row>
    <row r="116" spans="1:57" x14ac:dyDescent="0.3">
      <c r="A116" s="73"/>
      <c r="B116" s="73"/>
      <c r="C116" s="73"/>
      <c r="D116" s="73"/>
      <c r="E116" s="89">
        <f t="shared" si="21"/>
        <v>0</v>
      </c>
      <c r="F116" s="90" t="str">
        <f t="shared" si="33"/>
        <v/>
      </c>
      <c r="G116" s="91" t="str">
        <f t="shared" si="33"/>
        <v/>
      </c>
      <c r="H116" s="91" t="str">
        <f t="shared" si="33"/>
        <v/>
      </c>
      <c r="I116" s="91" t="str">
        <f t="shared" si="33"/>
        <v/>
      </c>
      <c r="J116" s="91" t="str">
        <f t="shared" si="33"/>
        <v/>
      </c>
      <c r="K116" s="92" t="str">
        <f t="shared" si="33"/>
        <v/>
      </c>
      <c r="L116" s="93" t="str">
        <f>IF($B116=L$5,$D116,"")</f>
        <v/>
      </c>
      <c r="M116" s="91" t="str">
        <f t="shared" si="33"/>
        <v/>
      </c>
      <c r="N116" s="91" t="str">
        <f t="shared" si="33"/>
        <v/>
      </c>
      <c r="O116" s="91" t="str">
        <f t="shared" si="33"/>
        <v/>
      </c>
      <c r="P116" s="91" t="str">
        <f t="shared" si="33"/>
        <v/>
      </c>
      <c r="Q116" s="92" t="str">
        <f t="shared" si="33"/>
        <v/>
      </c>
      <c r="R116" s="93" t="str">
        <f t="shared" si="33"/>
        <v/>
      </c>
      <c r="S116" s="91" t="str">
        <f t="shared" si="33"/>
        <v/>
      </c>
      <c r="T116" s="91" t="str">
        <f t="shared" si="33"/>
        <v/>
      </c>
      <c r="U116" s="91" t="str">
        <f t="shared" si="32"/>
        <v/>
      </c>
      <c r="V116" s="91" t="str">
        <f t="shared" si="32"/>
        <v/>
      </c>
      <c r="W116" s="91" t="str">
        <f t="shared" si="32"/>
        <v/>
      </c>
      <c r="X116" s="91" t="str">
        <f t="shared" si="32"/>
        <v/>
      </c>
      <c r="Y116" s="91" t="str">
        <f t="shared" si="32"/>
        <v/>
      </c>
      <c r="Z116" s="91" t="str">
        <f t="shared" si="32"/>
        <v/>
      </c>
      <c r="AA116" s="91" t="str">
        <f t="shared" si="32"/>
        <v/>
      </c>
      <c r="AB116" s="91" t="str">
        <f t="shared" si="32"/>
        <v/>
      </c>
      <c r="AC116" s="91" t="str">
        <f t="shared" si="32"/>
        <v/>
      </c>
      <c r="AD116" s="91" t="str">
        <f t="shared" si="32"/>
        <v/>
      </c>
      <c r="AE116" s="91" t="str">
        <f t="shared" si="32"/>
        <v/>
      </c>
      <c r="AF116" s="91" t="str">
        <f t="shared" si="32"/>
        <v/>
      </c>
      <c r="AG116" s="91" t="str">
        <f t="shared" si="32"/>
        <v/>
      </c>
      <c r="AH116" s="91" t="str">
        <f t="shared" si="32"/>
        <v/>
      </c>
      <c r="AI116" s="91" t="str">
        <f t="shared" si="32"/>
        <v/>
      </c>
      <c r="AJ116" s="91" t="str">
        <f t="shared" si="32"/>
        <v/>
      </c>
      <c r="AK116" s="91" t="str">
        <f t="shared" si="31"/>
        <v/>
      </c>
      <c r="AL116" s="91" t="str">
        <f t="shared" si="31"/>
        <v/>
      </c>
      <c r="AM116" s="91" t="str">
        <f t="shared" si="31"/>
        <v/>
      </c>
      <c r="AN116" s="91" t="str">
        <f t="shared" si="31"/>
        <v/>
      </c>
      <c r="AO116" s="91" t="str">
        <f t="shared" si="31"/>
        <v/>
      </c>
      <c r="AP116" s="91" t="str">
        <f t="shared" si="31"/>
        <v/>
      </c>
      <c r="AQ116" s="91" t="str">
        <f t="shared" si="31"/>
        <v/>
      </c>
      <c r="AR116" s="91" t="str">
        <f t="shared" si="31"/>
        <v/>
      </c>
      <c r="AS116" s="91" t="str">
        <f t="shared" si="31"/>
        <v/>
      </c>
      <c r="AT116" s="91" t="str">
        <f t="shared" si="31"/>
        <v/>
      </c>
      <c r="AU116" s="91" t="str">
        <f t="shared" si="31"/>
        <v/>
      </c>
      <c r="AV116" s="91" t="str">
        <f t="shared" si="31"/>
        <v/>
      </c>
      <c r="AW116" s="91" t="str">
        <f t="shared" si="31"/>
        <v/>
      </c>
      <c r="AX116" s="91" t="str">
        <f t="shared" si="31"/>
        <v/>
      </c>
      <c r="AY116" s="91" t="str">
        <f t="shared" si="31"/>
        <v/>
      </c>
      <c r="AZ116" s="91" t="str">
        <f t="shared" si="34"/>
        <v/>
      </c>
      <c r="BA116" s="91" t="str">
        <f t="shared" si="34"/>
        <v/>
      </c>
      <c r="BB116" s="91" t="str">
        <f t="shared" si="34"/>
        <v/>
      </c>
      <c r="BC116" s="91" t="str">
        <f t="shared" si="34"/>
        <v/>
      </c>
      <c r="BD116" s="91" t="str">
        <f t="shared" si="34"/>
        <v/>
      </c>
      <c r="BE116" s="91" t="str">
        <f t="shared" si="34"/>
        <v/>
      </c>
    </row>
    <row r="117" spans="1:57" x14ac:dyDescent="0.3">
      <c r="A117" s="73"/>
      <c r="B117" s="73"/>
      <c r="C117" s="73"/>
      <c r="D117" s="73"/>
      <c r="E117" s="89">
        <f t="shared" si="21"/>
        <v>0</v>
      </c>
      <c r="F117" s="90" t="str">
        <f t="shared" si="33"/>
        <v/>
      </c>
      <c r="G117" s="91" t="str">
        <f t="shared" si="33"/>
        <v/>
      </c>
      <c r="H117" s="91" t="str">
        <f t="shared" si="33"/>
        <v/>
      </c>
      <c r="I117" s="91" t="str">
        <f t="shared" si="33"/>
        <v/>
      </c>
      <c r="J117" s="91" t="str">
        <f t="shared" si="33"/>
        <v/>
      </c>
      <c r="K117" s="92" t="str">
        <f t="shared" si="33"/>
        <v/>
      </c>
      <c r="L117" s="93" t="str">
        <f t="shared" si="33"/>
        <v/>
      </c>
      <c r="M117" s="91" t="str">
        <f t="shared" si="33"/>
        <v/>
      </c>
      <c r="N117" s="91" t="str">
        <f t="shared" si="33"/>
        <v/>
      </c>
      <c r="O117" s="91" t="str">
        <f t="shared" si="33"/>
        <v/>
      </c>
      <c r="P117" s="91" t="str">
        <f t="shared" si="33"/>
        <v/>
      </c>
      <c r="Q117" s="92" t="str">
        <f t="shared" si="33"/>
        <v/>
      </c>
      <c r="R117" s="93" t="str">
        <f t="shared" si="33"/>
        <v/>
      </c>
      <c r="S117" s="91" t="str">
        <f t="shared" si="33"/>
        <v/>
      </c>
      <c r="T117" s="91" t="str">
        <f t="shared" si="33"/>
        <v/>
      </c>
      <c r="U117" s="91" t="str">
        <f t="shared" si="32"/>
        <v/>
      </c>
      <c r="V117" s="91" t="str">
        <f t="shared" si="32"/>
        <v/>
      </c>
      <c r="W117" s="91" t="str">
        <f t="shared" si="32"/>
        <v/>
      </c>
      <c r="X117" s="91" t="str">
        <f t="shared" si="32"/>
        <v/>
      </c>
      <c r="Y117" s="91" t="str">
        <f t="shared" si="32"/>
        <v/>
      </c>
      <c r="Z117" s="91" t="str">
        <f t="shared" si="32"/>
        <v/>
      </c>
      <c r="AA117" s="91" t="str">
        <f t="shared" si="32"/>
        <v/>
      </c>
      <c r="AB117" s="91" t="str">
        <f t="shared" si="32"/>
        <v/>
      </c>
      <c r="AC117" s="91" t="str">
        <f t="shared" si="32"/>
        <v/>
      </c>
      <c r="AD117" s="91" t="str">
        <f t="shared" si="32"/>
        <v/>
      </c>
      <c r="AE117" s="91" t="str">
        <f t="shared" si="32"/>
        <v/>
      </c>
      <c r="AF117" s="91" t="str">
        <f t="shared" si="32"/>
        <v/>
      </c>
      <c r="AG117" s="91" t="str">
        <f t="shared" si="32"/>
        <v/>
      </c>
      <c r="AH117" s="91" t="str">
        <f t="shared" si="32"/>
        <v/>
      </c>
      <c r="AI117" s="91" t="str">
        <f t="shared" si="32"/>
        <v/>
      </c>
      <c r="AJ117" s="91" t="str">
        <f t="shared" si="32"/>
        <v/>
      </c>
      <c r="AK117" s="91" t="str">
        <f t="shared" si="31"/>
        <v/>
      </c>
      <c r="AL117" s="91" t="str">
        <f t="shared" si="31"/>
        <v/>
      </c>
      <c r="AM117" s="91" t="str">
        <f t="shared" si="31"/>
        <v/>
      </c>
      <c r="AN117" s="91" t="str">
        <f t="shared" si="31"/>
        <v/>
      </c>
      <c r="AO117" s="91" t="str">
        <f t="shared" si="31"/>
        <v/>
      </c>
      <c r="AP117" s="91" t="str">
        <f t="shared" si="31"/>
        <v/>
      </c>
      <c r="AQ117" s="91" t="str">
        <f t="shared" si="31"/>
        <v/>
      </c>
      <c r="AR117" s="91" t="str">
        <f t="shared" si="31"/>
        <v/>
      </c>
      <c r="AS117" s="91" t="str">
        <f t="shared" si="31"/>
        <v/>
      </c>
      <c r="AT117" s="91" t="str">
        <f t="shared" si="31"/>
        <v/>
      </c>
      <c r="AU117" s="91" t="str">
        <f t="shared" si="31"/>
        <v/>
      </c>
      <c r="AV117" s="91" t="str">
        <f t="shared" si="31"/>
        <v/>
      </c>
      <c r="AW117" s="91" t="str">
        <f t="shared" si="31"/>
        <v/>
      </c>
      <c r="AX117" s="91" t="str">
        <f t="shared" si="31"/>
        <v/>
      </c>
      <c r="AY117" s="91" t="str">
        <f t="shared" si="31"/>
        <v/>
      </c>
      <c r="AZ117" s="91" t="str">
        <f t="shared" si="34"/>
        <v/>
      </c>
      <c r="BA117" s="91" t="str">
        <f t="shared" si="34"/>
        <v/>
      </c>
      <c r="BB117" s="91" t="str">
        <f t="shared" si="34"/>
        <v/>
      </c>
      <c r="BC117" s="91" t="str">
        <f t="shared" si="34"/>
        <v/>
      </c>
      <c r="BD117" s="91" t="str">
        <f t="shared" si="34"/>
        <v/>
      </c>
      <c r="BE117" s="91" t="str">
        <f t="shared" si="34"/>
        <v/>
      </c>
    </row>
    <row r="118" spans="1:57" x14ac:dyDescent="0.3">
      <c r="A118" s="73"/>
      <c r="B118" s="73"/>
      <c r="C118" s="73"/>
      <c r="D118" s="73"/>
      <c r="E118" s="89">
        <f t="shared" si="21"/>
        <v>0</v>
      </c>
      <c r="F118" s="90" t="str">
        <f t="shared" si="33"/>
        <v/>
      </c>
      <c r="G118" s="91" t="str">
        <f t="shared" si="33"/>
        <v/>
      </c>
      <c r="H118" s="91" t="str">
        <f t="shared" si="33"/>
        <v/>
      </c>
      <c r="I118" s="91" t="str">
        <f t="shared" si="33"/>
        <v/>
      </c>
      <c r="J118" s="91" t="str">
        <f t="shared" si="33"/>
        <v/>
      </c>
      <c r="K118" s="92" t="str">
        <f t="shared" si="33"/>
        <v/>
      </c>
      <c r="L118" s="93" t="str">
        <f t="shared" si="33"/>
        <v/>
      </c>
      <c r="M118" s="91" t="str">
        <f t="shared" si="33"/>
        <v/>
      </c>
      <c r="N118" s="91" t="str">
        <f t="shared" si="33"/>
        <v/>
      </c>
      <c r="O118" s="91" t="str">
        <f t="shared" si="33"/>
        <v/>
      </c>
      <c r="P118" s="91" t="str">
        <f t="shared" si="33"/>
        <v/>
      </c>
      <c r="Q118" s="92" t="str">
        <f t="shared" si="33"/>
        <v/>
      </c>
      <c r="R118" s="93" t="str">
        <f t="shared" si="33"/>
        <v/>
      </c>
      <c r="S118" s="91" t="str">
        <f t="shared" si="33"/>
        <v/>
      </c>
      <c r="T118" s="91" t="str">
        <f t="shared" si="33"/>
        <v/>
      </c>
      <c r="U118" s="91" t="str">
        <f t="shared" si="33"/>
        <v/>
      </c>
      <c r="V118" s="91" t="str">
        <f t="shared" si="32"/>
        <v/>
      </c>
      <c r="W118" s="91" t="str">
        <f t="shared" si="32"/>
        <v/>
      </c>
      <c r="X118" s="91" t="str">
        <f t="shared" si="32"/>
        <v/>
      </c>
      <c r="Y118" s="91" t="str">
        <f t="shared" si="32"/>
        <v/>
      </c>
      <c r="Z118" s="91" t="str">
        <f t="shared" si="32"/>
        <v/>
      </c>
      <c r="AA118" s="91" t="str">
        <f t="shared" si="32"/>
        <v/>
      </c>
      <c r="AB118" s="91" t="str">
        <f t="shared" si="32"/>
        <v/>
      </c>
      <c r="AC118" s="91" t="str">
        <f t="shared" si="32"/>
        <v/>
      </c>
      <c r="AD118" s="91" t="str">
        <f t="shared" si="32"/>
        <v/>
      </c>
      <c r="AE118" s="91" t="str">
        <f t="shared" si="32"/>
        <v/>
      </c>
      <c r="AF118" s="91" t="str">
        <f t="shared" si="32"/>
        <v/>
      </c>
      <c r="AG118" s="91" t="str">
        <f t="shared" si="32"/>
        <v/>
      </c>
      <c r="AH118" s="91" t="str">
        <f t="shared" si="32"/>
        <v/>
      </c>
      <c r="AI118" s="91" t="str">
        <f t="shared" si="32"/>
        <v/>
      </c>
      <c r="AJ118" s="91" t="str">
        <f t="shared" si="32"/>
        <v/>
      </c>
      <c r="AK118" s="91" t="str">
        <f t="shared" ref="AK118:AY121" si="35">IF($B118=AK$5,$D118,"")</f>
        <v/>
      </c>
      <c r="AL118" s="91" t="str">
        <f t="shared" si="35"/>
        <v/>
      </c>
      <c r="AM118" s="91" t="str">
        <f t="shared" si="35"/>
        <v/>
      </c>
      <c r="AN118" s="91" t="str">
        <f t="shared" si="35"/>
        <v/>
      </c>
      <c r="AO118" s="91" t="str">
        <f t="shared" si="35"/>
        <v/>
      </c>
      <c r="AP118" s="91" t="str">
        <f t="shared" si="35"/>
        <v/>
      </c>
      <c r="AQ118" s="91" t="str">
        <f t="shared" si="35"/>
        <v/>
      </c>
      <c r="AR118" s="91" t="str">
        <f t="shared" si="35"/>
        <v/>
      </c>
      <c r="AS118" s="91" t="str">
        <f t="shared" si="35"/>
        <v/>
      </c>
      <c r="AT118" s="91" t="str">
        <f t="shared" si="35"/>
        <v/>
      </c>
      <c r="AU118" s="91" t="str">
        <f t="shared" si="35"/>
        <v/>
      </c>
      <c r="AV118" s="91" t="str">
        <f t="shared" si="35"/>
        <v/>
      </c>
      <c r="AW118" s="91" t="str">
        <f t="shared" si="35"/>
        <v/>
      </c>
      <c r="AX118" s="91" t="str">
        <f t="shared" si="35"/>
        <v/>
      </c>
      <c r="AY118" s="91" t="str">
        <f t="shared" si="35"/>
        <v/>
      </c>
      <c r="AZ118" s="91" t="str">
        <f t="shared" si="34"/>
        <v/>
      </c>
      <c r="BA118" s="91" t="str">
        <f t="shared" si="34"/>
        <v/>
      </c>
      <c r="BB118" s="91" t="str">
        <f t="shared" si="34"/>
        <v/>
      </c>
      <c r="BC118" s="91" t="str">
        <f t="shared" si="34"/>
        <v/>
      </c>
      <c r="BD118" s="91" t="str">
        <f t="shared" si="34"/>
        <v/>
      </c>
      <c r="BE118" s="91" t="str">
        <f t="shared" si="34"/>
        <v/>
      </c>
    </row>
    <row r="119" spans="1:57" x14ac:dyDescent="0.3">
      <c r="A119" s="73"/>
      <c r="B119" s="73"/>
      <c r="C119" s="73"/>
      <c r="D119" s="73"/>
      <c r="E119" s="89">
        <f t="shared" si="21"/>
        <v>0</v>
      </c>
      <c r="F119" s="90" t="str">
        <f t="shared" si="33"/>
        <v/>
      </c>
      <c r="G119" s="91" t="str">
        <f t="shared" si="33"/>
        <v/>
      </c>
      <c r="H119" s="91" t="str">
        <f t="shared" si="33"/>
        <v/>
      </c>
      <c r="I119" s="91" t="str">
        <f t="shared" si="33"/>
        <v/>
      </c>
      <c r="J119" s="91" t="str">
        <f t="shared" si="33"/>
        <v/>
      </c>
      <c r="K119" s="92" t="str">
        <f t="shared" si="33"/>
        <v/>
      </c>
      <c r="L119" s="93" t="str">
        <f t="shared" si="33"/>
        <v/>
      </c>
      <c r="M119" s="91" t="str">
        <f t="shared" si="33"/>
        <v/>
      </c>
      <c r="N119" s="91" t="str">
        <f t="shared" si="33"/>
        <v/>
      </c>
      <c r="O119" s="91" t="str">
        <f t="shared" si="33"/>
        <v/>
      </c>
      <c r="P119" s="91" t="str">
        <f t="shared" si="33"/>
        <v/>
      </c>
      <c r="Q119" s="92" t="str">
        <f t="shared" si="33"/>
        <v/>
      </c>
      <c r="R119" s="93" t="str">
        <f t="shared" si="33"/>
        <v/>
      </c>
      <c r="S119" s="91" t="str">
        <f t="shared" si="33"/>
        <v/>
      </c>
      <c r="T119" s="91" t="str">
        <f t="shared" si="33"/>
        <v/>
      </c>
      <c r="U119" s="91" t="str">
        <f t="shared" si="33"/>
        <v/>
      </c>
      <c r="V119" s="91" t="str">
        <f t="shared" ref="V119:AK121" si="36">IF($B119=V$5,$D119,"")</f>
        <v/>
      </c>
      <c r="W119" s="91" t="str">
        <f t="shared" si="36"/>
        <v/>
      </c>
      <c r="X119" s="91" t="str">
        <f t="shared" si="36"/>
        <v/>
      </c>
      <c r="Y119" s="91" t="str">
        <f t="shared" si="36"/>
        <v/>
      </c>
      <c r="Z119" s="91" t="str">
        <f t="shared" si="36"/>
        <v/>
      </c>
      <c r="AA119" s="91" t="str">
        <f t="shared" si="36"/>
        <v/>
      </c>
      <c r="AB119" s="91" t="str">
        <f t="shared" si="36"/>
        <v/>
      </c>
      <c r="AC119" s="91" t="str">
        <f t="shared" si="36"/>
        <v/>
      </c>
      <c r="AD119" s="91" t="str">
        <f t="shared" si="36"/>
        <v/>
      </c>
      <c r="AE119" s="91" t="str">
        <f t="shared" si="36"/>
        <v/>
      </c>
      <c r="AF119" s="91" t="str">
        <f t="shared" si="36"/>
        <v/>
      </c>
      <c r="AG119" s="91" t="str">
        <f t="shared" si="36"/>
        <v/>
      </c>
      <c r="AH119" s="91" t="str">
        <f t="shared" si="36"/>
        <v/>
      </c>
      <c r="AI119" s="91" t="str">
        <f t="shared" si="36"/>
        <v/>
      </c>
      <c r="AJ119" s="91" t="str">
        <f t="shared" si="36"/>
        <v/>
      </c>
      <c r="AK119" s="91" t="str">
        <f t="shared" si="36"/>
        <v/>
      </c>
      <c r="AL119" s="91" t="str">
        <f t="shared" si="35"/>
        <v/>
      </c>
      <c r="AM119" s="91" t="str">
        <f t="shared" si="35"/>
        <v/>
      </c>
      <c r="AN119" s="91" t="str">
        <f t="shared" si="35"/>
        <v/>
      </c>
      <c r="AO119" s="91" t="str">
        <f t="shared" si="35"/>
        <v/>
      </c>
      <c r="AP119" s="91" t="str">
        <f t="shared" si="35"/>
        <v/>
      </c>
      <c r="AQ119" s="91" t="str">
        <f t="shared" si="35"/>
        <v/>
      </c>
      <c r="AR119" s="91" t="str">
        <f t="shared" si="35"/>
        <v/>
      </c>
      <c r="AS119" s="91" t="str">
        <f t="shared" si="35"/>
        <v/>
      </c>
      <c r="AT119" s="91" t="str">
        <f t="shared" si="35"/>
        <v/>
      </c>
      <c r="AU119" s="91" t="str">
        <f t="shared" si="35"/>
        <v/>
      </c>
      <c r="AV119" s="91" t="str">
        <f t="shared" si="35"/>
        <v/>
      </c>
      <c r="AW119" s="91" t="str">
        <f t="shared" si="35"/>
        <v/>
      </c>
      <c r="AX119" s="91" t="str">
        <f t="shared" si="35"/>
        <v/>
      </c>
      <c r="AY119" s="91" t="str">
        <f t="shared" si="35"/>
        <v/>
      </c>
      <c r="AZ119" s="91" t="str">
        <f t="shared" si="34"/>
        <v/>
      </c>
      <c r="BA119" s="91" t="str">
        <f t="shared" si="34"/>
        <v/>
      </c>
      <c r="BB119" s="91" t="str">
        <f t="shared" si="34"/>
        <v/>
      </c>
      <c r="BC119" s="91" t="str">
        <f t="shared" si="34"/>
        <v/>
      </c>
      <c r="BD119" s="91" t="str">
        <f t="shared" si="34"/>
        <v/>
      </c>
      <c r="BE119" s="91" t="str">
        <f t="shared" si="34"/>
        <v/>
      </c>
    </row>
    <row r="120" spans="1:57" x14ac:dyDescent="0.3">
      <c r="A120" s="73"/>
      <c r="B120" s="73"/>
      <c r="C120" s="73"/>
      <c r="D120" s="73"/>
      <c r="E120" s="89">
        <f t="shared" si="21"/>
        <v>0</v>
      </c>
      <c r="F120" s="90" t="str">
        <f t="shared" ref="F120:U122" si="37">IF($B120=F$5,$D120,"")</f>
        <v/>
      </c>
      <c r="G120" s="91" t="str">
        <f t="shared" si="37"/>
        <v/>
      </c>
      <c r="H120" s="91" t="str">
        <f t="shared" si="37"/>
        <v/>
      </c>
      <c r="I120" s="91" t="str">
        <f t="shared" si="37"/>
        <v/>
      </c>
      <c r="J120" s="91" t="str">
        <f t="shared" si="37"/>
        <v/>
      </c>
      <c r="K120" s="92" t="str">
        <f t="shared" si="37"/>
        <v/>
      </c>
      <c r="L120" s="93" t="str">
        <f t="shared" si="37"/>
        <v/>
      </c>
      <c r="M120" s="91" t="str">
        <f t="shared" si="37"/>
        <v/>
      </c>
      <c r="N120" s="91" t="str">
        <f t="shared" si="37"/>
        <v/>
      </c>
      <c r="O120" s="91" t="str">
        <f t="shared" si="37"/>
        <v/>
      </c>
      <c r="P120" s="91" t="str">
        <f t="shared" si="37"/>
        <v/>
      </c>
      <c r="Q120" s="92" t="str">
        <f t="shared" si="37"/>
        <v/>
      </c>
      <c r="R120" s="93" t="str">
        <f t="shared" si="37"/>
        <v/>
      </c>
      <c r="S120" s="91" t="str">
        <f t="shared" si="37"/>
        <v/>
      </c>
      <c r="T120" s="91" t="str">
        <f t="shared" si="37"/>
        <v/>
      </c>
      <c r="U120" s="91" t="str">
        <f t="shared" si="37"/>
        <v/>
      </c>
      <c r="V120" s="91" t="str">
        <f t="shared" si="36"/>
        <v/>
      </c>
      <c r="W120" s="91" t="str">
        <f t="shared" si="36"/>
        <v/>
      </c>
      <c r="X120" s="91" t="str">
        <f t="shared" si="36"/>
        <v/>
      </c>
      <c r="Y120" s="91" t="str">
        <f t="shared" si="36"/>
        <v/>
      </c>
      <c r="Z120" s="91" t="str">
        <f t="shared" si="36"/>
        <v/>
      </c>
      <c r="AA120" s="91" t="str">
        <f t="shared" si="36"/>
        <v/>
      </c>
      <c r="AB120" s="91" t="str">
        <f t="shared" si="36"/>
        <v/>
      </c>
      <c r="AC120" s="91" t="str">
        <f t="shared" si="36"/>
        <v/>
      </c>
      <c r="AD120" s="91" t="str">
        <f t="shared" si="36"/>
        <v/>
      </c>
      <c r="AE120" s="91" t="str">
        <f t="shared" si="36"/>
        <v/>
      </c>
      <c r="AF120" s="91" t="str">
        <f t="shared" si="36"/>
        <v/>
      </c>
      <c r="AG120" s="91" t="str">
        <f t="shared" si="36"/>
        <v/>
      </c>
      <c r="AH120" s="91" t="str">
        <f t="shared" si="36"/>
        <v/>
      </c>
      <c r="AI120" s="91" t="str">
        <f t="shared" si="36"/>
        <v/>
      </c>
      <c r="AJ120" s="91" t="str">
        <f t="shared" si="36"/>
        <v/>
      </c>
      <c r="AK120" s="91" t="str">
        <f t="shared" si="36"/>
        <v/>
      </c>
      <c r="AL120" s="91" t="str">
        <f t="shared" si="35"/>
        <v/>
      </c>
      <c r="AM120" s="91" t="str">
        <f t="shared" si="35"/>
        <v/>
      </c>
      <c r="AN120" s="91" t="str">
        <f t="shared" si="35"/>
        <v/>
      </c>
      <c r="AO120" s="91" t="str">
        <f t="shared" si="35"/>
        <v/>
      </c>
      <c r="AP120" s="91" t="str">
        <f t="shared" si="35"/>
        <v/>
      </c>
      <c r="AQ120" s="91" t="str">
        <f t="shared" si="35"/>
        <v/>
      </c>
      <c r="AR120" s="91" t="str">
        <f t="shared" si="35"/>
        <v/>
      </c>
      <c r="AS120" s="91" t="str">
        <f t="shared" si="35"/>
        <v/>
      </c>
      <c r="AT120" s="91" t="str">
        <f t="shared" si="35"/>
        <v/>
      </c>
      <c r="AU120" s="91" t="str">
        <f t="shared" si="35"/>
        <v/>
      </c>
      <c r="AV120" s="91" t="str">
        <f t="shared" si="35"/>
        <v/>
      </c>
      <c r="AW120" s="91" t="str">
        <f t="shared" si="35"/>
        <v/>
      </c>
      <c r="AX120" s="91" t="str">
        <f t="shared" si="35"/>
        <v/>
      </c>
      <c r="AY120" s="91" t="str">
        <f t="shared" si="35"/>
        <v/>
      </c>
      <c r="AZ120" s="91" t="str">
        <f t="shared" si="34"/>
        <v/>
      </c>
      <c r="BA120" s="91" t="str">
        <f t="shared" si="34"/>
        <v/>
      </c>
      <c r="BB120" s="91" t="str">
        <f t="shared" si="34"/>
        <v/>
      </c>
      <c r="BC120" s="91" t="str">
        <f t="shared" si="34"/>
        <v/>
      </c>
      <c r="BD120" s="91" t="str">
        <f t="shared" si="34"/>
        <v/>
      </c>
      <c r="BE120" s="91" t="str">
        <f t="shared" si="34"/>
        <v/>
      </c>
    </row>
    <row r="121" spans="1:57" x14ac:dyDescent="0.3">
      <c r="A121" s="73"/>
      <c r="B121" s="73"/>
      <c r="C121" s="73"/>
      <c r="D121" s="73"/>
      <c r="E121" s="89">
        <f t="shared" si="21"/>
        <v>0</v>
      </c>
      <c r="F121" s="90" t="str">
        <f t="shared" si="37"/>
        <v/>
      </c>
      <c r="G121" s="91" t="str">
        <f t="shared" si="37"/>
        <v/>
      </c>
      <c r="H121" s="91" t="str">
        <f t="shared" si="37"/>
        <v/>
      </c>
      <c r="I121" s="91" t="str">
        <f t="shared" si="37"/>
        <v/>
      </c>
      <c r="J121" s="91" t="str">
        <f t="shared" si="37"/>
        <v/>
      </c>
      <c r="K121" s="92" t="str">
        <f t="shared" si="37"/>
        <v/>
      </c>
      <c r="L121" s="93" t="str">
        <f t="shared" si="37"/>
        <v/>
      </c>
      <c r="M121" s="91" t="str">
        <f t="shared" si="37"/>
        <v/>
      </c>
      <c r="N121" s="91" t="str">
        <f t="shared" si="37"/>
        <v/>
      </c>
      <c r="O121" s="91" t="str">
        <f t="shared" si="37"/>
        <v/>
      </c>
      <c r="P121" s="91" t="str">
        <f t="shared" si="37"/>
        <v/>
      </c>
      <c r="Q121" s="92" t="str">
        <f t="shared" si="37"/>
        <v/>
      </c>
      <c r="R121" s="93" t="str">
        <f t="shared" si="37"/>
        <v/>
      </c>
      <c r="S121" s="91" t="str">
        <f t="shared" si="37"/>
        <v/>
      </c>
      <c r="T121" s="91" t="str">
        <f t="shared" si="37"/>
        <v/>
      </c>
      <c r="U121" s="91" t="str">
        <f t="shared" si="37"/>
        <v/>
      </c>
      <c r="V121" s="91" t="str">
        <f t="shared" si="36"/>
        <v/>
      </c>
      <c r="W121" s="91" t="str">
        <f t="shared" si="36"/>
        <v/>
      </c>
      <c r="X121" s="91" t="str">
        <f t="shared" si="36"/>
        <v/>
      </c>
      <c r="Y121" s="91" t="str">
        <f t="shared" si="36"/>
        <v/>
      </c>
      <c r="Z121" s="91" t="str">
        <f t="shared" si="36"/>
        <v/>
      </c>
      <c r="AA121" s="91" t="str">
        <f t="shared" si="36"/>
        <v/>
      </c>
      <c r="AB121" s="91" t="str">
        <f t="shared" si="36"/>
        <v/>
      </c>
      <c r="AC121" s="91" t="str">
        <f t="shared" si="36"/>
        <v/>
      </c>
      <c r="AD121" s="91" t="str">
        <f t="shared" si="36"/>
        <v/>
      </c>
      <c r="AE121" s="91" t="str">
        <f t="shared" si="36"/>
        <v/>
      </c>
      <c r="AF121" s="91" t="str">
        <f t="shared" si="36"/>
        <v/>
      </c>
      <c r="AG121" s="91" t="str">
        <f t="shared" si="36"/>
        <v/>
      </c>
      <c r="AH121" s="91" t="str">
        <f t="shared" si="36"/>
        <v/>
      </c>
      <c r="AI121" s="91" t="str">
        <f t="shared" si="36"/>
        <v/>
      </c>
      <c r="AJ121" s="91" t="str">
        <f t="shared" si="36"/>
        <v/>
      </c>
      <c r="AK121" s="91" t="str">
        <f t="shared" si="36"/>
        <v/>
      </c>
      <c r="AL121" s="91" t="str">
        <f t="shared" si="35"/>
        <v/>
      </c>
      <c r="AM121" s="91" t="str">
        <f t="shared" si="35"/>
        <v/>
      </c>
      <c r="AN121" s="91" t="str">
        <f t="shared" si="35"/>
        <v/>
      </c>
      <c r="AO121" s="91" t="str">
        <f t="shared" si="35"/>
        <v/>
      </c>
      <c r="AP121" s="91" t="str">
        <f t="shared" si="35"/>
        <v/>
      </c>
      <c r="AQ121" s="91" t="str">
        <f t="shared" si="35"/>
        <v/>
      </c>
      <c r="AR121" s="91" t="str">
        <f t="shared" si="35"/>
        <v/>
      </c>
      <c r="AS121" s="91" t="str">
        <f t="shared" si="35"/>
        <v/>
      </c>
      <c r="AT121" s="91" t="str">
        <f t="shared" si="35"/>
        <v/>
      </c>
      <c r="AU121" s="91" t="str">
        <f t="shared" si="35"/>
        <v/>
      </c>
      <c r="AV121" s="91" t="str">
        <f t="shared" si="35"/>
        <v/>
      </c>
      <c r="AW121" s="91" t="str">
        <f t="shared" si="35"/>
        <v/>
      </c>
      <c r="AX121" s="91" t="str">
        <f t="shared" si="35"/>
        <v/>
      </c>
      <c r="AY121" s="91" t="str">
        <f t="shared" si="35"/>
        <v/>
      </c>
      <c r="AZ121" s="91" t="str">
        <f t="shared" si="34"/>
        <v/>
      </c>
      <c r="BA121" s="91" t="str">
        <f t="shared" si="34"/>
        <v/>
      </c>
      <c r="BB121" s="91" t="str">
        <f t="shared" si="34"/>
        <v/>
      </c>
      <c r="BC121" s="91" t="str">
        <f t="shared" si="34"/>
        <v/>
      </c>
      <c r="BD121" s="91" t="str">
        <f t="shared" si="34"/>
        <v/>
      </c>
      <c r="BE121" s="91" t="str">
        <f t="shared" si="34"/>
        <v/>
      </c>
    </row>
    <row r="122" spans="1:57" ht="15" thickBot="1" x14ac:dyDescent="0.35">
      <c r="A122" s="73"/>
      <c r="B122" s="73"/>
      <c r="C122" s="94"/>
      <c r="D122" s="94"/>
      <c r="E122" s="95">
        <f t="shared" si="21"/>
        <v>0</v>
      </c>
      <c r="F122" s="90" t="str">
        <f t="shared" si="37"/>
        <v/>
      </c>
      <c r="G122" s="94"/>
      <c r="H122" s="94"/>
      <c r="I122" s="94"/>
      <c r="J122" s="94"/>
      <c r="K122" s="96"/>
      <c r="L122" s="97"/>
      <c r="M122" s="94"/>
      <c r="N122" s="94"/>
      <c r="O122" s="94"/>
      <c r="P122" s="94"/>
      <c r="Q122" s="96"/>
      <c r="R122" s="97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</row>
    <row r="123" spans="1:57" ht="15" thickBot="1" x14ac:dyDescent="0.35">
      <c r="A123" s="73"/>
      <c r="B123" s="73"/>
      <c r="C123" s="98" t="s">
        <v>36</v>
      </c>
      <c r="D123" s="99">
        <f>SUM(D6:D122)</f>
        <v>470297.01000000007</v>
      </c>
      <c r="E123" s="100">
        <f>SUM(E6:E122)</f>
        <v>470297.01000000007</v>
      </c>
      <c r="F123" s="101">
        <f>SUM(F6:F122)</f>
        <v>74694.990000000005</v>
      </c>
      <c r="G123" s="99">
        <f t="shared" ref="G123:BE123" si="38">SUM(G6:G122)</f>
        <v>1027.72</v>
      </c>
      <c r="H123" s="99">
        <f t="shared" si="38"/>
        <v>0</v>
      </c>
      <c r="I123" s="99">
        <f t="shared" si="38"/>
        <v>0</v>
      </c>
      <c r="J123" s="99">
        <f t="shared" si="38"/>
        <v>22000</v>
      </c>
      <c r="K123" s="102">
        <f t="shared" si="38"/>
        <v>0</v>
      </c>
      <c r="L123" s="103">
        <f t="shared" si="38"/>
        <v>32148.900000000005</v>
      </c>
      <c r="M123" s="99">
        <f t="shared" si="38"/>
        <v>9849.07</v>
      </c>
      <c r="N123" s="99">
        <f t="shared" si="38"/>
        <v>0</v>
      </c>
      <c r="O123" s="99">
        <f t="shared" si="38"/>
        <v>0</v>
      </c>
      <c r="P123" s="99">
        <f t="shared" si="38"/>
        <v>0</v>
      </c>
      <c r="Q123" s="102">
        <f t="shared" si="38"/>
        <v>0</v>
      </c>
      <c r="R123" s="103">
        <f t="shared" si="38"/>
        <v>0</v>
      </c>
      <c r="S123" s="99">
        <f t="shared" si="38"/>
        <v>107</v>
      </c>
      <c r="T123" s="99">
        <f t="shared" si="38"/>
        <v>393</v>
      </c>
      <c r="U123" s="99">
        <f t="shared" si="38"/>
        <v>348.56</v>
      </c>
      <c r="V123" s="99">
        <f t="shared" si="38"/>
        <v>300.47000000000003</v>
      </c>
      <c r="W123" s="99">
        <f t="shared" si="38"/>
        <v>0</v>
      </c>
      <c r="X123" s="99">
        <f t="shared" si="38"/>
        <v>0</v>
      </c>
      <c r="Y123" s="99">
        <f t="shared" si="38"/>
        <v>0</v>
      </c>
      <c r="Z123" s="99">
        <f t="shared" si="38"/>
        <v>10698.21</v>
      </c>
      <c r="AA123" s="99">
        <f t="shared" si="38"/>
        <v>320</v>
      </c>
      <c r="AB123" s="99">
        <f t="shared" si="38"/>
        <v>0</v>
      </c>
      <c r="AC123" s="99">
        <f t="shared" si="38"/>
        <v>0</v>
      </c>
      <c r="AD123" s="99">
        <f t="shared" si="38"/>
        <v>50</v>
      </c>
      <c r="AE123" s="99">
        <f t="shared" si="38"/>
        <v>326</v>
      </c>
      <c r="AF123" s="99">
        <f t="shared" si="38"/>
        <v>294.87</v>
      </c>
      <c r="AG123" s="99">
        <f t="shared" si="38"/>
        <v>0</v>
      </c>
      <c r="AH123" s="99">
        <f t="shared" si="38"/>
        <v>10000</v>
      </c>
      <c r="AI123" s="99">
        <f t="shared" si="38"/>
        <v>26.439999999999998</v>
      </c>
      <c r="AJ123" s="99">
        <f t="shared" si="38"/>
        <v>0</v>
      </c>
      <c r="AK123" s="99">
        <f t="shared" si="38"/>
        <v>0</v>
      </c>
      <c r="AL123" s="99">
        <f t="shared" si="38"/>
        <v>7193.03</v>
      </c>
      <c r="AM123" s="99">
        <f t="shared" si="38"/>
        <v>239655.91999999998</v>
      </c>
      <c r="AN123" s="99">
        <f t="shared" si="38"/>
        <v>1130.21</v>
      </c>
      <c r="AO123" s="99">
        <f t="shared" si="38"/>
        <v>623.25</v>
      </c>
      <c r="AP123" s="99">
        <f t="shared" si="38"/>
        <v>202.48</v>
      </c>
      <c r="AQ123" s="99">
        <f t="shared" si="38"/>
        <v>184.89</v>
      </c>
      <c r="AR123" s="99">
        <f t="shared" si="38"/>
        <v>582</v>
      </c>
      <c r="AS123" s="99">
        <f t="shared" si="38"/>
        <v>1173.47</v>
      </c>
      <c r="AT123" s="99">
        <f t="shared" si="38"/>
        <v>0</v>
      </c>
      <c r="AU123" s="99">
        <f t="shared" si="38"/>
        <v>153.47999999999999</v>
      </c>
      <c r="AV123" s="99">
        <f t="shared" si="38"/>
        <v>0</v>
      </c>
      <c r="AW123" s="99">
        <f t="shared" si="38"/>
        <v>56413.599999999999</v>
      </c>
      <c r="AX123" s="99">
        <f t="shared" si="38"/>
        <v>0</v>
      </c>
      <c r="AY123" s="99">
        <f t="shared" si="38"/>
        <v>0</v>
      </c>
      <c r="AZ123" s="99">
        <f t="shared" si="38"/>
        <v>0</v>
      </c>
      <c r="BA123" s="99">
        <f t="shared" si="38"/>
        <v>399.45</v>
      </c>
      <c r="BB123" s="99">
        <f t="shared" si="38"/>
        <v>0</v>
      </c>
      <c r="BC123" s="99">
        <f t="shared" si="38"/>
        <v>0</v>
      </c>
      <c r="BD123" s="99">
        <f t="shared" si="38"/>
        <v>0</v>
      </c>
      <c r="BE123" s="99">
        <f t="shared" si="38"/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2"/>
  <sheetViews>
    <sheetView topLeftCell="A70" zoomScale="80" zoomScaleNormal="80" workbookViewId="0">
      <selection activeCell="A90" sqref="A90"/>
    </sheetView>
  </sheetViews>
  <sheetFormatPr defaultRowHeight="14.4" x14ac:dyDescent="0.3"/>
  <cols>
    <col min="2" max="2" width="11.5546875" customWidth="1"/>
    <col min="3" max="3" width="26.5546875" customWidth="1"/>
    <col min="4" max="4" width="11.109375" customWidth="1"/>
    <col min="5" max="5" width="10.88671875" customWidth="1"/>
    <col min="6" max="6" width="11.3320312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TOTAL!N5</f>
        <v>42705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42705</v>
      </c>
      <c r="B7" s="62">
        <v>3023</v>
      </c>
      <c r="C7" s="69" t="s">
        <v>79</v>
      </c>
      <c r="D7" s="70">
        <f>1315.15-176.84</f>
        <v>1138.3100000000002</v>
      </c>
      <c r="E7" s="89">
        <f t="shared" ref="E7:E69" si="1">SUM(F7:BE7)</f>
        <v>1138.3100000000002</v>
      </c>
      <c r="F7" s="90" t="str">
        <f>IF($B7=F$5,$D7,"")</f>
        <v/>
      </c>
      <c r="G7" s="91" t="str">
        <f t="shared" ref="G7:V21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3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>
        <f t="shared" si="3"/>
        <v>1138.3100000000002</v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42705</v>
      </c>
      <c r="B8" s="71">
        <v>3026</v>
      </c>
      <c r="C8" s="69" t="s">
        <v>26</v>
      </c>
      <c r="D8" s="70">
        <v>176.84</v>
      </c>
      <c r="E8" s="89">
        <f t="shared" si="1"/>
        <v>176.84</v>
      </c>
      <c r="F8" s="90" t="str">
        <f t="shared" ref="F8:U22" si="4">IF($B8=F$5,$D8,"")</f>
        <v/>
      </c>
      <c r="G8" s="91" t="str">
        <f t="shared" si="4"/>
        <v/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>
        <f t="shared" si="3"/>
        <v>176.84</v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42705</v>
      </c>
      <c r="B9" s="62">
        <v>3030</v>
      </c>
      <c r="C9" s="69" t="s">
        <v>182</v>
      </c>
      <c r="D9" s="70">
        <v>1826.25</v>
      </c>
      <c r="E9" s="89">
        <f t="shared" si="1"/>
        <v>1826.25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 t="str">
        <f t="shared" si="3"/>
        <v/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>
        <f t="shared" si="3"/>
        <v>1826.25</v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42705</v>
      </c>
      <c r="B10" s="71">
        <v>1003</v>
      </c>
      <c r="C10" s="69" t="s">
        <v>183</v>
      </c>
      <c r="D10" s="70">
        <v>192094.57</v>
      </c>
      <c r="E10" s="89">
        <f t="shared" si="1"/>
        <v>192094.57</v>
      </c>
      <c r="F10" s="90" t="str">
        <f t="shared" si="4"/>
        <v/>
      </c>
      <c r="G10" s="91" t="str">
        <f t="shared" si="4"/>
        <v/>
      </c>
      <c r="H10" s="91">
        <f t="shared" si="4"/>
        <v>192094.57</v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 t="str">
        <f t="shared" si="3"/>
        <v/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42705</v>
      </c>
      <c r="B11" s="71">
        <v>3014</v>
      </c>
      <c r="C11" s="69" t="s">
        <v>181</v>
      </c>
      <c r="D11" s="70">
        <v>161</v>
      </c>
      <c r="E11" s="89">
        <f t="shared" si="1"/>
        <v>161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>
        <f t="shared" si="3"/>
        <v>161</v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 t="str">
        <f t="shared" si="3"/>
        <v/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42706</v>
      </c>
      <c r="B12" s="62">
        <v>4000</v>
      </c>
      <c r="C12" s="69" t="s">
        <v>113</v>
      </c>
      <c r="D12" s="70">
        <v>145.43</v>
      </c>
      <c r="E12" s="89">
        <f t="shared" si="1"/>
        <v>145.43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4"/>
        <v/>
      </c>
      <c r="N12" s="91" t="str">
        <f t="shared" si="4"/>
        <v/>
      </c>
      <c r="O12" s="91" t="str">
        <f t="shared" si="4"/>
        <v/>
      </c>
      <c r="P12" s="91" t="str">
        <f t="shared" si="4"/>
        <v/>
      </c>
      <c r="Q12" s="92" t="str">
        <f t="shared" si="4"/>
        <v/>
      </c>
      <c r="R12" s="93" t="str">
        <f t="shared" si="4"/>
        <v/>
      </c>
      <c r="S12" s="91" t="str">
        <f t="shared" si="4"/>
        <v/>
      </c>
      <c r="T12" s="91" t="str">
        <f t="shared" si="4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 t="str">
        <f t="shared" si="3"/>
        <v/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>
        <f t="shared" si="3"/>
        <v>145.43</v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42706</v>
      </c>
      <c r="B13" s="62">
        <v>3009</v>
      </c>
      <c r="C13" s="69" t="s">
        <v>184</v>
      </c>
      <c r="D13" s="70">
        <v>537</v>
      </c>
      <c r="E13" s="89">
        <f t="shared" si="1"/>
        <v>537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 t="str">
        <f t="shared" si="4"/>
        <v/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>
        <f t="shared" si="3"/>
        <v>537</v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ref="AI13:AX28" si="5">IF($B13=AI$5,$D13,"")</f>
        <v/>
      </c>
      <c r="AJ13" s="91" t="str">
        <f t="shared" si="5"/>
        <v/>
      </c>
      <c r="AK13" s="91" t="str">
        <f t="shared" si="5"/>
        <v/>
      </c>
      <c r="AL13" s="91" t="str">
        <f t="shared" si="5"/>
        <v/>
      </c>
      <c r="AM13" s="91" t="str">
        <f t="shared" si="5"/>
        <v/>
      </c>
      <c r="AN13" s="91" t="str">
        <f t="shared" si="5"/>
        <v/>
      </c>
      <c r="AO13" s="91" t="str">
        <f t="shared" si="5"/>
        <v/>
      </c>
      <c r="AP13" s="91" t="str">
        <f t="shared" si="5"/>
        <v/>
      </c>
      <c r="AQ13" s="91" t="str">
        <f t="shared" si="5"/>
        <v/>
      </c>
      <c r="AR13" s="91" t="str">
        <f t="shared" si="5"/>
        <v/>
      </c>
      <c r="AS13" s="91" t="str">
        <f t="shared" si="5"/>
        <v/>
      </c>
      <c r="AT13" s="91" t="str">
        <f t="shared" si="5"/>
        <v/>
      </c>
      <c r="AU13" s="91" t="str">
        <f t="shared" si="5"/>
        <v/>
      </c>
      <c r="AV13" s="91" t="str">
        <f t="shared" si="5"/>
        <v/>
      </c>
      <c r="AW13" s="91" t="str">
        <f t="shared" si="5"/>
        <v/>
      </c>
      <c r="AX13" s="91" t="str">
        <f t="shared" si="5"/>
        <v/>
      </c>
      <c r="AY13" s="91" t="str">
        <f t="shared" ref="AY13:BE42" si="6">IF($B13=AY$5,$D13,"")</f>
        <v/>
      </c>
      <c r="AZ13" s="91" t="str">
        <f t="shared" si="6"/>
        <v/>
      </c>
      <c r="BA13" s="91" t="str">
        <f t="shared" si="6"/>
        <v/>
      </c>
      <c r="BB13" s="91" t="str">
        <f t="shared" si="6"/>
        <v/>
      </c>
      <c r="BC13" s="91" t="str">
        <f t="shared" si="6"/>
        <v/>
      </c>
      <c r="BD13" s="91" t="str">
        <f t="shared" si="6"/>
        <v/>
      </c>
      <c r="BE13" s="91" t="str">
        <f t="shared" si="6"/>
        <v/>
      </c>
    </row>
    <row r="14" spans="1:57" x14ac:dyDescent="0.3">
      <c r="A14" s="68">
        <v>42706</v>
      </c>
      <c r="B14" s="62">
        <v>2003</v>
      </c>
      <c r="C14" s="69" t="s">
        <v>185</v>
      </c>
      <c r="D14" s="70">
        <v>82.8</v>
      </c>
      <c r="E14" s="89">
        <f t="shared" si="1"/>
        <v>82.8</v>
      </c>
      <c r="F14" s="90" t="str">
        <f t="shared" si="4"/>
        <v/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>
        <f t="shared" si="4"/>
        <v>82.8</v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ref="W14:AJ21" si="7">IF($B14=W$5,$D14,"")</f>
        <v/>
      </c>
      <c r="X14" s="91" t="str">
        <f t="shared" si="7"/>
        <v/>
      </c>
      <c r="Y14" s="91" t="str">
        <f t="shared" si="7"/>
        <v/>
      </c>
      <c r="Z14" s="91" t="str">
        <f t="shared" si="7"/>
        <v/>
      </c>
      <c r="AA14" s="91" t="str">
        <f t="shared" si="7"/>
        <v/>
      </c>
      <c r="AB14" s="91" t="str">
        <f t="shared" si="7"/>
        <v/>
      </c>
      <c r="AC14" s="91" t="str">
        <f t="shared" si="7"/>
        <v/>
      </c>
      <c r="AD14" s="91" t="str">
        <f t="shared" si="7"/>
        <v/>
      </c>
      <c r="AE14" s="91" t="str">
        <f t="shared" si="7"/>
        <v/>
      </c>
      <c r="AF14" s="91" t="str">
        <f t="shared" si="7"/>
        <v/>
      </c>
      <c r="AG14" s="91" t="str">
        <f t="shared" si="7"/>
        <v/>
      </c>
      <c r="AH14" s="91" t="str">
        <f t="shared" si="7"/>
        <v/>
      </c>
      <c r="AI14" s="91" t="str">
        <f t="shared" si="7"/>
        <v/>
      </c>
      <c r="AJ14" s="91" t="str">
        <f t="shared" si="7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si="6"/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42706</v>
      </c>
      <c r="B15" s="62">
        <v>3028</v>
      </c>
      <c r="C15" s="69" t="s">
        <v>187</v>
      </c>
      <c r="D15" s="70">
        <v>205.5</v>
      </c>
      <c r="E15" s="89">
        <f t="shared" si="1"/>
        <v>205.5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 t="str">
        <f t="shared" si="2"/>
        <v/>
      </c>
      <c r="W15" s="91" t="str">
        <f t="shared" si="7"/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>
        <f t="shared" si="5"/>
        <v>205.5</v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42706</v>
      </c>
      <c r="B16" s="62">
        <v>3013</v>
      </c>
      <c r="C16" s="69" t="s">
        <v>188</v>
      </c>
      <c r="D16" s="70">
        <v>296.91000000000003</v>
      </c>
      <c r="E16" s="89">
        <f t="shared" si="1"/>
        <v>296.91000000000003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 t="str">
        <f t="shared" si="2"/>
        <v/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>
        <f t="shared" si="7"/>
        <v>296.91000000000003</v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42709</v>
      </c>
      <c r="B17" s="62">
        <v>3005</v>
      </c>
      <c r="C17" s="69" t="s">
        <v>82</v>
      </c>
      <c r="D17" s="70">
        <v>98.09</v>
      </c>
      <c r="E17" s="89">
        <f t="shared" si="1"/>
        <v>98.09</v>
      </c>
      <c r="F17" s="90" t="str">
        <f t="shared" si="4"/>
        <v/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>
        <f t="shared" si="2"/>
        <v>98.09</v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42711</v>
      </c>
      <c r="B18" s="62">
        <v>4000</v>
      </c>
      <c r="C18" s="69" t="s">
        <v>189</v>
      </c>
      <c r="D18" s="70">
        <v>47</v>
      </c>
      <c r="E18" s="89">
        <f t="shared" si="1"/>
        <v>47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 t="shared" si="4"/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 t="str">
        <f t="shared" si="7"/>
        <v/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>
        <f t="shared" si="6"/>
        <v>47</v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42712</v>
      </c>
      <c r="B19" s="62">
        <v>1002</v>
      </c>
      <c r="C19" s="69" t="s">
        <v>59</v>
      </c>
      <c r="D19" s="70">
        <v>22</v>
      </c>
      <c r="E19" s="89">
        <f t="shared" si="1"/>
        <v>22</v>
      </c>
      <c r="F19" s="90" t="str">
        <f t="shared" si="4"/>
        <v/>
      </c>
      <c r="G19" s="91">
        <f t="shared" si="4"/>
        <v>22</v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 t="str">
        <f t="shared" si="6"/>
        <v/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42712</v>
      </c>
      <c r="B20" s="62">
        <v>1002</v>
      </c>
      <c r="C20" s="69" t="s">
        <v>59</v>
      </c>
      <c r="D20" s="70">
        <v>22</v>
      </c>
      <c r="E20" s="89">
        <f t="shared" si="1"/>
        <v>22</v>
      </c>
      <c r="F20" s="90" t="str">
        <f t="shared" si="4"/>
        <v/>
      </c>
      <c r="G20" s="91">
        <f t="shared" si="4"/>
        <v>22</v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 t="str">
        <f t="shared" si="7"/>
        <v/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42712</v>
      </c>
      <c r="B21" s="62">
        <v>1002</v>
      </c>
      <c r="C21" s="69" t="s">
        <v>59</v>
      </c>
      <c r="D21" s="70">
        <v>22.5</v>
      </c>
      <c r="E21" s="89">
        <f t="shared" si="1"/>
        <v>22.5</v>
      </c>
      <c r="F21" s="90" t="str">
        <f t="shared" si="4"/>
        <v/>
      </c>
      <c r="G21" s="91">
        <f t="shared" si="4"/>
        <v>22.5</v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 t="str">
        <f t="shared" si="4"/>
        <v/>
      </c>
      <c r="U21" s="91" t="str">
        <f t="shared" si="2"/>
        <v/>
      </c>
      <c r="V21" s="91" t="str">
        <f t="shared" si="2"/>
        <v/>
      </c>
      <c r="W21" s="91" t="str">
        <f t="shared" si="7"/>
        <v/>
      </c>
      <c r="X21" s="91" t="str">
        <f t="shared" si="7"/>
        <v/>
      </c>
      <c r="Y21" s="91" t="str">
        <f t="shared" si="7"/>
        <v/>
      </c>
      <c r="Z21" s="91" t="str">
        <f t="shared" si="7"/>
        <v/>
      </c>
      <c r="AA21" s="91" t="str">
        <f t="shared" si="7"/>
        <v/>
      </c>
      <c r="AB21" s="91" t="str">
        <f t="shared" si="7"/>
        <v/>
      </c>
      <c r="AC21" s="91" t="str">
        <f t="shared" si="7"/>
        <v/>
      </c>
      <c r="AD21" s="91" t="str">
        <f t="shared" si="7"/>
        <v/>
      </c>
      <c r="AE21" s="91" t="str">
        <f t="shared" si="7"/>
        <v/>
      </c>
      <c r="AF21" s="91" t="str">
        <f t="shared" si="7"/>
        <v/>
      </c>
      <c r="AG21" s="91" t="str">
        <f t="shared" si="7"/>
        <v/>
      </c>
      <c r="AH21" s="91" t="str">
        <f t="shared" si="7"/>
        <v/>
      </c>
      <c r="AI21" s="91" t="str">
        <f t="shared" si="7"/>
        <v/>
      </c>
      <c r="AJ21" s="91" t="str">
        <f t="shared" si="7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42712</v>
      </c>
      <c r="B22" s="62">
        <v>1002</v>
      </c>
      <c r="C22" s="69" t="s">
        <v>59</v>
      </c>
      <c r="D22" s="70">
        <v>23</v>
      </c>
      <c r="E22" s="89">
        <f t="shared" ref="E22:E42" si="8">SUM(F22:BE22)</f>
        <v>23</v>
      </c>
      <c r="F22" s="90" t="str">
        <f t="shared" si="4"/>
        <v/>
      </c>
      <c r="G22" s="91">
        <f t="shared" si="4"/>
        <v>23</v>
      </c>
      <c r="H22" s="91" t="str">
        <f t="shared" si="4"/>
        <v/>
      </c>
      <c r="I22" s="91" t="str">
        <f t="shared" si="4"/>
        <v/>
      </c>
      <c r="J22" s="91" t="str">
        <f t="shared" si="4"/>
        <v/>
      </c>
      <c r="K22" s="92" t="str">
        <f t="shared" si="4"/>
        <v/>
      </c>
      <c r="L22" s="93" t="str">
        <f t="shared" si="4"/>
        <v/>
      </c>
      <c r="M22" s="91" t="str">
        <f t="shared" si="4"/>
        <v/>
      </c>
      <c r="N22" s="91" t="str">
        <f t="shared" si="4"/>
        <v/>
      </c>
      <c r="O22" s="91" t="str">
        <f t="shared" si="4"/>
        <v/>
      </c>
      <c r="P22" s="91" t="str">
        <f t="shared" si="4"/>
        <v/>
      </c>
      <c r="Q22" s="92" t="str">
        <f t="shared" si="4"/>
        <v/>
      </c>
      <c r="R22" s="93" t="str">
        <f t="shared" si="4"/>
        <v/>
      </c>
      <c r="S22" s="91" t="str">
        <f t="shared" si="4"/>
        <v/>
      </c>
      <c r="T22" s="91" t="str">
        <f t="shared" si="4"/>
        <v/>
      </c>
      <c r="U22" s="91" t="str">
        <f t="shared" si="4"/>
        <v/>
      </c>
      <c r="V22" s="91" t="str">
        <f t="shared" ref="V22:AK37" si="9">IF($B22=V$5,$D22,"")</f>
        <v/>
      </c>
      <c r="W22" s="91" t="str">
        <f t="shared" si="9"/>
        <v/>
      </c>
      <c r="X22" s="91" t="str">
        <f t="shared" si="9"/>
        <v/>
      </c>
      <c r="Y22" s="91" t="str">
        <f t="shared" si="9"/>
        <v/>
      </c>
      <c r="Z22" s="91" t="str">
        <f t="shared" si="9"/>
        <v/>
      </c>
      <c r="AA22" s="91" t="str">
        <f t="shared" si="9"/>
        <v/>
      </c>
      <c r="AB22" s="91" t="str">
        <f t="shared" si="9"/>
        <v/>
      </c>
      <c r="AC22" s="91" t="str">
        <f t="shared" si="9"/>
        <v/>
      </c>
      <c r="AD22" s="91" t="str">
        <f t="shared" si="9"/>
        <v/>
      </c>
      <c r="AE22" s="91" t="str">
        <f t="shared" si="9"/>
        <v/>
      </c>
      <c r="AF22" s="91" t="str">
        <f t="shared" si="9"/>
        <v/>
      </c>
      <c r="AG22" s="91" t="str">
        <f t="shared" si="9"/>
        <v/>
      </c>
      <c r="AH22" s="91" t="str">
        <f t="shared" si="9"/>
        <v/>
      </c>
      <c r="AI22" s="91" t="str">
        <f t="shared" si="9"/>
        <v/>
      </c>
      <c r="AJ22" s="91" t="str">
        <f t="shared" si="9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42712</v>
      </c>
      <c r="B23" s="62">
        <v>1002</v>
      </c>
      <c r="C23" s="69" t="s">
        <v>59</v>
      </c>
      <c r="D23" s="70">
        <v>50</v>
      </c>
      <c r="E23" s="89">
        <f t="shared" si="8"/>
        <v>50</v>
      </c>
      <c r="F23" s="90" t="str">
        <f t="shared" ref="F23:U38" si="10">IF($B23=F$5,$D23,"")</f>
        <v/>
      </c>
      <c r="G23" s="91">
        <f t="shared" si="10"/>
        <v>50</v>
      </c>
      <c r="H23" s="91" t="str">
        <f t="shared" si="10"/>
        <v/>
      </c>
      <c r="I23" s="91" t="str">
        <f t="shared" si="10"/>
        <v/>
      </c>
      <c r="J23" s="91" t="str">
        <f t="shared" si="10"/>
        <v/>
      </c>
      <c r="K23" s="92" t="str">
        <f t="shared" si="10"/>
        <v/>
      </c>
      <c r="L23" s="93" t="str">
        <f t="shared" si="10"/>
        <v/>
      </c>
      <c r="M23" s="91" t="str">
        <f t="shared" si="10"/>
        <v/>
      </c>
      <c r="N23" s="91" t="str">
        <f t="shared" si="10"/>
        <v/>
      </c>
      <c r="O23" s="91" t="str">
        <f t="shared" si="10"/>
        <v/>
      </c>
      <c r="P23" s="91" t="str">
        <f t="shared" si="10"/>
        <v/>
      </c>
      <c r="Q23" s="92" t="str">
        <f t="shared" si="10"/>
        <v/>
      </c>
      <c r="R23" s="93" t="str">
        <f t="shared" si="10"/>
        <v/>
      </c>
      <c r="S23" s="91" t="str">
        <f t="shared" si="10"/>
        <v/>
      </c>
      <c r="T23" s="91" t="str">
        <f t="shared" si="10"/>
        <v/>
      </c>
      <c r="U23" s="91" t="str">
        <f t="shared" si="10"/>
        <v/>
      </c>
      <c r="V23" s="91" t="str">
        <f t="shared" si="9"/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42712</v>
      </c>
      <c r="B24" s="62">
        <v>1002</v>
      </c>
      <c r="C24" s="69" t="s">
        <v>59</v>
      </c>
      <c r="D24" s="70">
        <v>51</v>
      </c>
      <c r="E24" s="89">
        <f t="shared" si="8"/>
        <v>51</v>
      </c>
      <c r="F24" s="90" t="str">
        <f t="shared" si="10"/>
        <v/>
      </c>
      <c r="G24" s="91">
        <f t="shared" si="10"/>
        <v>51</v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42712</v>
      </c>
      <c r="B25" s="62">
        <v>1002</v>
      </c>
      <c r="C25" s="69" t="s">
        <v>59</v>
      </c>
      <c r="D25" s="70">
        <v>51.5</v>
      </c>
      <c r="E25" s="89">
        <f t="shared" si="8"/>
        <v>51.5</v>
      </c>
      <c r="F25" s="90" t="str">
        <f t="shared" si="10"/>
        <v/>
      </c>
      <c r="G25" s="91">
        <f t="shared" si="10"/>
        <v>51.5</v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 t="str">
        <f t="shared" si="5"/>
        <v/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42712</v>
      </c>
      <c r="B26" s="62">
        <v>1002</v>
      </c>
      <c r="C26" s="69" t="s">
        <v>59</v>
      </c>
      <c r="D26" s="70">
        <v>51.5</v>
      </c>
      <c r="E26" s="89">
        <f t="shared" si="8"/>
        <v>51.5</v>
      </c>
      <c r="F26" s="90" t="str">
        <f t="shared" si="10"/>
        <v/>
      </c>
      <c r="G26" s="91">
        <f t="shared" si="10"/>
        <v>51.5</v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5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42712</v>
      </c>
      <c r="B27" s="62">
        <v>1002</v>
      </c>
      <c r="C27" s="69" t="s">
        <v>59</v>
      </c>
      <c r="D27" s="70">
        <v>52</v>
      </c>
      <c r="E27" s="89">
        <f t="shared" si="8"/>
        <v>52</v>
      </c>
      <c r="F27" s="90" t="str">
        <f t="shared" si="10"/>
        <v/>
      </c>
      <c r="G27" s="91">
        <f t="shared" si="10"/>
        <v>52</v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9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42712</v>
      </c>
      <c r="B28" s="62">
        <v>1001</v>
      </c>
      <c r="C28" s="69" t="s">
        <v>63</v>
      </c>
      <c r="D28" s="70">
        <v>5849.24</v>
      </c>
      <c r="E28" s="89">
        <f t="shared" si="8"/>
        <v>5849.24</v>
      </c>
      <c r="F28" s="90">
        <f t="shared" si="10"/>
        <v>5849.24</v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 t="str">
        <f t="shared" si="9"/>
        <v/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si="5"/>
        <v/>
      </c>
      <c r="AM28" s="91" t="str">
        <f t="shared" si="5"/>
        <v/>
      </c>
      <c r="AN28" s="91" t="str">
        <f t="shared" si="5"/>
        <v/>
      </c>
      <c r="AO28" s="91" t="str">
        <f t="shared" si="5"/>
        <v/>
      </c>
      <c r="AP28" s="91" t="str">
        <f t="shared" si="5"/>
        <v/>
      </c>
      <c r="AQ28" s="91" t="str">
        <f t="shared" si="5"/>
        <v/>
      </c>
      <c r="AR28" s="91" t="str">
        <f t="shared" si="5"/>
        <v/>
      </c>
      <c r="AS28" s="91" t="str">
        <f t="shared" si="5"/>
        <v/>
      </c>
      <c r="AT28" s="91" t="str">
        <f t="shared" si="5"/>
        <v/>
      </c>
      <c r="AU28" s="91" t="str">
        <f t="shared" si="5"/>
        <v/>
      </c>
      <c r="AV28" s="91" t="str">
        <f t="shared" si="5"/>
        <v/>
      </c>
      <c r="AW28" s="91" t="str">
        <f t="shared" si="5"/>
        <v/>
      </c>
      <c r="AX28" s="91" t="str">
        <f t="shared" si="5"/>
        <v/>
      </c>
      <c r="AY28" s="91" t="str">
        <f t="shared" si="6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42712</v>
      </c>
      <c r="B29" s="62">
        <v>3003</v>
      </c>
      <c r="C29" s="69" t="s">
        <v>172</v>
      </c>
      <c r="D29" s="70">
        <v>393</v>
      </c>
      <c r="E29" s="89">
        <f t="shared" si="8"/>
        <v>393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 t="str">
        <f t="shared" si="10"/>
        <v/>
      </c>
      <c r="T29" s="91">
        <f t="shared" si="10"/>
        <v>393</v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ref="AL29:AY37" si="11">IF($B29=AL$5,$D29,"")</f>
        <v/>
      </c>
      <c r="AM29" s="91" t="str">
        <f t="shared" si="11"/>
        <v/>
      </c>
      <c r="AN29" s="91" t="str">
        <f t="shared" si="11"/>
        <v/>
      </c>
      <c r="AO29" s="91" t="str">
        <f t="shared" si="11"/>
        <v/>
      </c>
      <c r="AP29" s="91" t="str">
        <f t="shared" si="11"/>
        <v/>
      </c>
      <c r="AQ29" s="91" t="str">
        <f t="shared" si="11"/>
        <v/>
      </c>
      <c r="AR29" s="91" t="str">
        <f t="shared" si="11"/>
        <v/>
      </c>
      <c r="AS29" s="91" t="str">
        <f t="shared" si="11"/>
        <v/>
      </c>
      <c r="AT29" s="91" t="str">
        <f t="shared" si="11"/>
        <v/>
      </c>
      <c r="AU29" s="91" t="str">
        <f t="shared" si="11"/>
        <v/>
      </c>
      <c r="AV29" s="91" t="str">
        <f t="shared" si="11"/>
        <v/>
      </c>
      <c r="AW29" s="91" t="str">
        <f t="shared" si="11"/>
        <v/>
      </c>
      <c r="AX29" s="91" t="str">
        <f t="shared" si="11"/>
        <v/>
      </c>
      <c r="AY29" s="91" t="str">
        <f t="shared" si="11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42712</v>
      </c>
      <c r="B30" s="62">
        <v>3014</v>
      </c>
      <c r="C30" s="69" t="s">
        <v>181</v>
      </c>
      <c r="D30" s="70">
        <v>163</v>
      </c>
      <c r="E30" s="89">
        <f t="shared" si="8"/>
        <v>163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>
        <f t="shared" si="9"/>
        <v>163</v>
      </c>
      <c r="AF30" s="91" t="str">
        <f t="shared" si="9"/>
        <v/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si="11"/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42712</v>
      </c>
      <c r="B31" s="62">
        <v>4000</v>
      </c>
      <c r="C31" s="69" t="s">
        <v>171</v>
      </c>
      <c r="D31" s="70">
        <v>299</v>
      </c>
      <c r="E31" s="89">
        <f t="shared" si="8"/>
        <v>299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 t="str">
        <f t="shared" si="9"/>
        <v/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>
        <f t="shared" si="6"/>
        <v>299</v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42713</v>
      </c>
      <c r="B32" s="62">
        <v>3007</v>
      </c>
      <c r="C32" s="69" t="s">
        <v>119</v>
      </c>
      <c r="D32" s="70">
        <v>27</v>
      </c>
      <c r="E32" s="89">
        <f t="shared" si="8"/>
        <v>27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>
        <f t="shared" si="9"/>
        <v>27</v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 t="str">
        <f t="shared" si="9"/>
        <v/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42713</v>
      </c>
      <c r="B33" s="62">
        <v>1002</v>
      </c>
      <c r="C33" s="69" t="s">
        <v>59</v>
      </c>
      <c r="D33" s="70">
        <v>51.5</v>
      </c>
      <c r="E33" s="89">
        <f t="shared" si="8"/>
        <v>51.5</v>
      </c>
      <c r="F33" s="90" t="str">
        <f t="shared" si="10"/>
        <v/>
      </c>
      <c r="G33" s="91">
        <f t="shared" si="10"/>
        <v>51.5</v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 t="str">
        <f t="shared" si="9"/>
        <v/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42713</v>
      </c>
      <c r="B34" s="62">
        <v>1002</v>
      </c>
      <c r="C34" s="69" t="s">
        <v>59</v>
      </c>
      <c r="D34" s="70">
        <v>34.5</v>
      </c>
      <c r="E34" s="89">
        <f t="shared" si="8"/>
        <v>34.5</v>
      </c>
      <c r="F34" s="90" t="str">
        <f t="shared" si="10"/>
        <v/>
      </c>
      <c r="G34" s="91">
        <f t="shared" si="10"/>
        <v>34.5</v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 t="str">
        <f t="shared" si="6"/>
        <v/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42713</v>
      </c>
      <c r="B35" s="62">
        <v>3018</v>
      </c>
      <c r="C35" s="63" t="s">
        <v>106</v>
      </c>
      <c r="D35" s="70">
        <v>2.0099999999999998</v>
      </c>
      <c r="E35" s="89">
        <f t="shared" si="8"/>
        <v>2.0099999999999998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 t="str">
        <f t="shared" si="9"/>
        <v/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>
        <f t="shared" si="9"/>
        <v>2.0099999999999998</v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42716</v>
      </c>
      <c r="B36" s="62">
        <v>4000</v>
      </c>
      <c r="C36" s="63" t="s">
        <v>147</v>
      </c>
      <c r="D36" s="70">
        <v>2000</v>
      </c>
      <c r="E36" s="89">
        <f t="shared" si="8"/>
        <v>2000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 t="str">
        <f t="shared" si="9"/>
        <v/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>
        <f t="shared" si="6"/>
        <v>2000</v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42716</v>
      </c>
      <c r="B37" s="62">
        <v>3017</v>
      </c>
      <c r="C37" s="63" t="s">
        <v>190</v>
      </c>
      <c r="D37" s="70">
        <v>1227.52</v>
      </c>
      <c r="E37" s="89">
        <f t="shared" si="8"/>
        <v>1227.52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si="10"/>
        <v/>
      </c>
      <c r="V37" s="91" t="str">
        <f t="shared" si="9"/>
        <v/>
      </c>
      <c r="W37" s="91" t="str">
        <f t="shared" si="9"/>
        <v/>
      </c>
      <c r="X37" s="91" t="str">
        <f t="shared" si="9"/>
        <v/>
      </c>
      <c r="Y37" s="91" t="str">
        <f t="shared" si="9"/>
        <v/>
      </c>
      <c r="Z37" s="91" t="str">
        <f t="shared" si="9"/>
        <v/>
      </c>
      <c r="AA37" s="91" t="str">
        <f t="shared" si="9"/>
        <v/>
      </c>
      <c r="AB37" s="91" t="str">
        <f t="shared" si="9"/>
        <v/>
      </c>
      <c r="AC37" s="91" t="str">
        <f t="shared" si="9"/>
        <v/>
      </c>
      <c r="AD37" s="91" t="str">
        <f t="shared" si="9"/>
        <v/>
      </c>
      <c r="AE37" s="91" t="str">
        <f t="shared" si="9"/>
        <v/>
      </c>
      <c r="AF37" s="91" t="str">
        <f t="shared" si="9"/>
        <v/>
      </c>
      <c r="AG37" s="91" t="str">
        <f t="shared" si="9"/>
        <v/>
      </c>
      <c r="AH37" s="91">
        <f t="shared" si="9"/>
        <v>1227.52</v>
      </c>
      <c r="AI37" s="91" t="str">
        <f t="shared" si="9"/>
        <v/>
      </c>
      <c r="AJ37" s="91" t="str">
        <f t="shared" si="9"/>
        <v/>
      </c>
      <c r="AK37" s="91" t="str">
        <f t="shared" si="9"/>
        <v/>
      </c>
      <c r="AL37" s="91" t="str">
        <f t="shared" si="11"/>
        <v/>
      </c>
      <c r="AM37" s="91" t="str">
        <f t="shared" si="11"/>
        <v/>
      </c>
      <c r="AN37" s="91" t="str">
        <f t="shared" si="11"/>
        <v/>
      </c>
      <c r="AO37" s="91" t="str">
        <f t="shared" si="11"/>
        <v/>
      </c>
      <c r="AP37" s="91" t="str">
        <f t="shared" si="11"/>
        <v/>
      </c>
      <c r="AQ37" s="91" t="str">
        <f t="shared" si="11"/>
        <v/>
      </c>
      <c r="AR37" s="91" t="str">
        <f t="shared" si="11"/>
        <v/>
      </c>
      <c r="AS37" s="91" t="str">
        <f t="shared" si="11"/>
        <v/>
      </c>
      <c r="AT37" s="91" t="str">
        <f t="shared" si="11"/>
        <v/>
      </c>
      <c r="AU37" s="91" t="str">
        <f t="shared" si="11"/>
        <v/>
      </c>
      <c r="AV37" s="91" t="str">
        <f t="shared" si="11"/>
        <v/>
      </c>
      <c r="AW37" s="91" t="str">
        <f t="shared" si="11"/>
        <v/>
      </c>
      <c r="AX37" s="91" t="str">
        <f t="shared" si="11"/>
        <v/>
      </c>
      <c r="AY37" s="91" t="str">
        <f t="shared" si="11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42716</v>
      </c>
      <c r="B38" s="62">
        <v>3030</v>
      </c>
      <c r="C38" s="63" t="s">
        <v>107</v>
      </c>
      <c r="D38" s="70">
        <v>415.35</v>
      </c>
      <c r="E38" s="89">
        <f t="shared" si="8"/>
        <v>415.35</v>
      </c>
      <c r="F38" s="90" t="str">
        <f t="shared" si="10"/>
        <v/>
      </c>
      <c r="G38" s="91" t="str">
        <f t="shared" si="10"/>
        <v/>
      </c>
      <c r="H38" s="91" t="str">
        <f t="shared" si="10"/>
        <v/>
      </c>
      <c r="I38" s="91" t="str">
        <f t="shared" si="10"/>
        <v/>
      </c>
      <c r="J38" s="91" t="str">
        <f t="shared" si="10"/>
        <v/>
      </c>
      <c r="K38" s="92" t="str">
        <f t="shared" si="10"/>
        <v/>
      </c>
      <c r="L38" s="93" t="str">
        <f t="shared" si="10"/>
        <v/>
      </c>
      <c r="M38" s="91" t="str">
        <f t="shared" si="10"/>
        <v/>
      </c>
      <c r="N38" s="91" t="str">
        <f t="shared" si="10"/>
        <v/>
      </c>
      <c r="O38" s="91" t="str">
        <f t="shared" si="10"/>
        <v/>
      </c>
      <c r="P38" s="91" t="str">
        <f t="shared" si="10"/>
        <v/>
      </c>
      <c r="Q38" s="92" t="str">
        <f t="shared" si="10"/>
        <v/>
      </c>
      <c r="R38" s="93" t="str">
        <f t="shared" si="10"/>
        <v/>
      </c>
      <c r="S38" s="91" t="str">
        <f t="shared" si="10"/>
        <v/>
      </c>
      <c r="T38" s="91" t="str">
        <f t="shared" si="10"/>
        <v/>
      </c>
      <c r="U38" s="91" t="str">
        <f t="shared" ref="U38:AJ53" si="12">IF($B38=U$5,$D38,"")</f>
        <v/>
      </c>
      <c r="V38" s="91" t="str">
        <f t="shared" si="12"/>
        <v/>
      </c>
      <c r="W38" s="91" t="str">
        <f t="shared" si="12"/>
        <v/>
      </c>
      <c r="X38" s="91" t="str">
        <f t="shared" si="12"/>
        <v/>
      </c>
      <c r="Y38" s="91" t="str">
        <f t="shared" si="12"/>
        <v/>
      </c>
      <c r="Z38" s="91" t="str">
        <f t="shared" si="12"/>
        <v/>
      </c>
      <c r="AA38" s="91" t="str">
        <f t="shared" si="12"/>
        <v/>
      </c>
      <c r="AB38" s="91" t="str">
        <f t="shared" si="12"/>
        <v/>
      </c>
      <c r="AC38" s="91" t="str">
        <f t="shared" si="12"/>
        <v/>
      </c>
      <c r="AD38" s="91" t="str">
        <f t="shared" si="12"/>
        <v/>
      </c>
      <c r="AE38" s="91" t="str">
        <f t="shared" si="12"/>
        <v/>
      </c>
      <c r="AF38" s="91" t="str">
        <f t="shared" si="12"/>
        <v/>
      </c>
      <c r="AG38" s="91" t="str">
        <f t="shared" si="12"/>
        <v/>
      </c>
      <c r="AH38" s="91" t="str">
        <f t="shared" si="12"/>
        <v/>
      </c>
      <c r="AI38" s="91" t="str">
        <f t="shared" si="12"/>
        <v/>
      </c>
      <c r="AJ38" s="91" t="str">
        <f t="shared" si="12"/>
        <v/>
      </c>
      <c r="AK38" s="91" t="str">
        <f t="shared" ref="AK38:AZ54" si="13">IF($B38=AK$5,$D38,"")</f>
        <v/>
      </c>
      <c r="AL38" s="91" t="str">
        <f t="shared" si="13"/>
        <v/>
      </c>
      <c r="AM38" s="91" t="str">
        <f t="shared" si="13"/>
        <v/>
      </c>
      <c r="AN38" s="91" t="str">
        <f t="shared" si="13"/>
        <v/>
      </c>
      <c r="AO38" s="91" t="str">
        <f t="shared" si="13"/>
        <v/>
      </c>
      <c r="AP38" s="91" t="str">
        <f t="shared" si="13"/>
        <v/>
      </c>
      <c r="AQ38" s="91" t="str">
        <f t="shared" si="13"/>
        <v/>
      </c>
      <c r="AR38" s="91" t="str">
        <f t="shared" si="13"/>
        <v/>
      </c>
      <c r="AS38" s="91" t="str">
        <f t="shared" si="13"/>
        <v/>
      </c>
      <c r="AT38" s="91" t="str">
        <f t="shared" si="13"/>
        <v/>
      </c>
      <c r="AU38" s="91">
        <f t="shared" si="13"/>
        <v>415.35</v>
      </c>
      <c r="AV38" s="91" t="str">
        <f t="shared" si="13"/>
        <v/>
      </c>
      <c r="AW38" s="91" t="str">
        <f t="shared" si="13"/>
        <v/>
      </c>
      <c r="AX38" s="91" t="str">
        <f t="shared" si="13"/>
        <v/>
      </c>
      <c r="AY38" s="91" t="str">
        <f t="shared" si="13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42716</v>
      </c>
      <c r="B39" s="62">
        <v>4000</v>
      </c>
      <c r="C39" s="69" t="s">
        <v>180</v>
      </c>
      <c r="D39" s="70">
        <v>120.81</v>
      </c>
      <c r="E39" s="89">
        <f t="shared" si="8"/>
        <v>120.81</v>
      </c>
      <c r="F39" s="90" t="str">
        <f t="shared" ref="F39:U54" si="14">IF($B39=F$5,$D39,"")</f>
        <v/>
      </c>
      <c r="G39" s="91" t="str">
        <f t="shared" si="14"/>
        <v/>
      </c>
      <c r="H39" s="91" t="str">
        <f t="shared" si="14"/>
        <v/>
      </c>
      <c r="I39" s="91" t="str">
        <f t="shared" si="14"/>
        <v/>
      </c>
      <c r="J39" s="91" t="str">
        <f t="shared" si="14"/>
        <v/>
      </c>
      <c r="K39" s="92" t="str">
        <f t="shared" si="14"/>
        <v/>
      </c>
      <c r="L39" s="93" t="str">
        <f t="shared" si="14"/>
        <v/>
      </c>
      <c r="M39" s="91" t="str">
        <f t="shared" si="14"/>
        <v/>
      </c>
      <c r="N39" s="91" t="str">
        <f t="shared" si="14"/>
        <v/>
      </c>
      <c r="O39" s="91" t="str">
        <f t="shared" si="14"/>
        <v/>
      </c>
      <c r="P39" s="91" t="str">
        <f t="shared" si="14"/>
        <v/>
      </c>
      <c r="Q39" s="92" t="str">
        <f t="shared" si="14"/>
        <v/>
      </c>
      <c r="R39" s="93" t="str">
        <f t="shared" si="14"/>
        <v/>
      </c>
      <c r="S39" s="91" t="str">
        <f t="shared" si="14"/>
        <v/>
      </c>
      <c r="T39" s="91" t="str">
        <f t="shared" si="14"/>
        <v/>
      </c>
      <c r="U39" s="91" t="str">
        <f t="shared" si="12"/>
        <v/>
      </c>
      <c r="V39" s="91" t="str">
        <f t="shared" si="12"/>
        <v/>
      </c>
      <c r="W39" s="91" t="str">
        <f t="shared" si="12"/>
        <v/>
      </c>
      <c r="X39" s="91" t="str">
        <f t="shared" si="12"/>
        <v/>
      </c>
      <c r="Y39" s="91" t="str">
        <f t="shared" si="12"/>
        <v/>
      </c>
      <c r="Z39" s="91" t="str">
        <f t="shared" si="12"/>
        <v/>
      </c>
      <c r="AA39" s="91" t="str">
        <f t="shared" si="12"/>
        <v/>
      </c>
      <c r="AB39" s="91" t="str">
        <f t="shared" si="12"/>
        <v/>
      </c>
      <c r="AC39" s="91" t="str">
        <f t="shared" si="12"/>
        <v/>
      </c>
      <c r="AD39" s="91" t="str">
        <f t="shared" si="12"/>
        <v/>
      </c>
      <c r="AE39" s="91" t="str">
        <f t="shared" si="12"/>
        <v/>
      </c>
      <c r="AF39" s="91" t="str">
        <f t="shared" si="12"/>
        <v/>
      </c>
      <c r="AG39" s="91" t="str">
        <f t="shared" si="12"/>
        <v/>
      </c>
      <c r="AH39" s="91" t="str">
        <f t="shared" si="12"/>
        <v/>
      </c>
      <c r="AI39" s="91" t="str">
        <f t="shared" si="12"/>
        <v/>
      </c>
      <c r="AJ39" s="91" t="str">
        <f t="shared" si="12"/>
        <v/>
      </c>
      <c r="AK39" s="91" t="str">
        <f t="shared" si="13"/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 t="str">
        <f t="shared" si="13"/>
        <v/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>
        <f t="shared" si="6"/>
        <v>120.81</v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42717</v>
      </c>
      <c r="B40" s="62">
        <v>3012</v>
      </c>
      <c r="C40" s="63" t="s">
        <v>153</v>
      </c>
      <c r="D40" s="70">
        <v>152.26</v>
      </c>
      <c r="E40" s="89">
        <f t="shared" si="8"/>
        <v>152.26</v>
      </c>
      <c r="F40" s="90" t="str">
        <f t="shared" si="14"/>
        <v/>
      </c>
      <c r="G40" s="91" t="str">
        <f t="shared" si="14"/>
        <v/>
      </c>
      <c r="H40" s="91" t="str">
        <f t="shared" si="14"/>
        <v/>
      </c>
      <c r="I40" s="91" t="str">
        <f t="shared" si="14"/>
        <v/>
      </c>
      <c r="J40" s="91" t="str">
        <f t="shared" si="14"/>
        <v/>
      </c>
      <c r="K40" s="92" t="str">
        <f t="shared" si="14"/>
        <v/>
      </c>
      <c r="L40" s="93" t="str">
        <f t="shared" si="14"/>
        <v/>
      </c>
      <c r="M40" s="91" t="str">
        <f t="shared" si="14"/>
        <v/>
      </c>
      <c r="N40" s="91" t="str">
        <f t="shared" si="14"/>
        <v/>
      </c>
      <c r="O40" s="91" t="str">
        <f t="shared" si="14"/>
        <v/>
      </c>
      <c r="P40" s="91" t="str">
        <f t="shared" si="14"/>
        <v/>
      </c>
      <c r="Q40" s="92" t="str">
        <f t="shared" si="14"/>
        <v/>
      </c>
      <c r="R40" s="93" t="str">
        <f t="shared" si="14"/>
        <v/>
      </c>
      <c r="S40" s="91" t="str">
        <f t="shared" si="14"/>
        <v/>
      </c>
      <c r="T40" s="91" t="str">
        <f t="shared" si="14"/>
        <v/>
      </c>
      <c r="U40" s="91" t="str">
        <f t="shared" si="12"/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>
        <f t="shared" si="12"/>
        <v>152.26</v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si="13"/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42717</v>
      </c>
      <c r="B41" s="62">
        <v>3028</v>
      </c>
      <c r="C41" s="63" t="s">
        <v>187</v>
      </c>
      <c r="D41" s="70">
        <v>497.44</v>
      </c>
      <c r="E41" s="89">
        <f t="shared" si="8"/>
        <v>497.44</v>
      </c>
      <c r="F41" s="90" t="str">
        <f t="shared" si="14"/>
        <v/>
      </c>
      <c r="G41" s="91" t="str">
        <f t="shared" si="14"/>
        <v/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>
        <f t="shared" si="13"/>
        <v>497.44</v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6"/>
        <v/>
      </c>
      <c r="BA41" s="91" t="str">
        <f t="shared" si="6"/>
        <v/>
      </c>
      <c r="BB41" s="91" t="str">
        <f t="shared" si="6"/>
        <v/>
      </c>
      <c r="BC41" s="91" t="str">
        <f t="shared" si="6"/>
        <v/>
      </c>
      <c r="BD41" s="91" t="str">
        <f t="shared" si="6"/>
        <v/>
      </c>
      <c r="BE41" s="91" t="str">
        <f t="shared" si="6"/>
        <v/>
      </c>
    </row>
    <row r="42" spans="1:57" x14ac:dyDescent="0.3">
      <c r="A42" s="68">
        <v>42717</v>
      </c>
      <c r="B42" s="62">
        <v>3009</v>
      </c>
      <c r="C42" s="63" t="s">
        <v>191</v>
      </c>
      <c r="D42" s="70">
        <v>146.04</v>
      </c>
      <c r="E42" s="89">
        <f t="shared" si="8"/>
        <v>146.04</v>
      </c>
      <c r="F42" s="90" t="str">
        <f t="shared" si="14"/>
        <v/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 t="str">
        <f t="shared" si="14"/>
        <v/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>
        <f t="shared" si="12"/>
        <v>146.04</v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6"/>
        <v/>
      </c>
      <c r="BA42" s="91" t="str">
        <f t="shared" si="6"/>
        <v/>
      </c>
      <c r="BB42" s="91" t="str">
        <f t="shared" si="6"/>
        <v/>
      </c>
      <c r="BC42" s="91" t="str">
        <f t="shared" si="6"/>
        <v/>
      </c>
      <c r="BD42" s="91" t="str">
        <f t="shared" si="6"/>
        <v/>
      </c>
      <c r="BE42" s="91" t="str">
        <f t="shared" si="6"/>
        <v/>
      </c>
    </row>
    <row r="43" spans="1:57" x14ac:dyDescent="0.3">
      <c r="A43" s="68">
        <v>42718</v>
      </c>
      <c r="B43" s="62">
        <v>1001</v>
      </c>
      <c r="C43" s="63" t="s">
        <v>63</v>
      </c>
      <c r="D43" s="70">
        <v>243.6</v>
      </c>
      <c r="E43" s="89">
        <f t="shared" si="1"/>
        <v>243.6</v>
      </c>
      <c r="F43" s="90">
        <f t="shared" si="14"/>
        <v>243.6</v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 t="str">
        <f t="shared" si="14"/>
        <v/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13"/>
        <v/>
      </c>
      <c r="BA43" s="91" t="str">
        <f t="shared" ref="BA43:BE58" si="15">IF($B43=BA$5,$D43,"")</f>
        <v/>
      </c>
      <c r="BB43" s="91" t="str">
        <f t="shared" si="15"/>
        <v/>
      </c>
      <c r="BC43" s="91" t="str">
        <f t="shared" si="15"/>
        <v/>
      </c>
      <c r="BD43" s="91" t="str">
        <f t="shared" si="15"/>
        <v/>
      </c>
      <c r="BE43" s="91" t="str">
        <f t="shared" si="15"/>
        <v/>
      </c>
    </row>
    <row r="44" spans="1:57" x14ac:dyDescent="0.3">
      <c r="A44" s="68">
        <v>42718</v>
      </c>
      <c r="B44" s="62">
        <v>1001</v>
      </c>
      <c r="C44" s="63" t="s">
        <v>63</v>
      </c>
      <c r="D44" s="70">
        <v>3621.43</v>
      </c>
      <c r="E44" s="89">
        <f t="shared" si="1"/>
        <v>3621.43</v>
      </c>
      <c r="F44" s="90">
        <f t="shared" si="14"/>
        <v>3621.43</v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 t="str">
        <f t="shared" si="14"/>
        <v/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13"/>
        <v/>
      </c>
      <c r="BA44" s="91" t="str">
        <f t="shared" si="15"/>
        <v/>
      </c>
      <c r="BB44" s="91" t="str">
        <f t="shared" si="15"/>
        <v/>
      </c>
      <c r="BC44" s="91" t="str">
        <f t="shared" si="15"/>
        <v/>
      </c>
      <c r="BD44" s="91" t="str">
        <f t="shared" si="15"/>
        <v/>
      </c>
      <c r="BE44" s="91" t="str">
        <f t="shared" si="15"/>
        <v/>
      </c>
    </row>
    <row r="45" spans="1:57" x14ac:dyDescent="0.3">
      <c r="A45" s="68">
        <v>42718</v>
      </c>
      <c r="B45" s="62">
        <v>3015</v>
      </c>
      <c r="C45" s="63" t="s">
        <v>91</v>
      </c>
      <c r="D45" s="70">
        <v>45.27</v>
      </c>
      <c r="E45" s="89">
        <f t="shared" si="1"/>
        <v>45.27</v>
      </c>
      <c r="F45" s="90" t="str">
        <f t="shared" si="14"/>
        <v/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 t="str">
        <f t="shared" si="14"/>
        <v/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>
        <f t="shared" si="12"/>
        <v>45.27</v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si="15"/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42718</v>
      </c>
      <c r="B46" s="62">
        <v>3009</v>
      </c>
      <c r="C46" s="63" t="s">
        <v>108</v>
      </c>
      <c r="D46" s="70">
        <v>219</v>
      </c>
      <c r="E46" s="89">
        <f t="shared" si="1"/>
        <v>219</v>
      </c>
      <c r="F46" s="90" t="str">
        <f t="shared" si="14"/>
        <v/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>
        <f t="shared" si="12"/>
        <v>219</v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42718</v>
      </c>
      <c r="B47" s="62">
        <v>3018</v>
      </c>
      <c r="C47" s="63" t="s">
        <v>106</v>
      </c>
      <c r="D47" s="70">
        <v>300</v>
      </c>
      <c r="E47" s="89">
        <f t="shared" si="1"/>
        <v>300</v>
      </c>
      <c r="F47" s="90" t="str">
        <f t="shared" si="14"/>
        <v/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 t="str">
        <f t="shared" si="12"/>
        <v/>
      </c>
      <c r="AG47" s="91" t="str">
        <f t="shared" si="12"/>
        <v/>
      </c>
      <c r="AH47" s="91" t="str">
        <f t="shared" si="12"/>
        <v/>
      </c>
      <c r="AI47" s="91">
        <f t="shared" si="12"/>
        <v>300</v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42718</v>
      </c>
      <c r="B48" s="62">
        <v>3030</v>
      </c>
      <c r="C48" s="63" t="s">
        <v>92</v>
      </c>
      <c r="D48" s="70">
        <v>6683.3</v>
      </c>
      <c r="E48" s="89">
        <f t="shared" si="1"/>
        <v>6683.3</v>
      </c>
      <c r="F48" s="90" t="str">
        <f t="shared" si="14"/>
        <v/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>
        <f t="shared" si="13"/>
        <v>6683.3</v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42719</v>
      </c>
      <c r="B49" s="62">
        <v>1002</v>
      </c>
      <c r="C49" s="63" t="s">
        <v>59</v>
      </c>
      <c r="D49" s="70">
        <v>23</v>
      </c>
      <c r="E49" s="89">
        <f t="shared" si="1"/>
        <v>23</v>
      </c>
      <c r="F49" s="90" t="str">
        <f t="shared" si="14"/>
        <v/>
      </c>
      <c r="G49" s="91">
        <f t="shared" si="14"/>
        <v>23</v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 t="str">
        <f t="shared" si="12"/>
        <v/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42719</v>
      </c>
      <c r="B50" s="62">
        <v>1001</v>
      </c>
      <c r="C50" s="63" t="s">
        <v>63</v>
      </c>
      <c r="D50" s="70">
        <v>2392.3200000000002</v>
      </c>
      <c r="E50" s="89">
        <f t="shared" si="1"/>
        <v>2392.3200000000002</v>
      </c>
      <c r="F50" s="90">
        <f t="shared" si="14"/>
        <v>2392.3200000000002</v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 t="str">
        <f t="shared" si="12"/>
        <v/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42719</v>
      </c>
      <c r="B51" s="62">
        <v>1002</v>
      </c>
      <c r="C51" s="63" t="s">
        <v>59</v>
      </c>
      <c r="D51" s="70">
        <v>23</v>
      </c>
      <c r="E51" s="89">
        <f t="shared" si="1"/>
        <v>23</v>
      </c>
      <c r="F51" s="90" t="str">
        <f t="shared" si="14"/>
        <v/>
      </c>
      <c r="G51" s="91">
        <f t="shared" si="14"/>
        <v>23</v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2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 t="str">
        <f t="shared" si="12"/>
        <v/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42719</v>
      </c>
      <c r="B52" s="62">
        <v>3010</v>
      </c>
      <c r="C52" s="63" t="s">
        <v>192</v>
      </c>
      <c r="D52" s="70">
        <v>70</v>
      </c>
      <c r="E52" s="89">
        <f t="shared" si="1"/>
        <v>70</v>
      </c>
      <c r="F52" s="90" t="str">
        <f t="shared" si="14"/>
        <v/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2"/>
        <v/>
      </c>
      <c r="V52" s="91" t="str">
        <f t="shared" si="12"/>
        <v/>
      </c>
      <c r="W52" s="91" t="str">
        <f t="shared" si="12"/>
        <v/>
      </c>
      <c r="X52" s="91" t="str">
        <f t="shared" si="12"/>
        <v/>
      </c>
      <c r="Y52" s="91" t="str">
        <f t="shared" si="12"/>
        <v/>
      </c>
      <c r="Z52" s="91" t="str">
        <f t="shared" si="12"/>
        <v/>
      </c>
      <c r="AA52" s="91">
        <f t="shared" si="12"/>
        <v>70</v>
      </c>
      <c r="AB52" s="91" t="str">
        <f t="shared" si="12"/>
        <v/>
      </c>
      <c r="AC52" s="91" t="str">
        <f t="shared" si="12"/>
        <v/>
      </c>
      <c r="AD52" s="91" t="str">
        <f t="shared" si="12"/>
        <v/>
      </c>
      <c r="AE52" s="91" t="str">
        <f t="shared" si="12"/>
        <v/>
      </c>
      <c r="AF52" s="91" t="str">
        <f t="shared" si="12"/>
        <v/>
      </c>
      <c r="AG52" s="91" t="str">
        <f t="shared" si="12"/>
        <v/>
      </c>
      <c r="AH52" s="91" t="str">
        <f t="shared" si="12"/>
        <v/>
      </c>
      <c r="AI52" s="91" t="str">
        <f t="shared" si="12"/>
        <v/>
      </c>
      <c r="AJ52" s="91" t="str">
        <f t="shared" si="12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si="13"/>
        <v/>
      </c>
      <c r="AP52" s="91" t="str">
        <f t="shared" si="13"/>
        <v/>
      </c>
      <c r="AQ52" s="91" t="str">
        <f t="shared" si="13"/>
        <v/>
      </c>
      <c r="AR52" s="91" t="str">
        <f t="shared" si="13"/>
        <v/>
      </c>
      <c r="AS52" s="91" t="str">
        <f t="shared" si="13"/>
        <v/>
      </c>
      <c r="AT52" s="91" t="str">
        <f t="shared" si="13"/>
        <v/>
      </c>
      <c r="AU52" s="91" t="str">
        <f t="shared" si="13"/>
        <v/>
      </c>
      <c r="AV52" s="91" t="str">
        <f t="shared" si="13"/>
        <v/>
      </c>
      <c r="AW52" s="91" t="str">
        <f t="shared" si="13"/>
        <v/>
      </c>
      <c r="AX52" s="91" t="str">
        <f t="shared" si="13"/>
        <v/>
      </c>
      <c r="AY52" s="91" t="str">
        <f t="shared" si="13"/>
        <v/>
      </c>
      <c r="AZ52" s="91" t="str">
        <f t="shared" si="13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42719</v>
      </c>
      <c r="B53" s="62">
        <v>2002</v>
      </c>
      <c r="C53" s="63" t="s">
        <v>8</v>
      </c>
      <c r="D53" s="70">
        <v>9428.31</v>
      </c>
      <c r="E53" s="89">
        <f t="shared" si="1"/>
        <v>9428.31</v>
      </c>
      <c r="F53" s="90" t="str">
        <f t="shared" si="14"/>
        <v/>
      </c>
      <c r="G53" s="91" t="str">
        <f t="shared" si="14"/>
        <v/>
      </c>
      <c r="H53" s="91" t="str">
        <f t="shared" si="14"/>
        <v/>
      </c>
      <c r="I53" s="91" t="str">
        <f t="shared" si="14"/>
        <v/>
      </c>
      <c r="J53" s="91" t="str">
        <f t="shared" si="14"/>
        <v/>
      </c>
      <c r="K53" s="92" t="str">
        <f t="shared" si="14"/>
        <v/>
      </c>
      <c r="L53" s="93" t="str">
        <f t="shared" si="14"/>
        <v/>
      </c>
      <c r="M53" s="91">
        <f t="shared" si="14"/>
        <v>9428.31</v>
      </c>
      <c r="N53" s="91" t="str">
        <f t="shared" si="14"/>
        <v/>
      </c>
      <c r="O53" s="91" t="str">
        <f t="shared" si="14"/>
        <v/>
      </c>
      <c r="P53" s="91" t="str">
        <f t="shared" si="14"/>
        <v/>
      </c>
      <c r="Q53" s="92" t="str">
        <f t="shared" si="14"/>
        <v/>
      </c>
      <c r="R53" s="93" t="str">
        <f t="shared" si="14"/>
        <v/>
      </c>
      <c r="S53" s="91" t="str">
        <f t="shared" si="14"/>
        <v/>
      </c>
      <c r="T53" s="91" t="str">
        <f t="shared" si="14"/>
        <v/>
      </c>
      <c r="U53" s="91" t="str">
        <f t="shared" si="14"/>
        <v/>
      </c>
      <c r="V53" s="91" t="str">
        <f t="shared" si="12"/>
        <v/>
      </c>
      <c r="W53" s="91" t="str">
        <f t="shared" si="12"/>
        <v/>
      </c>
      <c r="X53" s="91" t="str">
        <f t="shared" si="12"/>
        <v/>
      </c>
      <c r="Y53" s="91" t="str">
        <f t="shared" si="12"/>
        <v/>
      </c>
      <c r="Z53" s="91" t="str">
        <f t="shared" si="12"/>
        <v/>
      </c>
      <c r="AA53" s="91" t="str">
        <f t="shared" si="12"/>
        <v/>
      </c>
      <c r="AB53" s="91" t="str">
        <f t="shared" si="12"/>
        <v/>
      </c>
      <c r="AC53" s="91" t="str">
        <f t="shared" si="12"/>
        <v/>
      </c>
      <c r="AD53" s="91" t="str">
        <f t="shared" si="12"/>
        <v/>
      </c>
      <c r="AE53" s="91" t="str">
        <f t="shared" si="12"/>
        <v/>
      </c>
      <c r="AF53" s="91" t="str">
        <f t="shared" si="12"/>
        <v/>
      </c>
      <c r="AG53" s="91" t="str">
        <f t="shared" si="12"/>
        <v/>
      </c>
      <c r="AH53" s="91" t="str">
        <f t="shared" si="12"/>
        <v/>
      </c>
      <c r="AI53" s="91" t="str">
        <f t="shared" si="12"/>
        <v/>
      </c>
      <c r="AJ53" s="91" t="str">
        <f t="shared" si="12"/>
        <v/>
      </c>
      <c r="AK53" s="91" t="str">
        <f t="shared" si="13"/>
        <v/>
      </c>
      <c r="AL53" s="91" t="str">
        <f t="shared" si="13"/>
        <v/>
      </c>
      <c r="AM53" s="91" t="str">
        <f t="shared" si="13"/>
        <v/>
      </c>
      <c r="AN53" s="91" t="str">
        <f t="shared" si="13"/>
        <v/>
      </c>
      <c r="AO53" s="91" t="str">
        <f t="shared" si="13"/>
        <v/>
      </c>
      <c r="AP53" s="91" t="str">
        <f t="shared" si="13"/>
        <v/>
      </c>
      <c r="AQ53" s="91" t="str">
        <f t="shared" si="13"/>
        <v/>
      </c>
      <c r="AR53" s="91" t="str">
        <f t="shared" si="13"/>
        <v/>
      </c>
      <c r="AS53" s="91" t="str">
        <f t="shared" si="13"/>
        <v/>
      </c>
      <c r="AT53" s="91" t="str">
        <f t="shared" si="13"/>
        <v/>
      </c>
      <c r="AU53" s="91" t="str">
        <f t="shared" si="13"/>
        <v/>
      </c>
      <c r="AV53" s="91" t="str">
        <f t="shared" si="13"/>
        <v/>
      </c>
      <c r="AW53" s="91" t="str">
        <f t="shared" si="13"/>
        <v/>
      </c>
      <c r="AX53" s="91" t="str">
        <f t="shared" si="13"/>
        <v/>
      </c>
      <c r="AY53" s="91" t="str">
        <f t="shared" si="13"/>
        <v/>
      </c>
      <c r="AZ53" s="91" t="str">
        <f t="shared" si="13"/>
        <v/>
      </c>
      <c r="BA53" s="91" t="str">
        <f t="shared" si="15"/>
        <v/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42719</v>
      </c>
      <c r="B54" s="62">
        <v>1002</v>
      </c>
      <c r="C54" s="63" t="s">
        <v>59</v>
      </c>
      <c r="D54" s="70">
        <v>82.68</v>
      </c>
      <c r="E54" s="89">
        <f t="shared" si="1"/>
        <v>82.68</v>
      </c>
      <c r="F54" s="90" t="str">
        <f t="shared" si="14"/>
        <v/>
      </c>
      <c r="G54" s="91">
        <f t="shared" si="14"/>
        <v>82.68</v>
      </c>
      <c r="H54" s="91" t="str">
        <f t="shared" si="14"/>
        <v/>
      </c>
      <c r="I54" s="91" t="str">
        <f t="shared" si="14"/>
        <v/>
      </c>
      <c r="J54" s="91" t="str">
        <f t="shared" si="14"/>
        <v/>
      </c>
      <c r="K54" s="92" t="str">
        <f t="shared" si="14"/>
        <v/>
      </c>
      <c r="L54" s="93" t="str">
        <f t="shared" si="14"/>
        <v/>
      </c>
      <c r="M54" s="91" t="str">
        <f t="shared" si="14"/>
        <v/>
      </c>
      <c r="N54" s="91" t="str">
        <f t="shared" si="14"/>
        <v/>
      </c>
      <c r="O54" s="91" t="str">
        <f t="shared" si="14"/>
        <v/>
      </c>
      <c r="P54" s="91" t="str">
        <f t="shared" si="14"/>
        <v/>
      </c>
      <c r="Q54" s="92" t="str">
        <f t="shared" si="14"/>
        <v/>
      </c>
      <c r="R54" s="93" t="str">
        <f t="shared" si="14"/>
        <v/>
      </c>
      <c r="S54" s="91" t="str">
        <f t="shared" si="14"/>
        <v/>
      </c>
      <c r="T54" s="91" t="str">
        <f t="shared" si="14"/>
        <v/>
      </c>
      <c r="U54" s="91" t="str">
        <f t="shared" si="14"/>
        <v/>
      </c>
      <c r="V54" s="91" t="str">
        <f t="shared" ref="V54:AK69" si="16">IF($B54=V$5,$D54,"")</f>
        <v/>
      </c>
      <c r="W54" s="91" t="str">
        <f t="shared" si="16"/>
        <v/>
      </c>
      <c r="X54" s="91" t="str">
        <f t="shared" si="16"/>
        <v/>
      </c>
      <c r="Y54" s="91" t="str">
        <f t="shared" si="16"/>
        <v/>
      </c>
      <c r="Z54" s="91" t="str">
        <f t="shared" si="16"/>
        <v/>
      </c>
      <c r="AA54" s="91" t="str">
        <f t="shared" si="16"/>
        <v/>
      </c>
      <c r="AB54" s="91" t="str">
        <f t="shared" si="16"/>
        <v/>
      </c>
      <c r="AC54" s="91" t="str">
        <f t="shared" si="16"/>
        <v/>
      </c>
      <c r="AD54" s="91" t="str">
        <f t="shared" si="16"/>
        <v/>
      </c>
      <c r="AE54" s="91" t="str">
        <f t="shared" si="16"/>
        <v/>
      </c>
      <c r="AF54" s="91" t="str">
        <f t="shared" si="16"/>
        <v/>
      </c>
      <c r="AG54" s="91" t="str">
        <f t="shared" si="16"/>
        <v/>
      </c>
      <c r="AH54" s="91" t="str">
        <f t="shared" si="16"/>
        <v/>
      </c>
      <c r="AI54" s="91" t="str">
        <f t="shared" si="16"/>
        <v/>
      </c>
      <c r="AJ54" s="91" t="str">
        <f t="shared" si="16"/>
        <v/>
      </c>
      <c r="AK54" s="91" t="str">
        <f t="shared" si="13"/>
        <v/>
      </c>
      <c r="AL54" s="91" t="str">
        <f t="shared" si="13"/>
        <v/>
      </c>
      <c r="AM54" s="91" t="str">
        <f t="shared" si="13"/>
        <v/>
      </c>
      <c r="AN54" s="91" t="str">
        <f t="shared" si="13"/>
        <v/>
      </c>
      <c r="AO54" s="91" t="str">
        <f t="shared" ref="AO54:AZ54" si="17">IF($B54=AO$5,$D54,"")</f>
        <v/>
      </c>
      <c r="AP54" s="91" t="str">
        <f t="shared" si="17"/>
        <v/>
      </c>
      <c r="AQ54" s="91" t="str">
        <f t="shared" si="17"/>
        <v/>
      </c>
      <c r="AR54" s="91" t="str">
        <f t="shared" si="17"/>
        <v/>
      </c>
      <c r="AS54" s="91" t="str">
        <f t="shared" si="17"/>
        <v/>
      </c>
      <c r="AT54" s="91" t="str">
        <f t="shared" si="17"/>
        <v/>
      </c>
      <c r="AU54" s="91" t="str">
        <f t="shared" si="17"/>
        <v/>
      </c>
      <c r="AV54" s="91" t="str">
        <f t="shared" si="17"/>
        <v/>
      </c>
      <c r="AW54" s="91" t="str">
        <f t="shared" si="17"/>
        <v/>
      </c>
      <c r="AX54" s="91" t="str">
        <f t="shared" si="17"/>
        <v/>
      </c>
      <c r="AY54" s="91" t="str">
        <f t="shared" si="17"/>
        <v/>
      </c>
      <c r="AZ54" s="91" t="str">
        <f t="shared" si="17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42720</v>
      </c>
      <c r="B55" s="62">
        <v>3015</v>
      </c>
      <c r="C55" s="63" t="s">
        <v>193</v>
      </c>
      <c r="D55" s="70">
        <v>35</v>
      </c>
      <c r="E55" s="89">
        <f t="shared" si="1"/>
        <v>35</v>
      </c>
      <c r="F55" s="90" t="str">
        <f t="shared" ref="F55:U70" si="18">IF($B55=F$5,$D55,"")</f>
        <v/>
      </c>
      <c r="G55" s="91" t="str">
        <f t="shared" si="18"/>
        <v/>
      </c>
      <c r="H55" s="91" t="str">
        <f t="shared" si="18"/>
        <v/>
      </c>
      <c r="I55" s="91" t="str">
        <f t="shared" si="18"/>
        <v/>
      </c>
      <c r="J55" s="91" t="str">
        <f t="shared" si="18"/>
        <v/>
      </c>
      <c r="K55" s="92" t="str">
        <f t="shared" si="18"/>
        <v/>
      </c>
      <c r="L55" s="93" t="str">
        <f t="shared" si="18"/>
        <v/>
      </c>
      <c r="M55" s="91" t="str">
        <f t="shared" si="18"/>
        <v/>
      </c>
      <c r="N55" s="91" t="str">
        <f t="shared" si="18"/>
        <v/>
      </c>
      <c r="O55" s="91" t="str">
        <f t="shared" si="18"/>
        <v/>
      </c>
      <c r="P55" s="91" t="str">
        <f t="shared" si="18"/>
        <v/>
      </c>
      <c r="Q55" s="92" t="str">
        <f t="shared" si="18"/>
        <v/>
      </c>
      <c r="R55" s="93" t="str">
        <f t="shared" si="18"/>
        <v/>
      </c>
      <c r="S55" s="91" t="str">
        <f t="shared" si="18"/>
        <v/>
      </c>
      <c r="T55" s="91" t="str">
        <f t="shared" si="18"/>
        <v/>
      </c>
      <c r="U55" s="91" t="str">
        <f t="shared" si="18"/>
        <v/>
      </c>
      <c r="V55" s="91" t="str">
        <f t="shared" si="16"/>
        <v/>
      </c>
      <c r="W55" s="91" t="str">
        <f t="shared" si="16"/>
        <v/>
      </c>
      <c r="X55" s="91" t="str">
        <f t="shared" si="16"/>
        <v/>
      </c>
      <c r="Y55" s="91" t="str">
        <f t="shared" si="16"/>
        <v/>
      </c>
      <c r="Z55" s="91" t="str">
        <f t="shared" si="16"/>
        <v/>
      </c>
      <c r="AA55" s="91" t="str">
        <f t="shared" si="16"/>
        <v/>
      </c>
      <c r="AB55" s="91" t="str">
        <f t="shared" si="16"/>
        <v/>
      </c>
      <c r="AC55" s="91" t="str">
        <f t="shared" si="16"/>
        <v/>
      </c>
      <c r="AD55" s="91" t="str">
        <f t="shared" si="16"/>
        <v/>
      </c>
      <c r="AE55" s="91" t="str">
        <f t="shared" si="16"/>
        <v/>
      </c>
      <c r="AF55" s="91">
        <f t="shared" si="16"/>
        <v>35</v>
      </c>
      <c r="AG55" s="91" t="str">
        <f t="shared" si="16"/>
        <v/>
      </c>
      <c r="AH55" s="91" t="str">
        <f t="shared" si="16"/>
        <v/>
      </c>
      <c r="AI55" s="91" t="str">
        <f t="shared" si="16"/>
        <v/>
      </c>
      <c r="AJ55" s="91" t="str">
        <f t="shared" si="16"/>
        <v/>
      </c>
      <c r="AK55" s="91" t="str">
        <f t="shared" si="16"/>
        <v/>
      </c>
      <c r="AL55" s="91" t="str">
        <f t="shared" ref="AL55:BA69" si="19">IF($B55=AL$5,$D55,"")</f>
        <v/>
      </c>
      <c r="AM55" s="91" t="str">
        <f t="shared" si="19"/>
        <v/>
      </c>
      <c r="AN55" s="91" t="str">
        <f t="shared" si="19"/>
        <v/>
      </c>
      <c r="AO55" s="91" t="str">
        <f t="shared" si="19"/>
        <v/>
      </c>
      <c r="AP55" s="91" t="str">
        <f t="shared" si="19"/>
        <v/>
      </c>
      <c r="AQ55" s="91" t="str">
        <f t="shared" si="19"/>
        <v/>
      </c>
      <c r="AR55" s="91" t="str">
        <f t="shared" si="19"/>
        <v/>
      </c>
      <c r="AS55" s="91" t="str">
        <f t="shared" si="19"/>
        <v/>
      </c>
      <c r="AT55" s="91" t="str">
        <f t="shared" si="19"/>
        <v/>
      </c>
      <c r="AU55" s="91" t="str">
        <f t="shared" si="19"/>
        <v/>
      </c>
      <c r="AV55" s="91" t="str">
        <f t="shared" si="19"/>
        <v/>
      </c>
      <c r="AW55" s="91" t="str">
        <f t="shared" si="19"/>
        <v/>
      </c>
      <c r="AX55" s="91" t="str">
        <f t="shared" si="19"/>
        <v/>
      </c>
      <c r="AY55" s="91" t="str">
        <f t="shared" si="19"/>
        <v/>
      </c>
      <c r="AZ55" s="91" t="str">
        <f t="shared" si="19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42723</v>
      </c>
      <c r="B56" s="62">
        <v>3030</v>
      </c>
      <c r="C56" s="63" t="s">
        <v>92</v>
      </c>
      <c r="D56" s="70">
        <v>66.83</v>
      </c>
      <c r="E56" s="89">
        <f t="shared" si="1"/>
        <v>66.83</v>
      </c>
      <c r="F56" s="90" t="str">
        <f t="shared" si="18"/>
        <v/>
      </c>
      <c r="G56" s="91" t="str">
        <f t="shared" si="18"/>
        <v/>
      </c>
      <c r="H56" s="91" t="str">
        <f t="shared" si="18"/>
        <v/>
      </c>
      <c r="I56" s="91" t="str">
        <f t="shared" si="18"/>
        <v/>
      </c>
      <c r="J56" s="91" t="str">
        <f t="shared" si="18"/>
        <v/>
      </c>
      <c r="K56" s="92" t="str">
        <f t="shared" si="18"/>
        <v/>
      </c>
      <c r="L56" s="93" t="str">
        <f t="shared" si="18"/>
        <v/>
      </c>
      <c r="M56" s="91" t="str">
        <f t="shared" si="18"/>
        <v/>
      </c>
      <c r="N56" s="91" t="str">
        <f t="shared" si="18"/>
        <v/>
      </c>
      <c r="O56" s="91" t="str">
        <f t="shared" si="18"/>
        <v/>
      </c>
      <c r="P56" s="91" t="str">
        <f t="shared" si="18"/>
        <v/>
      </c>
      <c r="Q56" s="92" t="str">
        <f t="shared" si="18"/>
        <v/>
      </c>
      <c r="R56" s="93" t="str">
        <f t="shared" si="18"/>
        <v/>
      </c>
      <c r="S56" s="91" t="str">
        <f t="shared" si="18"/>
        <v/>
      </c>
      <c r="T56" s="91" t="str">
        <f t="shared" si="18"/>
        <v/>
      </c>
      <c r="U56" s="91" t="str">
        <f t="shared" si="18"/>
        <v/>
      </c>
      <c r="V56" s="91" t="str">
        <f t="shared" si="16"/>
        <v/>
      </c>
      <c r="W56" s="91" t="str">
        <f t="shared" si="16"/>
        <v/>
      </c>
      <c r="X56" s="91" t="str">
        <f t="shared" si="16"/>
        <v/>
      </c>
      <c r="Y56" s="91" t="str">
        <f t="shared" si="16"/>
        <v/>
      </c>
      <c r="Z56" s="91" t="str">
        <f t="shared" si="16"/>
        <v/>
      </c>
      <c r="AA56" s="91" t="str">
        <f t="shared" si="16"/>
        <v/>
      </c>
      <c r="AB56" s="91" t="str">
        <f t="shared" si="16"/>
        <v/>
      </c>
      <c r="AC56" s="91" t="str">
        <f t="shared" si="16"/>
        <v/>
      </c>
      <c r="AD56" s="91" t="str">
        <f t="shared" si="16"/>
        <v/>
      </c>
      <c r="AE56" s="91" t="str">
        <f t="shared" si="16"/>
        <v/>
      </c>
      <c r="AF56" s="91" t="str">
        <f t="shared" si="16"/>
        <v/>
      </c>
      <c r="AG56" s="91" t="str">
        <f t="shared" si="16"/>
        <v/>
      </c>
      <c r="AH56" s="91" t="str">
        <f t="shared" si="16"/>
        <v/>
      </c>
      <c r="AI56" s="91" t="str">
        <f t="shared" si="16"/>
        <v/>
      </c>
      <c r="AJ56" s="91" t="str">
        <f t="shared" si="16"/>
        <v/>
      </c>
      <c r="AK56" s="91" t="str">
        <f t="shared" si="16"/>
        <v/>
      </c>
      <c r="AL56" s="91" t="str">
        <f t="shared" si="19"/>
        <v/>
      </c>
      <c r="AM56" s="91" t="str">
        <f t="shared" si="19"/>
        <v/>
      </c>
      <c r="AN56" s="91" t="str">
        <f t="shared" si="19"/>
        <v/>
      </c>
      <c r="AO56" s="91" t="str">
        <f t="shared" si="19"/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 t="str">
        <f t="shared" si="19"/>
        <v/>
      </c>
      <c r="AU56" s="91">
        <f t="shared" si="19"/>
        <v>66.83</v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42723</v>
      </c>
      <c r="B57" s="62">
        <v>1002</v>
      </c>
      <c r="C57" s="63" t="s">
        <v>59</v>
      </c>
      <c r="D57" s="70">
        <v>63</v>
      </c>
      <c r="E57" s="89">
        <f t="shared" si="1"/>
        <v>63</v>
      </c>
      <c r="F57" s="90" t="str">
        <f t="shared" si="18"/>
        <v/>
      </c>
      <c r="G57" s="91">
        <f t="shared" si="18"/>
        <v>63</v>
      </c>
      <c r="H57" s="91" t="str">
        <f t="shared" si="18"/>
        <v/>
      </c>
      <c r="I57" s="91" t="str">
        <f t="shared" si="18"/>
        <v/>
      </c>
      <c r="J57" s="91" t="str">
        <f t="shared" si="18"/>
        <v/>
      </c>
      <c r="K57" s="92" t="str">
        <f t="shared" si="18"/>
        <v/>
      </c>
      <c r="L57" s="93" t="str">
        <f t="shared" si="18"/>
        <v/>
      </c>
      <c r="M57" s="91" t="str">
        <f t="shared" si="18"/>
        <v/>
      </c>
      <c r="N57" s="91" t="str">
        <f t="shared" si="18"/>
        <v/>
      </c>
      <c r="O57" s="91" t="str">
        <f t="shared" si="18"/>
        <v/>
      </c>
      <c r="P57" s="91" t="str">
        <f t="shared" si="18"/>
        <v/>
      </c>
      <c r="Q57" s="92" t="str">
        <f t="shared" si="18"/>
        <v/>
      </c>
      <c r="R57" s="93" t="str">
        <f t="shared" si="18"/>
        <v/>
      </c>
      <c r="S57" s="91" t="str">
        <f t="shared" si="18"/>
        <v/>
      </c>
      <c r="T57" s="91" t="str">
        <f t="shared" si="18"/>
        <v/>
      </c>
      <c r="U57" s="91" t="str">
        <f t="shared" si="18"/>
        <v/>
      </c>
      <c r="V57" s="91" t="str">
        <f t="shared" si="16"/>
        <v/>
      </c>
      <c r="W57" s="91" t="str">
        <f t="shared" si="16"/>
        <v/>
      </c>
      <c r="X57" s="91" t="str">
        <f t="shared" si="16"/>
        <v/>
      </c>
      <c r="Y57" s="91" t="str">
        <f t="shared" si="16"/>
        <v/>
      </c>
      <c r="Z57" s="91" t="str">
        <f t="shared" si="16"/>
        <v/>
      </c>
      <c r="AA57" s="91" t="str">
        <f t="shared" si="16"/>
        <v/>
      </c>
      <c r="AB57" s="91" t="str">
        <f t="shared" si="16"/>
        <v/>
      </c>
      <c r="AC57" s="91" t="str">
        <f t="shared" si="16"/>
        <v/>
      </c>
      <c r="AD57" s="91" t="str">
        <f t="shared" si="16"/>
        <v/>
      </c>
      <c r="AE57" s="91" t="str">
        <f t="shared" si="16"/>
        <v/>
      </c>
      <c r="AF57" s="91" t="str">
        <f t="shared" si="16"/>
        <v/>
      </c>
      <c r="AG57" s="91" t="str">
        <f t="shared" si="16"/>
        <v/>
      </c>
      <c r="AH57" s="91" t="str">
        <f t="shared" si="16"/>
        <v/>
      </c>
      <c r="AI57" s="91" t="str">
        <f t="shared" si="16"/>
        <v/>
      </c>
      <c r="AJ57" s="91" t="str">
        <f t="shared" si="16"/>
        <v/>
      </c>
      <c r="AK57" s="91" t="str">
        <f t="shared" si="16"/>
        <v/>
      </c>
      <c r="AL57" s="91" t="str">
        <f t="shared" si="19"/>
        <v/>
      </c>
      <c r="AM57" s="91" t="str">
        <f t="shared" si="19"/>
        <v/>
      </c>
      <c r="AN57" s="91" t="str">
        <f t="shared" si="19"/>
        <v/>
      </c>
      <c r="AO57" s="91" t="str">
        <f t="shared" si="19"/>
        <v/>
      </c>
      <c r="AP57" s="91" t="str">
        <f t="shared" si="19"/>
        <v/>
      </c>
      <c r="AQ57" s="91" t="str">
        <f t="shared" si="19"/>
        <v/>
      </c>
      <c r="AR57" s="91" t="str">
        <f t="shared" si="19"/>
        <v/>
      </c>
      <c r="AS57" s="91" t="str">
        <f t="shared" si="19"/>
        <v/>
      </c>
      <c r="AT57" s="91" t="str">
        <f t="shared" si="19"/>
        <v/>
      </c>
      <c r="AU57" s="91" t="str">
        <f t="shared" si="19"/>
        <v/>
      </c>
      <c r="AV57" s="91" t="str">
        <f t="shared" si="19"/>
        <v/>
      </c>
      <c r="AW57" s="91" t="str">
        <f t="shared" si="19"/>
        <v/>
      </c>
      <c r="AX57" s="91" t="str">
        <f t="shared" si="19"/>
        <v/>
      </c>
      <c r="AY57" s="91" t="str">
        <f t="shared" si="19"/>
        <v/>
      </c>
      <c r="AZ57" s="91" t="str">
        <f t="shared" si="19"/>
        <v/>
      </c>
      <c r="BA57" s="91" t="str">
        <f t="shared" si="15"/>
        <v/>
      </c>
      <c r="BB57" s="91" t="str">
        <f t="shared" si="15"/>
        <v/>
      </c>
      <c r="BC57" s="91" t="str">
        <f t="shared" si="15"/>
        <v/>
      </c>
      <c r="BD57" s="91" t="str">
        <f t="shared" si="15"/>
        <v/>
      </c>
      <c r="BE57" s="91" t="str">
        <f t="shared" si="15"/>
        <v/>
      </c>
    </row>
    <row r="58" spans="1:57" x14ac:dyDescent="0.3">
      <c r="A58" s="68">
        <v>42723</v>
      </c>
      <c r="B58" s="62">
        <v>3018</v>
      </c>
      <c r="C58" s="63" t="s">
        <v>106</v>
      </c>
      <c r="D58" s="70">
        <v>29.16</v>
      </c>
      <c r="E58" s="89">
        <f t="shared" si="1"/>
        <v>29.16</v>
      </c>
      <c r="F58" s="90" t="str">
        <f t="shared" si="18"/>
        <v/>
      </c>
      <c r="G58" s="91" t="str">
        <f t="shared" si="18"/>
        <v/>
      </c>
      <c r="H58" s="91" t="str">
        <f t="shared" si="18"/>
        <v/>
      </c>
      <c r="I58" s="91" t="str">
        <f t="shared" si="18"/>
        <v/>
      </c>
      <c r="J58" s="91" t="str">
        <f t="shared" si="18"/>
        <v/>
      </c>
      <c r="K58" s="92" t="str">
        <f t="shared" si="18"/>
        <v/>
      </c>
      <c r="L58" s="93" t="str">
        <f t="shared" si="18"/>
        <v/>
      </c>
      <c r="M58" s="91" t="str">
        <f t="shared" si="18"/>
        <v/>
      </c>
      <c r="N58" s="91" t="str">
        <f t="shared" si="18"/>
        <v/>
      </c>
      <c r="O58" s="91" t="str">
        <f t="shared" si="18"/>
        <v/>
      </c>
      <c r="P58" s="91" t="str">
        <f t="shared" si="18"/>
        <v/>
      </c>
      <c r="Q58" s="92" t="str">
        <f t="shared" si="18"/>
        <v/>
      </c>
      <c r="R58" s="93" t="str">
        <f t="shared" si="18"/>
        <v/>
      </c>
      <c r="S58" s="91" t="str">
        <f t="shared" si="18"/>
        <v/>
      </c>
      <c r="T58" s="91" t="str">
        <f t="shared" si="18"/>
        <v/>
      </c>
      <c r="U58" s="91" t="str">
        <f t="shared" si="18"/>
        <v/>
      </c>
      <c r="V58" s="91" t="str">
        <f t="shared" si="16"/>
        <v/>
      </c>
      <c r="W58" s="91" t="str">
        <f t="shared" si="16"/>
        <v/>
      </c>
      <c r="X58" s="91" t="str">
        <f t="shared" si="16"/>
        <v/>
      </c>
      <c r="Y58" s="91" t="str">
        <f t="shared" si="16"/>
        <v/>
      </c>
      <c r="Z58" s="91" t="str">
        <f t="shared" si="16"/>
        <v/>
      </c>
      <c r="AA58" s="91" t="str">
        <f t="shared" si="16"/>
        <v/>
      </c>
      <c r="AB58" s="91" t="str">
        <f t="shared" si="16"/>
        <v/>
      </c>
      <c r="AC58" s="91" t="str">
        <f t="shared" si="16"/>
        <v/>
      </c>
      <c r="AD58" s="91" t="str">
        <f t="shared" si="16"/>
        <v/>
      </c>
      <c r="AE58" s="91" t="str">
        <f t="shared" si="16"/>
        <v/>
      </c>
      <c r="AF58" s="91" t="str">
        <f t="shared" si="16"/>
        <v/>
      </c>
      <c r="AG58" s="91" t="str">
        <f t="shared" si="16"/>
        <v/>
      </c>
      <c r="AH58" s="91" t="str">
        <f t="shared" si="16"/>
        <v/>
      </c>
      <c r="AI58" s="91">
        <f t="shared" si="16"/>
        <v>29.16</v>
      </c>
      <c r="AJ58" s="91" t="str">
        <f t="shared" si="16"/>
        <v/>
      </c>
      <c r="AK58" s="91" t="str">
        <f t="shared" si="16"/>
        <v/>
      </c>
      <c r="AL58" s="91" t="str">
        <f t="shared" si="19"/>
        <v/>
      </c>
      <c r="AM58" s="91" t="str">
        <f t="shared" si="19"/>
        <v/>
      </c>
      <c r="AN58" s="91" t="str">
        <f t="shared" si="19"/>
        <v/>
      </c>
      <c r="AO58" s="91" t="str">
        <f t="shared" si="19"/>
        <v/>
      </c>
      <c r="AP58" s="91" t="str">
        <f t="shared" si="19"/>
        <v/>
      </c>
      <c r="AQ58" s="91" t="str">
        <f t="shared" si="19"/>
        <v/>
      </c>
      <c r="AR58" s="91" t="str">
        <f t="shared" si="19"/>
        <v/>
      </c>
      <c r="AS58" s="91" t="str">
        <f t="shared" si="19"/>
        <v/>
      </c>
      <c r="AT58" s="91" t="str">
        <f t="shared" si="19"/>
        <v/>
      </c>
      <c r="AU58" s="91" t="str">
        <f t="shared" si="19"/>
        <v/>
      </c>
      <c r="AV58" s="91" t="str">
        <f t="shared" si="19"/>
        <v/>
      </c>
      <c r="AW58" s="91" t="str">
        <f t="shared" si="19"/>
        <v/>
      </c>
      <c r="AX58" s="91" t="str">
        <f t="shared" si="19"/>
        <v/>
      </c>
      <c r="AY58" s="91" t="str">
        <f t="shared" si="19"/>
        <v/>
      </c>
      <c r="AZ58" s="91" t="str">
        <f t="shared" si="19"/>
        <v/>
      </c>
      <c r="BA58" s="91" t="str">
        <f t="shared" si="15"/>
        <v/>
      </c>
      <c r="BB58" s="91" t="str">
        <f t="shared" si="15"/>
        <v/>
      </c>
      <c r="BC58" s="91" t="str">
        <f t="shared" si="15"/>
        <v/>
      </c>
      <c r="BD58" s="91" t="str">
        <f t="shared" si="15"/>
        <v/>
      </c>
      <c r="BE58" s="91" t="str">
        <f t="shared" si="15"/>
        <v/>
      </c>
    </row>
    <row r="59" spans="1:57" x14ac:dyDescent="0.3">
      <c r="A59" s="68">
        <v>42724</v>
      </c>
      <c r="B59" s="62">
        <v>1001</v>
      </c>
      <c r="C59" s="69" t="s">
        <v>63</v>
      </c>
      <c r="D59" s="70">
        <v>2966.47</v>
      </c>
      <c r="E59" s="89">
        <f t="shared" si="1"/>
        <v>2966.47</v>
      </c>
      <c r="F59" s="90">
        <f t="shared" si="18"/>
        <v>2966.47</v>
      </c>
      <c r="G59" s="91" t="str">
        <f t="shared" si="18"/>
        <v/>
      </c>
      <c r="H59" s="91" t="str">
        <f t="shared" si="18"/>
        <v/>
      </c>
      <c r="I59" s="91" t="str">
        <f t="shared" si="18"/>
        <v/>
      </c>
      <c r="J59" s="91" t="str">
        <f t="shared" si="18"/>
        <v/>
      </c>
      <c r="K59" s="92" t="str">
        <f t="shared" si="18"/>
        <v/>
      </c>
      <c r="L59" s="93" t="str">
        <f t="shared" si="18"/>
        <v/>
      </c>
      <c r="M59" s="91" t="str">
        <f t="shared" si="18"/>
        <v/>
      </c>
      <c r="N59" s="91" t="str">
        <f t="shared" si="18"/>
        <v/>
      </c>
      <c r="O59" s="91" t="str">
        <f t="shared" si="18"/>
        <v/>
      </c>
      <c r="P59" s="91" t="str">
        <f t="shared" si="18"/>
        <v/>
      </c>
      <c r="Q59" s="92" t="str">
        <f t="shared" si="18"/>
        <v/>
      </c>
      <c r="R59" s="93" t="str">
        <f t="shared" si="18"/>
        <v/>
      </c>
      <c r="S59" s="91" t="str">
        <f t="shared" si="18"/>
        <v/>
      </c>
      <c r="T59" s="91" t="str">
        <f t="shared" si="18"/>
        <v/>
      </c>
      <c r="U59" s="91" t="str">
        <f t="shared" si="18"/>
        <v/>
      </c>
      <c r="V59" s="91" t="str">
        <f t="shared" si="16"/>
        <v/>
      </c>
      <c r="W59" s="91" t="str">
        <f t="shared" si="16"/>
        <v/>
      </c>
      <c r="X59" s="91" t="str">
        <f t="shared" si="16"/>
        <v/>
      </c>
      <c r="Y59" s="91" t="str">
        <f t="shared" si="16"/>
        <v/>
      </c>
      <c r="Z59" s="91" t="str">
        <f t="shared" si="16"/>
        <v/>
      </c>
      <c r="AA59" s="91" t="str">
        <f t="shared" si="16"/>
        <v/>
      </c>
      <c r="AB59" s="91" t="str">
        <f t="shared" si="16"/>
        <v/>
      </c>
      <c r="AC59" s="91" t="str">
        <f t="shared" si="16"/>
        <v/>
      </c>
      <c r="AD59" s="91" t="str">
        <f t="shared" si="16"/>
        <v/>
      </c>
      <c r="AE59" s="91" t="str">
        <f t="shared" si="16"/>
        <v/>
      </c>
      <c r="AF59" s="91" t="str">
        <f t="shared" si="16"/>
        <v/>
      </c>
      <c r="AG59" s="91" t="str">
        <f t="shared" si="16"/>
        <v/>
      </c>
      <c r="AH59" s="91" t="str">
        <f t="shared" si="16"/>
        <v/>
      </c>
      <c r="AI59" s="91" t="str">
        <f t="shared" si="16"/>
        <v/>
      </c>
      <c r="AJ59" s="91" t="str">
        <f t="shared" si="16"/>
        <v/>
      </c>
      <c r="AK59" s="91" t="str">
        <f t="shared" si="16"/>
        <v/>
      </c>
      <c r="AL59" s="91" t="str">
        <f t="shared" si="19"/>
        <v/>
      </c>
      <c r="AM59" s="91" t="str">
        <f t="shared" si="19"/>
        <v/>
      </c>
      <c r="AN59" s="91" t="str">
        <f t="shared" si="19"/>
        <v/>
      </c>
      <c r="AO59" s="91" t="str">
        <f t="shared" si="19"/>
        <v/>
      </c>
      <c r="AP59" s="91" t="str">
        <f t="shared" si="19"/>
        <v/>
      </c>
      <c r="AQ59" s="91" t="str">
        <f t="shared" si="19"/>
        <v/>
      </c>
      <c r="AR59" s="91" t="str">
        <f t="shared" si="19"/>
        <v/>
      </c>
      <c r="AS59" s="91" t="str">
        <f t="shared" si="19"/>
        <v/>
      </c>
      <c r="AT59" s="91" t="str">
        <f t="shared" si="19"/>
        <v/>
      </c>
      <c r="AU59" s="91" t="str">
        <f t="shared" si="19"/>
        <v/>
      </c>
      <c r="AV59" s="91" t="str">
        <f t="shared" si="19"/>
        <v/>
      </c>
      <c r="AW59" s="91" t="str">
        <f t="shared" si="19"/>
        <v/>
      </c>
      <c r="AX59" s="91" t="str">
        <f t="shared" si="19"/>
        <v/>
      </c>
      <c r="AY59" s="91" t="str">
        <f t="shared" si="19"/>
        <v/>
      </c>
      <c r="AZ59" s="91" t="str">
        <f t="shared" si="19"/>
        <v/>
      </c>
      <c r="BA59" s="91" t="str">
        <f t="shared" si="19"/>
        <v/>
      </c>
      <c r="BB59" s="91" t="str">
        <f t="shared" ref="BA59:BE74" si="20">IF($B59=BB$5,$D59,"")</f>
        <v/>
      </c>
      <c r="BC59" s="91" t="str">
        <f t="shared" si="20"/>
        <v/>
      </c>
      <c r="BD59" s="91" t="str">
        <f t="shared" si="20"/>
        <v/>
      </c>
      <c r="BE59" s="91" t="str">
        <f t="shared" si="20"/>
        <v/>
      </c>
    </row>
    <row r="60" spans="1:57" x14ac:dyDescent="0.3">
      <c r="A60" s="68">
        <v>42725</v>
      </c>
      <c r="B60" s="62">
        <v>3005</v>
      </c>
      <c r="C60" s="63" t="s">
        <v>110</v>
      </c>
      <c r="D60" s="70">
        <v>48.71</v>
      </c>
      <c r="E60" s="89">
        <f t="shared" si="1"/>
        <v>48.71</v>
      </c>
      <c r="F60" s="90" t="str">
        <f t="shared" si="18"/>
        <v/>
      </c>
      <c r="G60" s="91" t="str">
        <f t="shared" si="18"/>
        <v/>
      </c>
      <c r="H60" s="91" t="str">
        <f t="shared" si="18"/>
        <v/>
      </c>
      <c r="I60" s="91" t="str">
        <f t="shared" si="18"/>
        <v/>
      </c>
      <c r="J60" s="91" t="str">
        <f t="shared" si="18"/>
        <v/>
      </c>
      <c r="K60" s="92" t="str">
        <f t="shared" si="18"/>
        <v/>
      </c>
      <c r="L60" s="93" t="str">
        <f t="shared" si="18"/>
        <v/>
      </c>
      <c r="M60" s="91" t="str">
        <f t="shared" si="18"/>
        <v/>
      </c>
      <c r="N60" s="91" t="str">
        <f t="shared" si="18"/>
        <v/>
      </c>
      <c r="O60" s="91" t="str">
        <f t="shared" si="18"/>
        <v/>
      </c>
      <c r="P60" s="91" t="str">
        <f t="shared" si="18"/>
        <v/>
      </c>
      <c r="Q60" s="92" t="str">
        <f t="shared" si="18"/>
        <v/>
      </c>
      <c r="R60" s="93" t="str">
        <f t="shared" si="18"/>
        <v/>
      </c>
      <c r="S60" s="91" t="str">
        <f t="shared" si="18"/>
        <v/>
      </c>
      <c r="T60" s="91" t="str">
        <f t="shared" si="18"/>
        <v/>
      </c>
      <c r="U60" s="91" t="str">
        <f t="shared" si="18"/>
        <v/>
      </c>
      <c r="V60" s="91">
        <f t="shared" si="16"/>
        <v>48.71</v>
      </c>
      <c r="W60" s="91" t="str">
        <f t="shared" si="16"/>
        <v/>
      </c>
      <c r="X60" s="91" t="str">
        <f t="shared" si="16"/>
        <v/>
      </c>
      <c r="Y60" s="91" t="str">
        <f t="shared" si="16"/>
        <v/>
      </c>
      <c r="Z60" s="91" t="str">
        <f t="shared" si="16"/>
        <v/>
      </c>
      <c r="AA60" s="91" t="str">
        <f t="shared" si="16"/>
        <v/>
      </c>
      <c r="AB60" s="91" t="str">
        <f t="shared" si="16"/>
        <v/>
      </c>
      <c r="AC60" s="91" t="str">
        <f t="shared" si="16"/>
        <v/>
      </c>
      <c r="AD60" s="91" t="str">
        <f t="shared" si="16"/>
        <v/>
      </c>
      <c r="AE60" s="91" t="str">
        <f t="shared" si="16"/>
        <v/>
      </c>
      <c r="AF60" s="91" t="str">
        <f t="shared" si="16"/>
        <v/>
      </c>
      <c r="AG60" s="91" t="str">
        <f t="shared" si="16"/>
        <v/>
      </c>
      <c r="AH60" s="91" t="str">
        <f t="shared" si="16"/>
        <v/>
      </c>
      <c r="AI60" s="91" t="str">
        <f t="shared" si="16"/>
        <v/>
      </c>
      <c r="AJ60" s="91" t="str">
        <f t="shared" si="16"/>
        <v/>
      </c>
      <c r="AK60" s="91" t="str">
        <f t="shared" si="16"/>
        <v/>
      </c>
      <c r="AL60" s="91" t="str">
        <f t="shared" si="19"/>
        <v/>
      </c>
      <c r="AM60" s="91" t="str">
        <f t="shared" si="19"/>
        <v/>
      </c>
      <c r="AN60" s="91" t="str">
        <f t="shared" si="19"/>
        <v/>
      </c>
      <c r="AO60" s="91" t="str">
        <f t="shared" si="19"/>
        <v/>
      </c>
      <c r="AP60" s="91" t="str">
        <f t="shared" si="19"/>
        <v/>
      </c>
      <c r="AQ60" s="91" t="str">
        <f t="shared" si="19"/>
        <v/>
      </c>
      <c r="AR60" s="91" t="str">
        <f t="shared" si="19"/>
        <v/>
      </c>
      <c r="AS60" s="91" t="str">
        <f t="shared" si="19"/>
        <v/>
      </c>
      <c r="AT60" s="91" t="str">
        <f t="shared" si="19"/>
        <v/>
      </c>
      <c r="AU60" s="91" t="str">
        <f t="shared" si="19"/>
        <v/>
      </c>
      <c r="AV60" s="91" t="str">
        <f t="shared" si="19"/>
        <v/>
      </c>
      <c r="AW60" s="91" t="str">
        <f t="shared" si="19"/>
        <v/>
      </c>
      <c r="AX60" s="91" t="str">
        <f t="shared" si="19"/>
        <v/>
      </c>
      <c r="AY60" s="91" t="str">
        <f t="shared" si="19"/>
        <v/>
      </c>
      <c r="AZ60" s="91" t="str">
        <f t="shared" si="19"/>
        <v/>
      </c>
      <c r="BA60" s="91" t="str">
        <f t="shared" si="20"/>
        <v/>
      </c>
      <c r="BB60" s="91" t="str">
        <f t="shared" si="20"/>
        <v/>
      </c>
      <c r="BC60" s="91" t="str">
        <f t="shared" si="20"/>
        <v/>
      </c>
      <c r="BD60" s="91" t="str">
        <f t="shared" si="20"/>
        <v/>
      </c>
      <c r="BE60" s="91" t="str">
        <f t="shared" si="20"/>
        <v/>
      </c>
    </row>
    <row r="61" spans="1:57" x14ac:dyDescent="0.3">
      <c r="A61" s="68">
        <v>42725</v>
      </c>
      <c r="B61" s="62">
        <v>3010</v>
      </c>
      <c r="C61" s="63" t="s">
        <v>173</v>
      </c>
      <c r="D61" s="70">
        <v>149.97999999999999</v>
      </c>
      <c r="E61" s="89">
        <f t="shared" si="1"/>
        <v>149.97999999999999</v>
      </c>
      <c r="F61" s="90" t="str">
        <f t="shared" si="18"/>
        <v/>
      </c>
      <c r="G61" s="91" t="str">
        <f t="shared" si="18"/>
        <v/>
      </c>
      <c r="H61" s="91" t="str">
        <f t="shared" si="18"/>
        <v/>
      </c>
      <c r="I61" s="91" t="str">
        <f t="shared" si="18"/>
        <v/>
      </c>
      <c r="J61" s="91" t="str">
        <f t="shared" si="18"/>
        <v/>
      </c>
      <c r="K61" s="92" t="str">
        <f t="shared" si="18"/>
        <v/>
      </c>
      <c r="L61" s="93" t="str">
        <f t="shared" si="18"/>
        <v/>
      </c>
      <c r="M61" s="91" t="str">
        <f t="shared" si="18"/>
        <v/>
      </c>
      <c r="N61" s="91" t="str">
        <f t="shared" si="18"/>
        <v/>
      </c>
      <c r="O61" s="91" t="str">
        <f t="shared" si="18"/>
        <v/>
      </c>
      <c r="P61" s="91" t="str">
        <f t="shared" si="18"/>
        <v/>
      </c>
      <c r="Q61" s="92" t="str">
        <f t="shared" si="18"/>
        <v/>
      </c>
      <c r="R61" s="93" t="str">
        <f t="shared" si="18"/>
        <v/>
      </c>
      <c r="S61" s="91" t="str">
        <f t="shared" si="18"/>
        <v/>
      </c>
      <c r="T61" s="91" t="str">
        <f t="shared" si="18"/>
        <v/>
      </c>
      <c r="U61" s="91" t="str">
        <f t="shared" si="18"/>
        <v/>
      </c>
      <c r="V61" s="91" t="str">
        <f t="shared" si="16"/>
        <v/>
      </c>
      <c r="W61" s="91" t="str">
        <f t="shared" si="16"/>
        <v/>
      </c>
      <c r="X61" s="91" t="str">
        <f t="shared" si="16"/>
        <v/>
      </c>
      <c r="Y61" s="91" t="str">
        <f t="shared" si="16"/>
        <v/>
      </c>
      <c r="Z61" s="91" t="str">
        <f t="shared" si="16"/>
        <v/>
      </c>
      <c r="AA61" s="91">
        <f t="shared" si="16"/>
        <v>149.97999999999999</v>
      </c>
      <c r="AB61" s="91" t="str">
        <f t="shared" si="16"/>
        <v/>
      </c>
      <c r="AC61" s="91" t="str">
        <f t="shared" si="16"/>
        <v/>
      </c>
      <c r="AD61" s="91" t="str">
        <f t="shared" si="16"/>
        <v/>
      </c>
      <c r="AE61" s="91" t="str">
        <f t="shared" si="16"/>
        <v/>
      </c>
      <c r="AF61" s="91" t="str">
        <f t="shared" si="16"/>
        <v/>
      </c>
      <c r="AG61" s="91" t="str">
        <f t="shared" si="16"/>
        <v/>
      </c>
      <c r="AH61" s="91" t="str">
        <f t="shared" si="16"/>
        <v/>
      </c>
      <c r="AI61" s="91" t="str">
        <f t="shared" si="16"/>
        <v/>
      </c>
      <c r="AJ61" s="91" t="str">
        <f t="shared" si="16"/>
        <v/>
      </c>
      <c r="AK61" s="91" t="str">
        <f t="shared" si="16"/>
        <v/>
      </c>
      <c r="AL61" s="91" t="str">
        <f t="shared" si="19"/>
        <v/>
      </c>
      <c r="AM61" s="91" t="str">
        <f t="shared" si="19"/>
        <v/>
      </c>
      <c r="AN61" s="91" t="str">
        <f t="shared" si="19"/>
        <v/>
      </c>
      <c r="AO61" s="91" t="str">
        <f t="shared" si="19"/>
        <v/>
      </c>
      <c r="AP61" s="91" t="str">
        <f t="shared" si="19"/>
        <v/>
      </c>
      <c r="AQ61" s="91" t="str">
        <f t="shared" si="19"/>
        <v/>
      </c>
      <c r="AR61" s="91" t="str">
        <f t="shared" si="19"/>
        <v/>
      </c>
      <c r="AS61" s="91" t="str">
        <f t="shared" si="19"/>
        <v/>
      </c>
      <c r="AT61" s="91" t="str">
        <f t="shared" si="19"/>
        <v/>
      </c>
      <c r="AU61" s="91" t="str">
        <f t="shared" si="19"/>
        <v/>
      </c>
      <c r="AV61" s="91" t="str">
        <f t="shared" si="19"/>
        <v/>
      </c>
      <c r="AW61" s="91" t="str">
        <f t="shared" si="19"/>
        <v/>
      </c>
      <c r="AX61" s="91" t="str">
        <f t="shared" si="19"/>
        <v/>
      </c>
      <c r="AY61" s="91" t="str">
        <f t="shared" si="19"/>
        <v/>
      </c>
      <c r="AZ61" s="91" t="str">
        <f t="shared" si="19"/>
        <v/>
      </c>
      <c r="BA61" s="91" t="str">
        <f t="shared" si="20"/>
        <v/>
      </c>
      <c r="BB61" s="91" t="str">
        <f t="shared" si="20"/>
        <v/>
      </c>
      <c r="BC61" s="91" t="str">
        <f t="shared" si="20"/>
        <v/>
      </c>
      <c r="BD61" s="91" t="str">
        <f t="shared" si="20"/>
        <v/>
      </c>
      <c r="BE61" s="91" t="str">
        <f t="shared" si="20"/>
        <v/>
      </c>
    </row>
    <row r="62" spans="1:57" x14ac:dyDescent="0.3">
      <c r="A62" s="68">
        <v>42725</v>
      </c>
      <c r="B62" s="62">
        <v>3005</v>
      </c>
      <c r="C62" s="63" t="s">
        <v>94</v>
      </c>
      <c r="D62" s="70">
        <v>337.38</v>
      </c>
      <c r="E62" s="89">
        <f t="shared" si="1"/>
        <v>337.38</v>
      </c>
      <c r="F62" s="90" t="str">
        <f t="shared" si="18"/>
        <v/>
      </c>
      <c r="G62" s="91" t="str">
        <f t="shared" si="18"/>
        <v/>
      </c>
      <c r="H62" s="91" t="str">
        <f t="shared" si="18"/>
        <v/>
      </c>
      <c r="I62" s="91" t="str">
        <f t="shared" si="18"/>
        <v/>
      </c>
      <c r="J62" s="91" t="str">
        <f t="shared" si="18"/>
        <v/>
      </c>
      <c r="K62" s="92" t="str">
        <f t="shared" si="18"/>
        <v/>
      </c>
      <c r="L62" s="93" t="str">
        <f t="shared" si="18"/>
        <v/>
      </c>
      <c r="M62" s="91" t="str">
        <f t="shared" si="18"/>
        <v/>
      </c>
      <c r="N62" s="91" t="str">
        <f t="shared" si="18"/>
        <v/>
      </c>
      <c r="O62" s="91" t="str">
        <f t="shared" si="18"/>
        <v/>
      </c>
      <c r="P62" s="91" t="str">
        <f t="shared" si="18"/>
        <v/>
      </c>
      <c r="Q62" s="92" t="str">
        <f t="shared" si="18"/>
        <v/>
      </c>
      <c r="R62" s="93" t="str">
        <f t="shared" si="18"/>
        <v/>
      </c>
      <c r="S62" s="91" t="str">
        <f t="shared" si="18"/>
        <v/>
      </c>
      <c r="T62" s="91" t="str">
        <f t="shared" si="18"/>
        <v/>
      </c>
      <c r="U62" s="91" t="str">
        <f t="shared" si="18"/>
        <v/>
      </c>
      <c r="V62" s="91">
        <f t="shared" si="16"/>
        <v>337.38</v>
      </c>
      <c r="W62" s="91" t="str">
        <f t="shared" si="16"/>
        <v/>
      </c>
      <c r="X62" s="91" t="str">
        <f t="shared" si="16"/>
        <v/>
      </c>
      <c r="Y62" s="91" t="str">
        <f t="shared" si="16"/>
        <v/>
      </c>
      <c r="Z62" s="91" t="str">
        <f t="shared" si="16"/>
        <v/>
      </c>
      <c r="AA62" s="91" t="str">
        <f t="shared" si="16"/>
        <v/>
      </c>
      <c r="AB62" s="91" t="str">
        <f t="shared" si="16"/>
        <v/>
      </c>
      <c r="AC62" s="91" t="str">
        <f t="shared" si="16"/>
        <v/>
      </c>
      <c r="AD62" s="91" t="str">
        <f t="shared" si="16"/>
        <v/>
      </c>
      <c r="AE62" s="91" t="str">
        <f t="shared" si="16"/>
        <v/>
      </c>
      <c r="AF62" s="91" t="str">
        <f t="shared" si="16"/>
        <v/>
      </c>
      <c r="AG62" s="91" t="str">
        <f t="shared" si="16"/>
        <v/>
      </c>
      <c r="AH62" s="91" t="str">
        <f t="shared" si="16"/>
        <v/>
      </c>
      <c r="AI62" s="91" t="str">
        <f t="shared" si="16"/>
        <v/>
      </c>
      <c r="AJ62" s="91" t="str">
        <f t="shared" si="16"/>
        <v/>
      </c>
      <c r="AK62" s="91" t="str">
        <f t="shared" si="16"/>
        <v/>
      </c>
      <c r="AL62" s="91" t="str">
        <f t="shared" si="19"/>
        <v/>
      </c>
      <c r="AM62" s="91" t="str">
        <f t="shared" si="19"/>
        <v/>
      </c>
      <c r="AN62" s="91" t="str">
        <f t="shared" si="19"/>
        <v/>
      </c>
      <c r="AO62" s="91" t="str">
        <f t="shared" si="19"/>
        <v/>
      </c>
      <c r="AP62" s="91" t="str">
        <f t="shared" si="19"/>
        <v/>
      </c>
      <c r="AQ62" s="91" t="str">
        <f t="shared" si="19"/>
        <v/>
      </c>
      <c r="AR62" s="91" t="str">
        <f t="shared" si="19"/>
        <v/>
      </c>
      <c r="AS62" s="91" t="str">
        <f t="shared" si="19"/>
        <v/>
      </c>
      <c r="AT62" s="91" t="str">
        <f t="shared" si="19"/>
        <v/>
      </c>
      <c r="AU62" s="91" t="str">
        <f t="shared" si="19"/>
        <v/>
      </c>
      <c r="AV62" s="91" t="str">
        <f t="shared" si="19"/>
        <v/>
      </c>
      <c r="AW62" s="91" t="str">
        <f t="shared" si="19"/>
        <v/>
      </c>
      <c r="AX62" s="91" t="str">
        <f t="shared" si="19"/>
        <v/>
      </c>
      <c r="AY62" s="91" t="str">
        <f t="shared" si="19"/>
        <v/>
      </c>
      <c r="AZ62" s="91" t="str">
        <f t="shared" si="19"/>
        <v/>
      </c>
      <c r="BA62" s="91" t="str">
        <f t="shared" si="20"/>
        <v/>
      </c>
      <c r="BB62" s="91" t="str">
        <f t="shared" si="20"/>
        <v/>
      </c>
      <c r="BC62" s="91" t="str">
        <f t="shared" si="20"/>
        <v/>
      </c>
      <c r="BD62" s="91" t="str">
        <f t="shared" si="20"/>
        <v/>
      </c>
      <c r="BE62" s="91" t="str">
        <f t="shared" si="20"/>
        <v/>
      </c>
    </row>
    <row r="63" spans="1:57" x14ac:dyDescent="0.3">
      <c r="A63" s="68">
        <v>42725</v>
      </c>
      <c r="B63" s="62">
        <v>2003</v>
      </c>
      <c r="C63" s="69" t="s">
        <v>185</v>
      </c>
      <c r="D63" s="70">
        <v>60</v>
      </c>
      <c r="E63" s="89">
        <f t="shared" si="1"/>
        <v>60</v>
      </c>
      <c r="F63" s="90" t="str">
        <f t="shared" si="18"/>
        <v/>
      </c>
      <c r="G63" s="91" t="str">
        <f t="shared" si="18"/>
        <v/>
      </c>
      <c r="H63" s="91" t="str">
        <f t="shared" si="18"/>
        <v/>
      </c>
      <c r="I63" s="91" t="str">
        <f t="shared" si="18"/>
        <v/>
      </c>
      <c r="J63" s="91" t="str">
        <f t="shared" si="18"/>
        <v/>
      </c>
      <c r="K63" s="92" t="str">
        <f t="shared" si="18"/>
        <v/>
      </c>
      <c r="L63" s="93" t="str">
        <f t="shared" si="18"/>
        <v/>
      </c>
      <c r="M63" s="91" t="str">
        <f t="shared" si="18"/>
        <v/>
      </c>
      <c r="N63" s="91">
        <f t="shared" si="18"/>
        <v>60</v>
      </c>
      <c r="O63" s="91" t="str">
        <f t="shared" si="18"/>
        <v/>
      </c>
      <c r="P63" s="91" t="str">
        <f t="shared" si="18"/>
        <v/>
      </c>
      <c r="Q63" s="92" t="str">
        <f t="shared" si="18"/>
        <v/>
      </c>
      <c r="R63" s="93" t="str">
        <f t="shared" si="18"/>
        <v/>
      </c>
      <c r="S63" s="91" t="str">
        <f t="shared" si="18"/>
        <v/>
      </c>
      <c r="T63" s="91" t="str">
        <f t="shared" si="18"/>
        <v/>
      </c>
      <c r="U63" s="91" t="str">
        <f t="shared" si="18"/>
        <v/>
      </c>
      <c r="V63" s="91" t="str">
        <f t="shared" si="16"/>
        <v/>
      </c>
      <c r="W63" s="91" t="str">
        <f t="shared" si="16"/>
        <v/>
      </c>
      <c r="X63" s="91" t="str">
        <f t="shared" si="16"/>
        <v/>
      </c>
      <c r="Y63" s="91" t="str">
        <f t="shared" si="16"/>
        <v/>
      </c>
      <c r="Z63" s="91" t="str">
        <f t="shared" si="16"/>
        <v/>
      </c>
      <c r="AA63" s="91" t="str">
        <f t="shared" si="16"/>
        <v/>
      </c>
      <c r="AB63" s="91" t="str">
        <f t="shared" si="16"/>
        <v/>
      </c>
      <c r="AC63" s="91" t="str">
        <f t="shared" si="16"/>
        <v/>
      </c>
      <c r="AD63" s="91" t="str">
        <f t="shared" si="16"/>
        <v/>
      </c>
      <c r="AE63" s="91" t="str">
        <f t="shared" si="16"/>
        <v/>
      </c>
      <c r="AF63" s="91" t="str">
        <f t="shared" si="16"/>
        <v/>
      </c>
      <c r="AG63" s="91" t="str">
        <f t="shared" si="16"/>
        <v/>
      </c>
      <c r="AH63" s="91" t="str">
        <f t="shared" si="16"/>
        <v/>
      </c>
      <c r="AI63" s="91" t="str">
        <f t="shared" si="16"/>
        <v/>
      </c>
      <c r="AJ63" s="91" t="str">
        <f t="shared" si="16"/>
        <v/>
      </c>
      <c r="AK63" s="91" t="str">
        <f t="shared" si="16"/>
        <v/>
      </c>
      <c r="AL63" s="91" t="str">
        <f t="shared" si="19"/>
        <v/>
      </c>
      <c r="AM63" s="91" t="str">
        <f t="shared" si="19"/>
        <v/>
      </c>
      <c r="AN63" s="91" t="str">
        <f t="shared" si="19"/>
        <v/>
      </c>
      <c r="AO63" s="91" t="str">
        <f t="shared" si="19"/>
        <v/>
      </c>
      <c r="AP63" s="91" t="str">
        <f t="shared" si="19"/>
        <v/>
      </c>
      <c r="AQ63" s="91" t="str">
        <f t="shared" si="19"/>
        <v/>
      </c>
      <c r="AR63" s="91" t="str">
        <f t="shared" si="19"/>
        <v/>
      </c>
      <c r="AS63" s="91" t="str">
        <f t="shared" si="19"/>
        <v/>
      </c>
      <c r="AT63" s="91" t="str">
        <f t="shared" si="19"/>
        <v/>
      </c>
      <c r="AU63" s="91" t="str">
        <f t="shared" si="19"/>
        <v/>
      </c>
      <c r="AV63" s="91" t="str">
        <f t="shared" si="19"/>
        <v/>
      </c>
      <c r="AW63" s="91" t="str">
        <f t="shared" si="19"/>
        <v/>
      </c>
      <c r="AX63" s="91" t="str">
        <f t="shared" si="19"/>
        <v/>
      </c>
      <c r="AY63" s="91" t="str">
        <f t="shared" si="19"/>
        <v/>
      </c>
      <c r="AZ63" s="91" t="str">
        <f t="shared" si="19"/>
        <v/>
      </c>
      <c r="BA63" s="91" t="str">
        <f t="shared" si="20"/>
        <v/>
      </c>
      <c r="BB63" s="91" t="str">
        <f t="shared" si="20"/>
        <v/>
      </c>
      <c r="BC63" s="91" t="str">
        <f t="shared" si="20"/>
        <v/>
      </c>
      <c r="BD63" s="91" t="str">
        <f t="shared" si="20"/>
        <v/>
      </c>
      <c r="BE63" s="91" t="str">
        <f t="shared" si="20"/>
        <v/>
      </c>
    </row>
    <row r="64" spans="1:57" x14ac:dyDescent="0.3">
      <c r="A64" s="68">
        <v>42725</v>
      </c>
      <c r="B64" s="62">
        <v>3001</v>
      </c>
      <c r="C64" s="63">
        <v>3663</v>
      </c>
      <c r="D64" s="70">
        <v>425.06</v>
      </c>
      <c r="E64" s="89">
        <f t="shared" si="1"/>
        <v>425.06</v>
      </c>
      <c r="F64" s="90" t="str">
        <f t="shared" si="18"/>
        <v/>
      </c>
      <c r="G64" s="91" t="str">
        <f t="shared" si="18"/>
        <v/>
      </c>
      <c r="H64" s="91" t="str">
        <f t="shared" si="18"/>
        <v/>
      </c>
      <c r="I64" s="91" t="str">
        <f t="shared" si="18"/>
        <v/>
      </c>
      <c r="J64" s="91" t="str">
        <f t="shared" si="18"/>
        <v/>
      </c>
      <c r="K64" s="92" t="str">
        <f t="shared" si="18"/>
        <v/>
      </c>
      <c r="L64" s="93" t="str">
        <f t="shared" si="18"/>
        <v/>
      </c>
      <c r="M64" s="91" t="str">
        <f t="shared" si="18"/>
        <v/>
      </c>
      <c r="N64" s="91" t="str">
        <f t="shared" si="18"/>
        <v/>
      </c>
      <c r="O64" s="91" t="str">
        <f t="shared" si="18"/>
        <v/>
      </c>
      <c r="P64" s="91" t="str">
        <f t="shared" si="18"/>
        <v/>
      </c>
      <c r="Q64" s="92" t="str">
        <f t="shared" si="18"/>
        <v/>
      </c>
      <c r="R64" s="93">
        <f t="shared" si="18"/>
        <v>425.06</v>
      </c>
      <c r="S64" s="91" t="str">
        <f t="shared" si="18"/>
        <v/>
      </c>
      <c r="T64" s="91" t="str">
        <f t="shared" si="18"/>
        <v/>
      </c>
      <c r="U64" s="91" t="str">
        <f t="shared" si="18"/>
        <v/>
      </c>
      <c r="V64" s="91" t="str">
        <f t="shared" si="16"/>
        <v/>
      </c>
      <c r="W64" s="91" t="str">
        <f t="shared" si="16"/>
        <v/>
      </c>
      <c r="X64" s="91" t="str">
        <f t="shared" si="16"/>
        <v/>
      </c>
      <c r="Y64" s="91" t="str">
        <f t="shared" si="16"/>
        <v/>
      </c>
      <c r="Z64" s="91" t="str">
        <f t="shared" si="16"/>
        <v/>
      </c>
      <c r="AA64" s="91" t="str">
        <f t="shared" si="16"/>
        <v/>
      </c>
      <c r="AB64" s="91" t="str">
        <f t="shared" si="16"/>
        <v/>
      </c>
      <c r="AC64" s="91" t="str">
        <f t="shared" si="16"/>
        <v/>
      </c>
      <c r="AD64" s="91" t="str">
        <f t="shared" si="16"/>
        <v/>
      </c>
      <c r="AE64" s="91" t="str">
        <f t="shared" si="16"/>
        <v/>
      </c>
      <c r="AF64" s="91" t="str">
        <f t="shared" si="16"/>
        <v/>
      </c>
      <c r="AG64" s="91" t="str">
        <f t="shared" si="16"/>
        <v/>
      </c>
      <c r="AH64" s="91" t="str">
        <f t="shared" si="16"/>
        <v/>
      </c>
      <c r="AI64" s="91" t="str">
        <f t="shared" si="16"/>
        <v/>
      </c>
      <c r="AJ64" s="91" t="str">
        <f t="shared" si="16"/>
        <v/>
      </c>
      <c r="AK64" s="91" t="str">
        <f t="shared" si="16"/>
        <v/>
      </c>
      <c r="AL64" s="91" t="str">
        <f t="shared" si="19"/>
        <v/>
      </c>
      <c r="AM64" s="91" t="str">
        <f t="shared" si="19"/>
        <v/>
      </c>
      <c r="AN64" s="91" t="str">
        <f t="shared" si="19"/>
        <v/>
      </c>
      <c r="AO64" s="91" t="str">
        <f t="shared" si="19"/>
        <v/>
      </c>
      <c r="AP64" s="91" t="str">
        <f t="shared" si="19"/>
        <v/>
      </c>
      <c r="AQ64" s="91" t="str">
        <f t="shared" si="19"/>
        <v/>
      </c>
      <c r="AR64" s="91" t="str">
        <f t="shared" si="19"/>
        <v/>
      </c>
      <c r="AS64" s="91" t="str">
        <f t="shared" si="19"/>
        <v/>
      </c>
      <c r="AT64" s="91" t="str">
        <f t="shared" si="19"/>
        <v/>
      </c>
      <c r="AU64" s="91" t="str">
        <f t="shared" si="19"/>
        <v/>
      </c>
      <c r="AV64" s="91" t="str">
        <f t="shared" si="19"/>
        <v/>
      </c>
      <c r="AW64" s="91" t="str">
        <f t="shared" si="19"/>
        <v/>
      </c>
      <c r="AX64" s="91" t="str">
        <f t="shared" si="19"/>
        <v/>
      </c>
      <c r="AY64" s="91" t="str">
        <f t="shared" si="19"/>
        <v/>
      </c>
      <c r="AZ64" s="91" t="str">
        <f t="shared" si="19"/>
        <v/>
      </c>
      <c r="BA64" s="91" t="str">
        <f t="shared" si="20"/>
        <v/>
      </c>
      <c r="BB64" s="91" t="str">
        <f t="shared" si="20"/>
        <v/>
      </c>
      <c r="BC64" s="91" t="str">
        <f t="shared" si="20"/>
        <v/>
      </c>
      <c r="BD64" s="91" t="str">
        <f t="shared" si="20"/>
        <v/>
      </c>
      <c r="BE64" s="91" t="str">
        <f t="shared" si="20"/>
        <v/>
      </c>
    </row>
    <row r="65" spans="1:57" x14ac:dyDescent="0.3">
      <c r="A65" s="68">
        <v>42725</v>
      </c>
      <c r="B65" s="62">
        <v>3009</v>
      </c>
      <c r="C65" s="63" t="s">
        <v>162</v>
      </c>
      <c r="D65" s="70">
        <v>574.79999999999995</v>
      </c>
      <c r="E65" s="89">
        <f t="shared" si="1"/>
        <v>574.79999999999995</v>
      </c>
      <c r="F65" s="90" t="str">
        <f t="shared" si="18"/>
        <v/>
      </c>
      <c r="G65" s="91" t="str">
        <f t="shared" si="18"/>
        <v/>
      </c>
      <c r="H65" s="91" t="str">
        <f t="shared" si="18"/>
        <v/>
      </c>
      <c r="I65" s="91" t="str">
        <f t="shared" si="18"/>
        <v/>
      </c>
      <c r="J65" s="91" t="str">
        <f t="shared" si="18"/>
        <v/>
      </c>
      <c r="K65" s="92" t="str">
        <f t="shared" si="18"/>
        <v/>
      </c>
      <c r="L65" s="93" t="str">
        <f t="shared" si="18"/>
        <v/>
      </c>
      <c r="M65" s="91" t="str">
        <f t="shared" si="18"/>
        <v/>
      </c>
      <c r="N65" s="91" t="str">
        <f t="shared" si="18"/>
        <v/>
      </c>
      <c r="O65" s="91" t="str">
        <f t="shared" si="18"/>
        <v/>
      </c>
      <c r="P65" s="91" t="str">
        <f t="shared" si="18"/>
        <v/>
      </c>
      <c r="Q65" s="92" t="str">
        <f t="shared" si="18"/>
        <v/>
      </c>
      <c r="R65" s="93" t="str">
        <f t="shared" si="18"/>
        <v/>
      </c>
      <c r="S65" s="91" t="str">
        <f t="shared" si="18"/>
        <v/>
      </c>
      <c r="T65" s="91" t="str">
        <f t="shared" si="18"/>
        <v/>
      </c>
      <c r="U65" s="91" t="str">
        <f t="shared" si="18"/>
        <v/>
      </c>
      <c r="V65" s="91" t="str">
        <f t="shared" si="16"/>
        <v/>
      </c>
      <c r="W65" s="91" t="str">
        <f t="shared" si="16"/>
        <v/>
      </c>
      <c r="X65" s="91" t="str">
        <f t="shared" si="16"/>
        <v/>
      </c>
      <c r="Y65" s="91" t="str">
        <f t="shared" si="16"/>
        <v/>
      </c>
      <c r="Z65" s="91">
        <f t="shared" si="16"/>
        <v>574.79999999999995</v>
      </c>
      <c r="AA65" s="91" t="str">
        <f t="shared" si="16"/>
        <v/>
      </c>
      <c r="AB65" s="91" t="str">
        <f t="shared" si="16"/>
        <v/>
      </c>
      <c r="AC65" s="91" t="str">
        <f t="shared" si="16"/>
        <v/>
      </c>
      <c r="AD65" s="91" t="str">
        <f t="shared" si="16"/>
        <v/>
      </c>
      <c r="AE65" s="91" t="str">
        <f t="shared" si="16"/>
        <v/>
      </c>
      <c r="AF65" s="91" t="str">
        <f t="shared" si="16"/>
        <v/>
      </c>
      <c r="AG65" s="91" t="str">
        <f t="shared" si="16"/>
        <v/>
      </c>
      <c r="AH65" s="91" t="str">
        <f t="shared" si="16"/>
        <v/>
      </c>
      <c r="AI65" s="91" t="str">
        <f t="shared" si="16"/>
        <v/>
      </c>
      <c r="AJ65" s="91" t="str">
        <f t="shared" si="16"/>
        <v/>
      </c>
      <c r="AK65" s="91" t="str">
        <f t="shared" si="16"/>
        <v/>
      </c>
      <c r="AL65" s="91" t="str">
        <f t="shared" si="19"/>
        <v/>
      </c>
      <c r="AM65" s="91" t="str">
        <f t="shared" si="19"/>
        <v/>
      </c>
      <c r="AN65" s="91" t="str">
        <f t="shared" si="19"/>
        <v/>
      </c>
      <c r="AO65" s="91" t="str">
        <f t="shared" si="19"/>
        <v/>
      </c>
      <c r="AP65" s="91" t="str">
        <f t="shared" si="19"/>
        <v/>
      </c>
      <c r="AQ65" s="91" t="str">
        <f t="shared" si="19"/>
        <v/>
      </c>
      <c r="AR65" s="91" t="str">
        <f t="shared" si="19"/>
        <v/>
      </c>
      <c r="AS65" s="91" t="str">
        <f t="shared" si="19"/>
        <v/>
      </c>
      <c r="AT65" s="91" t="str">
        <f t="shared" si="19"/>
        <v/>
      </c>
      <c r="AU65" s="91" t="str">
        <f t="shared" si="19"/>
        <v/>
      </c>
      <c r="AV65" s="91" t="str">
        <f t="shared" si="19"/>
        <v/>
      </c>
      <c r="AW65" s="91" t="str">
        <f t="shared" si="19"/>
        <v/>
      </c>
      <c r="AX65" s="91" t="str">
        <f t="shared" si="19"/>
        <v/>
      </c>
      <c r="AY65" s="91" t="str">
        <f t="shared" si="19"/>
        <v/>
      </c>
      <c r="AZ65" s="91" t="str">
        <f t="shared" si="19"/>
        <v/>
      </c>
      <c r="BA65" s="91" t="str">
        <f t="shared" si="20"/>
        <v/>
      </c>
      <c r="BB65" s="91" t="str">
        <f t="shared" si="20"/>
        <v/>
      </c>
      <c r="BC65" s="91" t="str">
        <f t="shared" si="20"/>
        <v/>
      </c>
      <c r="BD65" s="91" t="str">
        <f t="shared" si="20"/>
        <v/>
      </c>
      <c r="BE65" s="91" t="str">
        <f t="shared" si="20"/>
        <v/>
      </c>
    </row>
    <row r="66" spans="1:57" x14ac:dyDescent="0.3">
      <c r="A66" s="68">
        <v>42726</v>
      </c>
      <c r="B66" s="62">
        <v>1001</v>
      </c>
      <c r="C66" s="63" t="s">
        <v>63</v>
      </c>
      <c r="D66" s="70">
        <v>2122.92</v>
      </c>
      <c r="E66" s="89">
        <f t="shared" si="1"/>
        <v>2122.92</v>
      </c>
      <c r="F66" s="90">
        <f t="shared" si="18"/>
        <v>2122.92</v>
      </c>
      <c r="G66" s="91" t="str">
        <f t="shared" si="18"/>
        <v/>
      </c>
      <c r="H66" s="91" t="str">
        <f t="shared" si="18"/>
        <v/>
      </c>
      <c r="I66" s="91" t="str">
        <f t="shared" si="18"/>
        <v/>
      </c>
      <c r="J66" s="91" t="str">
        <f t="shared" si="18"/>
        <v/>
      </c>
      <c r="K66" s="92" t="str">
        <f t="shared" si="18"/>
        <v/>
      </c>
      <c r="L66" s="93" t="str">
        <f t="shared" si="18"/>
        <v/>
      </c>
      <c r="M66" s="91" t="str">
        <f t="shared" si="18"/>
        <v/>
      </c>
      <c r="N66" s="91" t="str">
        <f t="shared" si="18"/>
        <v/>
      </c>
      <c r="O66" s="91" t="str">
        <f t="shared" si="18"/>
        <v/>
      </c>
      <c r="P66" s="91" t="str">
        <f t="shared" si="18"/>
        <v/>
      </c>
      <c r="Q66" s="92" t="str">
        <f t="shared" si="18"/>
        <v/>
      </c>
      <c r="R66" s="93" t="str">
        <f t="shared" si="18"/>
        <v/>
      </c>
      <c r="S66" s="91" t="str">
        <f t="shared" si="18"/>
        <v/>
      </c>
      <c r="T66" s="91" t="str">
        <f t="shared" si="18"/>
        <v/>
      </c>
      <c r="U66" s="91" t="str">
        <f t="shared" si="18"/>
        <v/>
      </c>
      <c r="V66" s="91" t="str">
        <f t="shared" si="16"/>
        <v/>
      </c>
      <c r="W66" s="91" t="str">
        <f t="shared" si="16"/>
        <v/>
      </c>
      <c r="X66" s="91" t="str">
        <f t="shared" si="16"/>
        <v/>
      </c>
      <c r="Y66" s="91" t="str">
        <f t="shared" si="16"/>
        <v/>
      </c>
      <c r="Z66" s="91" t="str">
        <f t="shared" si="16"/>
        <v/>
      </c>
      <c r="AA66" s="91" t="str">
        <f t="shared" si="16"/>
        <v/>
      </c>
      <c r="AB66" s="91" t="str">
        <f t="shared" si="16"/>
        <v/>
      </c>
      <c r="AC66" s="91" t="str">
        <f t="shared" si="16"/>
        <v/>
      </c>
      <c r="AD66" s="91" t="str">
        <f t="shared" si="16"/>
        <v/>
      </c>
      <c r="AE66" s="91" t="str">
        <f t="shared" si="16"/>
        <v/>
      </c>
      <c r="AF66" s="91" t="str">
        <f t="shared" si="16"/>
        <v/>
      </c>
      <c r="AG66" s="91" t="str">
        <f t="shared" si="16"/>
        <v/>
      </c>
      <c r="AH66" s="91" t="str">
        <f t="shared" si="16"/>
        <v/>
      </c>
      <c r="AI66" s="91" t="str">
        <f t="shared" si="16"/>
        <v/>
      </c>
      <c r="AJ66" s="91" t="str">
        <f t="shared" si="16"/>
        <v/>
      </c>
      <c r="AK66" s="91" t="str">
        <f t="shared" si="16"/>
        <v/>
      </c>
      <c r="AL66" s="91" t="str">
        <f t="shared" si="19"/>
        <v/>
      </c>
      <c r="AM66" s="91" t="str">
        <f t="shared" si="19"/>
        <v/>
      </c>
      <c r="AN66" s="91" t="str">
        <f t="shared" si="19"/>
        <v/>
      </c>
      <c r="AO66" s="91" t="str">
        <f t="shared" si="19"/>
        <v/>
      </c>
      <c r="AP66" s="91" t="str">
        <f t="shared" si="19"/>
        <v/>
      </c>
      <c r="AQ66" s="91" t="str">
        <f t="shared" si="19"/>
        <v/>
      </c>
      <c r="AR66" s="91" t="str">
        <f t="shared" si="19"/>
        <v/>
      </c>
      <c r="AS66" s="91" t="str">
        <f t="shared" si="19"/>
        <v/>
      </c>
      <c r="AT66" s="91" t="str">
        <f t="shared" si="19"/>
        <v/>
      </c>
      <c r="AU66" s="91" t="str">
        <f t="shared" si="19"/>
        <v/>
      </c>
      <c r="AV66" s="91" t="str">
        <f t="shared" si="19"/>
        <v/>
      </c>
      <c r="AW66" s="91" t="str">
        <f t="shared" si="19"/>
        <v/>
      </c>
      <c r="AX66" s="91" t="str">
        <f t="shared" si="19"/>
        <v/>
      </c>
      <c r="AY66" s="91" t="str">
        <f t="shared" si="19"/>
        <v/>
      </c>
      <c r="AZ66" s="91" t="str">
        <f t="shared" si="19"/>
        <v/>
      </c>
      <c r="BA66" s="91" t="str">
        <f t="shared" si="20"/>
        <v/>
      </c>
      <c r="BB66" s="91" t="str">
        <f t="shared" si="20"/>
        <v/>
      </c>
      <c r="BC66" s="91" t="str">
        <f t="shared" si="20"/>
        <v/>
      </c>
      <c r="BD66" s="91" t="str">
        <f t="shared" si="20"/>
        <v/>
      </c>
      <c r="BE66" s="91" t="str">
        <f t="shared" si="20"/>
        <v/>
      </c>
    </row>
    <row r="67" spans="1:57" x14ac:dyDescent="0.3">
      <c r="A67" s="68">
        <v>42726</v>
      </c>
      <c r="B67" s="62">
        <v>3004</v>
      </c>
      <c r="C67" s="63" t="s">
        <v>115</v>
      </c>
      <c r="D67" s="70">
        <v>1315.7</v>
      </c>
      <c r="E67" s="89">
        <f t="shared" si="1"/>
        <v>1315.7</v>
      </c>
      <c r="F67" s="90" t="str">
        <f t="shared" si="18"/>
        <v/>
      </c>
      <c r="G67" s="91" t="str">
        <f t="shared" si="18"/>
        <v/>
      </c>
      <c r="H67" s="91" t="str">
        <f t="shared" si="18"/>
        <v/>
      </c>
      <c r="I67" s="91" t="str">
        <f t="shared" si="18"/>
        <v/>
      </c>
      <c r="J67" s="91" t="str">
        <f t="shared" si="18"/>
        <v/>
      </c>
      <c r="K67" s="92" t="str">
        <f t="shared" si="18"/>
        <v/>
      </c>
      <c r="L67" s="93" t="str">
        <f t="shared" si="18"/>
        <v/>
      </c>
      <c r="M67" s="91" t="str">
        <f t="shared" si="18"/>
        <v/>
      </c>
      <c r="N67" s="91" t="str">
        <f t="shared" si="18"/>
        <v/>
      </c>
      <c r="O67" s="91" t="str">
        <f t="shared" si="18"/>
        <v/>
      </c>
      <c r="P67" s="91" t="str">
        <f t="shared" si="18"/>
        <v/>
      </c>
      <c r="Q67" s="92" t="str">
        <f t="shared" si="18"/>
        <v/>
      </c>
      <c r="R67" s="93" t="str">
        <f t="shared" si="18"/>
        <v/>
      </c>
      <c r="S67" s="91" t="str">
        <f t="shared" si="18"/>
        <v/>
      </c>
      <c r="T67" s="91" t="str">
        <f t="shared" si="18"/>
        <v/>
      </c>
      <c r="U67" s="91">
        <f t="shared" si="18"/>
        <v>1315.7</v>
      </c>
      <c r="V67" s="91" t="str">
        <f t="shared" si="16"/>
        <v/>
      </c>
      <c r="W67" s="91" t="str">
        <f t="shared" si="16"/>
        <v/>
      </c>
      <c r="X67" s="91" t="str">
        <f t="shared" si="16"/>
        <v/>
      </c>
      <c r="Y67" s="91" t="str">
        <f t="shared" si="16"/>
        <v/>
      </c>
      <c r="Z67" s="91" t="str">
        <f t="shared" si="16"/>
        <v/>
      </c>
      <c r="AA67" s="91" t="str">
        <f t="shared" si="16"/>
        <v/>
      </c>
      <c r="AB67" s="91" t="str">
        <f t="shared" si="16"/>
        <v/>
      </c>
      <c r="AC67" s="91" t="str">
        <f t="shared" si="16"/>
        <v/>
      </c>
      <c r="AD67" s="91" t="str">
        <f t="shared" si="16"/>
        <v/>
      </c>
      <c r="AE67" s="91" t="str">
        <f t="shared" si="16"/>
        <v/>
      </c>
      <c r="AF67" s="91" t="str">
        <f t="shared" si="16"/>
        <v/>
      </c>
      <c r="AG67" s="91" t="str">
        <f t="shared" si="16"/>
        <v/>
      </c>
      <c r="AH67" s="91" t="str">
        <f t="shared" si="16"/>
        <v/>
      </c>
      <c r="AI67" s="91" t="str">
        <f t="shared" si="16"/>
        <v/>
      </c>
      <c r="AJ67" s="91" t="str">
        <f t="shared" si="16"/>
        <v/>
      </c>
      <c r="AK67" s="91" t="str">
        <f t="shared" si="16"/>
        <v/>
      </c>
      <c r="AL67" s="91" t="str">
        <f t="shared" si="19"/>
        <v/>
      </c>
      <c r="AM67" s="91" t="str">
        <f t="shared" si="19"/>
        <v/>
      </c>
      <c r="AN67" s="91" t="str">
        <f t="shared" si="19"/>
        <v/>
      </c>
      <c r="AO67" s="91" t="str">
        <f t="shared" si="19"/>
        <v/>
      </c>
      <c r="AP67" s="91" t="str">
        <f t="shared" si="19"/>
        <v/>
      </c>
      <c r="AQ67" s="91" t="str">
        <f t="shared" si="19"/>
        <v/>
      </c>
      <c r="AR67" s="91" t="str">
        <f t="shared" si="19"/>
        <v/>
      </c>
      <c r="AS67" s="91" t="str">
        <f t="shared" si="19"/>
        <v/>
      </c>
      <c r="AT67" s="91" t="str">
        <f t="shared" si="19"/>
        <v/>
      </c>
      <c r="AU67" s="91" t="str">
        <f t="shared" si="19"/>
        <v/>
      </c>
      <c r="AV67" s="91" t="str">
        <f t="shared" si="19"/>
        <v/>
      </c>
      <c r="AW67" s="91" t="str">
        <f t="shared" si="19"/>
        <v/>
      </c>
      <c r="AX67" s="91" t="str">
        <f t="shared" si="19"/>
        <v/>
      </c>
      <c r="AY67" s="91" t="str">
        <f t="shared" si="19"/>
        <v/>
      </c>
      <c r="AZ67" s="91" t="str">
        <f t="shared" si="19"/>
        <v/>
      </c>
      <c r="BA67" s="91" t="str">
        <f t="shared" si="20"/>
        <v/>
      </c>
      <c r="BB67" s="91" t="str">
        <f t="shared" si="20"/>
        <v/>
      </c>
      <c r="BC67" s="91" t="str">
        <f t="shared" si="20"/>
        <v/>
      </c>
      <c r="BD67" s="91" t="str">
        <f t="shared" si="20"/>
        <v/>
      </c>
      <c r="BE67" s="91" t="str">
        <f t="shared" si="20"/>
        <v/>
      </c>
    </row>
    <row r="68" spans="1:57" x14ac:dyDescent="0.3">
      <c r="A68" s="68">
        <v>42726</v>
      </c>
      <c r="B68" s="62">
        <v>4000</v>
      </c>
      <c r="C68" s="63" t="s">
        <v>150</v>
      </c>
      <c r="D68" s="70">
        <v>500</v>
      </c>
      <c r="E68" s="89">
        <f t="shared" si="1"/>
        <v>500</v>
      </c>
      <c r="F68" s="90" t="str">
        <f t="shared" si="18"/>
        <v/>
      </c>
      <c r="G68" s="91" t="str">
        <f t="shared" si="18"/>
        <v/>
      </c>
      <c r="H68" s="91" t="str">
        <f t="shared" si="18"/>
        <v/>
      </c>
      <c r="I68" s="91" t="str">
        <f t="shared" si="18"/>
        <v/>
      </c>
      <c r="J68" s="91" t="str">
        <f t="shared" si="18"/>
        <v/>
      </c>
      <c r="K68" s="92" t="str">
        <f t="shared" si="18"/>
        <v/>
      </c>
      <c r="L68" s="93" t="str">
        <f t="shared" si="18"/>
        <v/>
      </c>
      <c r="M68" s="91" t="str">
        <f t="shared" si="18"/>
        <v/>
      </c>
      <c r="N68" s="91" t="str">
        <f t="shared" si="18"/>
        <v/>
      </c>
      <c r="O68" s="91" t="str">
        <f t="shared" si="18"/>
        <v/>
      </c>
      <c r="P68" s="91" t="str">
        <f t="shared" si="18"/>
        <v/>
      </c>
      <c r="Q68" s="92" t="str">
        <f t="shared" si="18"/>
        <v/>
      </c>
      <c r="R68" s="93" t="str">
        <f t="shared" si="18"/>
        <v/>
      </c>
      <c r="S68" s="91" t="str">
        <f t="shared" si="18"/>
        <v/>
      </c>
      <c r="T68" s="91" t="str">
        <f t="shared" si="18"/>
        <v/>
      </c>
      <c r="U68" s="91" t="str">
        <f t="shared" si="18"/>
        <v/>
      </c>
      <c r="V68" s="91" t="str">
        <f t="shared" si="16"/>
        <v/>
      </c>
      <c r="W68" s="91" t="str">
        <f t="shared" si="16"/>
        <v/>
      </c>
      <c r="X68" s="91" t="str">
        <f t="shared" si="16"/>
        <v/>
      </c>
      <c r="Y68" s="91" t="str">
        <f t="shared" si="16"/>
        <v/>
      </c>
      <c r="Z68" s="91" t="str">
        <f t="shared" si="16"/>
        <v/>
      </c>
      <c r="AA68" s="91" t="str">
        <f t="shared" si="16"/>
        <v/>
      </c>
      <c r="AB68" s="91" t="str">
        <f t="shared" si="16"/>
        <v/>
      </c>
      <c r="AC68" s="91" t="str">
        <f t="shared" si="16"/>
        <v/>
      </c>
      <c r="AD68" s="91" t="str">
        <f t="shared" si="16"/>
        <v/>
      </c>
      <c r="AE68" s="91" t="str">
        <f t="shared" si="16"/>
        <v/>
      </c>
      <c r="AF68" s="91" t="str">
        <f t="shared" si="16"/>
        <v/>
      </c>
      <c r="AG68" s="91" t="str">
        <f t="shared" si="16"/>
        <v/>
      </c>
      <c r="AH68" s="91" t="str">
        <f t="shared" si="16"/>
        <v/>
      </c>
      <c r="AI68" s="91" t="str">
        <f t="shared" si="16"/>
        <v/>
      </c>
      <c r="AJ68" s="91" t="str">
        <f t="shared" si="16"/>
        <v/>
      </c>
      <c r="AK68" s="91" t="str">
        <f t="shared" si="16"/>
        <v/>
      </c>
      <c r="AL68" s="91" t="str">
        <f t="shared" si="19"/>
        <v/>
      </c>
      <c r="AM68" s="91" t="str">
        <f t="shared" si="19"/>
        <v/>
      </c>
      <c r="AN68" s="91" t="str">
        <f t="shared" si="19"/>
        <v/>
      </c>
      <c r="AO68" s="91" t="str">
        <f t="shared" si="19"/>
        <v/>
      </c>
      <c r="AP68" s="91" t="str">
        <f t="shared" si="19"/>
        <v/>
      </c>
      <c r="AQ68" s="91" t="str">
        <f t="shared" si="19"/>
        <v/>
      </c>
      <c r="AR68" s="91" t="str">
        <f t="shared" si="19"/>
        <v/>
      </c>
      <c r="AS68" s="91" t="str">
        <f t="shared" si="19"/>
        <v/>
      </c>
      <c r="AT68" s="91" t="str">
        <f t="shared" si="19"/>
        <v/>
      </c>
      <c r="AU68" s="91" t="str">
        <f t="shared" si="19"/>
        <v/>
      </c>
      <c r="AV68" s="91" t="str">
        <f t="shared" si="19"/>
        <v/>
      </c>
      <c r="AW68" s="91" t="str">
        <f t="shared" si="19"/>
        <v/>
      </c>
      <c r="AX68" s="91" t="str">
        <f t="shared" si="19"/>
        <v/>
      </c>
      <c r="AY68" s="91" t="str">
        <f t="shared" si="19"/>
        <v/>
      </c>
      <c r="AZ68" s="91" t="str">
        <f t="shared" si="19"/>
        <v/>
      </c>
      <c r="BA68" s="91">
        <f t="shared" si="20"/>
        <v>500</v>
      </c>
      <c r="BB68" s="91" t="str">
        <f t="shared" si="20"/>
        <v/>
      </c>
      <c r="BC68" s="91" t="str">
        <f t="shared" si="20"/>
        <v/>
      </c>
      <c r="BD68" s="91" t="str">
        <f t="shared" si="20"/>
        <v/>
      </c>
      <c r="BE68" s="91" t="str">
        <f t="shared" si="20"/>
        <v/>
      </c>
    </row>
    <row r="69" spans="1:57" x14ac:dyDescent="0.3">
      <c r="A69" s="68">
        <v>42726</v>
      </c>
      <c r="B69" s="62">
        <v>1001</v>
      </c>
      <c r="C69" s="63" t="s">
        <v>63</v>
      </c>
      <c r="D69" s="70">
        <v>423.42</v>
      </c>
      <c r="E69" s="89">
        <f t="shared" si="1"/>
        <v>423.42</v>
      </c>
      <c r="F69" s="90">
        <f t="shared" si="18"/>
        <v>423.42</v>
      </c>
      <c r="G69" s="91" t="str">
        <f t="shared" si="18"/>
        <v/>
      </c>
      <c r="H69" s="91" t="str">
        <f t="shared" si="18"/>
        <v/>
      </c>
      <c r="I69" s="91" t="str">
        <f t="shared" si="18"/>
        <v/>
      </c>
      <c r="J69" s="91" t="str">
        <f t="shared" si="18"/>
        <v/>
      </c>
      <c r="K69" s="92" t="str">
        <f t="shared" si="18"/>
        <v/>
      </c>
      <c r="L69" s="93" t="str">
        <f t="shared" si="18"/>
        <v/>
      </c>
      <c r="M69" s="91" t="str">
        <f t="shared" si="18"/>
        <v/>
      </c>
      <c r="N69" s="91" t="str">
        <f t="shared" si="18"/>
        <v/>
      </c>
      <c r="O69" s="91" t="str">
        <f t="shared" si="18"/>
        <v/>
      </c>
      <c r="P69" s="91" t="str">
        <f t="shared" si="18"/>
        <v/>
      </c>
      <c r="Q69" s="92" t="str">
        <f t="shared" si="18"/>
        <v/>
      </c>
      <c r="R69" s="93" t="str">
        <f t="shared" si="18"/>
        <v/>
      </c>
      <c r="S69" s="91" t="str">
        <f t="shared" si="18"/>
        <v/>
      </c>
      <c r="T69" s="91" t="str">
        <f t="shared" si="18"/>
        <v/>
      </c>
      <c r="U69" s="91" t="str">
        <f t="shared" si="18"/>
        <v/>
      </c>
      <c r="V69" s="91" t="str">
        <f t="shared" si="16"/>
        <v/>
      </c>
      <c r="W69" s="91" t="str">
        <f t="shared" si="16"/>
        <v/>
      </c>
      <c r="X69" s="91" t="str">
        <f t="shared" si="16"/>
        <v/>
      </c>
      <c r="Y69" s="91" t="str">
        <f t="shared" si="16"/>
        <v/>
      </c>
      <c r="Z69" s="91" t="str">
        <f t="shared" si="16"/>
        <v/>
      </c>
      <c r="AA69" s="91" t="str">
        <f t="shared" si="16"/>
        <v/>
      </c>
      <c r="AB69" s="91" t="str">
        <f t="shared" si="16"/>
        <v/>
      </c>
      <c r="AC69" s="91" t="str">
        <f t="shared" si="16"/>
        <v/>
      </c>
      <c r="AD69" s="91" t="str">
        <f t="shared" si="16"/>
        <v/>
      </c>
      <c r="AE69" s="91" t="str">
        <f t="shared" si="16"/>
        <v/>
      </c>
      <c r="AF69" s="91" t="str">
        <f t="shared" si="16"/>
        <v/>
      </c>
      <c r="AG69" s="91" t="str">
        <f t="shared" si="16"/>
        <v/>
      </c>
      <c r="AH69" s="91" t="str">
        <f t="shared" si="16"/>
        <v/>
      </c>
      <c r="AI69" s="91" t="str">
        <f t="shared" si="16"/>
        <v/>
      </c>
      <c r="AJ69" s="91" t="str">
        <f t="shared" si="16"/>
        <v/>
      </c>
      <c r="AK69" s="91" t="str">
        <f t="shared" si="16"/>
        <v/>
      </c>
      <c r="AL69" s="91" t="str">
        <f t="shared" si="19"/>
        <v/>
      </c>
      <c r="AM69" s="91" t="str">
        <f t="shared" si="19"/>
        <v/>
      </c>
      <c r="AN69" s="91" t="str">
        <f t="shared" si="19"/>
        <v/>
      </c>
      <c r="AO69" s="91" t="str">
        <f t="shared" si="19"/>
        <v/>
      </c>
      <c r="AP69" s="91" t="str">
        <f t="shared" si="19"/>
        <v/>
      </c>
      <c r="AQ69" s="91" t="str">
        <f t="shared" si="19"/>
        <v/>
      </c>
      <c r="AR69" s="91" t="str">
        <f t="shared" si="19"/>
        <v/>
      </c>
      <c r="AS69" s="91" t="str">
        <f t="shared" si="19"/>
        <v/>
      </c>
      <c r="AT69" s="91" t="str">
        <f t="shared" si="19"/>
        <v/>
      </c>
      <c r="AU69" s="91" t="str">
        <f t="shared" si="19"/>
        <v/>
      </c>
      <c r="AV69" s="91" t="str">
        <f t="shared" si="19"/>
        <v/>
      </c>
      <c r="AW69" s="91" t="str">
        <f t="shared" si="19"/>
        <v/>
      </c>
      <c r="AX69" s="91" t="str">
        <f t="shared" si="19"/>
        <v/>
      </c>
      <c r="AY69" s="91" t="str">
        <f t="shared" si="19"/>
        <v/>
      </c>
      <c r="AZ69" s="91" t="str">
        <f t="shared" si="19"/>
        <v/>
      </c>
      <c r="BA69" s="91" t="str">
        <f t="shared" si="20"/>
        <v/>
      </c>
      <c r="BB69" s="91" t="str">
        <f t="shared" si="20"/>
        <v/>
      </c>
      <c r="BC69" s="91" t="str">
        <f t="shared" si="20"/>
        <v/>
      </c>
      <c r="BD69" s="91" t="str">
        <f t="shared" si="20"/>
        <v/>
      </c>
      <c r="BE69" s="91" t="str">
        <f t="shared" si="20"/>
        <v/>
      </c>
    </row>
    <row r="70" spans="1:57" x14ac:dyDescent="0.3">
      <c r="A70" s="68">
        <v>42726</v>
      </c>
      <c r="B70" s="62">
        <v>1002</v>
      </c>
      <c r="C70" s="63" t="s">
        <v>59</v>
      </c>
      <c r="D70" s="70">
        <v>422</v>
      </c>
      <c r="E70" s="89">
        <f t="shared" ref="E70:E121" si="21">SUM(F70:BE70)</f>
        <v>422</v>
      </c>
      <c r="F70" s="90" t="str">
        <f t="shared" si="18"/>
        <v/>
      </c>
      <c r="G70" s="91">
        <f t="shared" si="18"/>
        <v>422</v>
      </c>
      <c r="H70" s="91" t="str">
        <f t="shared" si="18"/>
        <v/>
      </c>
      <c r="I70" s="91" t="str">
        <f t="shared" si="18"/>
        <v/>
      </c>
      <c r="J70" s="91" t="str">
        <f t="shared" si="18"/>
        <v/>
      </c>
      <c r="K70" s="92" t="str">
        <f t="shared" si="18"/>
        <v/>
      </c>
      <c r="L70" s="93" t="str">
        <f t="shared" si="18"/>
        <v/>
      </c>
      <c r="M70" s="91" t="str">
        <f t="shared" si="18"/>
        <v/>
      </c>
      <c r="N70" s="91" t="str">
        <f t="shared" si="18"/>
        <v/>
      </c>
      <c r="O70" s="91" t="str">
        <f t="shared" si="18"/>
        <v/>
      </c>
      <c r="P70" s="91" t="str">
        <f t="shared" si="18"/>
        <v/>
      </c>
      <c r="Q70" s="92" t="str">
        <f t="shared" si="18"/>
        <v/>
      </c>
      <c r="R70" s="93" t="str">
        <f t="shared" si="18"/>
        <v/>
      </c>
      <c r="S70" s="91" t="str">
        <f t="shared" si="18"/>
        <v/>
      </c>
      <c r="T70" s="91" t="str">
        <f t="shared" si="18"/>
        <v/>
      </c>
      <c r="U70" s="91" t="str">
        <f t="shared" ref="U70:AJ85" si="22">IF($B70=U$5,$D70,"")</f>
        <v/>
      </c>
      <c r="V70" s="91" t="str">
        <f t="shared" si="22"/>
        <v/>
      </c>
      <c r="W70" s="91" t="str">
        <f t="shared" si="22"/>
        <v/>
      </c>
      <c r="X70" s="91" t="str">
        <f t="shared" si="22"/>
        <v/>
      </c>
      <c r="Y70" s="91" t="str">
        <f t="shared" si="22"/>
        <v/>
      </c>
      <c r="Z70" s="91" t="str">
        <f t="shared" si="22"/>
        <v/>
      </c>
      <c r="AA70" s="91" t="str">
        <f t="shared" si="22"/>
        <v/>
      </c>
      <c r="AB70" s="91" t="str">
        <f t="shared" si="22"/>
        <v/>
      </c>
      <c r="AC70" s="91" t="str">
        <f t="shared" si="22"/>
        <v/>
      </c>
      <c r="AD70" s="91" t="str">
        <f t="shared" si="22"/>
        <v/>
      </c>
      <c r="AE70" s="91" t="str">
        <f t="shared" si="22"/>
        <v/>
      </c>
      <c r="AF70" s="91" t="str">
        <f t="shared" si="22"/>
        <v/>
      </c>
      <c r="AG70" s="91" t="str">
        <f t="shared" si="22"/>
        <v/>
      </c>
      <c r="AH70" s="91" t="str">
        <f t="shared" si="22"/>
        <v/>
      </c>
      <c r="AI70" s="91" t="str">
        <f t="shared" si="22"/>
        <v/>
      </c>
      <c r="AJ70" s="91" t="str">
        <f t="shared" si="22"/>
        <v/>
      </c>
      <c r="AK70" s="91" t="str">
        <f t="shared" ref="AK70:AZ85" si="23">IF($B70=AK$5,$D70,"")</f>
        <v/>
      </c>
      <c r="AL70" s="91" t="str">
        <f t="shared" si="23"/>
        <v/>
      </c>
      <c r="AM70" s="91" t="str">
        <f t="shared" si="23"/>
        <v/>
      </c>
      <c r="AN70" s="91" t="str">
        <f t="shared" si="23"/>
        <v/>
      </c>
      <c r="AO70" s="91" t="str">
        <f t="shared" si="23"/>
        <v/>
      </c>
      <c r="AP70" s="91" t="str">
        <f t="shared" si="23"/>
        <v/>
      </c>
      <c r="AQ70" s="91" t="str">
        <f t="shared" si="23"/>
        <v/>
      </c>
      <c r="AR70" s="91" t="str">
        <f t="shared" si="23"/>
        <v/>
      </c>
      <c r="AS70" s="91" t="str">
        <f t="shared" si="23"/>
        <v/>
      </c>
      <c r="AT70" s="91" t="str">
        <f t="shared" si="23"/>
        <v/>
      </c>
      <c r="AU70" s="91" t="str">
        <f t="shared" si="23"/>
        <v/>
      </c>
      <c r="AV70" s="91" t="str">
        <f t="shared" si="23"/>
        <v/>
      </c>
      <c r="AW70" s="91" t="str">
        <f t="shared" si="23"/>
        <v/>
      </c>
      <c r="AX70" s="91" t="str">
        <f t="shared" si="23"/>
        <v/>
      </c>
      <c r="AY70" s="91" t="str">
        <f t="shared" si="23"/>
        <v/>
      </c>
      <c r="AZ70" s="91" t="str">
        <f t="shared" si="23"/>
        <v/>
      </c>
      <c r="BA70" s="91" t="str">
        <f t="shared" si="20"/>
        <v/>
      </c>
      <c r="BB70" s="91" t="str">
        <f t="shared" si="20"/>
        <v/>
      </c>
      <c r="BC70" s="91" t="str">
        <f t="shared" si="20"/>
        <v/>
      </c>
      <c r="BD70" s="91" t="str">
        <f t="shared" si="20"/>
        <v/>
      </c>
      <c r="BE70" s="91" t="str">
        <f t="shared" si="20"/>
        <v/>
      </c>
    </row>
    <row r="71" spans="1:57" x14ac:dyDescent="0.3">
      <c r="A71" s="68">
        <v>42726</v>
      </c>
      <c r="B71" s="62">
        <v>3028</v>
      </c>
      <c r="C71" s="63" t="s">
        <v>188</v>
      </c>
      <c r="D71" s="70">
        <v>-56.11</v>
      </c>
      <c r="E71" s="89">
        <f t="shared" si="21"/>
        <v>-56.11</v>
      </c>
      <c r="F71" s="90" t="str">
        <f t="shared" ref="F71:U86" si="24">IF($B71=F$5,$D71,"")</f>
        <v/>
      </c>
      <c r="G71" s="91" t="str">
        <f t="shared" si="24"/>
        <v/>
      </c>
      <c r="H71" s="91" t="str">
        <f t="shared" si="24"/>
        <v/>
      </c>
      <c r="I71" s="91" t="str">
        <f t="shared" si="24"/>
        <v/>
      </c>
      <c r="J71" s="91" t="str">
        <f t="shared" si="24"/>
        <v/>
      </c>
      <c r="K71" s="92" t="str">
        <f t="shared" si="24"/>
        <v/>
      </c>
      <c r="L71" s="93" t="str">
        <f t="shared" si="24"/>
        <v/>
      </c>
      <c r="M71" s="91" t="str">
        <f t="shared" si="24"/>
        <v/>
      </c>
      <c r="N71" s="91" t="str">
        <f t="shared" si="24"/>
        <v/>
      </c>
      <c r="O71" s="91" t="str">
        <f t="shared" si="24"/>
        <v/>
      </c>
      <c r="P71" s="91" t="str">
        <f t="shared" si="24"/>
        <v/>
      </c>
      <c r="Q71" s="92" t="str">
        <f t="shared" si="24"/>
        <v/>
      </c>
      <c r="R71" s="93" t="str">
        <f t="shared" si="24"/>
        <v/>
      </c>
      <c r="S71" s="91" t="str">
        <f t="shared" si="24"/>
        <v/>
      </c>
      <c r="T71" s="91" t="str">
        <f t="shared" si="24"/>
        <v/>
      </c>
      <c r="U71" s="91" t="str">
        <f t="shared" si="22"/>
        <v/>
      </c>
      <c r="V71" s="91" t="str">
        <f t="shared" si="22"/>
        <v/>
      </c>
      <c r="W71" s="91" t="str">
        <f t="shared" si="22"/>
        <v/>
      </c>
      <c r="X71" s="91" t="str">
        <f t="shared" si="22"/>
        <v/>
      </c>
      <c r="Y71" s="91" t="str">
        <f t="shared" si="22"/>
        <v/>
      </c>
      <c r="Z71" s="91" t="str">
        <f t="shared" si="22"/>
        <v/>
      </c>
      <c r="AA71" s="91" t="str">
        <f t="shared" si="22"/>
        <v/>
      </c>
      <c r="AB71" s="91" t="str">
        <f t="shared" si="22"/>
        <v/>
      </c>
      <c r="AC71" s="91" t="str">
        <f t="shared" si="22"/>
        <v/>
      </c>
      <c r="AD71" s="91" t="str">
        <f t="shared" si="22"/>
        <v/>
      </c>
      <c r="AE71" s="91" t="str">
        <f t="shared" si="22"/>
        <v/>
      </c>
      <c r="AF71" s="91" t="str">
        <f t="shared" si="22"/>
        <v/>
      </c>
      <c r="AG71" s="91" t="str">
        <f t="shared" si="22"/>
        <v/>
      </c>
      <c r="AH71" s="91" t="str">
        <f t="shared" si="22"/>
        <v/>
      </c>
      <c r="AI71" s="91" t="str">
        <f t="shared" si="22"/>
        <v/>
      </c>
      <c r="AJ71" s="91" t="str">
        <f t="shared" si="22"/>
        <v/>
      </c>
      <c r="AK71" s="91" t="str">
        <f t="shared" si="23"/>
        <v/>
      </c>
      <c r="AL71" s="91" t="str">
        <f t="shared" si="23"/>
        <v/>
      </c>
      <c r="AM71" s="91" t="str">
        <f t="shared" si="23"/>
        <v/>
      </c>
      <c r="AN71" s="91" t="str">
        <f t="shared" si="23"/>
        <v/>
      </c>
      <c r="AO71" s="91" t="str">
        <f t="shared" si="23"/>
        <v/>
      </c>
      <c r="AP71" s="91" t="str">
        <f t="shared" si="23"/>
        <v/>
      </c>
      <c r="AQ71" s="91" t="str">
        <f t="shared" si="23"/>
        <v/>
      </c>
      <c r="AR71" s="91" t="str">
        <f t="shared" si="23"/>
        <v/>
      </c>
      <c r="AS71" s="91">
        <f t="shared" si="23"/>
        <v>-56.11</v>
      </c>
      <c r="AT71" s="91" t="str">
        <f t="shared" si="23"/>
        <v/>
      </c>
      <c r="AU71" s="91" t="str">
        <f t="shared" si="23"/>
        <v/>
      </c>
      <c r="AV71" s="91" t="str">
        <f t="shared" si="23"/>
        <v/>
      </c>
      <c r="AW71" s="91" t="str">
        <f t="shared" si="23"/>
        <v/>
      </c>
      <c r="AX71" s="91" t="str">
        <f t="shared" si="23"/>
        <v/>
      </c>
      <c r="AY71" s="91" t="str">
        <f t="shared" si="23"/>
        <v/>
      </c>
      <c r="AZ71" s="91" t="str">
        <f t="shared" si="23"/>
        <v/>
      </c>
      <c r="BA71" s="91" t="str">
        <f t="shared" si="20"/>
        <v/>
      </c>
      <c r="BB71" s="91" t="str">
        <f t="shared" si="20"/>
        <v/>
      </c>
      <c r="BC71" s="91" t="str">
        <f t="shared" si="20"/>
        <v/>
      </c>
      <c r="BD71" s="91" t="str">
        <f t="shared" si="20"/>
        <v/>
      </c>
      <c r="BE71" s="91" t="str">
        <f t="shared" si="20"/>
        <v/>
      </c>
    </row>
    <row r="72" spans="1:57" x14ac:dyDescent="0.3">
      <c r="A72" s="68">
        <v>42726</v>
      </c>
      <c r="B72" s="62">
        <v>4000</v>
      </c>
      <c r="C72" s="63" t="s">
        <v>147</v>
      </c>
      <c r="D72" s="70">
        <v>800</v>
      </c>
      <c r="E72" s="89">
        <f t="shared" si="21"/>
        <v>800</v>
      </c>
      <c r="F72" s="90" t="str">
        <f t="shared" si="24"/>
        <v/>
      </c>
      <c r="G72" s="91" t="str">
        <f t="shared" si="24"/>
        <v/>
      </c>
      <c r="H72" s="91" t="str">
        <f t="shared" si="24"/>
        <v/>
      </c>
      <c r="I72" s="91" t="str">
        <f t="shared" si="24"/>
        <v/>
      </c>
      <c r="J72" s="91" t="str">
        <f t="shared" si="24"/>
        <v/>
      </c>
      <c r="K72" s="92" t="str">
        <f t="shared" si="24"/>
        <v/>
      </c>
      <c r="L72" s="93" t="str">
        <f t="shared" si="24"/>
        <v/>
      </c>
      <c r="M72" s="91" t="str">
        <f t="shared" si="24"/>
        <v/>
      </c>
      <c r="N72" s="91" t="str">
        <f t="shared" si="24"/>
        <v/>
      </c>
      <c r="O72" s="91" t="str">
        <f t="shared" si="24"/>
        <v/>
      </c>
      <c r="P72" s="91" t="str">
        <f t="shared" si="24"/>
        <v/>
      </c>
      <c r="Q72" s="92" t="str">
        <f t="shared" si="24"/>
        <v/>
      </c>
      <c r="R72" s="93" t="str">
        <f t="shared" si="24"/>
        <v/>
      </c>
      <c r="S72" s="91" t="str">
        <f t="shared" si="24"/>
        <v/>
      </c>
      <c r="T72" s="91" t="str">
        <f t="shared" si="24"/>
        <v/>
      </c>
      <c r="U72" s="91" t="str">
        <f t="shared" si="22"/>
        <v/>
      </c>
      <c r="V72" s="91" t="str">
        <f t="shared" si="22"/>
        <v/>
      </c>
      <c r="W72" s="91" t="str">
        <f t="shared" si="22"/>
        <v/>
      </c>
      <c r="X72" s="91" t="str">
        <f t="shared" si="22"/>
        <v/>
      </c>
      <c r="Y72" s="91" t="str">
        <f t="shared" si="22"/>
        <v/>
      </c>
      <c r="Z72" s="91" t="str">
        <f t="shared" si="22"/>
        <v/>
      </c>
      <c r="AA72" s="91" t="str">
        <f t="shared" si="22"/>
        <v/>
      </c>
      <c r="AB72" s="91" t="str">
        <f t="shared" si="22"/>
        <v/>
      </c>
      <c r="AC72" s="91" t="str">
        <f t="shared" si="22"/>
        <v/>
      </c>
      <c r="AD72" s="91" t="str">
        <f t="shared" si="22"/>
        <v/>
      </c>
      <c r="AE72" s="91" t="str">
        <f t="shared" si="22"/>
        <v/>
      </c>
      <c r="AF72" s="91" t="str">
        <f t="shared" si="22"/>
        <v/>
      </c>
      <c r="AG72" s="91" t="str">
        <f t="shared" si="22"/>
        <v/>
      </c>
      <c r="AH72" s="91" t="str">
        <f t="shared" si="22"/>
        <v/>
      </c>
      <c r="AI72" s="91" t="str">
        <f t="shared" si="22"/>
        <v/>
      </c>
      <c r="AJ72" s="91" t="str">
        <f t="shared" si="22"/>
        <v/>
      </c>
      <c r="AK72" s="91" t="str">
        <f t="shared" si="23"/>
        <v/>
      </c>
      <c r="AL72" s="91" t="str">
        <f t="shared" si="23"/>
        <v/>
      </c>
      <c r="AM72" s="91" t="str">
        <f t="shared" si="23"/>
        <v/>
      </c>
      <c r="AN72" s="91" t="str">
        <f t="shared" si="23"/>
        <v/>
      </c>
      <c r="AO72" s="91" t="str">
        <f t="shared" si="23"/>
        <v/>
      </c>
      <c r="AP72" s="91" t="str">
        <f t="shared" si="23"/>
        <v/>
      </c>
      <c r="AQ72" s="91" t="str">
        <f t="shared" si="23"/>
        <v/>
      </c>
      <c r="AR72" s="91" t="str">
        <f t="shared" si="23"/>
        <v/>
      </c>
      <c r="AS72" s="91" t="str">
        <f t="shared" si="23"/>
        <v/>
      </c>
      <c r="AT72" s="91" t="str">
        <f t="shared" si="23"/>
        <v/>
      </c>
      <c r="AU72" s="91" t="str">
        <f t="shared" si="23"/>
        <v/>
      </c>
      <c r="AV72" s="91" t="str">
        <f t="shared" si="23"/>
        <v/>
      </c>
      <c r="AW72" s="91" t="str">
        <f t="shared" si="23"/>
        <v/>
      </c>
      <c r="AX72" s="91" t="str">
        <f t="shared" si="23"/>
        <v/>
      </c>
      <c r="AY72" s="91" t="str">
        <f t="shared" si="23"/>
        <v/>
      </c>
      <c r="AZ72" s="91" t="str">
        <f t="shared" si="23"/>
        <v/>
      </c>
      <c r="BA72" s="91">
        <f t="shared" si="20"/>
        <v>800</v>
      </c>
      <c r="BB72" s="91" t="str">
        <f t="shared" si="20"/>
        <v/>
      </c>
      <c r="BC72" s="91" t="str">
        <f t="shared" si="20"/>
        <v/>
      </c>
      <c r="BD72" s="91" t="str">
        <f t="shared" si="20"/>
        <v/>
      </c>
      <c r="BE72" s="91" t="str">
        <f t="shared" si="20"/>
        <v/>
      </c>
    </row>
    <row r="73" spans="1:57" x14ac:dyDescent="0.3">
      <c r="A73" s="68">
        <v>42726</v>
      </c>
      <c r="B73" s="62">
        <v>2001</v>
      </c>
      <c r="C73" s="63" t="s">
        <v>7</v>
      </c>
      <c r="D73" s="70">
        <f>1042.64+2312.64</f>
        <v>3355.2799999999997</v>
      </c>
      <c r="E73" s="89">
        <f t="shared" si="21"/>
        <v>3355.2799999999997</v>
      </c>
      <c r="F73" s="90" t="str">
        <f t="shared" si="24"/>
        <v/>
      </c>
      <c r="G73" s="91" t="str">
        <f t="shared" si="24"/>
        <v/>
      </c>
      <c r="H73" s="91" t="str">
        <f t="shared" si="24"/>
        <v/>
      </c>
      <c r="I73" s="91" t="str">
        <f t="shared" si="24"/>
        <v/>
      </c>
      <c r="J73" s="91" t="str">
        <f t="shared" si="24"/>
        <v/>
      </c>
      <c r="K73" s="92" t="str">
        <f t="shared" si="24"/>
        <v/>
      </c>
      <c r="L73" s="93">
        <f t="shared" si="24"/>
        <v>3355.2799999999997</v>
      </c>
      <c r="M73" s="91" t="str">
        <f t="shared" si="24"/>
        <v/>
      </c>
      <c r="N73" s="91" t="str">
        <f t="shared" si="24"/>
        <v/>
      </c>
      <c r="O73" s="91" t="str">
        <f t="shared" si="24"/>
        <v/>
      </c>
      <c r="P73" s="91" t="str">
        <f t="shared" si="24"/>
        <v/>
      </c>
      <c r="Q73" s="92" t="str">
        <f t="shared" si="24"/>
        <v/>
      </c>
      <c r="R73" s="93" t="str">
        <f t="shared" si="24"/>
        <v/>
      </c>
      <c r="S73" s="91" t="str">
        <f t="shared" si="24"/>
        <v/>
      </c>
      <c r="T73" s="91" t="str">
        <f t="shared" si="24"/>
        <v/>
      </c>
      <c r="U73" s="91" t="str">
        <f t="shared" si="22"/>
        <v/>
      </c>
      <c r="V73" s="91" t="str">
        <f t="shared" si="22"/>
        <v/>
      </c>
      <c r="W73" s="91" t="str">
        <f t="shared" si="22"/>
        <v/>
      </c>
      <c r="X73" s="91" t="str">
        <f t="shared" si="22"/>
        <v/>
      </c>
      <c r="Y73" s="91" t="str">
        <f t="shared" si="22"/>
        <v/>
      </c>
      <c r="Z73" s="91" t="str">
        <f t="shared" si="22"/>
        <v/>
      </c>
      <c r="AA73" s="91" t="str">
        <f t="shared" si="22"/>
        <v/>
      </c>
      <c r="AB73" s="91" t="str">
        <f t="shared" si="22"/>
        <v/>
      </c>
      <c r="AC73" s="91" t="str">
        <f t="shared" si="22"/>
        <v/>
      </c>
      <c r="AD73" s="91" t="str">
        <f t="shared" si="22"/>
        <v/>
      </c>
      <c r="AE73" s="91" t="str">
        <f t="shared" si="22"/>
        <v/>
      </c>
      <c r="AF73" s="91" t="str">
        <f t="shared" si="22"/>
        <v/>
      </c>
      <c r="AG73" s="91" t="str">
        <f t="shared" si="22"/>
        <v/>
      </c>
      <c r="AH73" s="91" t="str">
        <f t="shared" si="22"/>
        <v/>
      </c>
      <c r="AI73" s="91" t="str">
        <f t="shared" si="22"/>
        <v/>
      </c>
      <c r="AJ73" s="91" t="str">
        <f t="shared" si="22"/>
        <v/>
      </c>
      <c r="AK73" s="91" t="str">
        <f t="shared" si="23"/>
        <v/>
      </c>
      <c r="AL73" s="91" t="str">
        <f t="shared" si="23"/>
        <v/>
      </c>
      <c r="AM73" s="91" t="str">
        <f t="shared" si="23"/>
        <v/>
      </c>
      <c r="AN73" s="91" t="str">
        <f t="shared" si="23"/>
        <v/>
      </c>
      <c r="AO73" s="91" t="str">
        <f t="shared" si="23"/>
        <v/>
      </c>
      <c r="AP73" s="91" t="str">
        <f t="shared" si="23"/>
        <v/>
      </c>
      <c r="AQ73" s="91" t="str">
        <f t="shared" si="23"/>
        <v/>
      </c>
      <c r="AR73" s="91" t="str">
        <f t="shared" si="23"/>
        <v/>
      </c>
      <c r="AS73" s="91" t="str">
        <f t="shared" si="23"/>
        <v/>
      </c>
      <c r="AT73" s="91" t="str">
        <f t="shared" si="23"/>
        <v/>
      </c>
      <c r="AU73" s="91" t="str">
        <f t="shared" si="23"/>
        <v/>
      </c>
      <c r="AV73" s="91" t="str">
        <f t="shared" si="23"/>
        <v/>
      </c>
      <c r="AW73" s="91" t="str">
        <f t="shared" si="23"/>
        <v/>
      </c>
      <c r="AX73" s="91" t="str">
        <f t="shared" si="23"/>
        <v/>
      </c>
      <c r="AY73" s="91" t="str">
        <f t="shared" si="23"/>
        <v/>
      </c>
      <c r="AZ73" s="91" t="str">
        <f t="shared" si="23"/>
        <v/>
      </c>
      <c r="BA73" s="91" t="str">
        <f t="shared" si="20"/>
        <v/>
      </c>
      <c r="BB73" s="91" t="str">
        <f t="shared" si="20"/>
        <v/>
      </c>
      <c r="BC73" s="91" t="str">
        <f t="shared" si="20"/>
        <v/>
      </c>
      <c r="BD73" s="91" t="str">
        <f t="shared" si="20"/>
        <v/>
      </c>
      <c r="BE73" s="91" t="str">
        <f t="shared" si="20"/>
        <v/>
      </c>
    </row>
    <row r="74" spans="1:57" x14ac:dyDescent="0.3">
      <c r="A74" s="68">
        <v>42726</v>
      </c>
      <c r="B74" s="62">
        <v>2001</v>
      </c>
      <c r="C74" s="63" t="s">
        <v>7</v>
      </c>
      <c r="D74" s="70">
        <f>176251.52-168700.96</f>
        <v>7550.5599999999977</v>
      </c>
      <c r="E74" s="89">
        <f t="shared" si="21"/>
        <v>7550.5599999999977</v>
      </c>
      <c r="F74" s="90" t="str">
        <f t="shared" si="24"/>
        <v/>
      </c>
      <c r="G74" s="91" t="str">
        <f t="shared" si="24"/>
        <v/>
      </c>
      <c r="H74" s="91" t="str">
        <f t="shared" si="24"/>
        <v/>
      </c>
      <c r="I74" s="91" t="str">
        <f t="shared" si="24"/>
        <v/>
      </c>
      <c r="J74" s="91" t="str">
        <f t="shared" si="24"/>
        <v/>
      </c>
      <c r="K74" s="92" t="str">
        <f t="shared" si="24"/>
        <v/>
      </c>
      <c r="L74" s="93">
        <f t="shared" si="24"/>
        <v>7550.5599999999977</v>
      </c>
      <c r="M74" s="91" t="str">
        <f t="shared" si="24"/>
        <v/>
      </c>
      <c r="N74" s="91" t="str">
        <f t="shared" si="24"/>
        <v/>
      </c>
      <c r="O74" s="91" t="str">
        <f t="shared" si="24"/>
        <v/>
      </c>
      <c r="P74" s="91" t="str">
        <f t="shared" si="24"/>
        <v/>
      </c>
      <c r="Q74" s="92" t="str">
        <f t="shared" si="24"/>
        <v/>
      </c>
      <c r="R74" s="93" t="str">
        <f t="shared" si="24"/>
        <v/>
      </c>
      <c r="S74" s="91" t="str">
        <f t="shared" si="24"/>
        <v/>
      </c>
      <c r="T74" s="91" t="str">
        <f t="shared" si="24"/>
        <v/>
      </c>
      <c r="U74" s="91" t="str">
        <f t="shared" si="22"/>
        <v/>
      </c>
      <c r="V74" s="91" t="str">
        <f t="shared" si="22"/>
        <v/>
      </c>
      <c r="W74" s="91" t="str">
        <f t="shared" si="22"/>
        <v/>
      </c>
      <c r="X74" s="91" t="str">
        <f t="shared" si="22"/>
        <v/>
      </c>
      <c r="Y74" s="91" t="str">
        <f t="shared" si="22"/>
        <v/>
      </c>
      <c r="Z74" s="91" t="str">
        <f t="shared" si="22"/>
        <v/>
      </c>
      <c r="AA74" s="91" t="str">
        <f t="shared" si="22"/>
        <v/>
      </c>
      <c r="AB74" s="91" t="str">
        <f t="shared" si="22"/>
        <v/>
      </c>
      <c r="AC74" s="91" t="str">
        <f t="shared" si="22"/>
        <v/>
      </c>
      <c r="AD74" s="91" t="str">
        <f t="shared" si="22"/>
        <v/>
      </c>
      <c r="AE74" s="91" t="str">
        <f t="shared" si="22"/>
        <v/>
      </c>
      <c r="AF74" s="91" t="str">
        <f t="shared" si="22"/>
        <v/>
      </c>
      <c r="AG74" s="91" t="str">
        <f t="shared" si="22"/>
        <v/>
      </c>
      <c r="AH74" s="91" t="str">
        <f t="shared" si="22"/>
        <v/>
      </c>
      <c r="AI74" s="91" t="str">
        <f t="shared" si="22"/>
        <v/>
      </c>
      <c r="AJ74" s="91" t="str">
        <f t="shared" si="22"/>
        <v/>
      </c>
      <c r="AK74" s="91" t="str">
        <f t="shared" si="23"/>
        <v/>
      </c>
      <c r="AL74" s="91" t="str">
        <f t="shared" si="23"/>
        <v/>
      </c>
      <c r="AM74" s="91" t="str">
        <f t="shared" si="23"/>
        <v/>
      </c>
      <c r="AN74" s="91" t="str">
        <f t="shared" si="23"/>
        <v/>
      </c>
      <c r="AO74" s="91" t="str">
        <f t="shared" si="23"/>
        <v/>
      </c>
      <c r="AP74" s="91" t="str">
        <f t="shared" si="23"/>
        <v/>
      </c>
      <c r="AQ74" s="91" t="str">
        <f t="shared" si="23"/>
        <v/>
      </c>
      <c r="AR74" s="91" t="str">
        <f t="shared" si="23"/>
        <v/>
      </c>
      <c r="AS74" s="91" t="str">
        <f t="shared" si="23"/>
        <v/>
      </c>
      <c r="AT74" s="91" t="str">
        <f t="shared" si="23"/>
        <v/>
      </c>
      <c r="AU74" s="91" t="str">
        <f t="shared" si="23"/>
        <v/>
      </c>
      <c r="AV74" s="91" t="str">
        <f t="shared" si="23"/>
        <v/>
      </c>
      <c r="AW74" s="91" t="str">
        <f t="shared" si="23"/>
        <v/>
      </c>
      <c r="AX74" s="91" t="str">
        <f t="shared" si="23"/>
        <v/>
      </c>
      <c r="AY74" s="91" t="str">
        <f t="shared" si="23"/>
        <v/>
      </c>
      <c r="AZ74" s="91" t="str">
        <f t="shared" si="23"/>
        <v/>
      </c>
      <c r="BA74" s="91" t="str">
        <f t="shared" si="20"/>
        <v/>
      </c>
      <c r="BB74" s="91" t="str">
        <f t="shared" si="20"/>
        <v/>
      </c>
      <c r="BC74" s="91" t="str">
        <f t="shared" si="20"/>
        <v/>
      </c>
      <c r="BD74" s="91" t="str">
        <f t="shared" si="20"/>
        <v/>
      </c>
      <c r="BE74" s="91" t="str">
        <f t="shared" si="20"/>
        <v/>
      </c>
    </row>
    <row r="75" spans="1:57" x14ac:dyDescent="0.3">
      <c r="A75" s="68">
        <v>42726</v>
      </c>
      <c r="B75" s="62">
        <v>2001</v>
      </c>
      <c r="C75" s="63" t="s">
        <v>7</v>
      </c>
      <c r="D75" s="70">
        <f>168700.96-160133.95</f>
        <v>8567.0099999999802</v>
      </c>
      <c r="E75" s="89">
        <f t="shared" si="21"/>
        <v>8567.0099999999802</v>
      </c>
      <c r="F75" s="90" t="str">
        <f t="shared" si="24"/>
        <v/>
      </c>
      <c r="G75" s="91" t="str">
        <f t="shared" si="24"/>
        <v/>
      </c>
      <c r="H75" s="91" t="str">
        <f t="shared" si="24"/>
        <v/>
      </c>
      <c r="I75" s="91" t="str">
        <f t="shared" si="24"/>
        <v/>
      </c>
      <c r="J75" s="91" t="str">
        <f t="shared" si="24"/>
        <v/>
      </c>
      <c r="K75" s="92" t="str">
        <f t="shared" si="24"/>
        <v/>
      </c>
      <c r="L75" s="93">
        <f t="shared" si="24"/>
        <v>8567.0099999999802</v>
      </c>
      <c r="M75" s="91" t="str">
        <f t="shared" si="24"/>
        <v/>
      </c>
      <c r="N75" s="91" t="str">
        <f t="shared" si="24"/>
        <v/>
      </c>
      <c r="O75" s="91" t="str">
        <f t="shared" si="24"/>
        <v/>
      </c>
      <c r="P75" s="91" t="str">
        <f t="shared" si="24"/>
        <v/>
      </c>
      <c r="Q75" s="92" t="str">
        <f t="shared" si="24"/>
        <v/>
      </c>
      <c r="R75" s="93" t="str">
        <f t="shared" si="24"/>
        <v/>
      </c>
      <c r="S75" s="91" t="str">
        <f t="shared" si="24"/>
        <v/>
      </c>
      <c r="T75" s="91" t="str">
        <f t="shared" si="24"/>
        <v/>
      </c>
      <c r="U75" s="91" t="str">
        <f t="shared" si="22"/>
        <v/>
      </c>
      <c r="V75" s="91" t="str">
        <f t="shared" si="22"/>
        <v/>
      </c>
      <c r="W75" s="91" t="str">
        <f t="shared" si="22"/>
        <v/>
      </c>
      <c r="X75" s="91" t="str">
        <f t="shared" si="22"/>
        <v/>
      </c>
      <c r="Y75" s="91" t="str">
        <f t="shared" si="22"/>
        <v/>
      </c>
      <c r="Z75" s="91" t="str">
        <f t="shared" si="22"/>
        <v/>
      </c>
      <c r="AA75" s="91" t="str">
        <f t="shared" si="22"/>
        <v/>
      </c>
      <c r="AB75" s="91" t="str">
        <f t="shared" si="22"/>
        <v/>
      </c>
      <c r="AC75" s="91" t="str">
        <f t="shared" si="22"/>
        <v/>
      </c>
      <c r="AD75" s="91" t="str">
        <f t="shared" si="22"/>
        <v/>
      </c>
      <c r="AE75" s="91" t="str">
        <f t="shared" si="22"/>
        <v/>
      </c>
      <c r="AF75" s="91" t="str">
        <f t="shared" si="22"/>
        <v/>
      </c>
      <c r="AG75" s="91" t="str">
        <f t="shared" si="22"/>
        <v/>
      </c>
      <c r="AH75" s="91" t="str">
        <f t="shared" si="22"/>
        <v/>
      </c>
      <c r="AI75" s="91" t="str">
        <f t="shared" si="22"/>
        <v/>
      </c>
      <c r="AJ75" s="91" t="str">
        <f t="shared" si="22"/>
        <v/>
      </c>
      <c r="AK75" s="91" t="str">
        <f t="shared" si="23"/>
        <v/>
      </c>
      <c r="AL75" s="91" t="str">
        <f t="shared" si="23"/>
        <v/>
      </c>
      <c r="AM75" s="91" t="str">
        <f t="shared" si="23"/>
        <v/>
      </c>
      <c r="AN75" s="91" t="str">
        <f t="shared" si="23"/>
        <v/>
      </c>
      <c r="AO75" s="91" t="str">
        <f t="shared" si="23"/>
        <v/>
      </c>
      <c r="AP75" s="91" t="str">
        <f t="shared" si="23"/>
        <v/>
      </c>
      <c r="AQ75" s="91" t="str">
        <f t="shared" si="23"/>
        <v/>
      </c>
      <c r="AR75" s="91" t="str">
        <f t="shared" si="23"/>
        <v/>
      </c>
      <c r="AS75" s="91" t="str">
        <f t="shared" si="23"/>
        <v/>
      </c>
      <c r="AT75" s="91" t="str">
        <f t="shared" si="23"/>
        <v/>
      </c>
      <c r="AU75" s="91" t="str">
        <f t="shared" si="23"/>
        <v/>
      </c>
      <c r="AV75" s="91" t="str">
        <f t="shared" si="23"/>
        <v/>
      </c>
      <c r="AW75" s="91" t="str">
        <f t="shared" si="23"/>
        <v/>
      </c>
      <c r="AX75" s="91" t="str">
        <f t="shared" si="23"/>
        <v/>
      </c>
      <c r="AY75" s="91" t="str">
        <f t="shared" si="23"/>
        <v/>
      </c>
      <c r="AZ75" s="91" t="str">
        <f t="shared" si="23"/>
        <v/>
      </c>
      <c r="BA75" s="91" t="str">
        <f t="shared" ref="BA75:BE90" si="25">IF($B75=BA$5,$D75,"")</f>
        <v/>
      </c>
      <c r="BB75" s="91" t="str">
        <f t="shared" si="25"/>
        <v/>
      </c>
      <c r="BC75" s="91" t="str">
        <f t="shared" si="25"/>
        <v/>
      </c>
      <c r="BD75" s="91" t="str">
        <f t="shared" si="25"/>
        <v/>
      </c>
      <c r="BE75" s="91" t="str">
        <f t="shared" si="25"/>
        <v/>
      </c>
    </row>
    <row r="76" spans="1:57" x14ac:dyDescent="0.3">
      <c r="A76" s="68">
        <v>42726</v>
      </c>
      <c r="B76" s="62">
        <v>2001</v>
      </c>
      <c r="C76" s="63" t="s">
        <v>7</v>
      </c>
      <c r="D76" s="70">
        <f>160133.95-154783.49</f>
        <v>5350.460000000021</v>
      </c>
      <c r="E76" s="89">
        <f t="shared" si="21"/>
        <v>5350.460000000021</v>
      </c>
      <c r="F76" s="90" t="str">
        <f t="shared" si="24"/>
        <v/>
      </c>
      <c r="G76" s="91" t="str">
        <f t="shared" si="24"/>
        <v/>
      </c>
      <c r="H76" s="91" t="str">
        <f t="shared" si="24"/>
        <v/>
      </c>
      <c r="I76" s="91" t="str">
        <f t="shared" si="24"/>
        <v/>
      </c>
      <c r="J76" s="91" t="str">
        <f t="shared" si="24"/>
        <v/>
      </c>
      <c r="K76" s="92" t="str">
        <f t="shared" si="24"/>
        <v/>
      </c>
      <c r="L76" s="93">
        <f t="shared" si="24"/>
        <v>5350.460000000021</v>
      </c>
      <c r="M76" s="91" t="str">
        <f t="shared" si="24"/>
        <v/>
      </c>
      <c r="N76" s="91" t="str">
        <f t="shared" si="24"/>
        <v/>
      </c>
      <c r="O76" s="91" t="str">
        <f t="shared" si="24"/>
        <v/>
      </c>
      <c r="P76" s="91" t="str">
        <f t="shared" si="24"/>
        <v/>
      </c>
      <c r="Q76" s="92" t="str">
        <f t="shared" si="24"/>
        <v/>
      </c>
      <c r="R76" s="93" t="str">
        <f t="shared" si="24"/>
        <v/>
      </c>
      <c r="S76" s="91" t="str">
        <f t="shared" si="24"/>
        <v/>
      </c>
      <c r="T76" s="91" t="str">
        <f t="shared" si="24"/>
        <v/>
      </c>
      <c r="U76" s="91" t="str">
        <f t="shared" si="22"/>
        <v/>
      </c>
      <c r="V76" s="91" t="str">
        <f t="shared" si="22"/>
        <v/>
      </c>
      <c r="W76" s="91" t="str">
        <f t="shared" si="22"/>
        <v/>
      </c>
      <c r="X76" s="91" t="str">
        <f t="shared" si="22"/>
        <v/>
      </c>
      <c r="Y76" s="91" t="str">
        <f t="shared" si="22"/>
        <v/>
      </c>
      <c r="Z76" s="91" t="str">
        <f t="shared" si="22"/>
        <v/>
      </c>
      <c r="AA76" s="91" t="str">
        <f t="shared" si="22"/>
        <v/>
      </c>
      <c r="AB76" s="91" t="str">
        <f t="shared" si="22"/>
        <v/>
      </c>
      <c r="AC76" s="91" t="str">
        <f t="shared" si="22"/>
        <v/>
      </c>
      <c r="AD76" s="91" t="str">
        <f t="shared" si="22"/>
        <v/>
      </c>
      <c r="AE76" s="91" t="str">
        <f t="shared" si="22"/>
        <v/>
      </c>
      <c r="AF76" s="91" t="str">
        <f t="shared" si="22"/>
        <v/>
      </c>
      <c r="AG76" s="91" t="str">
        <f t="shared" si="22"/>
        <v/>
      </c>
      <c r="AH76" s="91" t="str">
        <f t="shared" si="22"/>
        <v/>
      </c>
      <c r="AI76" s="91" t="str">
        <f t="shared" si="22"/>
        <v/>
      </c>
      <c r="AJ76" s="91" t="str">
        <f t="shared" si="22"/>
        <v/>
      </c>
      <c r="AK76" s="91" t="str">
        <f t="shared" si="23"/>
        <v/>
      </c>
      <c r="AL76" s="91" t="str">
        <f t="shared" si="23"/>
        <v/>
      </c>
      <c r="AM76" s="91" t="str">
        <f t="shared" si="23"/>
        <v/>
      </c>
      <c r="AN76" s="91" t="str">
        <f t="shared" si="23"/>
        <v/>
      </c>
      <c r="AO76" s="91" t="str">
        <f t="shared" si="23"/>
        <v/>
      </c>
      <c r="AP76" s="91" t="str">
        <f t="shared" si="23"/>
        <v/>
      </c>
      <c r="AQ76" s="91" t="str">
        <f t="shared" si="23"/>
        <v/>
      </c>
      <c r="AR76" s="91" t="str">
        <f t="shared" si="23"/>
        <v/>
      </c>
      <c r="AS76" s="91" t="str">
        <f t="shared" si="23"/>
        <v/>
      </c>
      <c r="AT76" s="91" t="str">
        <f t="shared" si="23"/>
        <v/>
      </c>
      <c r="AU76" s="91" t="str">
        <f t="shared" si="23"/>
        <v/>
      </c>
      <c r="AV76" s="91" t="str">
        <f t="shared" si="23"/>
        <v/>
      </c>
      <c r="AW76" s="91" t="str">
        <f t="shared" si="23"/>
        <v/>
      </c>
      <c r="AX76" s="91" t="str">
        <f t="shared" si="23"/>
        <v/>
      </c>
      <c r="AY76" s="91" t="str">
        <f t="shared" si="23"/>
        <v/>
      </c>
      <c r="AZ76" s="91" t="str">
        <f t="shared" si="23"/>
        <v/>
      </c>
      <c r="BA76" s="91" t="str">
        <f t="shared" si="25"/>
        <v/>
      </c>
      <c r="BB76" s="91" t="str">
        <f t="shared" si="25"/>
        <v/>
      </c>
      <c r="BC76" s="91" t="str">
        <f t="shared" si="25"/>
        <v/>
      </c>
      <c r="BD76" s="91" t="str">
        <f t="shared" si="25"/>
        <v/>
      </c>
      <c r="BE76" s="91" t="str">
        <f t="shared" si="25"/>
        <v/>
      </c>
    </row>
    <row r="77" spans="1:57" x14ac:dyDescent="0.3">
      <c r="A77" s="68">
        <v>42726</v>
      </c>
      <c r="B77" s="62">
        <v>2001</v>
      </c>
      <c r="C77" s="63" t="s">
        <v>7</v>
      </c>
      <c r="D77" s="70">
        <f>154783.49-149996.6</f>
        <v>4786.8899999999849</v>
      </c>
      <c r="E77" s="89">
        <f t="shared" si="21"/>
        <v>4786.8899999999849</v>
      </c>
      <c r="F77" s="90" t="str">
        <f t="shared" si="24"/>
        <v/>
      </c>
      <c r="G77" s="91" t="str">
        <f t="shared" si="24"/>
        <v/>
      </c>
      <c r="H77" s="91" t="str">
        <f t="shared" si="24"/>
        <v/>
      </c>
      <c r="I77" s="91" t="str">
        <f t="shared" si="24"/>
        <v/>
      </c>
      <c r="J77" s="91" t="str">
        <f t="shared" si="24"/>
        <v/>
      </c>
      <c r="K77" s="92" t="str">
        <f t="shared" si="24"/>
        <v/>
      </c>
      <c r="L77" s="93">
        <f t="shared" si="24"/>
        <v>4786.8899999999849</v>
      </c>
      <c r="M77" s="91" t="str">
        <f t="shared" si="24"/>
        <v/>
      </c>
      <c r="N77" s="91" t="str">
        <f t="shared" si="24"/>
        <v/>
      </c>
      <c r="O77" s="91" t="str">
        <f t="shared" si="24"/>
        <v/>
      </c>
      <c r="P77" s="91" t="str">
        <f t="shared" si="24"/>
        <v/>
      </c>
      <c r="Q77" s="92" t="str">
        <f t="shared" si="24"/>
        <v/>
      </c>
      <c r="R77" s="93" t="str">
        <f t="shared" si="24"/>
        <v/>
      </c>
      <c r="S77" s="91" t="str">
        <f t="shared" si="24"/>
        <v/>
      </c>
      <c r="T77" s="91" t="str">
        <f t="shared" si="24"/>
        <v/>
      </c>
      <c r="U77" s="91" t="str">
        <f t="shared" si="22"/>
        <v/>
      </c>
      <c r="V77" s="91" t="str">
        <f t="shared" si="22"/>
        <v/>
      </c>
      <c r="W77" s="91" t="str">
        <f t="shared" si="22"/>
        <v/>
      </c>
      <c r="X77" s="91" t="str">
        <f t="shared" si="22"/>
        <v/>
      </c>
      <c r="Y77" s="91" t="str">
        <f t="shared" si="22"/>
        <v/>
      </c>
      <c r="Z77" s="91" t="str">
        <f t="shared" si="22"/>
        <v/>
      </c>
      <c r="AA77" s="91" t="str">
        <f t="shared" si="22"/>
        <v/>
      </c>
      <c r="AB77" s="91" t="str">
        <f t="shared" si="22"/>
        <v/>
      </c>
      <c r="AC77" s="91" t="str">
        <f t="shared" si="22"/>
        <v/>
      </c>
      <c r="AD77" s="91" t="str">
        <f t="shared" si="22"/>
        <v/>
      </c>
      <c r="AE77" s="91" t="str">
        <f t="shared" si="22"/>
        <v/>
      </c>
      <c r="AF77" s="91" t="str">
        <f t="shared" si="22"/>
        <v/>
      </c>
      <c r="AG77" s="91" t="str">
        <f t="shared" si="22"/>
        <v/>
      </c>
      <c r="AH77" s="91" t="str">
        <f t="shared" si="22"/>
        <v/>
      </c>
      <c r="AI77" s="91" t="str">
        <f t="shared" si="22"/>
        <v/>
      </c>
      <c r="AJ77" s="91" t="str">
        <f t="shared" si="22"/>
        <v/>
      </c>
      <c r="AK77" s="91" t="str">
        <f t="shared" si="23"/>
        <v/>
      </c>
      <c r="AL77" s="91" t="str">
        <f t="shared" si="23"/>
        <v/>
      </c>
      <c r="AM77" s="91" t="str">
        <f t="shared" si="23"/>
        <v/>
      </c>
      <c r="AN77" s="91" t="str">
        <f t="shared" si="23"/>
        <v/>
      </c>
      <c r="AO77" s="91" t="str">
        <f t="shared" si="23"/>
        <v/>
      </c>
      <c r="AP77" s="91" t="str">
        <f t="shared" si="23"/>
        <v/>
      </c>
      <c r="AQ77" s="91" t="str">
        <f t="shared" si="23"/>
        <v/>
      </c>
      <c r="AR77" s="91" t="str">
        <f t="shared" si="23"/>
        <v/>
      </c>
      <c r="AS77" s="91" t="str">
        <f t="shared" si="23"/>
        <v/>
      </c>
      <c r="AT77" s="91" t="str">
        <f t="shared" si="23"/>
        <v/>
      </c>
      <c r="AU77" s="91" t="str">
        <f t="shared" si="23"/>
        <v/>
      </c>
      <c r="AV77" s="91" t="str">
        <f t="shared" si="23"/>
        <v/>
      </c>
      <c r="AW77" s="91" t="str">
        <f t="shared" si="23"/>
        <v/>
      </c>
      <c r="AX77" s="91" t="str">
        <f t="shared" si="23"/>
        <v/>
      </c>
      <c r="AY77" s="91" t="str">
        <f t="shared" si="23"/>
        <v/>
      </c>
      <c r="AZ77" s="91" t="str">
        <f t="shared" si="23"/>
        <v/>
      </c>
      <c r="BA77" s="91" t="str">
        <f t="shared" si="25"/>
        <v/>
      </c>
      <c r="BB77" s="91" t="str">
        <f t="shared" si="25"/>
        <v/>
      </c>
      <c r="BC77" s="91" t="str">
        <f t="shared" si="25"/>
        <v/>
      </c>
      <c r="BD77" s="91" t="str">
        <f t="shared" si="25"/>
        <v/>
      </c>
      <c r="BE77" s="91" t="str">
        <f t="shared" si="25"/>
        <v/>
      </c>
    </row>
    <row r="78" spans="1:57" x14ac:dyDescent="0.3">
      <c r="A78" s="68">
        <v>42727</v>
      </c>
      <c r="B78" s="62">
        <v>3002</v>
      </c>
      <c r="C78" s="63" t="s">
        <v>154</v>
      </c>
      <c r="D78" s="70">
        <v>107</v>
      </c>
      <c r="E78" s="89">
        <f t="shared" si="21"/>
        <v>107</v>
      </c>
      <c r="F78" s="90" t="str">
        <f t="shared" si="24"/>
        <v/>
      </c>
      <c r="G78" s="91" t="str">
        <f t="shared" si="24"/>
        <v/>
      </c>
      <c r="H78" s="91" t="str">
        <f t="shared" si="24"/>
        <v/>
      </c>
      <c r="I78" s="91" t="str">
        <f t="shared" si="24"/>
        <v/>
      </c>
      <c r="J78" s="91" t="str">
        <f t="shared" si="24"/>
        <v/>
      </c>
      <c r="K78" s="92" t="str">
        <f t="shared" si="24"/>
        <v/>
      </c>
      <c r="L78" s="93" t="str">
        <f t="shared" si="24"/>
        <v/>
      </c>
      <c r="M78" s="91" t="str">
        <f t="shared" si="24"/>
        <v/>
      </c>
      <c r="N78" s="91" t="str">
        <f t="shared" si="24"/>
        <v/>
      </c>
      <c r="O78" s="91" t="str">
        <f t="shared" si="24"/>
        <v/>
      </c>
      <c r="P78" s="91" t="str">
        <f t="shared" si="24"/>
        <v/>
      </c>
      <c r="Q78" s="92" t="str">
        <f t="shared" si="24"/>
        <v/>
      </c>
      <c r="R78" s="93" t="str">
        <f t="shared" si="24"/>
        <v/>
      </c>
      <c r="S78" s="91">
        <f t="shared" si="24"/>
        <v>107</v>
      </c>
      <c r="T78" s="91" t="str">
        <f t="shared" si="24"/>
        <v/>
      </c>
      <c r="U78" s="91" t="str">
        <f t="shared" si="22"/>
        <v/>
      </c>
      <c r="V78" s="91" t="str">
        <f t="shared" si="22"/>
        <v/>
      </c>
      <c r="W78" s="91" t="str">
        <f t="shared" si="22"/>
        <v/>
      </c>
      <c r="X78" s="91" t="str">
        <f t="shared" si="22"/>
        <v/>
      </c>
      <c r="Y78" s="91" t="str">
        <f t="shared" si="22"/>
        <v/>
      </c>
      <c r="Z78" s="91" t="str">
        <f t="shared" si="22"/>
        <v/>
      </c>
      <c r="AA78" s="91" t="str">
        <f t="shared" si="22"/>
        <v/>
      </c>
      <c r="AB78" s="91" t="str">
        <f t="shared" si="22"/>
        <v/>
      </c>
      <c r="AC78" s="91" t="str">
        <f t="shared" si="22"/>
        <v/>
      </c>
      <c r="AD78" s="91" t="str">
        <f t="shared" si="22"/>
        <v/>
      </c>
      <c r="AE78" s="91" t="str">
        <f t="shared" si="22"/>
        <v/>
      </c>
      <c r="AF78" s="91" t="str">
        <f t="shared" si="22"/>
        <v/>
      </c>
      <c r="AG78" s="91" t="str">
        <f t="shared" si="22"/>
        <v/>
      </c>
      <c r="AH78" s="91" t="str">
        <f t="shared" si="22"/>
        <v/>
      </c>
      <c r="AI78" s="91" t="str">
        <f t="shared" si="22"/>
        <v/>
      </c>
      <c r="AJ78" s="91" t="str">
        <f t="shared" si="22"/>
        <v/>
      </c>
      <c r="AK78" s="91" t="str">
        <f t="shared" si="23"/>
        <v/>
      </c>
      <c r="AL78" s="91" t="str">
        <f t="shared" si="23"/>
        <v/>
      </c>
      <c r="AM78" s="91" t="str">
        <f t="shared" si="23"/>
        <v/>
      </c>
      <c r="AN78" s="91" t="str">
        <f t="shared" si="23"/>
        <v/>
      </c>
      <c r="AO78" s="91" t="str">
        <f t="shared" si="23"/>
        <v/>
      </c>
      <c r="AP78" s="91" t="str">
        <f t="shared" si="23"/>
        <v/>
      </c>
      <c r="AQ78" s="91" t="str">
        <f t="shared" si="23"/>
        <v/>
      </c>
      <c r="AR78" s="91" t="str">
        <f t="shared" si="23"/>
        <v/>
      </c>
      <c r="AS78" s="91" t="str">
        <f t="shared" si="23"/>
        <v/>
      </c>
      <c r="AT78" s="91" t="str">
        <f t="shared" si="23"/>
        <v/>
      </c>
      <c r="AU78" s="91" t="str">
        <f t="shared" si="23"/>
        <v/>
      </c>
      <c r="AV78" s="91" t="str">
        <f t="shared" si="23"/>
        <v/>
      </c>
      <c r="AW78" s="91" t="str">
        <f t="shared" si="23"/>
        <v/>
      </c>
      <c r="AX78" s="91" t="str">
        <f t="shared" si="23"/>
        <v/>
      </c>
      <c r="AY78" s="91" t="str">
        <f t="shared" si="23"/>
        <v/>
      </c>
      <c r="AZ78" s="91" t="str">
        <f t="shared" si="23"/>
        <v/>
      </c>
      <c r="BA78" s="91" t="str">
        <f t="shared" si="25"/>
        <v/>
      </c>
      <c r="BB78" s="91" t="str">
        <f t="shared" si="25"/>
        <v/>
      </c>
      <c r="BC78" s="91" t="str">
        <f t="shared" si="25"/>
        <v/>
      </c>
      <c r="BD78" s="91" t="str">
        <f t="shared" si="25"/>
        <v/>
      </c>
      <c r="BE78" s="91" t="str">
        <f t="shared" si="25"/>
        <v/>
      </c>
    </row>
    <row r="79" spans="1:57" x14ac:dyDescent="0.3">
      <c r="A79" s="68">
        <v>42732</v>
      </c>
      <c r="B79" s="62">
        <v>3015</v>
      </c>
      <c r="C79" s="63" t="s">
        <v>96</v>
      </c>
      <c r="D79" s="70">
        <v>249.6</v>
      </c>
      <c r="E79" s="89">
        <f t="shared" si="21"/>
        <v>249.6</v>
      </c>
      <c r="F79" s="90" t="str">
        <f t="shared" si="24"/>
        <v/>
      </c>
      <c r="G79" s="91" t="str">
        <f t="shared" si="24"/>
        <v/>
      </c>
      <c r="H79" s="91" t="str">
        <f t="shared" si="24"/>
        <v/>
      </c>
      <c r="I79" s="91" t="str">
        <f t="shared" si="24"/>
        <v/>
      </c>
      <c r="J79" s="91" t="str">
        <f t="shared" si="24"/>
        <v/>
      </c>
      <c r="K79" s="92" t="str">
        <f t="shared" si="24"/>
        <v/>
      </c>
      <c r="L79" s="93" t="str">
        <f t="shared" si="24"/>
        <v/>
      </c>
      <c r="M79" s="91" t="str">
        <f t="shared" si="24"/>
        <v/>
      </c>
      <c r="N79" s="91" t="str">
        <f t="shared" si="24"/>
        <v/>
      </c>
      <c r="O79" s="91" t="str">
        <f t="shared" si="24"/>
        <v/>
      </c>
      <c r="P79" s="91" t="str">
        <f t="shared" si="24"/>
        <v/>
      </c>
      <c r="Q79" s="92" t="str">
        <f t="shared" si="24"/>
        <v/>
      </c>
      <c r="R79" s="93" t="str">
        <f t="shared" si="24"/>
        <v/>
      </c>
      <c r="S79" s="91" t="str">
        <f t="shared" si="24"/>
        <v/>
      </c>
      <c r="T79" s="91" t="str">
        <f t="shared" si="24"/>
        <v/>
      </c>
      <c r="U79" s="91" t="str">
        <f t="shared" si="22"/>
        <v/>
      </c>
      <c r="V79" s="91" t="str">
        <f t="shared" si="22"/>
        <v/>
      </c>
      <c r="W79" s="91" t="str">
        <f t="shared" si="22"/>
        <v/>
      </c>
      <c r="X79" s="91" t="str">
        <f t="shared" si="22"/>
        <v/>
      </c>
      <c r="Y79" s="91" t="str">
        <f t="shared" si="22"/>
        <v/>
      </c>
      <c r="Z79" s="91" t="str">
        <f t="shared" si="22"/>
        <v/>
      </c>
      <c r="AA79" s="91" t="str">
        <f t="shared" si="22"/>
        <v/>
      </c>
      <c r="AB79" s="91" t="str">
        <f t="shared" si="22"/>
        <v/>
      </c>
      <c r="AC79" s="91" t="str">
        <f t="shared" si="22"/>
        <v/>
      </c>
      <c r="AD79" s="91" t="str">
        <f t="shared" si="22"/>
        <v/>
      </c>
      <c r="AE79" s="91" t="str">
        <f t="shared" si="22"/>
        <v/>
      </c>
      <c r="AF79" s="91">
        <f t="shared" si="22"/>
        <v>249.6</v>
      </c>
      <c r="AG79" s="91" t="str">
        <f t="shared" si="22"/>
        <v/>
      </c>
      <c r="AH79" s="91" t="str">
        <f t="shared" si="22"/>
        <v/>
      </c>
      <c r="AI79" s="91" t="str">
        <f t="shared" si="22"/>
        <v/>
      </c>
      <c r="AJ79" s="91" t="str">
        <f t="shared" si="22"/>
        <v/>
      </c>
      <c r="AK79" s="91" t="str">
        <f t="shared" si="23"/>
        <v/>
      </c>
      <c r="AL79" s="91" t="str">
        <f t="shared" si="23"/>
        <v/>
      </c>
      <c r="AM79" s="91" t="str">
        <f t="shared" si="23"/>
        <v/>
      </c>
      <c r="AN79" s="91" t="str">
        <f t="shared" si="23"/>
        <v/>
      </c>
      <c r="AO79" s="91" t="str">
        <f t="shared" si="23"/>
        <v/>
      </c>
      <c r="AP79" s="91" t="str">
        <f t="shared" si="23"/>
        <v/>
      </c>
      <c r="AQ79" s="91" t="str">
        <f t="shared" si="23"/>
        <v/>
      </c>
      <c r="AR79" s="91" t="str">
        <f t="shared" si="23"/>
        <v/>
      </c>
      <c r="AS79" s="91" t="str">
        <f t="shared" si="23"/>
        <v/>
      </c>
      <c r="AT79" s="91" t="str">
        <f t="shared" si="23"/>
        <v/>
      </c>
      <c r="AU79" s="91" t="str">
        <f t="shared" si="23"/>
        <v/>
      </c>
      <c r="AV79" s="91" t="str">
        <f t="shared" si="23"/>
        <v/>
      </c>
      <c r="AW79" s="91" t="str">
        <f t="shared" si="23"/>
        <v/>
      </c>
      <c r="AX79" s="91" t="str">
        <f t="shared" si="23"/>
        <v/>
      </c>
      <c r="AY79" s="91" t="str">
        <f t="shared" si="23"/>
        <v/>
      </c>
      <c r="AZ79" s="91" t="str">
        <f t="shared" si="23"/>
        <v/>
      </c>
      <c r="BA79" s="91" t="str">
        <f t="shared" si="25"/>
        <v/>
      </c>
      <c r="BB79" s="91" t="str">
        <f t="shared" si="25"/>
        <v/>
      </c>
      <c r="BC79" s="91" t="str">
        <f t="shared" si="25"/>
        <v/>
      </c>
      <c r="BD79" s="91" t="str">
        <f t="shared" si="25"/>
        <v/>
      </c>
      <c r="BE79" s="91" t="str">
        <f t="shared" si="25"/>
        <v/>
      </c>
    </row>
    <row r="80" spans="1:57" x14ac:dyDescent="0.3">
      <c r="A80" s="68">
        <v>42732</v>
      </c>
      <c r="B80" s="62">
        <v>1001</v>
      </c>
      <c r="C80" s="63" t="s">
        <v>63</v>
      </c>
      <c r="D80" s="70">
        <v>3180</v>
      </c>
      <c r="E80" s="89">
        <f t="shared" si="21"/>
        <v>3180</v>
      </c>
      <c r="F80" s="90">
        <f t="shared" si="24"/>
        <v>3180</v>
      </c>
      <c r="G80" s="91" t="str">
        <f t="shared" si="24"/>
        <v/>
      </c>
      <c r="H80" s="91" t="str">
        <f t="shared" si="24"/>
        <v/>
      </c>
      <c r="I80" s="91" t="str">
        <f t="shared" si="24"/>
        <v/>
      </c>
      <c r="J80" s="91" t="str">
        <f t="shared" si="24"/>
        <v/>
      </c>
      <c r="K80" s="92" t="str">
        <f t="shared" si="24"/>
        <v/>
      </c>
      <c r="L80" s="93" t="str">
        <f t="shared" si="24"/>
        <v/>
      </c>
      <c r="M80" s="91" t="str">
        <f t="shared" si="24"/>
        <v/>
      </c>
      <c r="N80" s="91" t="str">
        <f t="shared" si="24"/>
        <v/>
      </c>
      <c r="O80" s="91" t="str">
        <f t="shared" si="24"/>
        <v/>
      </c>
      <c r="P80" s="91" t="str">
        <f t="shared" si="24"/>
        <v/>
      </c>
      <c r="Q80" s="92" t="str">
        <f t="shared" si="24"/>
        <v/>
      </c>
      <c r="R80" s="93" t="str">
        <f t="shared" si="24"/>
        <v/>
      </c>
      <c r="S80" s="91" t="str">
        <f t="shared" si="24"/>
        <v/>
      </c>
      <c r="T80" s="91" t="str">
        <f t="shared" si="24"/>
        <v/>
      </c>
      <c r="U80" s="91" t="str">
        <f t="shared" si="22"/>
        <v/>
      </c>
      <c r="V80" s="91" t="str">
        <f t="shared" si="22"/>
        <v/>
      </c>
      <c r="W80" s="91" t="str">
        <f t="shared" si="22"/>
        <v/>
      </c>
      <c r="X80" s="91" t="str">
        <f t="shared" si="22"/>
        <v/>
      </c>
      <c r="Y80" s="91" t="str">
        <f t="shared" si="22"/>
        <v/>
      </c>
      <c r="Z80" s="91" t="str">
        <f t="shared" si="22"/>
        <v/>
      </c>
      <c r="AA80" s="91" t="str">
        <f t="shared" si="22"/>
        <v/>
      </c>
      <c r="AB80" s="91" t="str">
        <f t="shared" si="22"/>
        <v/>
      </c>
      <c r="AC80" s="91" t="str">
        <f t="shared" si="22"/>
        <v/>
      </c>
      <c r="AD80" s="91" t="str">
        <f t="shared" si="22"/>
        <v/>
      </c>
      <c r="AE80" s="91" t="str">
        <f t="shared" si="22"/>
        <v/>
      </c>
      <c r="AF80" s="91" t="str">
        <f t="shared" si="22"/>
        <v/>
      </c>
      <c r="AG80" s="91" t="str">
        <f t="shared" si="22"/>
        <v/>
      </c>
      <c r="AH80" s="91" t="str">
        <f t="shared" si="22"/>
        <v/>
      </c>
      <c r="AI80" s="91" t="str">
        <f t="shared" si="22"/>
        <v/>
      </c>
      <c r="AJ80" s="91" t="str">
        <f t="shared" si="22"/>
        <v/>
      </c>
      <c r="AK80" s="91" t="str">
        <f t="shared" si="23"/>
        <v/>
      </c>
      <c r="AL80" s="91" t="str">
        <f t="shared" si="23"/>
        <v/>
      </c>
      <c r="AM80" s="91" t="str">
        <f t="shared" si="23"/>
        <v/>
      </c>
      <c r="AN80" s="91" t="str">
        <f t="shared" si="23"/>
        <v/>
      </c>
      <c r="AO80" s="91" t="str">
        <f t="shared" si="23"/>
        <v/>
      </c>
      <c r="AP80" s="91" t="str">
        <f t="shared" si="23"/>
        <v/>
      </c>
      <c r="AQ80" s="91" t="str">
        <f t="shared" si="23"/>
        <v/>
      </c>
      <c r="AR80" s="91" t="str">
        <f t="shared" si="23"/>
        <v/>
      </c>
      <c r="AS80" s="91" t="str">
        <f t="shared" si="23"/>
        <v/>
      </c>
      <c r="AT80" s="91" t="str">
        <f t="shared" si="23"/>
        <v/>
      </c>
      <c r="AU80" s="91" t="str">
        <f t="shared" si="23"/>
        <v/>
      </c>
      <c r="AV80" s="91" t="str">
        <f t="shared" si="23"/>
        <v/>
      </c>
      <c r="AW80" s="91" t="str">
        <f t="shared" si="23"/>
        <v/>
      </c>
      <c r="AX80" s="91" t="str">
        <f t="shared" si="23"/>
        <v/>
      </c>
      <c r="AY80" s="91" t="str">
        <f t="shared" si="23"/>
        <v/>
      </c>
      <c r="AZ80" s="91" t="str">
        <f t="shared" si="23"/>
        <v/>
      </c>
      <c r="BA80" s="91" t="str">
        <f t="shared" si="25"/>
        <v/>
      </c>
      <c r="BB80" s="91" t="str">
        <f t="shared" si="25"/>
        <v/>
      </c>
      <c r="BC80" s="91" t="str">
        <f t="shared" si="25"/>
        <v/>
      </c>
      <c r="BD80" s="91" t="str">
        <f t="shared" si="25"/>
        <v/>
      </c>
      <c r="BE80" s="91" t="str">
        <f t="shared" si="25"/>
        <v/>
      </c>
    </row>
    <row r="81" spans="1:57" x14ac:dyDescent="0.3">
      <c r="A81" s="68">
        <v>42733</v>
      </c>
      <c r="B81" s="62">
        <v>1001</v>
      </c>
      <c r="C81" s="63" t="s">
        <v>63</v>
      </c>
      <c r="D81" s="70">
        <v>2087.1999999999998</v>
      </c>
      <c r="E81" s="89">
        <f t="shared" si="21"/>
        <v>2087.1999999999998</v>
      </c>
      <c r="F81" s="90">
        <f t="shared" si="24"/>
        <v>2087.1999999999998</v>
      </c>
      <c r="G81" s="91" t="str">
        <f t="shared" si="24"/>
        <v/>
      </c>
      <c r="H81" s="91" t="str">
        <f t="shared" si="24"/>
        <v/>
      </c>
      <c r="I81" s="91" t="str">
        <f t="shared" si="24"/>
        <v/>
      </c>
      <c r="J81" s="91" t="str">
        <f t="shared" si="24"/>
        <v/>
      </c>
      <c r="K81" s="92" t="str">
        <f t="shared" si="24"/>
        <v/>
      </c>
      <c r="L81" s="93" t="str">
        <f t="shared" si="24"/>
        <v/>
      </c>
      <c r="M81" s="91" t="str">
        <f t="shared" si="24"/>
        <v/>
      </c>
      <c r="N81" s="91" t="str">
        <f t="shared" si="24"/>
        <v/>
      </c>
      <c r="O81" s="91" t="str">
        <f t="shared" si="24"/>
        <v/>
      </c>
      <c r="P81" s="91" t="str">
        <f t="shared" si="24"/>
        <v/>
      </c>
      <c r="Q81" s="92" t="str">
        <f t="shared" si="24"/>
        <v/>
      </c>
      <c r="R81" s="93" t="str">
        <f t="shared" si="24"/>
        <v/>
      </c>
      <c r="S81" s="91" t="str">
        <f t="shared" si="24"/>
        <v/>
      </c>
      <c r="T81" s="91" t="str">
        <f t="shared" si="24"/>
        <v/>
      </c>
      <c r="U81" s="91" t="str">
        <f t="shared" si="22"/>
        <v/>
      </c>
      <c r="V81" s="91" t="str">
        <f t="shared" si="22"/>
        <v/>
      </c>
      <c r="W81" s="91" t="str">
        <f t="shared" si="22"/>
        <v/>
      </c>
      <c r="X81" s="91" t="str">
        <f t="shared" si="22"/>
        <v/>
      </c>
      <c r="Y81" s="91" t="str">
        <f t="shared" si="22"/>
        <v/>
      </c>
      <c r="Z81" s="91" t="str">
        <f t="shared" si="22"/>
        <v/>
      </c>
      <c r="AA81" s="91" t="str">
        <f t="shared" si="22"/>
        <v/>
      </c>
      <c r="AB81" s="91" t="str">
        <f t="shared" si="22"/>
        <v/>
      </c>
      <c r="AC81" s="91" t="str">
        <f t="shared" si="22"/>
        <v/>
      </c>
      <c r="AD81" s="91" t="str">
        <f t="shared" si="22"/>
        <v/>
      </c>
      <c r="AE81" s="91" t="str">
        <f t="shared" si="22"/>
        <v/>
      </c>
      <c r="AF81" s="91" t="str">
        <f t="shared" si="22"/>
        <v/>
      </c>
      <c r="AG81" s="91" t="str">
        <f t="shared" si="22"/>
        <v/>
      </c>
      <c r="AH81" s="91" t="str">
        <f t="shared" si="22"/>
        <v/>
      </c>
      <c r="AI81" s="91" t="str">
        <f t="shared" si="22"/>
        <v/>
      </c>
      <c r="AJ81" s="91" t="str">
        <f t="shared" si="22"/>
        <v/>
      </c>
      <c r="AK81" s="91" t="str">
        <f t="shared" si="23"/>
        <v/>
      </c>
      <c r="AL81" s="91" t="str">
        <f t="shared" si="23"/>
        <v/>
      </c>
      <c r="AM81" s="91" t="str">
        <f t="shared" si="23"/>
        <v/>
      </c>
      <c r="AN81" s="91" t="str">
        <f t="shared" si="23"/>
        <v/>
      </c>
      <c r="AO81" s="91" t="str">
        <f t="shared" si="23"/>
        <v/>
      </c>
      <c r="AP81" s="91" t="str">
        <f t="shared" si="23"/>
        <v/>
      </c>
      <c r="AQ81" s="91" t="str">
        <f t="shared" si="23"/>
        <v/>
      </c>
      <c r="AR81" s="91" t="str">
        <f t="shared" si="23"/>
        <v/>
      </c>
      <c r="AS81" s="91" t="str">
        <f t="shared" si="23"/>
        <v/>
      </c>
      <c r="AT81" s="91" t="str">
        <f t="shared" si="23"/>
        <v/>
      </c>
      <c r="AU81" s="91" t="str">
        <f t="shared" si="23"/>
        <v/>
      </c>
      <c r="AV81" s="91" t="str">
        <f t="shared" si="23"/>
        <v/>
      </c>
      <c r="AW81" s="91" t="str">
        <f t="shared" si="23"/>
        <v/>
      </c>
      <c r="AX81" s="91" t="str">
        <f t="shared" si="23"/>
        <v/>
      </c>
      <c r="AY81" s="91" t="str">
        <f t="shared" si="23"/>
        <v/>
      </c>
      <c r="AZ81" s="91" t="str">
        <f t="shared" si="23"/>
        <v/>
      </c>
      <c r="BA81" s="91" t="str">
        <f t="shared" si="25"/>
        <v/>
      </c>
      <c r="BB81" s="91" t="str">
        <f t="shared" si="25"/>
        <v/>
      </c>
      <c r="BC81" s="91" t="str">
        <f t="shared" si="25"/>
        <v/>
      </c>
      <c r="BD81" s="91" t="str">
        <f t="shared" si="25"/>
        <v/>
      </c>
      <c r="BE81" s="91" t="str">
        <f t="shared" si="25"/>
        <v/>
      </c>
    </row>
    <row r="82" spans="1:57" x14ac:dyDescent="0.3">
      <c r="A82" s="68">
        <v>42733</v>
      </c>
      <c r="B82" s="62">
        <v>3009</v>
      </c>
      <c r="C82" s="63" t="s">
        <v>194</v>
      </c>
      <c r="D82" s="70">
        <v>98</v>
      </c>
      <c r="E82" s="89">
        <f t="shared" si="21"/>
        <v>98</v>
      </c>
      <c r="F82" s="90" t="str">
        <f t="shared" si="24"/>
        <v/>
      </c>
      <c r="G82" s="91" t="str">
        <f t="shared" si="24"/>
        <v/>
      </c>
      <c r="H82" s="91" t="str">
        <f t="shared" si="24"/>
        <v/>
      </c>
      <c r="I82" s="91" t="str">
        <f t="shared" si="24"/>
        <v/>
      </c>
      <c r="J82" s="91" t="str">
        <f t="shared" si="24"/>
        <v/>
      </c>
      <c r="K82" s="92" t="str">
        <f t="shared" si="24"/>
        <v/>
      </c>
      <c r="L82" s="93" t="str">
        <f t="shared" si="24"/>
        <v/>
      </c>
      <c r="M82" s="91" t="str">
        <f t="shared" si="24"/>
        <v/>
      </c>
      <c r="N82" s="91" t="str">
        <f t="shared" si="24"/>
        <v/>
      </c>
      <c r="O82" s="91" t="str">
        <f t="shared" si="24"/>
        <v/>
      </c>
      <c r="P82" s="91" t="str">
        <f t="shared" si="24"/>
        <v/>
      </c>
      <c r="Q82" s="92" t="str">
        <f t="shared" si="24"/>
        <v/>
      </c>
      <c r="R82" s="93" t="str">
        <f t="shared" si="24"/>
        <v/>
      </c>
      <c r="S82" s="91" t="str">
        <f t="shared" si="24"/>
        <v/>
      </c>
      <c r="T82" s="91" t="str">
        <f t="shared" si="24"/>
        <v/>
      </c>
      <c r="U82" s="91" t="str">
        <f t="shared" si="22"/>
        <v/>
      </c>
      <c r="V82" s="91" t="str">
        <f t="shared" si="22"/>
        <v/>
      </c>
      <c r="W82" s="91" t="str">
        <f t="shared" si="22"/>
        <v/>
      </c>
      <c r="X82" s="91" t="str">
        <f t="shared" si="22"/>
        <v/>
      </c>
      <c r="Y82" s="91" t="str">
        <f t="shared" si="22"/>
        <v/>
      </c>
      <c r="Z82" s="91">
        <f t="shared" si="22"/>
        <v>98</v>
      </c>
      <c r="AA82" s="91" t="str">
        <f t="shared" si="22"/>
        <v/>
      </c>
      <c r="AB82" s="91" t="str">
        <f t="shared" si="22"/>
        <v/>
      </c>
      <c r="AC82" s="91" t="str">
        <f t="shared" si="22"/>
        <v/>
      </c>
      <c r="AD82" s="91" t="str">
        <f t="shared" si="22"/>
        <v/>
      </c>
      <c r="AE82" s="91" t="str">
        <f t="shared" si="22"/>
        <v/>
      </c>
      <c r="AF82" s="91" t="str">
        <f t="shared" si="22"/>
        <v/>
      </c>
      <c r="AG82" s="91" t="str">
        <f t="shared" si="22"/>
        <v/>
      </c>
      <c r="AH82" s="91" t="str">
        <f t="shared" si="22"/>
        <v/>
      </c>
      <c r="AI82" s="91" t="str">
        <f t="shared" si="22"/>
        <v/>
      </c>
      <c r="AJ82" s="91" t="str">
        <f t="shared" si="22"/>
        <v/>
      </c>
      <c r="AK82" s="91" t="str">
        <f t="shared" si="23"/>
        <v/>
      </c>
      <c r="AL82" s="91" t="str">
        <f t="shared" si="23"/>
        <v/>
      </c>
      <c r="AM82" s="91" t="str">
        <f t="shared" si="23"/>
        <v/>
      </c>
      <c r="AN82" s="91" t="str">
        <f t="shared" si="23"/>
        <v/>
      </c>
      <c r="AO82" s="91" t="str">
        <f t="shared" si="23"/>
        <v/>
      </c>
      <c r="AP82" s="91" t="str">
        <f t="shared" si="23"/>
        <v/>
      </c>
      <c r="AQ82" s="91" t="str">
        <f t="shared" si="23"/>
        <v/>
      </c>
      <c r="AR82" s="91" t="str">
        <f t="shared" si="23"/>
        <v/>
      </c>
      <c r="AS82" s="91" t="str">
        <f t="shared" si="23"/>
        <v/>
      </c>
      <c r="AT82" s="91" t="str">
        <f t="shared" si="23"/>
        <v/>
      </c>
      <c r="AU82" s="91" t="str">
        <f t="shared" si="23"/>
        <v/>
      </c>
      <c r="AV82" s="91" t="str">
        <f t="shared" si="23"/>
        <v/>
      </c>
      <c r="AW82" s="91" t="str">
        <f t="shared" si="23"/>
        <v/>
      </c>
      <c r="AX82" s="91" t="str">
        <f t="shared" si="23"/>
        <v/>
      </c>
      <c r="AY82" s="91" t="str">
        <f t="shared" si="23"/>
        <v/>
      </c>
      <c r="AZ82" s="91" t="str">
        <f t="shared" si="23"/>
        <v/>
      </c>
      <c r="BA82" s="91" t="str">
        <f t="shared" si="25"/>
        <v/>
      </c>
      <c r="BB82" s="91" t="str">
        <f t="shared" si="25"/>
        <v/>
      </c>
      <c r="BC82" s="91" t="str">
        <f t="shared" si="25"/>
        <v/>
      </c>
      <c r="BD82" s="91" t="str">
        <f t="shared" si="25"/>
        <v/>
      </c>
      <c r="BE82" s="91" t="str">
        <f t="shared" si="25"/>
        <v/>
      </c>
    </row>
    <row r="83" spans="1:57" x14ac:dyDescent="0.3">
      <c r="A83" s="68">
        <v>42733</v>
      </c>
      <c r="B83" s="62">
        <v>4000</v>
      </c>
      <c r="C83" s="63" t="s">
        <v>147</v>
      </c>
      <c r="D83" s="70">
        <v>6000</v>
      </c>
      <c r="E83" s="89">
        <f t="shared" si="21"/>
        <v>6000</v>
      </c>
      <c r="F83" s="90" t="str">
        <f t="shared" si="24"/>
        <v/>
      </c>
      <c r="G83" s="91" t="str">
        <f t="shared" si="24"/>
        <v/>
      </c>
      <c r="H83" s="91" t="str">
        <f t="shared" si="24"/>
        <v/>
      </c>
      <c r="I83" s="91" t="str">
        <f t="shared" si="24"/>
        <v/>
      </c>
      <c r="J83" s="91" t="str">
        <f t="shared" si="24"/>
        <v/>
      </c>
      <c r="K83" s="92" t="str">
        <f t="shared" si="24"/>
        <v/>
      </c>
      <c r="L83" s="93" t="str">
        <f t="shared" si="24"/>
        <v/>
      </c>
      <c r="M83" s="91" t="str">
        <f t="shared" si="24"/>
        <v/>
      </c>
      <c r="N83" s="91" t="str">
        <f t="shared" si="24"/>
        <v/>
      </c>
      <c r="O83" s="91" t="str">
        <f t="shared" si="24"/>
        <v/>
      </c>
      <c r="P83" s="91" t="str">
        <f t="shared" si="24"/>
        <v/>
      </c>
      <c r="Q83" s="92" t="str">
        <f t="shared" si="24"/>
        <v/>
      </c>
      <c r="R83" s="93" t="str">
        <f t="shared" si="24"/>
        <v/>
      </c>
      <c r="S83" s="91" t="str">
        <f t="shared" si="24"/>
        <v/>
      </c>
      <c r="T83" s="91" t="str">
        <f t="shared" si="24"/>
        <v/>
      </c>
      <c r="U83" s="91" t="str">
        <f t="shared" si="22"/>
        <v/>
      </c>
      <c r="V83" s="91" t="str">
        <f t="shared" si="22"/>
        <v/>
      </c>
      <c r="W83" s="91" t="str">
        <f t="shared" si="22"/>
        <v/>
      </c>
      <c r="X83" s="91" t="str">
        <f t="shared" si="22"/>
        <v/>
      </c>
      <c r="Y83" s="91" t="str">
        <f t="shared" si="22"/>
        <v/>
      </c>
      <c r="Z83" s="91" t="str">
        <f t="shared" si="22"/>
        <v/>
      </c>
      <c r="AA83" s="91" t="str">
        <f t="shared" si="22"/>
        <v/>
      </c>
      <c r="AB83" s="91" t="str">
        <f t="shared" si="22"/>
        <v/>
      </c>
      <c r="AC83" s="91" t="str">
        <f t="shared" si="22"/>
        <v/>
      </c>
      <c r="AD83" s="91" t="str">
        <f t="shared" si="22"/>
        <v/>
      </c>
      <c r="AE83" s="91" t="str">
        <f t="shared" si="22"/>
        <v/>
      </c>
      <c r="AF83" s="91" t="str">
        <f t="shared" si="22"/>
        <v/>
      </c>
      <c r="AG83" s="91" t="str">
        <f t="shared" si="22"/>
        <v/>
      </c>
      <c r="AH83" s="91" t="str">
        <f t="shared" si="22"/>
        <v/>
      </c>
      <c r="AI83" s="91" t="str">
        <f t="shared" si="22"/>
        <v/>
      </c>
      <c r="AJ83" s="91" t="str">
        <f t="shared" si="22"/>
        <v/>
      </c>
      <c r="AK83" s="91" t="str">
        <f t="shared" si="23"/>
        <v/>
      </c>
      <c r="AL83" s="91" t="str">
        <f t="shared" si="23"/>
        <v/>
      </c>
      <c r="AM83" s="91" t="str">
        <f t="shared" si="23"/>
        <v/>
      </c>
      <c r="AN83" s="91" t="str">
        <f t="shared" si="23"/>
        <v/>
      </c>
      <c r="AO83" s="91" t="str">
        <f t="shared" si="23"/>
        <v/>
      </c>
      <c r="AP83" s="91" t="str">
        <f t="shared" si="23"/>
        <v/>
      </c>
      <c r="AQ83" s="91" t="str">
        <f t="shared" si="23"/>
        <v/>
      </c>
      <c r="AR83" s="91" t="str">
        <f t="shared" si="23"/>
        <v/>
      </c>
      <c r="AS83" s="91" t="str">
        <f t="shared" si="23"/>
        <v/>
      </c>
      <c r="AT83" s="91" t="str">
        <f t="shared" si="23"/>
        <v/>
      </c>
      <c r="AU83" s="91" t="str">
        <f t="shared" si="23"/>
        <v/>
      </c>
      <c r="AV83" s="91" t="str">
        <f t="shared" si="23"/>
        <v/>
      </c>
      <c r="AW83" s="91" t="str">
        <f t="shared" si="23"/>
        <v/>
      </c>
      <c r="AX83" s="91" t="str">
        <f t="shared" si="23"/>
        <v/>
      </c>
      <c r="AY83" s="91" t="str">
        <f t="shared" si="23"/>
        <v/>
      </c>
      <c r="AZ83" s="91" t="str">
        <f t="shared" si="23"/>
        <v/>
      </c>
      <c r="BA83" s="91">
        <f t="shared" si="25"/>
        <v>6000</v>
      </c>
      <c r="BB83" s="91" t="str">
        <f t="shared" si="25"/>
        <v/>
      </c>
      <c r="BC83" s="91" t="str">
        <f t="shared" si="25"/>
        <v/>
      </c>
      <c r="BD83" s="91" t="str">
        <f t="shared" si="25"/>
        <v/>
      </c>
      <c r="BE83" s="91" t="str">
        <f t="shared" si="25"/>
        <v/>
      </c>
    </row>
    <row r="84" spans="1:57" x14ac:dyDescent="0.3">
      <c r="A84" s="105">
        <v>42733</v>
      </c>
      <c r="B84" s="106">
        <v>3009</v>
      </c>
      <c r="C84" s="111" t="s">
        <v>195</v>
      </c>
      <c r="D84" s="108">
        <v>500</v>
      </c>
      <c r="E84" s="89">
        <f t="shared" si="21"/>
        <v>500</v>
      </c>
      <c r="F84" s="90" t="str">
        <f t="shared" si="24"/>
        <v/>
      </c>
      <c r="G84" s="91" t="str">
        <f t="shared" si="24"/>
        <v/>
      </c>
      <c r="H84" s="91" t="str">
        <f t="shared" si="24"/>
        <v/>
      </c>
      <c r="I84" s="91" t="str">
        <f t="shared" si="24"/>
        <v/>
      </c>
      <c r="J84" s="91" t="str">
        <f t="shared" si="24"/>
        <v/>
      </c>
      <c r="K84" s="92" t="str">
        <f t="shared" si="24"/>
        <v/>
      </c>
      <c r="L84" s="93" t="str">
        <f t="shared" si="24"/>
        <v/>
      </c>
      <c r="M84" s="91" t="str">
        <f t="shared" si="24"/>
        <v/>
      </c>
      <c r="N84" s="91" t="str">
        <f t="shared" si="24"/>
        <v/>
      </c>
      <c r="O84" s="91" t="str">
        <f t="shared" si="24"/>
        <v/>
      </c>
      <c r="P84" s="91" t="str">
        <f t="shared" si="24"/>
        <v/>
      </c>
      <c r="Q84" s="92" t="str">
        <f t="shared" si="24"/>
        <v/>
      </c>
      <c r="R84" s="93" t="str">
        <f t="shared" si="24"/>
        <v/>
      </c>
      <c r="S84" s="91" t="str">
        <f t="shared" si="24"/>
        <v/>
      </c>
      <c r="T84" s="91" t="str">
        <f t="shared" si="24"/>
        <v/>
      </c>
      <c r="U84" s="91" t="str">
        <f t="shared" si="22"/>
        <v/>
      </c>
      <c r="V84" s="91" t="str">
        <f t="shared" si="22"/>
        <v/>
      </c>
      <c r="W84" s="91" t="str">
        <f t="shared" si="22"/>
        <v/>
      </c>
      <c r="X84" s="91" t="str">
        <f t="shared" si="22"/>
        <v/>
      </c>
      <c r="Y84" s="91" t="str">
        <f t="shared" si="22"/>
        <v/>
      </c>
      <c r="Z84" s="91">
        <f t="shared" si="22"/>
        <v>500</v>
      </c>
      <c r="AA84" s="91" t="str">
        <f t="shared" si="22"/>
        <v/>
      </c>
      <c r="AB84" s="91" t="str">
        <f t="shared" si="22"/>
        <v/>
      </c>
      <c r="AC84" s="91" t="str">
        <f t="shared" si="22"/>
        <v/>
      </c>
      <c r="AD84" s="91" t="str">
        <f t="shared" si="22"/>
        <v/>
      </c>
      <c r="AE84" s="91" t="str">
        <f t="shared" si="22"/>
        <v/>
      </c>
      <c r="AF84" s="91" t="str">
        <f t="shared" si="22"/>
        <v/>
      </c>
      <c r="AG84" s="91" t="str">
        <f t="shared" si="22"/>
        <v/>
      </c>
      <c r="AH84" s="91" t="str">
        <f t="shared" si="22"/>
        <v/>
      </c>
      <c r="AI84" s="91" t="str">
        <f t="shared" si="22"/>
        <v/>
      </c>
      <c r="AJ84" s="91" t="str">
        <f t="shared" si="22"/>
        <v/>
      </c>
      <c r="AK84" s="91" t="str">
        <f t="shared" si="23"/>
        <v/>
      </c>
      <c r="AL84" s="91" t="str">
        <f t="shared" si="23"/>
        <v/>
      </c>
      <c r="AM84" s="91" t="str">
        <f t="shared" si="23"/>
        <v/>
      </c>
      <c r="AN84" s="91" t="str">
        <f t="shared" si="23"/>
        <v/>
      </c>
      <c r="AO84" s="91" t="str">
        <f t="shared" si="23"/>
        <v/>
      </c>
      <c r="AP84" s="91" t="str">
        <f t="shared" si="23"/>
        <v/>
      </c>
      <c r="AQ84" s="91" t="str">
        <f t="shared" si="23"/>
        <v/>
      </c>
      <c r="AR84" s="91" t="str">
        <f t="shared" si="23"/>
        <v/>
      </c>
      <c r="AS84" s="91" t="str">
        <f t="shared" si="23"/>
        <v/>
      </c>
      <c r="AT84" s="91" t="str">
        <f t="shared" si="23"/>
        <v/>
      </c>
      <c r="AU84" s="91" t="str">
        <f t="shared" si="23"/>
        <v/>
      </c>
      <c r="AV84" s="91" t="str">
        <f t="shared" si="23"/>
        <v/>
      </c>
      <c r="AW84" s="91" t="str">
        <f t="shared" si="23"/>
        <v/>
      </c>
      <c r="AX84" s="91" t="str">
        <f t="shared" si="23"/>
        <v/>
      </c>
      <c r="AY84" s="91" t="str">
        <f t="shared" si="23"/>
        <v/>
      </c>
      <c r="AZ84" s="91" t="str">
        <f t="shared" si="23"/>
        <v/>
      </c>
      <c r="BA84" s="91" t="str">
        <f t="shared" si="25"/>
        <v/>
      </c>
      <c r="BB84" s="91" t="str">
        <f t="shared" si="25"/>
        <v/>
      </c>
      <c r="BC84" s="91" t="str">
        <f t="shared" si="25"/>
        <v/>
      </c>
      <c r="BD84" s="91" t="str">
        <f t="shared" si="25"/>
        <v/>
      </c>
      <c r="BE84" s="91" t="str">
        <f t="shared" si="25"/>
        <v/>
      </c>
    </row>
    <row r="85" spans="1:57" x14ac:dyDescent="0.3">
      <c r="A85" s="68">
        <v>42734</v>
      </c>
      <c r="B85" s="62">
        <v>3021</v>
      </c>
      <c r="C85" s="69" t="s">
        <v>78</v>
      </c>
      <c r="D85" s="70">
        <f>7816.81-574.89</f>
        <v>7241.92</v>
      </c>
      <c r="E85" s="89">
        <f t="shared" si="21"/>
        <v>7241.92</v>
      </c>
      <c r="F85" s="90" t="str">
        <f t="shared" si="24"/>
        <v/>
      </c>
      <c r="G85" s="91" t="str">
        <f t="shared" si="24"/>
        <v/>
      </c>
      <c r="H85" s="91" t="str">
        <f t="shared" si="24"/>
        <v/>
      </c>
      <c r="I85" s="91" t="str">
        <f t="shared" si="24"/>
        <v/>
      </c>
      <c r="J85" s="91" t="str">
        <f t="shared" si="24"/>
        <v/>
      </c>
      <c r="K85" s="92" t="str">
        <f t="shared" si="24"/>
        <v/>
      </c>
      <c r="L85" s="93" t="str">
        <f t="shared" si="24"/>
        <v/>
      </c>
      <c r="M85" s="91" t="str">
        <f t="shared" si="24"/>
        <v/>
      </c>
      <c r="N85" s="91" t="str">
        <f t="shared" si="24"/>
        <v/>
      </c>
      <c r="O85" s="91" t="str">
        <f t="shared" si="24"/>
        <v/>
      </c>
      <c r="P85" s="91" t="str">
        <f t="shared" si="24"/>
        <v/>
      </c>
      <c r="Q85" s="92" t="str">
        <f t="shared" si="24"/>
        <v/>
      </c>
      <c r="R85" s="93" t="str">
        <f t="shared" si="24"/>
        <v/>
      </c>
      <c r="S85" s="91" t="str">
        <f t="shared" si="24"/>
        <v/>
      </c>
      <c r="T85" s="91" t="str">
        <f t="shared" si="24"/>
        <v/>
      </c>
      <c r="U85" s="91" t="str">
        <f t="shared" si="24"/>
        <v/>
      </c>
      <c r="V85" s="91" t="str">
        <f t="shared" si="22"/>
        <v/>
      </c>
      <c r="W85" s="91" t="str">
        <f t="shared" si="22"/>
        <v/>
      </c>
      <c r="X85" s="91" t="str">
        <f t="shared" si="22"/>
        <v/>
      </c>
      <c r="Y85" s="91" t="str">
        <f t="shared" si="22"/>
        <v/>
      </c>
      <c r="Z85" s="91" t="str">
        <f t="shared" si="22"/>
        <v/>
      </c>
      <c r="AA85" s="91" t="str">
        <f t="shared" si="22"/>
        <v/>
      </c>
      <c r="AB85" s="91" t="str">
        <f t="shared" si="22"/>
        <v/>
      </c>
      <c r="AC85" s="91" t="str">
        <f t="shared" si="22"/>
        <v/>
      </c>
      <c r="AD85" s="91" t="str">
        <f t="shared" si="22"/>
        <v/>
      </c>
      <c r="AE85" s="91" t="str">
        <f t="shared" si="22"/>
        <v/>
      </c>
      <c r="AF85" s="91" t="str">
        <f t="shared" si="22"/>
        <v/>
      </c>
      <c r="AG85" s="91" t="str">
        <f t="shared" si="22"/>
        <v/>
      </c>
      <c r="AH85" s="91" t="str">
        <f t="shared" si="22"/>
        <v/>
      </c>
      <c r="AI85" s="91" t="str">
        <f t="shared" si="22"/>
        <v/>
      </c>
      <c r="AJ85" s="91" t="str">
        <f t="shared" si="22"/>
        <v/>
      </c>
      <c r="AK85" s="91" t="str">
        <f t="shared" si="23"/>
        <v/>
      </c>
      <c r="AL85" s="91">
        <f t="shared" si="23"/>
        <v>7241.92</v>
      </c>
      <c r="AM85" s="91" t="str">
        <f t="shared" si="23"/>
        <v/>
      </c>
      <c r="AN85" s="91" t="str">
        <f t="shared" si="23"/>
        <v/>
      </c>
      <c r="AO85" s="91" t="str">
        <f t="shared" si="23"/>
        <v/>
      </c>
      <c r="AP85" s="91" t="str">
        <f t="shared" si="23"/>
        <v/>
      </c>
      <c r="AQ85" s="91" t="str">
        <f t="shared" si="23"/>
        <v/>
      </c>
      <c r="AR85" s="91" t="str">
        <f t="shared" si="23"/>
        <v/>
      </c>
      <c r="AS85" s="91" t="str">
        <f t="shared" si="23"/>
        <v/>
      </c>
      <c r="AT85" s="91" t="str">
        <f t="shared" si="23"/>
        <v/>
      </c>
      <c r="AU85" s="91" t="str">
        <f t="shared" si="23"/>
        <v/>
      </c>
      <c r="AV85" s="91" t="str">
        <f t="shared" si="23"/>
        <v/>
      </c>
      <c r="AW85" s="91" t="str">
        <f t="shared" si="23"/>
        <v/>
      </c>
      <c r="AX85" s="91" t="str">
        <f t="shared" si="23"/>
        <v/>
      </c>
      <c r="AY85" s="91" t="str">
        <f t="shared" si="23"/>
        <v/>
      </c>
      <c r="AZ85" s="91" t="str">
        <f t="shared" ref="AZ85" si="26">IF($B85=AZ$5,$D85,"")</f>
        <v/>
      </c>
      <c r="BA85" s="91" t="str">
        <f t="shared" si="25"/>
        <v/>
      </c>
      <c r="BB85" s="91" t="str">
        <f t="shared" si="25"/>
        <v/>
      </c>
      <c r="BC85" s="91" t="str">
        <f t="shared" si="25"/>
        <v/>
      </c>
      <c r="BD85" s="91" t="str">
        <f t="shared" si="25"/>
        <v/>
      </c>
      <c r="BE85" s="91" t="str">
        <f t="shared" si="25"/>
        <v/>
      </c>
    </row>
    <row r="86" spans="1:57" x14ac:dyDescent="0.3">
      <c r="A86" s="68">
        <v>42734</v>
      </c>
      <c r="B86" s="62">
        <v>3024</v>
      </c>
      <c r="C86" s="69" t="s">
        <v>24</v>
      </c>
      <c r="D86" s="70">
        <v>574.89</v>
      </c>
      <c r="E86" s="89">
        <f t="shared" si="21"/>
        <v>574.89</v>
      </c>
      <c r="F86" s="90" t="str">
        <f t="shared" si="24"/>
        <v/>
      </c>
      <c r="G86" s="91" t="str">
        <f t="shared" si="24"/>
        <v/>
      </c>
      <c r="H86" s="91" t="str">
        <f t="shared" si="24"/>
        <v/>
      </c>
      <c r="I86" s="91" t="str">
        <f t="shared" si="24"/>
        <v/>
      </c>
      <c r="J86" s="91" t="str">
        <f t="shared" si="24"/>
        <v/>
      </c>
      <c r="K86" s="92" t="str">
        <f t="shared" si="24"/>
        <v/>
      </c>
      <c r="L86" s="93" t="str">
        <f t="shared" si="24"/>
        <v/>
      </c>
      <c r="M86" s="91" t="str">
        <f t="shared" si="24"/>
        <v/>
      </c>
      <c r="N86" s="91" t="str">
        <f t="shared" si="24"/>
        <v/>
      </c>
      <c r="O86" s="91" t="str">
        <f t="shared" si="24"/>
        <v/>
      </c>
      <c r="P86" s="91" t="str">
        <f t="shared" si="24"/>
        <v/>
      </c>
      <c r="Q86" s="92" t="str">
        <f t="shared" si="24"/>
        <v/>
      </c>
      <c r="R86" s="93" t="str">
        <f t="shared" si="24"/>
        <v/>
      </c>
      <c r="S86" s="91" t="str">
        <f t="shared" si="24"/>
        <v/>
      </c>
      <c r="T86" s="91" t="str">
        <f t="shared" si="24"/>
        <v/>
      </c>
      <c r="U86" s="91" t="str">
        <f t="shared" si="24"/>
        <v/>
      </c>
      <c r="V86" s="91" t="str">
        <f t="shared" ref="V86:AK101" si="27">IF($B86=V$5,$D86,"")</f>
        <v/>
      </c>
      <c r="W86" s="91" t="str">
        <f t="shared" si="27"/>
        <v/>
      </c>
      <c r="X86" s="91" t="str">
        <f t="shared" si="27"/>
        <v/>
      </c>
      <c r="Y86" s="91" t="str">
        <f t="shared" si="27"/>
        <v/>
      </c>
      <c r="Z86" s="91" t="str">
        <f t="shared" si="27"/>
        <v/>
      </c>
      <c r="AA86" s="91" t="str">
        <f t="shared" si="27"/>
        <v/>
      </c>
      <c r="AB86" s="91" t="str">
        <f t="shared" si="27"/>
        <v/>
      </c>
      <c r="AC86" s="91" t="str">
        <f t="shared" si="27"/>
        <v/>
      </c>
      <c r="AD86" s="91" t="str">
        <f t="shared" si="27"/>
        <v/>
      </c>
      <c r="AE86" s="91" t="str">
        <f t="shared" si="27"/>
        <v/>
      </c>
      <c r="AF86" s="91" t="str">
        <f t="shared" si="27"/>
        <v/>
      </c>
      <c r="AG86" s="91" t="str">
        <f t="shared" si="27"/>
        <v/>
      </c>
      <c r="AH86" s="91" t="str">
        <f t="shared" si="27"/>
        <v/>
      </c>
      <c r="AI86" s="91" t="str">
        <f t="shared" si="27"/>
        <v/>
      </c>
      <c r="AJ86" s="91" t="str">
        <f t="shared" si="27"/>
        <v/>
      </c>
      <c r="AK86" s="91" t="str">
        <f t="shared" si="27"/>
        <v/>
      </c>
      <c r="AL86" s="91" t="str">
        <f t="shared" ref="AL86:BA100" si="28">IF($B86=AL$5,$D86,"")</f>
        <v/>
      </c>
      <c r="AM86" s="91" t="str">
        <f t="shared" si="28"/>
        <v/>
      </c>
      <c r="AN86" s="91" t="str">
        <f t="shared" si="28"/>
        <v/>
      </c>
      <c r="AO86" s="91">
        <f t="shared" si="28"/>
        <v>574.89</v>
      </c>
      <c r="AP86" s="91" t="str">
        <f t="shared" si="28"/>
        <v/>
      </c>
      <c r="AQ86" s="91" t="str">
        <f t="shared" si="28"/>
        <v/>
      </c>
      <c r="AR86" s="91" t="str">
        <f t="shared" si="28"/>
        <v/>
      </c>
      <c r="AS86" s="91" t="str">
        <f t="shared" si="28"/>
        <v/>
      </c>
      <c r="AT86" s="91" t="str">
        <f t="shared" si="28"/>
        <v/>
      </c>
      <c r="AU86" s="91" t="str">
        <f t="shared" si="28"/>
        <v/>
      </c>
      <c r="AV86" s="91" t="str">
        <f t="shared" si="28"/>
        <v/>
      </c>
      <c r="AW86" s="91" t="str">
        <f t="shared" si="28"/>
        <v/>
      </c>
      <c r="AX86" s="91" t="str">
        <f t="shared" si="28"/>
        <v/>
      </c>
      <c r="AY86" s="91" t="str">
        <f t="shared" si="28"/>
        <v/>
      </c>
      <c r="AZ86" s="91" t="str">
        <f t="shared" si="28"/>
        <v/>
      </c>
      <c r="BA86" s="91" t="str">
        <f t="shared" si="25"/>
        <v/>
      </c>
      <c r="BB86" s="91" t="str">
        <f t="shared" si="25"/>
        <v/>
      </c>
      <c r="BC86" s="91" t="str">
        <f t="shared" si="25"/>
        <v/>
      </c>
      <c r="BD86" s="91" t="str">
        <f t="shared" si="25"/>
        <v/>
      </c>
      <c r="BE86" s="91" t="str">
        <f t="shared" si="25"/>
        <v/>
      </c>
    </row>
    <row r="87" spans="1:57" x14ac:dyDescent="0.3">
      <c r="A87" s="68">
        <v>42734</v>
      </c>
      <c r="B87" s="62">
        <v>3017</v>
      </c>
      <c r="C87" s="63" t="s">
        <v>96</v>
      </c>
      <c r="D87" s="70">
        <v>398</v>
      </c>
      <c r="E87" s="89">
        <f t="shared" si="21"/>
        <v>398</v>
      </c>
      <c r="F87" s="90" t="str">
        <f t="shared" ref="F87:U102" si="29">IF($B87=F$5,$D87,"")</f>
        <v/>
      </c>
      <c r="G87" s="91" t="str">
        <f t="shared" si="29"/>
        <v/>
      </c>
      <c r="H87" s="91" t="str">
        <f t="shared" si="29"/>
        <v/>
      </c>
      <c r="I87" s="91" t="str">
        <f t="shared" si="29"/>
        <v/>
      </c>
      <c r="J87" s="91" t="str">
        <f t="shared" si="29"/>
        <v/>
      </c>
      <c r="K87" s="92" t="str">
        <f t="shared" si="29"/>
        <v/>
      </c>
      <c r="L87" s="93" t="str">
        <f t="shared" si="29"/>
        <v/>
      </c>
      <c r="M87" s="91" t="str">
        <f t="shared" si="29"/>
        <v/>
      </c>
      <c r="N87" s="91" t="str">
        <f t="shared" si="29"/>
        <v/>
      </c>
      <c r="O87" s="91" t="str">
        <f t="shared" si="29"/>
        <v/>
      </c>
      <c r="P87" s="91" t="str">
        <f t="shared" si="29"/>
        <v/>
      </c>
      <c r="Q87" s="92" t="str">
        <f t="shared" si="29"/>
        <v/>
      </c>
      <c r="R87" s="93" t="str">
        <f t="shared" si="29"/>
        <v/>
      </c>
      <c r="S87" s="91" t="str">
        <f t="shared" si="29"/>
        <v/>
      </c>
      <c r="T87" s="91" t="str">
        <f t="shared" si="29"/>
        <v/>
      </c>
      <c r="U87" s="91" t="str">
        <f t="shared" si="29"/>
        <v/>
      </c>
      <c r="V87" s="91" t="str">
        <f t="shared" si="27"/>
        <v/>
      </c>
      <c r="W87" s="91" t="str">
        <f t="shared" si="27"/>
        <v/>
      </c>
      <c r="X87" s="91" t="str">
        <f t="shared" si="27"/>
        <v/>
      </c>
      <c r="Y87" s="91" t="str">
        <f t="shared" si="27"/>
        <v/>
      </c>
      <c r="Z87" s="91" t="str">
        <f t="shared" si="27"/>
        <v/>
      </c>
      <c r="AA87" s="91" t="str">
        <f t="shared" si="27"/>
        <v/>
      </c>
      <c r="AB87" s="91" t="str">
        <f t="shared" si="27"/>
        <v/>
      </c>
      <c r="AC87" s="91" t="str">
        <f t="shared" si="27"/>
        <v/>
      </c>
      <c r="AD87" s="91" t="str">
        <f t="shared" si="27"/>
        <v/>
      </c>
      <c r="AE87" s="91" t="str">
        <f t="shared" si="27"/>
        <v/>
      </c>
      <c r="AF87" s="91" t="str">
        <f t="shared" si="27"/>
        <v/>
      </c>
      <c r="AG87" s="91" t="str">
        <f t="shared" si="27"/>
        <v/>
      </c>
      <c r="AH87" s="91">
        <f t="shared" si="27"/>
        <v>398</v>
      </c>
      <c r="AI87" s="91" t="str">
        <f t="shared" si="27"/>
        <v/>
      </c>
      <c r="AJ87" s="91" t="str">
        <f t="shared" si="27"/>
        <v/>
      </c>
      <c r="AK87" s="91" t="str">
        <f t="shared" si="27"/>
        <v/>
      </c>
      <c r="AL87" s="91" t="str">
        <f t="shared" si="28"/>
        <v/>
      </c>
      <c r="AM87" s="91" t="str">
        <f t="shared" si="28"/>
        <v/>
      </c>
      <c r="AN87" s="91" t="str">
        <f t="shared" si="28"/>
        <v/>
      </c>
      <c r="AO87" s="91" t="str">
        <f t="shared" si="28"/>
        <v/>
      </c>
      <c r="AP87" s="91" t="str">
        <f t="shared" si="28"/>
        <v/>
      </c>
      <c r="AQ87" s="91" t="str">
        <f t="shared" si="28"/>
        <v/>
      </c>
      <c r="AR87" s="91" t="str">
        <f t="shared" si="28"/>
        <v/>
      </c>
      <c r="AS87" s="91" t="str">
        <f t="shared" si="28"/>
        <v/>
      </c>
      <c r="AT87" s="91" t="str">
        <f t="shared" si="28"/>
        <v/>
      </c>
      <c r="AU87" s="91" t="str">
        <f t="shared" si="28"/>
        <v/>
      </c>
      <c r="AV87" s="91" t="str">
        <f t="shared" si="28"/>
        <v/>
      </c>
      <c r="AW87" s="91" t="str">
        <f t="shared" si="28"/>
        <v/>
      </c>
      <c r="AX87" s="91" t="str">
        <f t="shared" si="28"/>
        <v/>
      </c>
      <c r="AY87" s="91" t="str">
        <f t="shared" si="28"/>
        <v/>
      </c>
      <c r="AZ87" s="91" t="str">
        <f t="shared" si="28"/>
        <v/>
      </c>
      <c r="BA87" s="91" t="str">
        <f t="shared" si="25"/>
        <v/>
      </c>
      <c r="BB87" s="91" t="str">
        <f t="shared" si="25"/>
        <v/>
      </c>
      <c r="BC87" s="91" t="str">
        <f t="shared" si="25"/>
        <v/>
      </c>
      <c r="BD87" s="91" t="str">
        <f t="shared" si="25"/>
        <v/>
      </c>
      <c r="BE87" s="91" t="str">
        <f t="shared" si="25"/>
        <v/>
      </c>
    </row>
    <row r="88" spans="1:57" x14ac:dyDescent="0.3">
      <c r="A88" s="68">
        <v>42734</v>
      </c>
      <c r="B88" s="62">
        <v>3030</v>
      </c>
      <c r="C88" s="63" t="s">
        <v>182</v>
      </c>
      <c r="D88" s="70">
        <v>2732.04</v>
      </c>
      <c r="E88" s="89">
        <f t="shared" si="21"/>
        <v>2732.04</v>
      </c>
      <c r="F88" s="90" t="str">
        <f t="shared" si="29"/>
        <v/>
      </c>
      <c r="G88" s="91" t="str">
        <f t="shared" si="29"/>
        <v/>
      </c>
      <c r="H88" s="91" t="str">
        <f t="shared" si="29"/>
        <v/>
      </c>
      <c r="I88" s="91" t="str">
        <f t="shared" si="29"/>
        <v/>
      </c>
      <c r="J88" s="91" t="str">
        <f t="shared" si="29"/>
        <v/>
      </c>
      <c r="K88" s="92" t="str">
        <f t="shared" si="29"/>
        <v/>
      </c>
      <c r="L88" s="93" t="str">
        <f t="shared" si="29"/>
        <v/>
      </c>
      <c r="M88" s="91" t="str">
        <f t="shared" si="29"/>
        <v/>
      </c>
      <c r="N88" s="91" t="str">
        <f t="shared" si="29"/>
        <v/>
      </c>
      <c r="O88" s="91" t="str">
        <f t="shared" si="29"/>
        <v/>
      </c>
      <c r="P88" s="91" t="str">
        <f t="shared" si="29"/>
        <v/>
      </c>
      <c r="Q88" s="92" t="str">
        <f t="shared" si="29"/>
        <v/>
      </c>
      <c r="R88" s="93" t="str">
        <f t="shared" si="29"/>
        <v/>
      </c>
      <c r="S88" s="91" t="str">
        <f t="shared" si="29"/>
        <v/>
      </c>
      <c r="T88" s="91" t="str">
        <f t="shared" si="29"/>
        <v/>
      </c>
      <c r="U88" s="91" t="str">
        <f t="shared" si="29"/>
        <v/>
      </c>
      <c r="V88" s="91" t="str">
        <f t="shared" si="27"/>
        <v/>
      </c>
      <c r="W88" s="91" t="str">
        <f t="shared" si="27"/>
        <v/>
      </c>
      <c r="X88" s="91" t="str">
        <f t="shared" si="27"/>
        <v/>
      </c>
      <c r="Y88" s="91" t="str">
        <f t="shared" si="27"/>
        <v/>
      </c>
      <c r="Z88" s="91" t="str">
        <f t="shared" si="27"/>
        <v/>
      </c>
      <c r="AA88" s="91" t="str">
        <f t="shared" si="27"/>
        <v/>
      </c>
      <c r="AB88" s="91" t="str">
        <f t="shared" si="27"/>
        <v/>
      </c>
      <c r="AC88" s="91" t="str">
        <f t="shared" si="27"/>
        <v/>
      </c>
      <c r="AD88" s="91" t="str">
        <f t="shared" si="27"/>
        <v/>
      </c>
      <c r="AE88" s="91" t="str">
        <f t="shared" si="27"/>
        <v/>
      </c>
      <c r="AF88" s="91" t="str">
        <f t="shared" si="27"/>
        <v/>
      </c>
      <c r="AG88" s="91" t="str">
        <f t="shared" si="27"/>
        <v/>
      </c>
      <c r="AH88" s="91" t="str">
        <f t="shared" si="27"/>
        <v/>
      </c>
      <c r="AI88" s="91" t="str">
        <f t="shared" si="27"/>
        <v/>
      </c>
      <c r="AJ88" s="91" t="str">
        <f t="shared" si="27"/>
        <v/>
      </c>
      <c r="AK88" s="91" t="str">
        <f t="shared" si="27"/>
        <v/>
      </c>
      <c r="AL88" s="91" t="str">
        <f t="shared" si="28"/>
        <v/>
      </c>
      <c r="AM88" s="91" t="str">
        <f t="shared" si="28"/>
        <v/>
      </c>
      <c r="AN88" s="91" t="str">
        <f t="shared" si="28"/>
        <v/>
      </c>
      <c r="AO88" s="91" t="str">
        <f t="shared" si="28"/>
        <v/>
      </c>
      <c r="AP88" s="91" t="str">
        <f t="shared" si="28"/>
        <v/>
      </c>
      <c r="AQ88" s="91" t="str">
        <f t="shared" si="28"/>
        <v/>
      </c>
      <c r="AR88" s="91" t="str">
        <f t="shared" si="28"/>
        <v/>
      </c>
      <c r="AS88" s="91" t="str">
        <f t="shared" si="28"/>
        <v/>
      </c>
      <c r="AT88" s="91" t="str">
        <f t="shared" si="28"/>
        <v/>
      </c>
      <c r="AU88" s="91">
        <f t="shared" si="28"/>
        <v>2732.04</v>
      </c>
      <c r="AV88" s="91" t="str">
        <f t="shared" si="28"/>
        <v/>
      </c>
      <c r="AW88" s="91" t="str">
        <f t="shared" si="28"/>
        <v/>
      </c>
      <c r="AX88" s="91" t="str">
        <f t="shared" si="28"/>
        <v/>
      </c>
      <c r="AY88" s="91" t="str">
        <f t="shared" si="28"/>
        <v/>
      </c>
      <c r="AZ88" s="91" t="str">
        <f t="shared" si="28"/>
        <v/>
      </c>
      <c r="BA88" s="91" t="str">
        <f t="shared" si="25"/>
        <v/>
      </c>
      <c r="BB88" s="91" t="str">
        <f t="shared" si="25"/>
        <v/>
      </c>
      <c r="BC88" s="91" t="str">
        <f t="shared" si="25"/>
        <v/>
      </c>
      <c r="BD88" s="91" t="str">
        <f t="shared" si="25"/>
        <v/>
      </c>
      <c r="BE88" s="91" t="str">
        <f t="shared" si="25"/>
        <v/>
      </c>
    </row>
    <row r="89" spans="1:57" x14ac:dyDescent="0.3">
      <c r="A89" s="68">
        <v>42734</v>
      </c>
      <c r="B89" s="62">
        <v>4000</v>
      </c>
      <c r="C89" s="63" t="s">
        <v>171</v>
      </c>
      <c r="D89" s="70">
        <v>299</v>
      </c>
      <c r="E89" s="89">
        <f t="shared" si="21"/>
        <v>299</v>
      </c>
      <c r="F89" s="90" t="str">
        <f t="shared" si="29"/>
        <v/>
      </c>
      <c r="G89" s="91" t="str">
        <f t="shared" si="29"/>
        <v/>
      </c>
      <c r="H89" s="91" t="str">
        <f t="shared" si="29"/>
        <v/>
      </c>
      <c r="I89" s="91" t="str">
        <f t="shared" si="29"/>
        <v/>
      </c>
      <c r="J89" s="91" t="str">
        <f t="shared" si="29"/>
        <v/>
      </c>
      <c r="K89" s="92" t="str">
        <f t="shared" si="29"/>
        <v/>
      </c>
      <c r="L89" s="93" t="str">
        <f t="shared" si="29"/>
        <v/>
      </c>
      <c r="M89" s="91" t="str">
        <f t="shared" si="29"/>
        <v/>
      </c>
      <c r="N89" s="91" t="str">
        <f t="shared" si="29"/>
        <v/>
      </c>
      <c r="O89" s="91" t="str">
        <f t="shared" si="29"/>
        <v/>
      </c>
      <c r="P89" s="91" t="str">
        <f t="shared" si="29"/>
        <v/>
      </c>
      <c r="Q89" s="92" t="str">
        <f t="shared" si="29"/>
        <v/>
      </c>
      <c r="R89" s="93" t="str">
        <f t="shared" si="29"/>
        <v/>
      </c>
      <c r="S89" s="91" t="str">
        <f t="shared" si="29"/>
        <v/>
      </c>
      <c r="T89" s="91" t="str">
        <f t="shared" si="29"/>
        <v/>
      </c>
      <c r="U89" s="91" t="str">
        <f t="shared" si="29"/>
        <v/>
      </c>
      <c r="V89" s="91" t="str">
        <f t="shared" si="27"/>
        <v/>
      </c>
      <c r="W89" s="91" t="str">
        <f t="shared" si="27"/>
        <v/>
      </c>
      <c r="X89" s="91" t="str">
        <f t="shared" si="27"/>
        <v/>
      </c>
      <c r="Y89" s="91" t="str">
        <f t="shared" si="27"/>
        <v/>
      </c>
      <c r="Z89" s="91" t="str">
        <f t="shared" si="27"/>
        <v/>
      </c>
      <c r="AA89" s="91" t="str">
        <f t="shared" si="27"/>
        <v/>
      </c>
      <c r="AB89" s="91" t="str">
        <f t="shared" si="27"/>
        <v/>
      </c>
      <c r="AC89" s="91" t="str">
        <f t="shared" si="27"/>
        <v/>
      </c>
      <c r="AD89" s="91" t="str">
        <f t="shared" si="27"/>
        <v/>
      </c>
      <c r="AE89" s="91" t="str">
        <f t="shared" si="27"/>
        <v/>
      </c>
      <c r="AF89" s="91" t="str">
        <f t="shared" si="27"/>
        <v/>
      </c>
      <c r="AG89" s="91" t="str">
        <f t="shared" si="27"/>
        <v/>
      </c>
      <c r="AH89" s="91" t="str">
        <f t="shared" si="27"/>
        <v/>
      </c>
      <c r="AI89" s="91" t="str">
        <f t="shared" si="27"/>
        <v/>
      </c>
      <c r="AJ89" s="91" t="str">
        <f t="shared" si="27"/>
        <v/>
      </c>
      <c r="AK89" s="91" t="str">
        <f t="shared" si="27"/>
        <v/>
      </c>
      <c r="AL89" s="91" t="str">
        <f t="shared" si="28"/>
        <v/>
      </c>
      <c r="AM89" s="91" t="str">
        <f t="shared" si="28"/>
        <v/>
      </c>
      <c r="AN89" s="91" t="str">
        <f t="shared" si="28"/>
        <v/>
      </c>
      <c r="AO89" s="91" t="str">
        <f t="shared" si="28"/>
        <v/>
      </c>
      <c r="AP89" s="91" t="str">
        <f t="shared" si="28"/>
        <v/>
      </c>
      <c r="AQ89" s="91" t="str">
        <f t="shared" si="28"/>
        <v/>
      </c>
      <c r="AR89" s="91" t="str">
        <f t="shared" si="28"/>
        <v/>
      </c>
      <c r="AS89" s="91" t="str">
        <f t="shared" si="28"/>
        <v/>
      </c>
      <c r="AT89" s="91" t="str">
        <f t="shared" si="28"/>
        <v/>
      </c>
      <c r="AU89" s="91" t="str">
        <f t="shared" si="28"/>
        <v/>
      </c>
      <c r="AV89" s="91" t="str">
        <f t="shared" si="28"/>
        <v/>
      </c>
      <c r="AW89" s="91" t="str">
        <f t="shared" si="28"/>
        <v/>
      </c>
      <c r="AX89" s="91" t="str">
        <f t="shared" si="28"/>
        <v/>
      </c>
      <c r="AY89" s="91" t="str">
        <f t="shared" si="28"/>
        <v/>
      </c>
      <c r="AZ89" s="91" t="str">
        <f t="shared" si="28"/>
        <v/>
      </c>
      <c r="BA89" s="91">
        <f t="shared" si="25"/>
        <v>299</v>
      </c>
      <c r="BB89" s="91" t="str">
        <f t="shared" si="25"/>
        <v/>
      </c>
      <c r="BC89" s="91" t="str">
        <f t="shared" si="25"/>
        <v/>
      </c>
      <c r="BD89" s="91" t="str">
        <f t="shared" si="25"/>
        <v/>
      </c>
      <c r="BE89" s="91" t="str">
        <f t="shared" si="25"/>
        <v/>
      </c>
    </row>
    <row r="90" spans="1:57" x14ac:dyDescent="0.3">
      <c r="A90" s="68"/>
      <c r="B90" s="62"/>
      <c r="C90" s="69"/>
      <c r="D90" s="70"/>
      <c r="E90" s="89">
        <f t="shared" si="21"/>
        <v>0</v>
      </c>
      <c r="F90" s="90" t="str">
        <f t="shared" si="29"/>
        <v/>
      </c>
      <c r="G90" s="91" t="str">
        <f t="shared" si="29"/>
        <v/>
      </c>
      <c r="H90" s="91" t="str">
        <f t="shared" si="29"/>
        <v/>
      </c>
      <c r="I90" s="91" t="str">
        <f t="shared" si="29"/>
        <v/>
      </c>
      <c r="J90" s="91" t="str">
        <f t="shared" si="29"/>
        <v/>
      </c>
      <c r="K90" s="92" t="str">
        <f t="shared" si="29"/>
        <v/>
      </c>
      <c r="L90" s="93" t="str">
        <f t="shared" si="29"/>
        <v/>
      </c>
      <c r="M90" s="91" t="str">
        <f t="shared" si="29"/>
        <v/>
      </c>
      <c r="N90" s="91" t="str">
        <f t="shared" si="29"/>
        <v/>
      </c>
      <c r="O90" s="91" t="str">
        <f t="shared" si="29"/>
        <v/>
      </c>
      <c r="P90" s="91" t="str">
        <f t="shared" si="29"/>
        <v/>
      </c>
      <c r="Q90" s="92" t="str">
        <f t="shared" si="29"/>
        <v/>
      </c>
      <c r="R90" s="93" t="str">
        <f t="shared" si="29"/>
        <v/>
      </c>
      <c r="S90" s="91" t="str">
        <f t="shared" si="29"/>
        <v/>
      </c>
      <c r="T90" s="91" t="str">
        <f t="shared" si="29"/>
        <v/>
      </c>
      <c r="U90" s="91" t="str">
        <f t="shared" si="29"/>
        <v/>
      </c>
      <c r="V90" s="91" t="str">
        <f t="shared" si="27"/>
        <v/>
      </c>
      <c r="W90" s="91" t="str">
        <f t="shared" si="27"/>
        <v/>
      </c>
      <c r="X90" s="91" t="str">
        <f t="shared" si="27"/>
        <v/>
      </c>
      <c r="Y90" s="91" t="str">
        <f t="shared" si="27"/>
        <v/>
      </c>
      <c r="Z90" s="91" t="str">
        <f t="shared" si="27"/>
        <v/>
      </c>
      <c r="AA90" s="91" t="str">
        <f t="shared" si="27"/>
        <v/>
      </c>
      <c r="AB90" s="91" t="str">
        <f t="shared" si="27"/>
        <v/>
      </c>
      <c r="AC90" s="91" t="str">
        <f t="shared" si="27"/>
        <v/>
      </c>
      <c r="AD90" s="91" t="str">
        <f t="shared" si="27"/>
        <v/>
      </c>
      <c r="AE90" s="91" t="str">
        <f t="shared" si="27"/>
        <v/>
      </c>
      <c r="AF90" s="91" t="str">
        <f t="shared" si="27"/>
        <v/>
      </c>
      <c r="AG90" s="91" t="str">
        <f t="shared" si="27"/>
        <v/>
      </c>
      <c r="AH90" s="91" t="str">
        <f t="shared" si="27"/>
        <v/>
      </c>
      <c r="AI90" s="91" t="str">
        <f t="shared" si="27"/>
        <v/>
      </c>
      <c r="AJ90" s="91" t="str">
        <f t="shared" si="27"/>
        <v/>
      </c>
      <c r="AK90" s="91" t="str">
        <f t="shared" si="27"/>
        <v/>
      </c>
      <c r="AL90" s="91" t="str">
        <f t="shared" si="28"/>
        <v/>
      </c>
      <c r="AM90" s="91" t="str">
        <f t="shared" si="28"/>
        <v/>
      </c>
      <c r="AN90" s="91" t="str">
        <f t="shared" si="28"/>
        <v/>
      </c>
      <c r="AO90" s="91" t="str">
        <f t="shared" si="28"/>
        <v/>
      </c>
      <c r="AP90" s="91" t="str">
        <f t="shared" si="28"/>
        <v/>
      </c>
      <c r="AQ90" s="91" t="str">
        <f t="shared" si="28"/>
        <v/>
      </c>
      <c r="AR90" s="91" t="str">
        <f t="shared" si="28"/>
        <v/>
      </c>
      <c r="AS90" s="91" t="str">
        <f t="shared" si="28"/>
        <v/>
      </c>
      <c r="AT90" s="91" t="str">
        <f t="shared" si="28"/>
        <v/>
      </c>
      <c r="AU90" s="91" t="str">
        <f t="shared" si="28"/>
        <v/>
      </c>
      <c r="AV90" s="91" t="str">
        <f t="shared" si="28"/>
        <v/>
      </c>
      <c r="AW90" s="91" t="str">
        <f t="shared" si="28"/>
        <v/>
      </c>
      <c r="AX90" s="91" t="str">
        <f t="shared" si="28"/>
        <v/>
      </c>
      <c r="AY90" s="91" t="str">
        <f t="shared" si="28"/>
        <v/>
      </c>
      <c r="AZ90" s="91" t="str">
        <f t="shared" si="28"/>
        <v/>
      </c>
      <c r="BA90" s="91" t="str">
        <f t="shared" si="25"/>
        <v/>
      </c>
      <c r="BB90" s="91" t="str">
        <f t="shared" si="25"/>
        <v/>
      </c>
      <c r="BC90" s="91" t="str">
        <f t="shared" si="25"/>
        <v/>
      </c>
      <c r="BD90" s="91" t="str">
        <f t="shared" si="25"/>
        <v/>
      </c>
      <c r="BE90" s="91" t="str">
        <f t="shared" si="25"/>
        <v/>
      </c>
    </row>
    <row r="91" spans="1:57" x14ac:dyDescent="0.3">
      <c r="A91" s="68"/>
      <c r="B91" s="62"/>
      <c r="C91" s="69"/>
      <c r="D91" s="70"/>
      <c r="E91" s="89">
        <f t="shared" si="21"/>
        <v>0</v>
      </c>
      <c r="F91" s="90" t="str">
        <f t="shared" si="29"/>
        <v/>
      </c>
      <c r="G91" s="91" t="str">
        <f t="shared" si="29"/>
        <v/>
      </c>
      <c r="H91" s="91" t="str">
        <f t="shared" si="29"/>
        <v/>
      </c>
      <c r="I91" s="91" t="str">
        <f t="shared" si="29"/>
        <v/>
      </c>
      <c r="J91" s="91" t="str">
        <f t="shared" si="29"/>
        <v/>
      </c>
      <c r="K91" s="92" t="str">
        <f t="shared" si="29"/>
        <v/>
      </c>
      <c r="L91" s="93" t="str">
        <f t="shared" si="29"/>
        <v/>
      </c>
      <c r="M91" s="91" t="str">
        <f t="shared" si="29"/>
        <v/>
      </c>
      <c r="N91" s="91" t="str">
        <f t="shared" si="29"/>
        <v/>
      </c>
      <c r="O91" s="91" t="str">
        <f t="shared" si="29"/>
        <v/>
      </c>
      <c r="P91" s="91" t="str">
        <f t="shared" si="29"/>
        <v/>
      </c>
      <c r="Q91" s="92" t="str">
        <f t="shared" si="29"/>
        <v/>
      </c>
      <c r="R91" s="93" t="str">
        <f t="shared" si="29"/>
        <v/>
      </c>
      <c r="S91" s="91" t="str">
        <f t="shared" si="29"/>
        <v/>
      </c>
      <c r="T91" s="91" t="str">
        <f t="shared" si="29"/>
        <v/>
      </c>
      <c r="U91" s="91" t="str">
        <f t="shared" si="29"/>
        <v/>
      </c>
      <c r="V91" s="91" t="str">
        <f t="shared" si="27"/>
        <v/>
      </c>
      <c r="W91" s="91" t="str">
        <f t="shared" si="27"/>
        <v/>
      </c>
      <c r="X91" s="91" t="str">
        <f t="shared" si="27"/>
        <v/>
      </c>
      <c r="Y91" s="91" t="str">
        <f t="shared" si="27"/>
        <v/>
      </c>
      <c r="Z91" s="91" t="str">
        <f t="shared" si="27"/>
        <v/>
      </c>
      <c r="AA91" s="91" t="str">
        <f t="shared" si="27"/>
        <v/>
      </c>
      <c r="AB91" s="91" t="str">
        <f t="shared" si="27"/>
        <v/>
      </c>
      <c r="AC91" s="91" t="str">
        <f t="shared" si="27"/>
        <v/>
      </c>
      <c r="AD91" s="91" t="str">
        <f t="shared" si="27"/>
        <v/>
      </c>
      <c r="AE91" s="91" t="str">
        <f t="shared" si="27"/>
        <v/>
      </c>
      <c r="AF91" s="91" t="str">
        <f t="shared" si="27"/>
        <v/>
      </c>
      <c r="AG91" s="91" t="str">
        <f t="shared" si="27"/>
        <v/>
      </c>
      <c r="AH91" s="91" t="str">
        <f t="shared" si="27"/>
        <v/>
      </c>
      <c r="AI91" s="91" t="str">
        <f t="shared" si="27"/>
        <v/>
      </c>
      <c r="AJ91" s="91" t="str">
        <f t="shared" si="27"/>
        <v/>
      </c>
      <c r="AK91" s="91" t="str">
        <f t="shared" si="27"/>
        <v/>
      </c>
      <c r="AL91" s="91" t="str">
        <f t="shared" si="28"/>
        <v/>
      </c>
      <c r="AM91" s="91" t="str">
        <f t="shared" si="28"/>
        <v/>
      </c>
      <c r="AN91" s="91" t="str">
        <f t="shared" si="28"/>
        <v/>
      </c>
      <c r="AO91" s="91" t="str">
        <f t="shared" si="28"/>
        <v/>
      </c>
      <c r="AP91" s="91" t="str">
        <f t="shared" si="28"/>
        <v/>
      </c>
      <c r="AQ91" s="91" t="str">
        <f t="shared" si="28"/>
        <v/>
      </c>
      <c r="AR91" s="91" t="str">
        <f t="shared" si="28"/>
        <v/>
      </c>
      <c r="AS91" s="91" t="str">
        <f t="shared" si="28"/>
        <v/>
      </c>
      <c r="AT91" s="91" t="str">
        <f t="shared" si="28"/>
        <v/>
      </c>
      <c r="AU91" s="91" t="str">
        <f t="shared" si="28"/>
        <v/>
      </c>
      <c r="AV91" s="91" t="str">
        <f t="shared" si="28"/>
        <v/>
      </c>
      <c r="AW91" s="91" t="str">
        <f t="shared" si="28"/>
        <v/>
      </c>
      <c r="AX91" s="91" t="str">
        <f t="shared" si="28"/>
        <v/>
      </c>
      <c r="AY91" s="91" t="str">
        <f t="shared" si="28"/>
        <v/>
      </c>
      <c r="AZ91" s="91" t="str">
        <f t="shared" si="28"/>
        <v/>
      </c>
      <c r="BA91" s="91" t="str">
        <f t="shared" si="28"/>
        <v/>
      </c>
      <c r="BB91" s="91" t="str">
        <f t="shared" ref="AZ91:BE106" si="30">IF($B91=BB$5,$D91,"")</f>
        <v/>
      </c>
      <c r="BC91" s="91" t="str">
        <f t="shared" si="30"/>
        <v/>
      </c>
      <c r="BD91" s="91" t="str">
        <f t="shared" si="30"/>
        <v/>
      </c>
      <c r="BE91" s="91" t="str">
        <f t="shared" si="30"/>
        <v/>
      </c>
    </row>
    <row r="92" spans="1:57" x14ac:dyDescent="0.3">
      <c r="A92" s="68"/>
      <c r="B92" s="62"/>
      <c r="C92" s="63"/>
      <c r="D92" s="70"/>
      <c r="E92" s="89">
        <f t="shared" si="21"/>
        <v>0</v>
      </c>
      <c r="F92" s="90" t="str">
        <f t="shared" si="29"/>
        <v/>
      </c>
      <c r="G92" s="91" t="str">
        <f t="shared" si="29"/>
        <v/>
      </c>
      <c r="H92" s="91" t="str">
        <f t="shared" si="29"/>
        <v/>
      </c>
      <c r="I92" s="91" t="str">
        <f t="shared" si="29"/>
        <v/>
      </c>
      <c r="J92" s="91" t="str">
        <f t="shared" si="29"/>
        <v/>
      </c>
      <c r="K92" s="92" t="str">
        <f t="shared" si="29"/>
        <v/>
      </c>
      <c r="L92" s="93" t="str">
        <f t="shared" si="29"/>
        <v/>
      </c>
      <c r="M92" s="91" t="str">
        <f t="shared" si="29"/>
        <v/>
      </c>
      <c r="N92" s="91" t="str">
        <f t="shared" si="29"/>
        <v/>
      </c>
      <c r="O92" s="91" t="str">
        <f t="shared" si="29"/>
        <v/>
      </c>
      <c r="P92" s="91" t="str">
        <f t="shared" si="29"/>
        <v/>
      </c>
      <c r="Q92" s="92" t="str">
        <f t="shared" si="29"/>
        <v/>
      </c>
      <c r="R92" s="93" t="str">
        <f t="shared" si="29"/>
        <v/>
      </c>
      <c r="S92" s="91" t="str">
        <f t="shared" si="29"/>
        <v/>
      </c>
      <c r="T92" s="91" t="str">
        <f t="shared" si="29"/>
        <v/>
      </c>
      <c r="U92" s="91" t="str">
        <f t="shared" si="29"/>
        <v/>
      </c>
      <c r="V92" s="91" t="str">
        <f t="shared" si="27"/>
        <v/>
      </c>
      <c r="W92" s="91" t="str">
        <f t="shared" si="27"/>
        <v/>
      </c>
      <c r="X92" s="91" t="str">
        <f t="shared" si="27"/>
        <v/>
      </c>
      <c r="Y92" s="91" t="str">
        <f t="shared" si="27"/>
        <v/>
      </c>
      <c r="Z92" s="91" t="str">
        <f t="shared" si="27"/>
        <v/>
      </c>
      <c r="AA92" s="91" t="str">
        <f t="shared" si="27"/>
        <v/>
      </c>
      <c r="AB92" s="91" t="str">
        <f t="shared" si="27"/>
        <v/>
      </c>
      <c r="AC92" s="91" t="str">
        <f t="shared" si="27"/>
        <v/>
      </c>
      <c r="AD92" s="91" t="str">
        <f t="shared" si="27"/>
        <v/>
      </c>
      <c r="AE92" s="91" t="str">
        <f t="shared" si="27"/>
        <v/>
      </c>
      <c r="AF92" s="91" t="str">
        <f t="shared" si="27"/>
        <v/>
      </c>
      <c r="AG92" s="91" t="str">
        <f t="shared" si="27"/>
        <v/>
      </c>
      <c r="AH92" s="91" t="str">
        <f t="shared" si="27"/>
        <v/>
      </c>
      <c r="AI92" s="91" t="str">
        <f t="shared" si="27"/>
        <v/>
      </c>
      <c r="AJ92" s="91" t="str">
        <f t="shared" si="27"/>
        <v/>
      </c>
      <c r="AK92" s="91" t="str">
        <f t="shared" si="27"/>
        <v/>
      </c>
      <c r="AL92" s="91" t="str">
        <f t="shared" si="28"/>
        <v/>
      </c>
      <c r="AM92" s="91" t="str">
        <f t="shared" si="28"/>
        <v/>
      </c>
      <c r="AN92" s="91" t="str">
        <f t="shared" si="28"/>
        <v/>
      </c>
      <c r="AO92" s="91" t="str">
        <f t="shared" si="28"/>
        <v/>
      </c>
      <c r="AP92" s="91" t="str">
        <f t="shared" si="28"/>
        <v/>
      </c>
      <c r="AQ92" s="91" t="str">
        <f t="shared" si="28"/>
        <v/>
      </c>
      <c r="AR92" s="91" t="str">
        <f t="shared" si="28"/>
        <v/>
      </c>
      <c r="AS92" s="91" t="str">
        <f t="shared" si="28"/>
        <v/>
      </c>
      <c r="AT92" s="91" t="str">
        <f t="shared" si="28"/>
        <v/>
      </c>
      <c r="AU92" s="91" t="str">
        <f t="shared" si="28"/>
        <v/>
      </c>
      <c r="AV92" s="91" t="str">
        <f t="shared" si="28"/>
        <v/>
      </c>
      <c r="AW92" s="91" t="str">
        <f t="shared" si="28"/>
        <v/>
      </c>
      <c r="AX92" s="91" t="str">
        <f t="shared" si="28"/>
        <v/>
      </c>
      <c r="AY92" s="91" t="str">
        <f t="shared" si="28"/>
        <v/>
      </c>
      <c r="AZ92" s="91" t="str">
        <f t="shared" si="30"/>
        <v/>
      </c>
      <c r="BA92" s="91" t="str">
        <f t="shared" si="30"/>
        <v/>
      </c>
      <c r="BB92" s="91" t="str">
        <f t="shared" si="30"/>
        <v/>
      </c>
      <c r="BC92" s="91" t="str">
        <f t="shared" si="30"/>
        <v/>
      </c>
      <c r="BD92" s="91" t="str">
        <f t="shared" si="30"/>
        <v/>
      </c>
      <c r="BE92" s="91" t="str">
        <f t="shared" si="30"/>
        <v/>
      </c>
    </row>
    <row r="93" spans="1:57" x14ac:dyDescent="0.3">
      <c r="A93" s="68"/>
      <c r="B93" s="62"/>
      <c r="C93" s="63"/>
      <c r="D93" s="70"/>
      <c r="E93" s="89">
        <f t="shared" si="21"/>
        <v>0</v>
      </c>
      <c r="F93" s="90" t="str">
        <f t="shared" si="29"/>
        <v/>
      </c>
      <c r="G93" s="91" t="str">
        <f t="shared" si="29"/>
        <v/>
      </c>
      <c r="H93" s="91" t="str">
        <f t="shared" si="29"/>
        <v/>
      </c>
      <c r="I93" s="91" t="str">
        <f t="shared" si="29"/>
        <v/>
      </c>
      <c r="J93" s="91" t="str">
        <f t="shared" si="29"/>
        <v/>
      </c>
      <c r="K93" s="92" t="str">
        <f t="shared" si="29"/>
        <v/>
      </c>
      <c r="L93" s="93" t="str">
        <f t="shared" si="29"/>
        <v/>
      </c>
      <c r="M93" s="91" t="str">
        <f t="shared" si="29"/>
        <v/>
      </c>
      <c r="N93" s="91" t="str">
        <f t="shared" si="29"/>
        <v/>
      </c>
      <c r="O93" s="91" t="str">
        <f t="shared" si="29"/>
        <v/>
      </c>
      <c r="P93" s="91" t="str">
        <f t="shared" si="29"/>
        <v/>
      </c>
      <c r="Q93" s="92" t="str">
        <f t="shared" si="29"/>
        <v/>
      </c>
      <c r="R93" s="93" t="str">
        <f t="shared" si="29"/>
        <v/>
      </c>
      <c r="S93" s="91" t="str">
        <f t="shared" si="29"/>
        <v/>
      </c>
      <c r="T93" s="91" t="str">
        <f t="shared" si="29"/>
        <v/>
      </c>
      <c r="U93" s="91" t="str">
        <f t="shared" si="29"/>
        <v/>
      </c>
      <c r="V93" s="91" t="str">
        <f t="shared" si="27"/>
        <v/>
      </c>
      <c r="W93" s="91" t="str">
        <f t="shared" si="27"/>
        <v/>
      </c>
      <c r="X93" s="91" t="str">
        <f t="shared" si="27"/>
        <v/>
      </c>
      <c r="Y93" s="91" t="str">
        <f t="shared" si="27"/>
        <v/>
      </c>
      <c r="Z93" s="91" t="str">
        <f t="shared" si="27"/>
        <v/>
      </c>
      <c r="AA93" s="91" t="str">
        <f t="shared" si="27"/>
        <v/>
      </c>
      <c r="AB93" s="91" t="str">
        <f t="shared" si="27"/>
        <v/>
      </c>
      <c r="AC93" s="91" t="str">
        <f t="shared" si="27"/>
        <v/>
      </c>
      <c r="AD93" s="91" t="str">
        <f t="shared" si="27"/>
        <v/>
      </c>
      <c r="AE93" s="91" t="str">
        <f t="shared" si="27"/>
        <v/>
      </c>
      <c r="AF93" s="91" t="str">
        <f t="shared" si="27"/>
        <v/>
      </c>
      <c r="AG93" s="91" t="str">
        <f t="shared" si="27"/>
        <v/>
      </c>
      <c r="AH93" s="91" t="str">
        <f t="shared" si="27"/>
        <v/>
      </c>
      <c r="AI93" s="91" t="str">
        <f t="shared" si="27"/>
        <v/>
      </c>
      <c r="AJ93" s="91" t="str">
        <f t="shared" si="27"/>
        <v/>
      </c>
      <c r="AK93" s="91" t="str">
        <f t="shared" si="27"/>
        <v/>
      </c>
      <c r="AL93" s="91" t="str">
        <f t="shared" si="28"/>
        <v/>
      </c>
      <c r="AM93" s="91" t="str">
        <f t="shared" si="28"/>
        <v/>
      </c>
      <c r="AN93" s="91" t="str">
        <f t="shared" si="28"/>
        <v/>
      </c>
      <c r="AO93" s="91" t="str">
        <f t="shared" si="28"/>
        <v/>
      </c>
      <c r="AP93" s="91" t="str">
        <f t="shared" si="28"/>
        <v/>
      </c>
      <c r="AQ93" s="91" t="str">
        <f t="shared" si="28"/>
        <v/>
      </c>
      <c r="AR93" s="91" t="str">
        <f t="shared" si="28"/>
        <v/>
      </c>
      <c r="AS93" s="91" t="str">
        <f t="shared" si="28"/>
        <v/>
      </c>
      <c r="AT93" s="91" t="str">
        <f t="shared" si="28"/>
        <v/>
      </c>
      <c r="AU93" s="91" t="str">
        <f t="shared" si="28"/>
        <v/>
      </c>
      <c r="AV93" s="91" t="str">
        <f t="shared" si="28"/>
        <v/>
      </c>
      <c r="AW93" s="91" t="str">
        <f t="shared" si="28"/>
        <v/>
      </c>
      <c r="AX93" s="91" t="str">
        <f t="shared" si="28"/>
        <v/>
      </c>
      <c r="AY93" s="91" t="str">
        <f t="shared" si="28"/>
        <v/>
      </c>
      <c r="AZ93" s="91" t="str">
        <f t="shared" si="30"/>
        <v/>
      </c>
      <c r="BA93" s="91" t="str">
        <f t="shared" si="30"/>
        <v/>
      </c>
      <c r="BB93" s="91" t="str">
        <f t="shared" si="30"/>
        <v/>
      </c>
      <c r="BC93" s="91" t="str">
        <f t="shared" si="30"/>
        <v/>
      </c>
      <c r="BD93" s="91" t="str">
        <f t="shared" si="30"/>
        <v/>
      </c>
      <c r="BE93" s="91" t="str">
        <f t="shared" si="30"/>
        <v/>
      </c>
    </row>
    <row r="94" spans="1:57" x14ac:dyDescent="0.3">
      <c r="A94" s="68"/>
      <c r="B94" s="62"/>
      <c r="C94" s="63"/>
      <c r="D94" s="70"/>
      <c r="E94" s="89">
        <f t="shared" si="21"/>
        <v>0</v>
      </c>
      <c r="F94" s="90" t="str">
        <f t="shared" si="29"/>
        <v/>
      </c>
      <c r="G94" s="91" t="str">
        <f t="shared" si="29"/>
        <v/>
      </c>
      <c r="H94" s="91" t="str">
        <f t="shared" si="29"/>
        <v/>
      </c>
      <c r="I94" s="91" t="str">
        <f t="shared" si="29"/>
        <v/>
      </c>
      <c r="J94" s="91" t="str">
        <f t="shared" si="29"/>
        <v/>
      </c>
      <c r="K94" s="92" t="str">
        <f t="shared" si="29"/>
        <v/>
      </c>
      <c r="L94" s="93" t="str">
        <f t="shared" si="29"/>
        <v/>
      </c>
      <c r="M94" s="91" t="str">
        <f t="shared" si="29"/>
        <v/>
      </c>
      <c r="N94" s="91" t="str">
        <f t="shared" si="29"/>
        <v/>
      </c>
      <c r="O94" s="91" t="str">
        <f t="shared" si="29"/>
        <v/>
      </c>
      <c r="P94" s="91" t="str">
        <f t="shared" si="29"/>
        <v/>
      </c>
      <c r="Q94" s="92" t="str">
        <f t="shared" si="29"/>
        <v/>
      </c>
      <c r="R94" s="93" t="str">
        <f t="shared" si="29"/>
        <v/>
      </c>
      <c r="S94" s="91" t="str">
        <f t="shared" si="29"/>
        <v/>
      </c>
      <c r="T94" s="91" t="str">
        <f t="shared" si="29"/>
        <v/>
      </c>
      <c r="U94" s="91" t="str">
        <f t="shared" si="29"/>
        <v/>
      </c>
      <c r="V94" s="91" t="str">
        <f t="shared" si="27"/>
        <v/>
      </c>
      <c r="W94" s="91" t="str">
        <f t="shared" si="27"/>
        <v/>
      </c>
      <c r="X94" s="91" t="str">
        <f t="shared" si="27"/>
        <v/>
      </c>
      <c r="Y94" s="91" t="str">
        <f t="shared" si="27"/>
        <v/>
      </c>
      <c r="Z94" s="91" t="str">
        <f t="shared" si="27"/>
        <v/>
      </c>
      <c r="AA94" s="91" t="str">
        <f t="shared" si="27"/>
        <v/>
      </c>
      <c r="AB94" s="91" t="str">
        <f t="shared" si="27"/>
        <v/>
      </c>
      <c r="AC94" s="91" t="str">
        <f t="shared" si="27"/>
        <v/>
      </c>
      <c r="AD94" s="91" t="str">
        <f t="shared" si="27"/>
        <v/>
      </c>
      <c r="AE94" s="91" t="str">
        <f t="shared" si="27"/>
        <v/>
      </c>
      <c r="AF94" s="91" t="str">
        <f t="shared" si="27"/>
        <v/>
      </c>
      <c r="AG94" s="91" t="str">
        <f t="shared" si="27"/>
        <v/>
      </c>
      <c r="AH94" s="91" t="str">
        <f t="shared" si="27"/>
        <v/>
      </c>
      <c r="AI94" s="91" t="str">
        <f t="shared" si="27"/>
        <v/>
      </c>
      <c r="AJ94" s="91" t="str">
        <f t="shared" si="27"/>
        <v/>
      </c>
      <c r="AK94" s="91" t="str">
        <f t="shared" si="27"/>
        <v/>
      </c>
      <c r="AL94" s="91" t="str">
        <f t="shared" si="28"/>
        <v/>
      </c>
      <c r="AM94" s="91" t="str">
        <f t="shared" si="28"/>
        <v/>
      </c>
      <c r="AN94" s="91" t="str">
        <f t="shared" si="28"/>
        <v/>
      </c>
      <c r="AO94" s="91" t="str">
        <f t="shared" si="28"/>
        <v/>
      </c>
      <c r="AP94" s="91" t="str">
        <f t="shared" si="28"/>
        <v/>
      </c>
      <c r="AQ94" s="91" t="str">
        <f t="shared" si="28"/>
        <v/>
      </c>
      <c r="AR94" s="91" t="str">
        <f t="shared" si="28"/>
        <v/>
      </c>
      <c r="AS94" s="91" t="str">
        <f t="shared" si="28"/>
        <v/>
      </c>
      <c r="AT94" s="91" t="str">
        <f t="shared" si="28"/>
        <v/>
      </c>
      <c r="AU94" s="91" t="str">
        <f t="shared" si="28"/>
        <v/>
      </c>
      <c r="AV94" s="91" t="str">
        <f t="shared" si="28"/>
        <v/>
      </c>
      <c r="AW94" s="91" t="str">
        <f t="shared" si="28"/>
        <v/>
      </c>
      <c r="AX94" s="91" t="str">
        <f t="shared" si="28"/>
        <v/>
      </c>
      <c r="AY94" s="91" t="str">
        <f t="shared" si="28"/>
        <v/>
      </c>
      <c r="AZ94" s="91" t="str">
        <f t="shared" si="30"/>
        <v/>
      </c>
      <c r="BA94" s="91" t="str">
        <f t="shared" si="30"/>
        <v/>
      </c>
      <c r="BB94" s="91" t="str">
        <f t="shared" si="30"/>
        <v/>
      </c>
      <c r="BC94" s="91" t="str">
        <f t="shared" si="30"/>
        <v/>
      </c>
      <c r="BD94" s="91" t="str">
        <f t="shared" si="30"/>
        <v/>
      </c>
      <c r="BE94" s="91" t="str">
        <f t="shared" si="30"/>
        <v/>
      </c>
    </row>
    <row r="95" spans="1:57" x14ac:dyDescent="0.3">
      <c r="A95" s="68"/>
      <c r="B95" s="62"/>
      <c r="C95" s="63"/>
      <c r="D95" s="70"/>
      <c r="E95" s="89">
        <f t="shared" si="21"/>
        <v>0</v>
      </c>
      <c r="F95" s="90" t="str">
        <f t="shared" si="29"/>
        <v/>
      </c>
      <c r="G95" s="91" t="str">
        <f t="shared" si="29"/>
        <v/>
      </c>
      <c r="H95" s="91" t="str">
        <f t="shared" si="29"/>
        <v/>
      </c>
      <c r="I95" s="91" t="str">
        <f t="shared" si="29"/>
        <v/>
      </c>
      <c r="J95" s="91" t="str">
        <f t="shared" si="29"/>
        <v/>
      </c>
      <c r="K95" s="92" t="str">
        <f t="shared" si="29"/>
        <v/>
      </c>
      <c r="L95" s="93" t="str">
        <f t="shared" si="29"/>
        <v/>
      </c>
      <c r="M95" s="91" t="str">
        <f t="shared" si="29"/>
        <v/>
      </c>
      <c r="N95" s="91" t="str">
        <f t="shared" si="29"/>
        <v/>
      </c>
      <c r="O95" s="91" t="str">
        <f t="shared" si="29"/>
        <v/>
      </c>
      <c r="P95" s="91" t="str">
        <f t="shared" si="29"/>
        <v/>
      </c>
      <c r="Q95" s="92" t="str">
        <f t="shared" si="29"/>
        <v/>
      </c>
      <c r="R95" s="93" t="str">
        <f t="shared" si="29"/>
        <v/>
      </c>
      <c r="S95" s="91" t="str">
        <f t="shared" si="29"/>
        <v/>
      </c>
      <c r="T95" s="91" t="str">
        <f t="shared" si="29"/>
        <v/>
      </c>
      <c r="U95" s="91" t="str">
        <f t="shared" si="29"/>
        <v/>
      </c>
      <c r="V95" s="91" t="str">
        <f t="shared" si="27"/>
        <v/>
      </c>
      <c r="W95" s="91" t="str">
        <f t="shared" si="27"/>
        <v/>
      </c>
      <c r="X95" s="91" t="str">
        <f t="shared" si="27"/>
        <v/>
      </c>
      <c r="Y95" s="91" t="str">
        <f t="shared" si="27"/>
        <v/>
      </c>
      <c r="Z95" s="91" t="str">
        <f t="shared" si="27"/>
        <v/>
      </c>
      <c r="AA95" s="91" t="str">
        <f t="shared" si="27"/>
        <v/>
      </c>
      <c r="AB95" s="91" t="str">
        <f t="shared" si="27"/>
        <v/>
      </c>
      <c r="AC95" s="91" t="str">
        <f t="shared" si="27"/>
        <v/>
      </c>
      <c r="AD95" s="91" t="str">
        <f t="shared" si="27"/>
        <v/>
      </c>
      <c r="AE95" s="91" t="str">
        <f t="shared" si="27"/>
        <v/>
      </c>
      <c r="AF95" s="91" t="str">
        <f t="shared" si="27"/>
        <v/>
      </c>
      <c r="AG95" s="91" t="str">
        <f t="shared" si="27"/>
        <v/>
      </c>
      <c r="AH95" s="91" t="str">
        <f t="shared" si="27"/>
        <v/>
      </c>
      <c r="AI95" s="91" t="str">
        <f t="shared" si="27"/>
        <v/>
      </c>
      <c r="AJ95" s="91" t="str">
        <f t="shared" si="27"/>
        <v/>
      </c>
      <c r="AK95" s="91" t="str">
        <f t="shared" si="27"/>
        <v/>
      </c>
      <c r="AL95" s="91" t="str">
        <f t="shared" si="28"/>
        <v/>
      </c>
      <c r="AM95" s="91" t="str">
        <f t="shared" si="28"/>
        <v/>
      </c>
      <c r="AN95" s="91" t="str">
        <f t="shared" si="28"/>
        <v/>
      </c>
      <c r="AO95" s="91" t="str">
        <f t="shared" si="28"/>
        <v/>
      </c>
      <c r="AP95" s="91" t="str">
        <f t="shared" si="28"/>
        <v/>
      </c>
      <c r="AQ95" s="91" t="str">
        <f t="shared" si="28"/>
        <v/>
      </c>
      <c r="AR95" s="91" t="str">
        <f t="shared" si="28"/>
        <v/>
      </c>
      <c r="AS95" s="91" t="str">
        <f t="shared" si="28"/>
        <v/>
      </c>
      <c r="AT95" s="91" t="str">
        <f t="shared" si="28"/>
        <v/>
      </c>
      <c r="AU95" s="91" t="str">
        <f t="shared" si="28"/>
        <v/>
      </c>
      <c r="AV95" s="91" t="str">
        <f t="shared" si="28"/>
        <v/>
      </c>
      <c r="AW95" s="91" t="str">
        <f t="shared" si="28"/>
        <v/>
      </c>
      <c r="AX95" s="91" t="str">
        <f t="shared" si="28"/>
        <v/>
      </c>
      <c r="AY95" s="91" t="str">
        <f t="shared" si="28"/>
        <v/>
      </c>
      <c r="AZ95" s="91" t="str">
        <f t="shared" si="30"/>
        <v/>
      </c>
      <c r="BA95" s="91" t="str">
        <f t="shared" si="30"/>
        <v/>
      </c>
      <c r="BB95" s="91" t="str">
        <f t="shared" si="30"/>
        <v/>
      </c>
      <c r="BC95" s="91" t="str">
        <f t="shared" si="30"/>
        <v/>
      </c>
      <c r="BD95" s="91" t="str">
        <f t="shared" si="30"/>
        <v/>
      </c>
      <c r="BE95" s="91" t="str">
        <f t="shared" si="30"/>
        <v/>
      </c>
    </row>
    <row r="96" spans="1:57" x14ac:dyDescent="0.3">
      <c r="A96" s="68"/>
      <c r="B96" s="62"/>
      <c r="C96" s="63"/>
      <c r="D96" s="70"/>
      <c r="E96" s="89">
        <f t="shared" si="21"/>
        <v>0</v>
      </c>
      <c r="F96" s="90" t="str">
        <f t="shared" si="29"/>
        <v/>
      </c>
      <c r="G96" s="91" t="str">
        <f t="shared" si="29"/>
        <v/>
      </c>
      <c r="H96" s="91" t="str">
        <f t="shared" si="29"/>
        <v/>
      </c>
      <c r="I96" s="91" t="str">
        <f t="shared" si="29"/>
        <v/>
      </c>
      <c r="J96" s="91" t="str">
        <f t="shared" si="29"/>
        <v/>
      </c>
      <c r="K96" s="92" t="str">
        <f t="shared" si="29"/>
        <v/>
      </c>
      <c r="L96" s="93" t="str">
        <f t="shared" si="29"/>
        <v/>
      </c>
      <c r="M96" s="91" t="str">
        <f t="shared" si="29"/>
        <v/>
      </c>
      <c r="N96" s="91" t="str">
        <f t="shared" si="29"/>
        <v/>
      </c>
      <c r="O96" s="91" t="str">
        <f t="shared" si="29"/>
        <v/>
      </c>
      <c r="P96" s="91" t="str">
        <f t="shared" si="29"/>
        <v/>
      </c>
      <c r="Q96" s="92" t="str">
        <f t="shared" si="29"/>
        <v/>
      </c>
      <c r="R96" s="93" t="str">
        <f t="shared" si="29"/>
        <v/>
      </c>
      <c r="S96" s="91" t="str">
        <f t="shared" si="29"/>
        <v/>
      </c>
      <c r="T96" s="91" t="str">
        <f t="shared" si="29"/>
        <v/>
      </c>
      <c r="U96" s="91" t="str">
        <f t="shared" si="29"/>
        <v/>
      </c>
      <c r="V96" s="91" t="str">
        <f t="shared" si="27"/>
        <v/>
      </c>
      <c r="W96" s="91" t="str">
        <f t="shared" si="27"/>
        <v/>
      </c>
      <c r="X96" s="91" t="str">
        <f t="shared" si="27"/>
        <v/>
      </c>
      <c r="Y96" s="91" t="str">
        <f t="shared" si="27"/>
        <v/>
      </c>
      <c r="Z96" s="91" t="str">
        <f t="shared" si="27"/>
        <v/>
      </c>
      <c r="AA96" s="91" t="str">
        <f t="shared" si="27"/>
        <v/>
      </c>
      <c r="AB96" s="91" t="str">
        <f t="shared" si="27"/>
        <v/>
      </c>
      <c r="AC96" s="91" t="str">
        <f t="shared" si="27"/>
        <v/>
      </c>
      <c r="AD96" s="91" t="str">
        <f t="shared" si="27"/>
        <v/>
      </c>
      <c r="AE96" s="91" t="str">
        <f t="shared" si="27"/>
        <v/>
      </c>
      <c r="AF96" s="91" t="str">
        <f t="shared" si="27"/>
        <v/>
      </c>
      <c r="AG96" s="91" t="str">
        <f t="shared" si="27"/>
        <v/>
      </c>
      <c r="AH96" s="91" t="str">
        <f t="shared" si="27"/>
        <v/>
      </c>
      <c r="AI96" s="91" t="str">
        <f t="shared" si="27"/>
        <v/>
      </c>
      <c r="AJ96" s="91" t="str">
        <f t="shared" si="27"/>
        <v/>
      </c>
      <c r="AK96" s="91" t="str">
        <f t="shared" si="27"/>
        <v/>
      </c>
      <c r="AL96" s="91" t="str">
        <f t="shared" si="28"/>
        <v/>
      </c>
      <c r="AM96" s="91" t="str">
        <f t="shared" si="28"/>
        <v/>
      </c>
      <c r="AN96" s="91" t="str">
        <f t="shared" si="28"/>
        <v/>
      </c>
      <c r="AO96" s="91" t="str">
        <f t="shared" si="28"/>
        <v/>
      </c>
      <c r="AP96" s="91" t="str">
        <f t="shared" si="28"/>
        <v/>
      </c>
      <c r="AQ96" s="91" t="str">
        <f t="shared" si="28"/>
        <v/>
      </c>
      <c r="AR96" s="91" t="str">
        <f t="shared" si="28"/>
        <v/>
      </c>
      <c r="AS96" s="91" t="str">
        <f t="shared" si="28"/>
        <v/>
      </c>
      <c r="AT96" s="91" t="str">
        <f t="shared" si="28"/>
        <v/>
      </c>
      <c r="AU96" s="91" t="str">
        <f t="shared" si="28"/>
        <v/>
      </c>
      <c r="AV96" s="91" t="str">
        <f t="shared" si="28"/>
        <v/>
      </c>
      <c r="AW96" s="91" t="str">
        <f t="shared" si="28"/>
        <v/>
      </c>
      <c r="AX96" s="91" t="str">
        <f t="shared" si="28"/>
        <v/>
      </c>
      <c r="AY96" s="91" t="str">
        <f t="shared" si="28"/>
        <v/>
      </c>
      <c r="AZ96" s="91" t="str">
        <f t="shared" si="30"/>
        <v/>
      </c>
      <c r="BA96" s="91" t="str">
        <f t="shared" si="30"/>
        <v/>
      </c>
      <c r="BB96" s="91" t="str">
        <f t="shared" si="30"/>
        <v/>
      </c>
      <c r="BC96" s="91" t="str">
        <f t="shared" si="30"/>
        <v/>
      </c>
      <c r="BD96" s="91" t="str">
        <f t="shared" si="30"/>
        <v/>
      </c>
      <c r="BE96" s="91" t="str">
        <f t="shared" si="30"/>
        <v/>
      </c>
    </row>
    <row r="97" spans="1:57" x14ac:dyDescent="0.3">
      <c r="A97" s="68"/>
      <c r="B97" s="62"/>
      <c r="C97" s="63"/>
      <c r="D97" s="70"/>
      <c r="E97" s="89">
        <f t="shared" si="21"/>
        <v>0</v>
      </c>
      <c r="F97" s="90" t="str">
        <f t="shared" si="29"/>
        <v/>
      </c>
      <c r="G97" s="91" t="str">
        <f t="shared" si="29"/>
        <v/>
      </c>
      <c r="H97" s="91" t="str">
        <f t="shared" si="29"/>
        <v/>
      </c>
      <c r="I97" s="91" t="str">
        <f t="shared" si="29"/>
        <v/>
      </c>
      <c r="J97" s="91" t="str">
        <f t="shared" si="29"/>
        <v/>
      </c>
      <c r="K97" s="92" t="str">
        <f t="shared" si="29"/>
        <v/>
      </c>
      <c r="L97" s="93" t="str">
        <f t="shared" si="29"/>
        <v/>
      </c>
      <c r="M97" s="91" t="str">
        <f t="shared" si="29"/>
        <v/>
      </c>
      <c r="N97" s="91" t="str">
        <f t="shared" si="29"/>
        <v/>
      </c>
      <c r="O97" s="91" t="str">
        <f t="shared" si="29"/>
        <v/>
      </c>
      <c r="P97" s="91" t="str">
        <f t="shared" si="29"/>
        <v/>
      </c>
      <c r="Q97" s="92" t="str">
        <f t="shared" si="29"/>
        <v/>
      </c>
      <c r="R97" s="93" t="str">
        <f t="shared" si="29"/>
        <v/>
      </c>
      <c r="S97" s="91" t="str">
        <f t="shared" si="29"/>
        <v/>
      </c>
      <c r="T97" s="91" t="str">
        <f t="shared" si="29"/>
        <v/>
      </c>
      <c r="U97" s="91" t="str">
        <f t="shared" si="29"/>
        <v/>
      </c>
      <c r="V97" s="91" t="str">
        <f t="shared" si="27"/>
        <v/>
      </c>
      <c r="W97" s="91" t="str">
        <f t="shared" si="27"/>
        <v/>
      </c>
      <c r="X97" s="91" t="str">
        <f t="shared" si="27"/>
        <v/>
      </c>
      <c r="Y97" s="91" t="str">
        <f t="shared" si="27"/>
        <v/>
      </c>
      <c r="Z97" s="91" t="str">
        <f t="shared" si="27"/>
        <v/>
      </c>
      <c r="AA97" s="91" t="str">
        <f t="shared" si="27"/>
        <v/>
      </c>
      <c r="AB97" s="91" t="str">
        <f t="shared" si="27"/>
        <v/>
      </c>
      <c r="AC97" s="91" t="str">
        <f t="shared" si="27"/>
        <v/>
      </c>
      <c r="AD97" s="91" t="str">
        <f t="shared" si="27"/>
        <v/>
      </c>
      <c r="AE97" s="91" t="str">
        <f t="shared" si="27"/>
        <v/>
      </c>
      <c r="AF97" s="91" t="str">
        <f t="shared" si="27"/>
        <v/>
      </c>
      <c r="AG97" s="91" t="str">
        <f t="shared" si="27"/>
        <v/>
      </c>
      <c r="AH97" s="91" t="str">
        <f t="shared" si="27"/>
        <v/>
      </c>
      <c r="AI97" s="91" t="str">
        <f t="shared" si="27"/>
        <v/>
      </c>
      <c r="AJ97" s="91" t="str">
        <f t="shared" si="27"/>
        <v/>
      </c>
      <c r="AK97" s="91" t="str">
        <f t="shared" si="27"/>
        <v/>
      </c>
      <c r="AL97" s="91" t="str">
        <f t="shared" si="28"/>
        <v/>
      </c>
      <c r="AM97" s="91" t="str">
        <f t="shared" si="28"/>
        <v/>
      </c>
      <c r="AN97" s="91" t="str">
        <f t="shared" si="28"/>
        <v/>
      </c>
      <c r="AO97" s="91" t="str">
        <f t="shared" si="28"/>
        <v/>
      </c>
      <c r="AP97" s="91" t="str">
        <f t="shared" si="28"/>
        <v/>
      </c>
      <c r="AQ97" s="91" t="str">
        <f t="shared" si="28"/>
        <v/>
      </c>
      <c r="AR97" s="91" t="str">
        <f t="shared" si="28"/>
        <v/>
      </c>
      <c r="AS97" s="91" t="str">
        <f t="shared" si="28"/>
        <v/>
      </c>
      <c r="AT97" s="91" t="str">
        <f t="shared" si="28"/>
        <v/>
      </c>
      <c r="AU97" s="91" t="str">
        <f t="shared" si="28"/>
        <v/>
      </c>
      <c r="AV97" s="91" t="str">
        <f t="shared" si="28"/>
        <v/>
      </c>
      <c r="AW97" s="91" t="str">
        <f t="shared" si="28"/>
        <v/>
      </c>
      <c r="AX97" s="91" t="str">
        <f t="shared" si="28"/>
        <v/>
      </c>
      <c r="AY97" s="91" t="str">
        <f t="shared" si="28"/>
        <v/>
      </c>
      <c r="AZ97" s="91" t="str">
        <f t="shared" si="30"/>
        <v/>
      </c>
      <c r="BA97" s="91" t="str">
        <f t="shared" si="30"/>
        <v/>
      </c>
      <c r="BB97" s="91" t="str">
        <f t="shared" si="30"/>
        <v/>
      </c>
      <c r="BC97" s="91" t="str">
        <f t="shared" si="30"/>
        <v/>
      </c>
      <c r="BD97" s="91" t="str">
        <f t="shared" si="30"/>
        <v/>
      </c>
      <c r="BE97" s="91" t="str">
        <f t="shared" si="30"/>
        <v/>
      </c>
    </row>
    <row r="98" spans="1:57" x14ac:dyDescent="0.3">
      <c r="A98" s="68"/>
      <c r="B98" s="62"/>
      <c r="C98" s="63"/>
      <c r="D98" s="70"/>
      <c r="E98" s="89">
        <f t="shared" si="21"/>
        <v>0</v>
      </c>
      <c r="F98" s="90" t="str">
        <f t="shared" si="29"/>
        <v/>
      </c>
      <c r="G98" s="91" t="str">
        <f t="shared" si="29"/>
        <v/>
      </c>
      <c r="H98" s="91" t="str">
        <f t="shared" si="29"/>
        <v/>
      </c>
      <c r="I98" s="91" t="str">
        <f t="shared" si="29"/>
        <v/>
      </c>
      <c r="J98" s="91" t="str">
        <f t="shared" si="29"/>
        <v/>
      </c>
      <c r="K98" s="92" t="str">
        <f t="shared" si="29"/>
        <v/>
      </c>
      <c r="L98" s="93" t="str">
        <f t="shared" si="29"/>
        <v/>
      </c>
      <c r="M98" s="91" t="str">
        <f t="shared" si="29"/>
        <v/>
      </c>
      <c r="N98" s="91" t="str">
        <f t="shared" si="29"/>
        <v/>
      </c>
      <c r="O98" s="91" t="str">
        <f t="shared" si="29"/>
        <v/>
      </c>
      <c r="P98" s="91" t="str">
        <f t="shared" si="29"/>
        <v/>
      </c>
      <c r="Q98" s="92" t="str">
        <f t="shared" si="29"/>
        <v/>
      </c>
      <c r="R98" s="93" t="str">
        <f t="shared" si="29"/>
        <v/>
      </c>
      <c r="S98" s="91" t="str">
        <f t="shared" si="29"/>
        <v/>
      </c>
      <c r="T98" s="91" t="str">
        <f t="shared" si="29"/>
        <v/>
      </c>
      <c r="U98" s="91" t="str">
        <f t="shared" si="29"/>
        <v/>
      </c>
      <c r="V98" s="91" t="str">
        <f t="shared" si="27"/>
        <v/>
      </c>
      <c r="W98" s="91" t="str">
        <f t="shared" si="27"/>
        <v/>
      </c>
      <c r="X98" s="91" t="str">
        <f t="shared" si="27"/>
        <v/>
      </c>
      <c r="Y98" s="91" t="str">
        <f t="shared" si="27"/>
        <v/>
      </c>
      <c r="Z98" s="91" t="str">
        <f t="shared" si="27"/>
        <v/>
      </c>
      <c r="AA98" s="91" t="str">
        <f t="shared" si="27"/>
        <v/>
      </c>
      <c r="AB98" s="91" t="str">
        <f t="shared" si="27"/>
        <v/>
      </c>
      <c r="AC98" s="91" t="str">
        <f t="shared" si="27"/>
        <v/>
      </c>
      <c r="AD98" s="91" t="str">
        <f t="shared" si="27"/>
        <v/>
      </c>
      <c r="AE98" s="91" t="str">
        <f t="shared" si="27"/>
        <v/>
      </c>
      <c r="AF98" s="91" t="str">
        <f t="shared" si="27"/>
        <v/>
      </c>
      <c r="AG98" s="91" t="str">
        <f t="shared" si="27"/>
        <v/>
      </c>
      <c r="AH98" s="91" t="str">
        <f t="shared" si="27"/>
        <v/>
      </c>
      <c r="AI98" s="91" t="str">
        <f t="shared" si="27"/>
        <v/>
      </c>
      <c r="AJ98" s="91" t="str">
        <f t="shared" si="27"/>
        <v/>
      </c>
      <c r="AK98" s="91" t="str">
        <f t="shared" si="27"/>
        <v/>
      </c>
      <c r="AL98" s="91" t="str">
        <f t="shared" si="28"/>
        <v/>
      </c>
      <c r="AM98" s="91" t="str">
        <f t="shared" si="28"/>
        <v/>
      </c>
      <c r="AN98" s="91" t="str">
        <f t="shared" si="28"/>
        <v/>
      </c>
      <c r="AO98" s="91" t="str">
        <f t="shared" si="28"/>
        <v/>
      </c>
      <c r="AP98" s="91" t="str">
        <f t="shared" si="28"/>
        <v/>
      </c>
      <c r="AQ98" s="91" t="str">
        <f t="shared" si="28"/>
        <v/>
      </c>
      <c r="AR98" s="91" t="str">
        <f t="shared" si="28"/>
        <v/>
      </c>
      <c r="AS98" s="91" t="str">
        <f t="shared" si="28"/>
        <v/>
      </c>
      <c r="AT98" s="91" t="str">
        <f t="shared" si="28"/>
        <v/>
      </c>
      <c r="AU98" s="91" t="str">
        <f t="shared" si="28"/>
        <v/>
      </c>
      <c r="AV98" s="91" t="str">
        <f t="shared" si="28"/>
        <v/>
      </c>
      <c r="AW98" s="91" t="str">
        <f t="shared" si="28"/>
        <v/>
      </c>
      <c r="AX98" s="91" t="str">
        <f t="shared" si="28"/>
        <v/>
      </c>
      <c r="AY98" s="91" t="str">
        <f t="shared" si="28"/>
        <v/>
      </c>
      <c r="AZ98" s="91" t="str">
        <f t="shared" si="30"/>
        <v/>
      </c>
      <c r="BA98" s="91" t="str">
        <f t="shared" si="30"/>
        <v/>
      </c>
      <c r="BB98" s="91" t="str">
        <f t="shared" si="30"/>
        <v/>
      </c>
      <c r="BC98" s="91" t="str">
        <f t="shared" si="30"/>
        <v/>
      </c>
      <c r="BD98" s="91" t="str">
        <f t="shared" si="30"/>
        <v/>
      </c>
      <c r="BE98" s="91" t="str">
        <f t="shared" si="30"/>
        <v/>
      </c>
    </row>
    <row r="99" spans="1:57" x14ac:dyDescent="0.3">
      <c r="A99" s="68"/>
      <c r="B99" s="62"/>
      <c r="C99" s="63"/>
      <c r="D99" s="70"/>
      <c r="E99" s="89">
        <f t="shared" si="21"/>
        <v>0</v>
      </c>
      <c r="F99" s="90" t="str">
        <f t="shared" si="29"/>
        <v/>
      </c>
      <c r="G99" s="91" t="str">
        <f t="shared" si="29"/>
        <v/>
      </c>
      <c r="H99" s="91" t="str">
        <f t="shared" si="29"/>
        <v/>
      </c>
      <c r="I99" s="91" t="str">
        <f t="shared" si="29"/>
        <v/>
      </c>
      <c r="J99" s="91" t="str">
        <f t="shared" si="29"/>
        <v/>
      </c>
      <c r="K99" s="92" t="str">
        <f t="shared" si="29"/>
        <v/>
      </c>
      <c r="L99" s="93" t="str">
        <f t="shared" si="29"/>
        <v/>
      </c>
      <c r="M99" s="91" t="str">
        <f t="shared" si="29"/>
        <v/>
      </c>
      <c r="N99" s="91" t="str">
        <f t="shared" si="29"/>
        <v/>
      </c>
      <c r="O99" s="91" t="str">
        <f t="shared" si="29"/>
        <v/>
      </c>
      <c r="P99" s="91" t="str">
        <f t="shared" si="29"/>
        <v/>
      </c>
      <c r="Q99" s="92" t="str">
        <f t="shared" si="29"/>
        <v/>
      </c>
      <c r="R99" s="93" t="str">
        <f t="shared" si="29"/>
        <v/>
      </c>
      <c r="S99" s="91" t="str">
        <f t="shared" si="29"/>
        <v/>
      </c>
      <c r="T99" s="91" t="str">
        <f t="shared" si="29"/>
        <v/>
      </c>
      <c r="U99" s="91" t="str">
        <f t="shared" si="29"/>
        <v/>
      </c>
      <c r="V99" s="91" t="str">
        <f t="shared" si="27"/>
        <v/>
      </c>
      <c r="W99" s="91" t="str">
        <f t="shared" si="27"/>
        <v/>
      </c>
      <c r="X99" s="91" t="str">
        <f t="shared" si="27"/>
        <v/>
      </c>
      <c r="Y99" s="91" t="str">
        <f t="shared" si="27"/>
        <v/>
      </c>
      <c r="Z99" s="91" t="str">
        <f t="shared" si="27"/>
        <v/>
      </c>
      <c r="AA99" s="91" t="str">
        <f t="shared" si="27"/>
        <v/>
      </c>
      <c r="AB99" s="91" t="str">
        <f t="shared" si="27"/>
        <v/>
      </c>
      <c r="AC99" s="91" t="str">
        <f t="shared" si="27"/>
        <v/>
      </c>
      <c r="AD99" s="91" t="str">
        <f t="shared" si="27"/>
        <v/>
      </c>
      <c r="AE99" s="91" t="str">
        <f t="shared" si="27"/>
        <v/>
      </c>
      <c r="AF99" s="91" t="str">
        <f t="shared" si="27"/>
        <v/>
      </c>
      <c r="AG99" s="91" t="str">
        <f t="shared" si="27"/>
        <v/>
      </c>
      <c r="AH99" s="91" t="str">
        <f t="shared" si="27"/>
        <v/>
      </c>
      <c r="AI99" s="91" t="str">
        <f t="shared" si="27"/>
        <v/>
      </c>
      <c r="AJ99" s="91" t="str">
        <f t="shared" si="27"/>
        <v/>
      </c>
      <c r="AK99" s="91" t="str">
        <f t="shared" si="27"/>
        <v/>
      </c>
      <c r="AL99" s="91" t="str">
        <f t="shared" si="28"/>
        <v/>
      </c>
      <c r="AM99" s="91" t="str">
        <f t="shared" si="28"/>
        <v/>
      </c>
      <c r="AN99" s="91" t="str">
        <f t="shared" si="28"/>
        <v/>
      </c>
      <c r="AO99" s="91" t="str">
        <f t="shared" si="28"/>
        <v/>
      </c>
      <c r="AP99" s="91" t="str">
        <f t="shared" si="28"/>
        <v/>
      </c>
      <c r="AQ99" s="91" t="str">
        <f t="shared" si="28"/>
        <v/>
      </c>
      <c r="AR99" s="91" t="str">
        <f t="shared" si="28"/>
        <v/>
      </c>
      <c r="AS99" s="91" t="str">
        <f t="shared" si="28"/>
        <v/>
      </c>
      <c r="AT99" s="91" t="str">
        <f t="shared" si="28"/>
        <v/>
      </c>
      <c r="AU99" s="91" t="str">
        <f t="shared" si="28"/>
        <v/>
      </c>
      <c r="AV99" s="91" t="str">
        <f t="shared" si="28"/>
        <v/>
      </c>
      <c r="AW99" s="91" t="str">
        <f t="shared" si="28"/>
        <v/>
      </c>
      <c r="AX99" s="91" t="str">
        <f t="shared" si="28"/>
        <v/>
      </c>
      <c r="AY99" s="91" t="str">
        <f t="shared" si="28"/>
        <v/>
      </c>
      <c r="AZ99" s="91" t="str">
        <f t="shared" si="30"/>
        <v/>
      </c>
      <c r="BA99" s="91" t="str">
        <f t="shared" si="30"/>
        <v/>
      </c>
      <c r="BB99" s="91" t="str">
        <f t="shared" si="30"/>
        <v/>
      </c>
      <c r="BC99" s="91" t="str">
        <f t="shared" si="30"/>
        <v/>
      </c>
      <c r="BD99" s="91" t="str">
        <f t="shared" si="30"/>
        <v/>
      </c>
      <c r="BE99" s="91" t="str">
        <f t="shared" si="30"/>
        <v/>
      </c>
    </row>
    <row r="100" spans="1:57" x14ac:dyDescent="0.3">
      <c r="A100" s="68"/>
      <c r="B100" s="62"/>
      <c r="C100" s="63"/>
      <c r="D100" s="70"/>
      <c r="E100" s="89">
        <f t="shared" si="21"/>
        <v>0</v>
      </c>
      <c r="F100" s="90" t="str">
        <f t="shared" si="29"/>
        <v/>
      </c>
      <c r="G100" s="91" t="str">
        <f t="shared" si="29"/>
        <v/>
      </c>
      <c r="H100" s="91" t="str">
        <f t="shared" si="29"/>
        <v/>
      </c>
      <c r="I100" s="91" t="str">
        <f t="shared" si="29"/>
        <v/>
      </c>
      <c r="J100" s="91" t="str">
        <f t="shared" si="29"/>
        <v/>
      </c>
      <c r="K100" s="92" t="str">
        <f t="shared" si="29"/>
        <v/>
      </c>
      <c r="L100" s="93" t="str">
        <f t="shared" si="29"/>
        <v/>
      </c>
      <c r="M100" s="91" t="str">
        <f t="shared" si="29"/>
        <v/>
      </c>
      <c r="N100" s="91" t="str">
        <f t="shared" si="29"/>
        <v/>
      </c>
      <c r="O100" s="91" t="str">
        <f t="shared" si="29"/>
        <v/>
      </c>
      <c r="P100" s="91" t="str">
        <f t="shared" si="29"/>
        <v/>
      </c>
      <c r="Q100" s="92" t="str">
        <f t="shared" si="29"/>
        <v/>
      </c>
      <c r="R100" s="93" t="str">
        <f t="shared" si="29"/>
        <v/>
      </c>
      <c r="S100" s="91" t="str">
        <f t="shared" si="29"/>
        <v/>
      </c>
      <c r="T100" s="91" t="str">
        <f t="shared" si="29"/>
        <v/>
      </c>
      <c r="U100" s="91" t="str">
        <f t="shared" si="29"/>
        <v/>
      </c>
      <c r="V100" s="91" t="str">
        <f t="shared" si="27"/>
        <v/>
      </c>
      <c r="W100" s="91" t="str">
        <f t="shared" si="27"/>
        <v/>
      </c>
      <c r="X100" s="91" t="str">
        <f t="shared" si="27"/>
        <v/>
      </c>
      <c r="Y100" s="91" t="str">
        <f t="shared" si="27"/>
        <v/>
      </c>
      <c r="Z100" s="91" t="str">
        <f t="shared" si="27"/>
        <v/>
      </c>
      <c r="AA100" s="91" t="str">
        <f t="shared" si="27"/>
        <v/>
      </c>
      <c r="AB100" s="91" t="str">
        <f t="shared" si="27"/>
        <v/>
      </c>
      <c r="AC100" s="91" t="str">
        <f t="shared" si="27"/>
        <v/>
      </c>
      <c r="AD100" s="91" t="str">
        <f t="shared" si="27"/>
        <v/>
      </c>
      <c r="AE100" s="91" t="str">
        <f t="shared" si="27"/>
        <v/>
      </c>
      <c r="AF100" s="91" t="str">
        <f t="shared" si="27"/>
        <v/>
      </c>
      <c r="AG100" s="91" t="str">
        <f t="shared" si="27"/>
        <v/>
      </c>
      <c r="AH100" s="91" t="str">
        <f t="shared" si="27"/>
        <v/>
      </c>
      <c r="AI100" s="91" t="str">
        <f t="shared" si="27"/>
        <v/>
      </c>
      <c r="AJ100" s="91" t="str">
        <f t="shared" si="27"/>
        <v/>
      </c>
      <c r="AK100" s="91" t="str">
        <f t="shared" si="27"/>
        <v/>
      </c>
      <c r="AL100" s="91" t="str">
        <f t="shared" si="28"/>
        <v/>
      </c>
      <c r="AM100" s="91" t="str">
        <f t="shared" si="28"/>
        <v/>
      </c>
      <c r="AN100" s="91" t="str">
        <f t="shared" si="28"/>
        <v/>
      </c>
      <c r="AO100" s="91" t="str">
        <f t="shared" si="28"/>
        <v/>
      </c>
      <c r="AP100" s="91" t="str">
        <f t="shared" si="28"/>
        <v/>
      </c>
      <c r="AQ100" s="91" t="str">
        <f t="shared" si="28"/>
        <v/>
      </c>
      <c r="AR100" s="91" t="str">
        <f t="shared" si="28"/>
        <v/>
      </c>
      <c r="AS100" s="91" t="str">
        <f t="shared" si="28"/>
        <v/>
      </c>
      <c r="AT100" s="91" t="str">
        <f t="shared" si="28"/>
        <v/>
      </c>
      <c r="AU100" s="91" t="str">
        <f t="shared" si="28"/>
        <v/>
      </c>
      <c r="AV100" s="91" t="str">
        <f t="shared" si="28"/>
        <v/>
      </c>
      <c r="AW100" s="91" t="str">
        <f t="shared" si="28"/>
        <v/>
      </c>
      <c r="AX100" s="91" t="str">
        <f t="shared" si="28"/>
        <v/>
      </c>
      <c r="AY100" s="91" t="str">
        <f t="shared" si="28"/>
        <v/>
      </c>
      <c r="AZ100" s="91" t="str">
        <f t="shared" si="30"/>
        <v/>
      </c>
      <c r="BA100" s="91" t="str">
        <f t="shared" si="30"/>
        <v/>
      </c>
      <c r="BB100" s="91" t="str">
        <f t="shared" si="30"/>
        <v/>
      </c>
      <c r="BC100" s="91" t="str">
        <f t="shared" si="30"/>
        <v/>
      </c>
      <c r="BD100" s="91" t="str">
        <f t="shared" si="30"/>
        <v/>
      </c>
      <c r="BE100" s="91" t="str">
        <f t="shared" si="30"/>
        <v/>
      </c>
    </row>
    <row r="101" spans="1:57" x14ac:dyDescent="0.3">
      <c r="A101" s="68"/>
      <c r="B101" s="62"/>
      <c r="C101" s="63"/>
      <c r="D101" s="70"/>
      <c r="E101" s="89">
        <f t="shared" si="21"/>
        <v>0</v>
      </c>
      <c r="F101" s="90" t="str">
        <f t="shared" si="29"/>
        <v/>
      </c>
      <c r="G101" s="91" t="str">
        <f t="shared" si="29"/>
        <v/>
      </c>
      <c r="H101" s="91" t="str">
        <f t="shared" si="29"/>
        <v/>
      </c>
      <c r="I101" s="91" t="str">
        <f t="shared" si="29"/>
        <v/>
      </c>
      <c r="J101" s="91" t="str">
        <f t="shared" si="29"/>
        <v/>
      </c>
      <c r="K101" s="92" t="str">
        <f t="shared" si="29"/>
        <v/>
      </c>
      <c r="L101" s="93" t="str">
        <f t="shared" si="29"/>
        <v/>
      </c>
      <c r="M101" s="91" t="str">
        <f t="shared" si="29"/>
        <v/>
      </c>
      <c r="N101" s="91" t="str">
        <f t="shared" si="29"/>
        <v/>
      </c>
      <c r="O101" s="91" t="str">
        <f t="shared" si="29"/>
        <v/>
      </c>
      <c r="P101" s="91" t="str">
        <f t="shared" si="29"/>
        <v/>
      </c>
      <c r="Q101" s="92" t="str">
        <f t="shared" si="29"/>
        <v/>
      </c>
      <c r="R101" s="93" t="str">
        <f t="shared" si="29"/>
        <v/>
      </c>
      <c r="S101" s="91" t="str">
        <f t="shared" si="29"/>
        <v/>
      </c>
      <c r="T101" s="91" t="str">
        <f t="shared" si="29"/>
        <v/>
      </c>
      <c r="U101" s="91" t="str">
        <f t="shared" si="29"/>
        <v/>
      </c>
      <c r="V101" s="91" t="str">
        <f t="shared" si="27"/>
        <v/>
      </c>
      <c r="W101" s="91" t="str">
        <f t="shared" si="27"/>
        <v/>
      </c>
      <c r="X101" s="91" t="str">
        <f t="shared" si="27"/>
        <v/>
      </c>
      <c r="Y101" s="91" t="str">
        <f t="shared" si="27"/>
        <v/>
      </c>
      <c r="Z101" s="91" t="str">
        <f t="shared" si="27"/>
        <v/>
      </c>
      <c r="AA101" s="91" t="str">
        <f t="shared" si="27"/>
        <v/>
      </c>
      <c r="AB101" s="91" t="str">
        <f t="shared" si="27"/>
        <v/>
      </c>
      <c r="AC101" s="91" t="str">
        <f t="shared" si="27"/>
        <v/>
      </c>
      <c r="AD101" s="91" t="str">
        <f t="shared" si="27"/>
        <v/>
      </c>
      <c r="AE101" s="91" t="str">
        <f t="shared" si="27"/>
        <v/>
      </c>
      <c r="AF101" s="91" t="str">
        <f t="shared" si="27"/>
        <v/>
      </c>
      <c r="AG101" s="91" t="str">
        <f t="shared" si="27"/>
        <v/>
      </c>
      <c r="AH101" s="91" t="str">
        <f t="shared" si="27"/>
        <v/>
      </c>
      <c r="AI101" s="91" t="str">
        <f t="shared" si="27"/>
        <v/>
      </c>
      <c r="AJ101" s="91" t="str">
        <f t="shared" si="27"/>
        <v/>
      </c>
      <c r="AK101" s="91" t="str">
        <f t="shared" ref="AK101:AZ116" si="31">IF($B101=AK$5,$D101,"")</f>
        <v/>
      </c>
      <c r="AL101" s="91" t="str">
        <f t="shared" si="31"/>
        <v/>
      </c>
      <c r="AM101" s="91" t="str">
        <f t="shared" si="31"/>
        <v/>
      </c>
      <c r="AN101" s="91" t="str">
        <f t="shared" si="31"/>
        <v/>
      </c>
      <c r="AO101" s="91" t="str">
        <f t="shared" si="31"/>
        <v/>
      </c>
      <c r="AP101" s="91" t="str">
        <f t="shared" si="31"/>
        <v/>
      </c>
      <c r="AQ101" s="91" t="str">
        <f t="shared" si="31"/>
        <v/>
      </c>
      <c r="AR101" s="91" t="str">
        <f t="shared" si="31"/>
        <v/>
      </c>
      <c r="AS101" s="91" t="str">
        <f t="shared" si="31"/>
        <v/>
      </c>
      <c r="AT101" s="91" t="str">
        <f t="shared" si="31"/>
        <v/>
      </c>
      <c r="AU101" s="91" t="str">
        <f t="shared" si="31"/>
        <v/>
      </c>
      <c r="AV101" s="91" t="str">
        <f t="shared" si="31"/>
        <v/>
      </c>
      <c r="AW101" s="91" t="str">
        <f t="shared" si="31"/>
        <v/>
      </c>
      <c r="AX101" s="91" t="str">
        <f t="shared" si="31"/>
        <v/>
      </c>
      <c r="AY101" s="91" t="str">
        <f t="shared" si="31"/>
        <v/>
      </c>
      <c r="AZ101" s="91" t="str">
        <f t="shared" si="30"/>
        <v/>
      </c>
      <c r="BA101" s="91" t="str">
        <f t="shared" si="30"/>
        <v/>
      </c>
      <c r="BB101" s="91" t="str">
        <f t="shared" si="30"/>
        <v/>
      </c>
      <c r="BC101" s="91" t="str">
        <f t="shared" si="30"/>
        <v/>
      </c>
      <c r="BD101" s="91" t="str">
        <f t="shared" si="30"/>
        <v/>
      </c>
      <c r="BE101" s="91" t="str">
        <f t="shared" si="30"/>
        <v/>
      </c>
    </row>
    <row r="102" spans="1:57" x14ac:dyDescent="0.3">
      <c r="A102" s="68"/>
      <c r="B102" s="62"/>
      <c r="C102" s="63"/>
      <c r="D102" s="70"/>
      <c r="E102" s="89">
        <f t="shared" si="21"/>
        <v>0</v>
      </c>
      <c r="F102" s="90" t="str">
        <f t="shared" si="29"/>
        <v/>
      </c>
      <c r="G102" s="91" t="str">
        <f t="shared" si="29"/>
        <v/>
      </c>
      <c r="H102" s="91" t="str">
        <f t="shared" si="29"/>
        <v/>
      </c>
      <c r="I102" s="91" t="str">
        <f t="shared" si="29"/>
        <v/>
      </c>
      <c r="J102" s="91" t="str">
        <f t="shared" si="29"/>
        <v/>
      </c>
      <c r="K102" s="92" t="str">
        <f t="shared" si="29"/>
        <v/>
      </c>
      <c r="L102" s="93" t="str">
        <f t="shared" si="29"/>
        <v/>
      </c>
      <c r="M102" s="91" t="str">
        <f t="shared" si="29"/>
        <v/>
      </c>
      <c r="N102" s="91" t="str">
        <f t="shared" si="29"/>
        <v/>
      </c>
      <c r="O102" s="91" t="str">
        <f t="shared" si="29"/>
        <v/>
      </c>
      <c r="P102" s="91" t="str">
        <f t="shared" si="29"/>
        <v/>
      </c>
      <c r="Q102" s="92" t="str">
        <f t="shared" si="29"/>
        <v/>
      </c>
      <c r="R102" s="93" t="str">
        <f t="shared" si="29"/>
        <v/>
      </c>
      <c r="S102" s="91" t="str">
        <f t="shared" si="29"/>
        <v/>
      </c>
      <c r="T102" s="91" t="str">
        <f t="shared" si="29"/>
        <v/>
      </c>
      <c r="U102" s="91" t="str">
        <f t="shared" ref="U102:AJ117" si="32">IF($B102=U$5,$D102,"")</f>
        <v/>
      </c>
      <c r="V102" s="91" t="str">
        <f t="shared" si="32"/>
        <v/>
      </c>
      <c r="W102" s="91" t="str">
        <f t="shared" si="32"/>
        <v/>
      </c>
      <c r="X102" s="91" t="str">
        <f t="shared" si="32"/>
        <v/>
      </c>
      <c r="Y102" s="91" t="str">
        <f t="shared" si="32"/>
        <v/>
      </c>
      <c r="Z102" s="91" t="str">
        <f t="shared" si="32"/>
        <v/>
      </c>
      <c r="AA102" s="91" t="str">
        <f t="shared" si="32"/>
        <v/>
      </c>
      <c r="AB102" s="91" t="str">
        <f t="shared" si="32"/>
        <v/>
      </c>
      <c r="AC102" s="91" t="str">
        <f t="shared" si="32"/>
        <v/>
      </c>
      <c r="AD102" s="91" t="str">
        <f t="shared" si="32"/>
        <v/>
      </c>
      <c r="AE102" s="91" t="str">
        <f t="shared" si="32"/>
        <v/>
      </c>
      <c r="AF102" s="91" t="str">
        <f t="shared" si="32"/>
        <v/>
      </c>
      <c r="AG102" s="91" t="str">
        <f t="shared" si="32"/>
        <v/>
      </c>
      <c r="AH102" s="91" t="str">
        <f t="shared" si="32"/>
        <v/>
      </c>
      <c r="AI102" s="91" t="str">
        <f t="shared" si="32"/>
        <v/>
      </c>
      <c r="AJ102" s="91" t="str">
        <f t="shared" si="32"/>
        <v/>
      </c>
      <c r="AK102" s="91" t="str">
        <f t="shared" si="31"/>
        <v/>
      </c>
      <c r="AL102" s="91" t="str">
        <f t="shared" si="31"/>
        <v/>
      </c>
      <c r="AM102" s="91" t="str">
        <f t="shared" si="31"/>
        <v/>
      </c>
      <c r="AN102" s="91" t="str">
        <f t="shared" si="31"/>
        <v/>
      </c>
      <c r="AO102" s="91" t="str">
        <f t="shared" si="31"/>
        <v/>
      </c>
      <c r="AP102" s="91" t="str">
        <f t="shared" si="31"/>
        <v/>
      </c>
      <c r="AQ102" s="91" t="str">
        <f t="shared" si="31"/>
        <v/>
      </c>
      <c r="AR102" s="91" t="str">
        <f t="shared" si="31"/>
        <v/>
      </c>
      <c r="AS102" s="91" t="str">
        <f t="shared" si="31"/>
        <v/>
      </c>
      <c r="AT102" s="91" t="str">
        <f t="shared" si="31"/>
        <v/>
      </c>
      <c r="AU102" s="91" t="str">
        <f t="shared" si="31"/>
        <v/>
      </c>
      <c r="AV102" s="91" t="str">
        <f t="shared" si="31"/>
        <v/>
      </c>
      <c r="AW102" s="91" t="str">
        <f t="shared" si="31"/>
        <v/>
      </c>
      <c r="AX102" s="91" t="str">
        <f t="shared" si="31"/>
        <v/>
      </c>
      <c r="AY102" s="91" t="str">
        <f t="shared" si="31"/>
        <v/>
      </c>
      <c r="AZ102" s="91" t="str">
        <f t="shared" si="30"/>
        <v/>
      </c>
      <c r="BA102" s="91" t="str">
        <f t="shared" si="30"/>
        <v/>
      </c>
      <c r="BB102" s="91" t="str">
        <f t="shared" si="30"/>
        <v/>
      </c>
      <c r="BC102" s="91" t="str">
        <f t="shared" si="30"/>
        <v/>
      </c>
      <c r="BD102" s="91" t="str">
        <f t="shared" si="30"/>
        <v/>
      </c>
      <c r="BE102" s="91" t="str">
        <f t="shared" si="30"/>
        <v/>
      </c>
    </row>
    <row r="103" spans="1:57" x14ac:dyDescent="0.3">
      <c r="A103" s="68"/>
      <c r="B103" s="62"/>
      <c r="C103" s="63"/>
      <c r="D103" s="70"/>
      <c r="E103" s="89">
        <f t="shared" si="21"/>
        <v>0</v>
      </c>
      <c r="F103" s="90" t="str">
        <f t="shared" ref="F103:U118" si="33">IF($B103=F$5,$D103,"")</f>
        <v/>
      </c>
      <c r="G103" s="91" t="str">
        <f t="shared" si="33"/>
        <v/>
      </c>
      <c r="H103" s="91" t="str">
        <f t="shared" si="33"/>
        <v/>
      </c>
      <c r="I103" s="91" t="str">
        <f t="shared" si="33"/>
        <v/>
      </c>
      <c r="J103" s="91" t="str">
        <f t="shared" si="33"/>
        <v/>
      </c>
      <c r="K103" s="92" t="str">
        <f t="shared" si="33"/>
        <v/>
      </c>
      <c r="L103" s="93" t="str">
        <f>IF($B103=L$5,$D103,"")</f>
        <v/>
      </c>
      <c r="M103" s="91" t="str">
        <f t="shared" si="33"/>
        <v/>
      </c>
      <c r="N103" s="91" t="str">
        <f t="shared" si="33"/>
        <v/>
      </c>
      <c r="O103" s="91" t="str">
        <f t="shared" si="33"/>
        <v/>
      </c>
      <c r="P103" s="91" t="str">
        <f t="shared" si="33"/>
        <v/>
      </c>
      <c r="Q103" s="92" t="str">
        <f t="shared" si="33"/>
        <v/>
      </c>
      <c r="R103" s="93" t="str">
        <f t="shared" si="33"/>
        <v/>
      </c>
      <c r="S103" s="91" t="str">
        <f t="shared" si="33"/>
        <v/>
      </c>
      <c r="T103" s="91" t="str">
        <f t="shared" si="33"/>
        <v/>
      </c>
      <c r="U103" s="91" t="str">
        <f t="shared" si="32"/>
        <v/>
      </c>
      <c r="V103" s="91" t="str">
        <f t="shared" si="32"/>
        <v/>
      </c>
      <c r="W103" s="91" t="str">
        <f t="shared" si="32"/>
        <v/>
      </c>
      <c r="X103" s="91" t="str">
        <f t="shared" si="32"/>
        <v/>
      </c>
      <c r="Y103" s="91" t="str">
        <f t="shared" si="32"/>
        <v/>
      </c>
      <c r="Z103" s="91" t="str">
        <f t="shared" si="32"/>
        <v/>
      </c>
      <c r="AA103" s="91" t="str">
        <f t="shared" si="32"/>
        <v/>
      </c>
      <c r="AB103" s="91" t="str">
        <f t="shared" si="32"/>
        <v/>
      </c>
      <c r="AC103" s="91" t="str">
        <f t="shared" si="32"/>
        <v/>
      </c>
      <c r="AD103" s="91" t="str">
        <f t="shared" si="32"/>
        <v/>
      </c>
      <c r="AE103" s="91" t="str">
        <f t="shared" si="32"/>
        <v/>
      </c>
      <c r="AF103" s="91" t="str">
        <f t="shared" si="32"/>
        <v/>
      </c>
      <c r="AG103" s="91" t="str">
        <f t="shared" si="32"/>
        <v/>
      </c>
      <c r="AH103" s="91" t="str">
        <f t="shared" si="32"/>
        <v/>
      </c>
      <c r="AI103" s="91" t="str">
        <f t="shared" si="32"/>
        <v/>
      </c>
      <c r="AJ103" s="91" t="str">
        <f t="shared" si="32"/>
        <v/>
      </c>
      <c r="AK103" s="91" t="str">
        <f t="shared" si="31"/>
        <v/>
      </c>
      <c r="AL103" s="91" t="str">
        <f t="shared" si="31"/>
        <v/>
      </c>
      <c r="AM103" s="91" t="str">
        <f t="shared" si="31"/>
        <v/>
      </c>
      <c r="AN103" s="91" t="str">
        <f t="shared" si="31"/>
        <v/>
      </c>
      <c r="AO103" s="91" t="str">
        <f t="shared" si="31"/>
        <v/>
      </c>
      <c r="AP103" s="91" t="str">
        <f t="shared" si="31"/>
        <v/>
      </c>
      <c r="AQ103" s="91" t="str">
        <f t="shared" si="31"/>
        <v/>
      </c>
      <c r="AR103" s="91" t="str">
        <f t="shared" si="31"/>
        <v/>
      </c>
      <c r="AS103" s="91" t="str">
        <f t="shared" si="31"/>
        <v/>
      </c>
      <c r="AT103" s="91" t="str">
        <f t="shared" si="31"/>
        <v/>
      </c>
      <c r="AU103" s="91" t="str">
        <f t="shared" si="31"/>
        <v/>
      </c>
      <c r="AV103" s="91" t="str">
        <f t="shared" si="31"/>
        <v/>
      </c>
      <c r="AW103" s="91" t="str">
        <f t="shared" si="31"/>
        <v/>
      </c>
      <c r="AX103" s="91" t="str">
        <f t="shared" si="31"/>
        <v/>
      </c>
      <c r="AY103" s="91" t="str">
        <f t="shared" si="31"/>
        <v/>
      </c>
      <c r="AZ103" s="91" t="str">
        <f t="shared" si="30"/>
        <v/>
      </c>
      <c r="BA103" s="91" t="str">
        <f t="shared" si="30"/>
        <v/>
      </c>
      <c r="BB103" s="91" t="str">
        <f t="shared" si="30"/>
        <v/>
      </c>
      <c r="BC103" s="91" t="str">
        <f t="shared" si="30"/>
        <v/>
      </c>
      <c r="BD103" s="91" t="str">
        <f t="shared" si="30"/>
        <v/>
      </c>
      <c r="BE103" s="91" t="str">
        <f t="shared" si="30"/>
        <v/>
      </c>
    </row>
    <row r="104" spans="1:57" x14ac:dyDescent="0.3">
      <c r="A104" s="68"/>
      <c r="B104" s="62"/>
      <c r="C104" s="63"/>
      <c r="D104" s="70"/>
      <c r="E104" s="89">
        <f t="shared" si="21"/>
        <v>0</v>
      </c>
      <c r="F104" s="90" t="str">
        <f t="shared" si="33"/>
        <v/>
      </c>
      <c r="G104" s="91" t="str">
        <f t="shared" si="33"/>
        <v/>
      </c>
      <c r="H104" s="91" t="str">
        <f t="shared" si="33"/>
        <v/>
      </c>
      <c r="I104" s="91" t="str">
        <f t="shared" si="33"/>
        <v/>
      </c>
      <c r="J104" s="91" t="str">
        <f t="shared" si="33"/>
        <v/>
      </c>
      <c r="K104" s="92" t="str">
        <f t="shared" si="33"/>
        <v/>
      </c>
      <c r="L104" s="93" t="str">
        <f t="shared" si="33"/>
        <v/>
      </c>
      <c r="M104" s="91" t="str">
        <f t="shared" si="33"/>
        <v/>
      </c>
      <c r="N104" s="91" t="str">
        <f t="shared" si="33"/>
        <v/>
      </c>
      <c r="O104" s="91" t="str">
        <f t="shared" si="33"/>
        <v/>
      </c>
      <c r="P104" s="91" t="str">
        <f t="shared" si="33"/>
        <v/>
      </c>
      <c r="Q104" s="92" t="str">
        <f t="shared" si="33"/>
        <v/>
      </c>
      <c r="R104" s="93" t="str">
        <f t="shared" si="33"/>
        <v/>
      </c>
      <c r="S104" s="91" t="str">
        <f t="shared" si="33"/>
        <v/>
      </c>
      <c r="T104" s="91" t="str">
        <f t="shared" si="33"/>
        <v/>
      </c>
      <c r="U104" s="91" t="str">
        <f t="shared" si="32"/>
        <v/>
      </c>
      <c r="V104" s="91" t="str">
        <f t="shared" si="32"/>
        <v/>
      </c>
      <c r="W104" s="91" t="str">
        <f t="shared" si="32"/>
        <v/>
      </c>
      <c r="X104" s="91" t="str">
        <f t="shared" si="32"/>
        <v/>
      </c>
      <c r="Y104" s="91" t="str">
        <f t="shared" si="32"/>
        <v/>
      </c>
      <c r="Z104" s="91" t="str">
        <f t="shared" si="32"/>
        <v/>
      </c>
      <c r="AA104" s="91" t="str">
        <f t="shared" si="32"/>
        <v/>
      </c>
      <c r="AB104" s="91" t="str">
        <f t="shared" si="32"/>
        <v/>
      </c>
      <c r="AC104" s="91" t="str">
        <f t="shared" si="32"/>
        <v/>
      </c>
      <c r="AD104" s="91" t="str">
        <f t="shared" si="32"/>
        <v/>
      </c>
      <c r="AE104" s="91" t="str">
        <f t="shared" si="32"/>
        <v/>
      </c>
      <c r="AF104" s="91" t="str">
        <f t="shared" si="32"/>
        <v/>
      </c>
      <c r="AG104" s="91" t="str">
        <f t="shared" si="32"/>
        <v/>
      </c>
      <c r="AH104" s="91" t="str">
        <f t="shared" si="32"/>
        <v/>
      </c>
      <c r="AI104" s="91" t="str">
        <f t="shared" si="32"/>
        <v/>
      </c>
      <c r="AJ104" s="91" t="str">
        <f t="shared" si="32"/>
        <v/>
      </c>
      <c r="AK104" s="91" t="str">
        <f t="shared" si="31"/>
        <v/>
      </c>
      <c r="AL104" s="91" t="str">
        <f t="shared" si="31"/>
        <v/>
      </c>
      <c r="AM104" s="91" t="str">
        <f t="shared" si="31"/>
        <v/>
      </c>
      <c r="AN104" s="91" t="str">
        <f t="shared" si="31"/>
        <v/>
      </c>
      <c r="AO104" s="91" t="str">
        <f t="shared" si="31"/>
        <v/>
      </c>
      <c r="AP104" s="91" t="str">
        <f t="shared" si="31"/>
        <v/>
      </c>
      <c r="AQ104" s="91" t="str">
        <f t="shared" si="31"/>
        <v/>
      </c>
      <c r="AR104" s="91" t="str">
        <f t="shared" si="31"/>
        <v/>
      </c>
      <c r="AS104" s="91" t="str">
        <f t="shared" si="31"/>
        <v/>
      </c>
      <c r="AT104" s="91" t="str">
        <f t="shared" si="31"/>
        <v/>
      </c>
      <c r="AU104" s="91" t="str">
        <f t="shared" si="31"/>
        <v/>
      </c>
      <c r="AV104" s="91" t="str">
        <f t="shared" si="31"/>
        <v/>
      </c>
      <c r="AW104" s="91" t="str">
        <f t="shared" si="31"/>
        <v/>
      </c>
      <c r="AX104" s="91" t="str">
        <f t="shared" si="31"/>
        <v/>
      </c>
      <c r="AY104" s="91" t="str">
        <f t="shared" si="31"/>
        <v/>
      </c>
      <c r="AZ104" s="91" t="str">
        <f t="shared" si="30"/>
        <v/>
      </c>
      <c r="BA104" s="91" t="str">
        <f t="shared" si="30"/>
        <v/>
      </c>
      <c r="BB104" s="91" t="str">
        <f t="shared" si="30"/>
        <v/>
      </c>
      <c r="BC104" s="91" t="str">
        <f t="shared" si="30"/>
        <v/>
      </c>
      <c r="BD104" s="91" t="str">
        <f t="shared" si="30"/>
        <v/>
      </c>
      <c r="BE104" s="91" t="str">
        <f t="shared" si="30"/>
        <v/>
      </c>
    </row>
    <row r="105" spans="1:57" x14ac:dyDescent="0.3">
      <c r="A105" s="68"/>
      <c r="B105" s="62"/>
      <c r="C105" s="63"/>
      <c r="D105" s="70"/>
      <c r="E105" s="89">
        <f t="shared" si="21"/>
        <v>0</v>
      </c>
      <c r="F105" s="90" t="str">
        <f t="shared" si="33"/>
        <v/>
      </c>
      <c r="G105" s="91" t="str">
        <f t="shared" si="33"/>
        <v/>
      </c>
      <c r="H105" s="91" t="str">
        <f t="shared" si="33"/>
        <v/>
      </c>
      <c r="I105" s="91" t="str">
        <f t="shared" si="33"/>
        <v/>
      </c>
      <c r="J105" s="91" t="str">
        <f t="shared" si="33"/>
        <v/>
      </c>
      <c r="K105" s="92" t="str">
        <f t="shared" si="33"/>
        <v/>
      </c>
      <c r="L105" s="93" t="str">
        <f t="shared" si="33"/>
        <v/>
      </c>
      <c r="M105" s="91" t="str">
        <f t="shared" si="33"/>
        <v/>
      </c>
      <c r="N105" s="91" t="str">
        <f t="shared" si="33"/>
        <v/>
      </c>
      <c r="O105" s="91" t="str">
        <f t="shared" si="33"/>
        <v/>
      </c>
      <c r="P105" s="91" t="str">
        <f t="shared" si="33"/>
        <v/>
      </c>
      <c r="Q105" s="92" t="str">
        <f t="shared" si="33"/>
        <v/>
      </c>
      <c r="R105" s="93" t="str">
        <f t="shared" si="33"/>
        <v/>
      </c>
      <c r="S105" s="91" t="str">
        <f t="shared" si="33"/>
        <v/>
      </c>
      <c r="T105" s="91" t="str">
        <f t="shared" si="33"/>
        <v/>
      </c>
      <c r="U105" s="91" t="str">
        <f t="shared" si="32"/>
        <v/>
      </c>
      <c r="V105" s="91" t="str">
        <f t="shared" si="32"/>
        <v/>
      </c>
      <c r="W105" s="91" t="str">
        <f t="shared" si="32"/>
        <v/>
      </c>
      <c r="X105" s="91" t="str">
        <f t="shared" si="32"/>
        <v/>
      </c>
      <c r="Y105" s="91" t="str">
        <f t="shared" si="32"/>
        <v/>
      </c>
      <c r="Z105" s="91" t="str">
        <f t="shared" si="32"/>
        <v/>
      </c>
      <c r="AA105" s="91" t="str">
        <f t="shared" si="32"/>
        <v/>
      </c>
      <c r="AB105" s="91" t="str">
        <f t="shared" si="32"/>
        <v/>
      </c>
      <c r="AC105" s="91" t="str">
        <f t="shared" si="32"/>
        <v/>
      </c>
      <c r="AD105" s="91" t="str">
        <f t="shared" si="32"/>
        <v/>
      </c>
      <c r="AE105" s="91" t="str">
        <f t="shared" si="32"/>
        <v/>
      </c>
      <c r="AF105" s="91" t="str">
        <f t="shared" si="32"/>
        <v/>
      </c>
      <c r="AG105" s="91" t="str">
        <f t="shared" si="32"/>
        <v/>
      </c>
      <c r="AH105" s="91" t="str">
        <f t="shared" si="32"/>
        <v/>
      </c>
      <c r="AI105" s="91" t="str">
        <f t="shared" si="32"/>
        <v/>
      </c>
      <c r="AJ105" s="91" t="str">
        <f t="shared" si="32"/>
        <v/>
      </c>
      <c r="AK105" s="91" t="str">
        <f t="shared" si="31"/>
        <v/>
      </c>
      <c r="AL105" s="91" t="str">
        <f t="shared" si="31"/>
        <v/>
      </c>
      <c r="AM105" s="91" t="str">
        <f t="shared" si="31"/>
        <v/>
      </c>
      <c r="AN105" s="91" t="str">
        <f t="shared" si="31"/>
        <v/>
      </c>
      <c r="AO105" s="91" t="str">
        <f t="shared" si="31"/>
        <v/>
      </c>
      <c r="AP105" s="91" t="str">
        <f t="shared" si="31"/>
        <v/>
      </c>
      <c r="AQ105" s="91" t="str">
        <f t="shared" si="31"/>
        <v/>
      </c>
      <c r="AR105" s="91" t="str">
        <f t="shared" si="31"/>
        <v/>
      </c>
      <c r="AS105" s="91" t="str">
        <f t="shared" si="31"/>
        <v/>
      </c>
      <c r="AT105" s="91" t="str">
        <f t="shared" si="31"/>
        <v/>
      </c>
      <c r="AU105" s="91" t="str">
        <f t="shared" si="31"/>
        <v/>
      </c>
      <c r="AV105" s="91" t="str">
        <f t="shared" si="31"/>
        <v/>
      </c>
      <c r="AW105" s="91" t="str">
        <f t="shared" si="31"/>
        <v/>
      </c>
      <c r="AX105" s="91" t="str">
        <f t="shared" si="31"/>
        <v/>
      </c>
      <c r="AY105" s="91" t="str">
        <f t="shared" si="31"/>
        <v/>
      </c>
      <c r="AZ105" s="91" t="str">
        <f t="shared" si="30"/>
        <v/>
      </c>
      <c r="BA105" s="91" t="str">
        <f t="shared" si="30"/>
        <v/>
      </c>
      <c r="BB105" s="91" t="str">
        <f t="shared" si="30"/>
        <v/>
      </c>
      <c r="BC105" s="91" t="str">
        <f t="shared" si="30"/>
        <v/>
      </c>
      <c r="BD105" s="91" t="str">
        <f t="shared" si="30"/>
        <v/>
      </c>
      <c r="BE105" s="91" t="str">
        <f t="shared" si="30"/>
        <v/>
      </c>
    </row>
    <row r="106" spans="1:57" x14ac:dyDescent="0.3">
      <c r="A106" s="68"/>
      <c r="B106" s="62"/>
      <c r="C106" s="63"/>
      <c r="D106" s="70"/>
      <c r="E106" s="89">
        <f t="shared" si="21"/>
        <v>0</v>
      </c>
      <c r="F106" s="90" t="str">
        <f t="shared" si="33"/>
        <v/>
      </c>
      <c r="G106" s="91" t="str">
        <f t="shared" si="33"/>
        <v/>
      </c>
      <c r="H106" s="91" t="str">
        <f t="shared" si="33"/>
        <v/>
      </c>
      <c r="I106" s="91" t="str">
        <f t="shared" si="33"/>
        <v/>
      </c>
      <c r="J106" s="91" t="str">
        <f t="shared" si="33"/>
        <v/>
      </c>
      <c r="K106" s="92" t="str">
        <f t="shared" si="33"/>
        <v/>
      </c>
      <c r="L106" s="93" t="str">
        <f t="shared" si="33"/>
        <v/>
      </c>
      <c r="M106" s="91" t="str">
        <f t="shared" si="33"/>
        <v/>
      </c>
      <c r="N106" s="91" t="str">
        <f t="shared" si="33"/>
        <v/>
      </c>
      <c r="O106" s="91" t="str">
        <f t="shared" si="33"/>
        <v/>
      </c>
      <c r="P106" s="91" t="str">
        <f t="shared" si="33"/>
        <v/>
      </c>
      <c r="Q106" s="92" t="str">
        <f t="shared" si="33"/>
        <v/>
      </c>
      <c r="R106" s="93" t="str">
        <f t="shared" si="33"/>
        <v/>
      </c>
      <c r="S106" s="91" t="str">
        <f t="shared" si="33"/>
        <v/>
      </c>
      <c r="T106" s="91" t="str">
        <f t="shared" si="33"/>
        <v/>
      </c>
      <c r="U106" s="91" t="str">
        <f t="shared" si="32"/>
        <v/>
      </c>
      <c r="V106" s="91" t="str">
        <f t="shared" si="32"/>
        <v/>
      </c>
      <c r="W106" s="91" t="str">
        <f t="shared" si="32"/>
        <v/>
      </c>
      <c r="X106" s="91" t="str">
        <f t="shared" si="32"/>
        <v/>
      </c>
      <c r="Y106" s="91" t="str">
        <f t="shared" si="32"/>
        <v/>
      </c>
      <c r="Z106" s="91" t="str">
        <f t="shared" si="32"/>
        <v/>
      </c>
      <c r="AA106" s="91" t="str">
        <f t="shared" si="32"/>
        <v/>
      </c>
      <c r="AB106" s="91" t="str">
        <f t="shared" si="32"/>
        <v/>
      </c>
      <c r="AC106" s="91" t="str">
        <f t="shared" si="32"/>
        <v/>
      </c>
      <c r="AD106" s="91" t="str">
        <f t="shared" si="32"/>
        <v/>
      </c>
      <c r="AE106" s="91" t="str">
        <f t="shared" si="32"/>
        <v/>
      </c>
      <c r="AF106" s="91" t="str">
        <f t="shared" si="32"/>
        <v/>
      </c>
      <c r="AG106" s="91" t="str">
        <f t="shared" si="32"/>
        <v/>
      </c>
      <c r="AH106" s="91" t="str">
        <f t="shared" si="32"/>
        <v/>
      </c>
      <c r="AI106" s="91" t="str">
        <f t="shared" si="32"/>
        <v/>
      </c>
      <c r="AJ106" s="91" t="str">
        <f t="shared" si="32"/>
        <v/>
      </c>
      <c r="AK106" s="91" t="str">
        <f t="shared" si="31"/>
        <v/>
      </c>
      <c r="AL106" s="91" t="str">
        <f t="shared" si="31"/>
        <v/>
      </c>
      <c r="AM106" s="91" t="str">
        <f t="shared" si="31"/>
        <v/>
      </c>
      <c r="AN106" s="91" t="str">
        <f t="shared" si="31"/>
        <v/>
      </c>
      <c r="AO106" s="91" t="str">
        <f t="shared" si="31"/>
        <v/>
      </c>
      <c r="AP106" s="91" t="str">
        <f t="shared" si="31"/>
        <v/>
      </c>
      <c r="AQ106" s="91" t="str">
        <f t="shared" si="31"/>
        <v/>
      </c>
      <c r="AR106" s="91" t="str">
        <f t="shared" si="31"/>
        <v/>
      </c>
      <c r="AS106" s="91" t="str">
        <f t="shared" si="31"/>
        <v/>
      </c>
      <c r="AT106" s="91" t="str">
        <f t="shared" si="31"/>
        <v/>
      </c>
      <c r="AU106" s="91" t="str">
        <f t="shared" si="31"/>
        <v/>
      </c>
      <c r="AV106" s="91" t="str">
        <f t="shared" si="31"/>
        <v/>
      </c>
      <c r="AW106" s="91" t="str">
        <f t="shared" si="31"/>
        <v/>
      </c>
      <c r="AX106" s="91" t="str">
        <f t="shared" si="31"/>
        <v/>
      </c>
      <c r="AY106" s="91" t="str">
        <f t="shared" si="31"/>
        <v/>
      </c>
      <c r="AZ106" s="91" t="str">
        <f t="shared" si="30"/>
        <v/>
      </c>
      <c r="BA106" s="91" t="str">
        <f t="shared" si="30"/>
        <v/>
      </c>
      <c r="BB106" s="91" t="str">
        <f t="shared" si="30"/>
        <v/>
      </c>
      <c r="BC106" s="91" t="str">
        <f t="shared" si="30"/>
        <v/>
      </c>
      <c r="BD106" s="91" t="str">
        <f t="shared" si="30"/>
        <v/>
      </c>
      <c r="BE106" s="91" t="str">
        <f t="shared" si="30"/>
        <v/>
      </c>
    </row>
    <row r="107" spans="1:57" x14ac:dyDescent="0.3">
      <c r="A107" s="68"/>
      <c r="B107" s="62"/>
      <c r="C107" s="63"/>
      <c r="D107" s="70"/>
      <c r="E107" s="89">
        <f t="shared" si="21"/>
        <v>0</v>
      </c>
      <c r="F107" s="90" t="str">
        <f t="shared" si="33"/>
        <v/>
      </c>
      <c r="G107" s="91" t="str">
        <f t="shared" si="33"/>
        <v/>
      </c>
      <c r="H107" s="91" t="str">
        <f t="shared" si="33"/>
        <v/>
      </c>
      <c r="I107" s="91" t="str">
        <f t="shared" si="33"/>
        <v/>
      </c>
      <c r="J107" s="91" t="str">
        <f t="shared" si="33"/>
        <v/>
      </c>
      <c r="K107" s="92" t="str">
        <f t="shared" si="33"/>
        <v/>
      </c>
      <c r="L107" s="93" t="str">
        <f t="shared" si="33"/>
        <v/>
      </c>
      <c r="M107" s="91" t="str">
        <f t="shared" si="33"/>
        <v/>
      </c>
      <c r="N107" s="91" t="str">
        <f t="shared" si="33"/>
        <v/>
      </c>
      <c r="O107" s="91" t="str">
        <f t="shared" si="33"/>
        <v/>
      </c>
      <c r="P107" s="91" t="str">
        <f t="shared" si="33"/>
        <v/>
      </c>
      <c r="Q107" s="92" t="str">
        <f t="shared" si="33"/>
        <v/>
      </c>
      <c r="R107" s="93" t="str">
        <f t="shared" si="33"/>
        <v/>
      </c>
      <c r="S107" s="91" t="str">
        <f t="shared" si="33"/>
        <v/>
      </c>
      <c r="T107" s="91" t="str">
        <f t="shared" si="33"/>
        <v/>
      </c>
      <c r="U107" s="91" t="str">
        <f t="shared" si="32"/>
        <v/>
      </c>
      <c r="V107" s="91" t="str">
        <f t="shared" si="32"/>
        <v/>
      </c>
      <c r="W107" s="91" t="str">
        <f t="shared" si="32"/>
        <v/>
      </c>
      <c r="X107" s="91" t="str">
        <f t="shared" si="32"/>
        <v/>
      </c>
      <c r="Y107" s="91" t="str">
        <f t="shared" si="32"/>
        <v/>
      </c>
      <c r="Z107" s="91" t="str">
        <f t="shared" si="32"/>
        <v/>
      </c>
      <c r="AA107" s="91" t="str">
        <f t="shared" si="32"/>
        <v/>
      </c>
      <c r="AB107" s="91" t="str">
        <f t="shared" si="32"/>
        <v/>
      </c>
      <c r="AC107" s="91" t="str">
        <f t="shared" si="32"/>
        <v/>
      </c>
      <c r="AD107" s="91" t="str">
        <f t="shared" si="32"/>
        <v/>
      </c>
      <c r="AE107" s="91" t="str">
        <f t="shared" si="32"/>
        <v/>
      </c>
      <c r="AF107" s="91" t="str">
        <f t="shared" si="32"/>
        <v/>
      </c>
      <c r="AG107" s="91" t="str">
        <f t="shared" si="32"/>
        <v/>
      </c>
      <c r="AH107" s="91" t="str">
        <f t="shared" si="32"/>
        <v/>
      </c>
      <c r="AI107" s="91" t="str">
        <f t="shared" si="32"/>
        <v/>
      </c>
      <c r="AJ107" s="91" t="str">
        <f t="shared" si="32"/>
        <v/>
      </c>
      <c r="AK107" s="91" t="str">
        <f t="shared" si="31"/>
        <v/>
      </c>
      <c r="AL107" s="91" t="str">
        <f t="shared" si="31"/>
        <v/>
      </c>
      <c r="AM107" s="91" t="str">
        <f t="shared" si="31"/>
        <v/>
      </c>
      <c r="AN107" s="91" t="str">
        <f t="shared" si="31"/>
        <v/>
      </c>
      <c r="AO107" s="91" t="str">
        <f t="shared" si="31"/>
        <v/>
      </c>
      <c r="AP107" s="91" t="str">
        <f t="shared" si="31"/>
        <v/>
      </c>
      <c r="AQ107" s="91" t="str">
        <f t="shared" si="31"/>
        <v/>
      </c>
      <c r="AR107" s="91" t="str">
        <f t="shared" si="31"/>
        <v/>
      </c>
      <c r="AS107" s="91" t="str">
        <f t="shared" si="31"/>
        <v/>
      </c>
      <c r="AT107" s="91" t="str">
        <f t="shared" si="31"/>
        <v/>
      </c>
      <c r="AU107" s="91" t="str">
        <f t="shared" si="31"/>
        <v/>
      </c>
      <c r="AV107" s="91" t="str">
        <f t="shared" si="31"/>
        <v/>
      </c>
      <c r="AW107" s="91" t="str">
        <f t="shared" si="31"/>
        <v/>
      </c>
      <c r="AX107" s="91" t="str">
        <f t="shared" si="31"/>
        <v/>
      </c>
      <c r="AY107" s="91" t="str">
        <f t="shared" si="31"/>
        <v/>
      </c>
      <c r="AZ107" s="91" t="str">
        <f t="shared" si="31"/>
        <v/>
      </c>
      <c r="BA107" s="91" t="str">
        <f t="shared" ref="AZ107:BE120" si="34">IF($B107=BA$5,$D107,"")</f>
        <v/>
      </c>
      <c r="BB107" s="91" t="str">
        <f t="shared" si="34"/>
        <v/>
      </c>
      <c r="BC107" s="91" t="str">
        <f t="shared" si="34"/>
        <v/>
      </c>
      <c r="BD107" s="91" t="str">
        <f t="shared" si="34"/>
        <v/>
      </c>
      <c r="BE107" s="91" t="str">
        <f t="shared" si="34"/>
        <v/>
      </c>
    </row>
    <row r="108" spans="1:57" x14ac:dyDescent="0.3">
      <c r="A108" s="68"/>
      <c r="B108" s="62"/>
      <c r="C108" s="63"/>
      <c r="D108" s="70"/>
      <c r="E108" s="89">
        <f t="shared" si="21"/>
        <v>0</v>
      </c>
      <c r="F108" s="90" t="str">
        <f t="shared" si="33"/>
        <v/>
      </c>
      <c r="G108" s="91" t="str">
        <f t="shared" si="33"/>
        <v/>
      </c>
      <c r="H108" s="91" t="str">
        <f t="shared" si="33"/>
        <v/>
      </c>
      <c r="I108" s="91" t="str">
        <f t="shared" si="33"/>
        <v/>
      </c>
      <c r="J108" s="91" t="str">
        <f t="shared" si="33"/>
        <v/>
      </c>
      <c r="K108" s="92" t="str">
        <f t="shared" si="33"/>
        <v/>
      </c>
      <c r="L108" s="93" t="str">
        <f t="shared" si="33"/>
        <v/>
      </c>
      <c r="M108" s="91" t="str">
        <f t="shared" si="33"/>
        <v/>
      </c>
      <c r="N108" s="91" t="str">
        <f t="shared" si="33"/>
        <v/>
      </c>
      <c r="O108" s="91" t="str">
        <f t="shared" si="33"/>
        <v/>
      </c>
      <c r="P108" s="91" t="str">
        <f t="shared" si="33"/>
        <v/>
      </c>
      <c r="Q108" s="92" t="str">
        <f t="shared" si="33"/>
        <v/>
      </c>
      <c r="R108" s="93" t="str">
        <f t="shared" si="33"/>
        <v/>
      </c>
      <c r="S108" s="91" t="str">
        <f t="shared" si="33"/>
        <v/>
      </c>
      <c r="T108" s="91" t="str">
        <f t="shared" si="33"/>
        <v/>
      </c>
      <c r="U108" s="91" t="str">
        <f t="shared" si="32"/>
        <v/>
      </c>
      <c r="V108" s="91" t="str">
        <f t="shared" si="32"/>
        <v/>
      </c>
      <c r="W108" s="91" t="str">
        <f t="shared" si="32"/>
        <v/>
      </c>
      <c r="X108" s="91" t="str">
        <f t="shared" si="32"/>
        <v/>
      </c>
      <c r="Y108" s="91" t="str">
        <f t="shared" si="32"/>
        <v/>
      </c>
      <c r="Z108" s="91" t="str">
        <f t="shared" si="32"/>
        <v/>
      </c>
      <c r="AA108" s="91" t="str">
        <f t="shared" si="32"/>
        <v/>
      </c>
      <c r="AB108" s="91" t="str">
        <f t="shared" si="32"/>
        <v/>
      </c>
      <c r="AC108" s="91" t="str">
        <f t="shared" si="32"/>
        <v/>
      </c>
      <c r="AD108" s="91" t="str">
        <f t="shared" si="32"/>
        <v/>
      </c>
      <c r="AE108" s="91" t="str">
        <f t="shared" si="32"/>
        <v/>
      </c>
      <c r="AF108" s="91" t="str">
        <f t="shared" si="32"/>
        <v/>
      </c>
      <c r="AG108" s="91" t="str">
        <f t="shared" si="32"/>
        <v/>
      </c>
      <c r="AH108" s="91" t="str">
        <f t="shared" si="32"/>
        <v/>
      </c>
      <c r="AI108" s="91" t="str">
        <f t="shared" si="32"/>
        <v/>
      </c>
      <c r="AJ108" s="91" t="str">
        <f t="shared" si="32"/>
        <v/>
      </c>
      <c r="AK108" s="91" t="str">
        <f t="shared" si="31"/>
        <v/>
      </c>
      <c r="AL108" s="91" t="str">
        <f t="shared" si="31"/>
        <v/>
      </c>
      <c r="AM108" s="91" t="str">
        <f t="shared" si="31"/>
        <v/>
      </c>
      <c r="AN108" s="91" t="str">
        <f t="shared" si="31"/>
        <v/>
      </c>
      <c r="AO108" s="91" t="str">
        <f t="shared" si="31"/>
        <v/>
      </c>
      <c r="AP108" s="91" t="str">
        <f t="shared" si="31"/>
        <v/>
      </c>
      <c r="AQ108" s="91" t="str">
        <f t="shared" si="31"/>
        <v/>
      </c>
      <c r="AR108" s="91" t="str">
        <f t="shared" si="31"/>
        <v/>
      </c>
      <c r="AS108" s="91" t="str">
        <f t="shared" si="31"/>
        <v/>
      </c>
      <c r="AT108" s="91" t="str">
        <f t="shared" si="31"/>
        <v/>
      </c>
      <c r="AU108" s="91" t="str">
        <f t="shared" si="31"/>
        <v/>
      </c>
      <c r="AV108" s="91" t="str">
        <f t="shared" si="31"/>
        <v/>
      </c>
      <c r="AW108" s="91" t="str">
        <f t="shared" si="31"/>
        <v/>
      </c>
      <c r="AX108" s="91" t="str">
        <f t="shared" si="31"/>
        <v/>
      </c>
      <c r="AY108" s="91" t="str">
        <f t="shared" si="31"/>
        <v/>
      </c>
      <c r="AZ108" s="91" t="str">
        <f t="shared" si="34"/>
        <v/>
      </c>
      <c r="BA108" s="91" t="str">
        <f t="shared" si="34"/>
        <v/>
      </c>
      <c r="BB108" s="91" t="str">
        <f t="shared" si="34"/>
        <v/>
      </c>
      <c r="BC108" s="91" t="str">
        <f t="shared" si="34"/>
        <v/>
      </c>
      <c r="BD108" s="91" t="str">
        <f t="shared" si="34"/>
        <v/>
      </c>
      <c r="BE108" s="91" t="str">
        <f t="shared" si="34"/>
        <v/>
      </c>
    </row>
    <row r="109" spans="1:57" x14ac:dyDescent="0.3">
      <c r="A109" s="68"/>
      <c r="B109" s="62"/>
      <c r="C109" s="63"/>
      <c r="D109" s="70"/>
      <c r="E109" s="89">
        <f t="shared" si="21"/>
        <v>0</v>
      </c>
      <c r="F109" s="90" t="str">
        <f t="shared" si="33"/>
        <v/>
      </c>
      <c r="G109" s="91" t="str">
        <f t="shared" si="33"/>
        <v/>
      </c>
      <c r="H109" s="91" t="str">
        <f t="shared" si="33"/>
        <v/>
      </c>
      <c r="I109" s="91" t="str">
        <f t="shared" si="33"/>
        <v/>
      </c>
      <c r="J109" s="91" t="str">
        <f t="shared" si="33"/>
        <v/>
      </c>
      <c r="K109" s="92" t="str">
        <f>IF($B109=K$5,$D109,"")</f>
        <v/>
      </c>
      <c r="L109" s="93" t="str">
        <f t="shared" si="33"/>
        <v/>
      </c>
      <c r="M109" s="91" t="str">
        <f t="shared" si="33"/>
        <v/>
      </c>
      <c r="N109" s="91" t="str">
        <f t="shared" si="33"/>
        <v/>
      </c>
      <c r="O109" s="91" t="str">
        <f t="shared" si="33"/>
        <v/>
      </c>
      <c r="P109" s="91" t="str">
        <f t="shared" si="33"/>
        <v/>
      </c>
      <c r="Q109" s="92" t="str">
        <f t="shared" si="33"/>
        <v/>
      </c>
      <c r="R109" s="93" t="str">
        <f t="shared" si="33"/>
        <v/>
      </c>
      <c r="S109" s="91" t="str">
        <f t="shared" si="33"/>
        <v/>
      </c>
      <c r="T109" s="91" t="str">
        <f t="shared" si="33"/>
        <v/>
      </c>
      <c r="U109" s="91" t="str">
        <f t="shared" si="32"/>
        <v/>
      </c>
      <c r="V109" s="91" t="str">
        <f t="shared" si="32"/>
        <v/>
      </c>
      <c r="W109" s="91" t="str">
        <f t="shared" si="32"/>
        <v/>
      </c>
      <c r="X109" s="91" t="str">
        <f t="shared" si="32"/>
        <v/>
      </c>
      <c r="Y109" s="91" t="str">
        <f t="shared" si="32"/>
        <v/>
      </c>
      <c r="Z109" s="91" t="str">
        <f t="shared" si="32"/>
        <v/>
      </c>
      <c r="AA109" s="91" t="str">
        <f t="shared" si="32"/>
        <v/>
      </c>
      <c r="AB109" s="91" t="str">
        <f t="shared" si="32"/>
        <v/>
      </c>
      <c r="AC109" s="91" t="str">
        <f t="shared" si="32"/>
        <v/>
      </c>
      <c r="AD109" s="91" t="str">
        <f t="shared" si="32"/>
        <v/>
      </c>
      <c r="AE109" s="91" t="str">
        <f t="shared" si="32"/>
        <v/>
      </c>
      <c r="AF109" s="91" t="str">
        <f t="shared" si="32"/>
        <v/>
      </c>
      <c r="AG109" s="91" t="str">
        <f t="shared" si="32"/>
        <v/>
      </c>
      <c r="AH109" s="91" t="str">
        <f t="shared" si="32"/>
        <v/>
      </c>
      <c r="AI109" s="91" t="str">
        <f t="shared" si="32"/>
        <v/>
      </c>
      <c r="AJ109" s="91" t="str">
        <f t="shared" si="32"/>
        <v/>
      </c>
      <c r="AK109" s="91" t="str">
        <f t="shared" si="31"/>
        <v/>
      </c>
      <c r="AL109" s="91" t="str">
        <f t="shared" si="31"/>
        <v/>
      </c>
      <c r="AM109" s="91" t="str">
        <f t="shared" si="31"/>
        <v/>
      </c>
      <c r="AN109" s="91" t="str">
        <f t="shared" si="31"/>
        <v/>
      </c>
      <c r="AO109" s="91" t="str">
        <f t="shared" si="31"/>
        <v/>
      </c>
      <c r="AP109" s="91" t="str">
        <f t="shared" si="31"/>
        <v/>
      </c>
      <c r="AQ109" s="91" t="str">
        <f t="shared" si="31"/>
        <v/>
      </c>
      <c r="AR109" s="91" t="str">
        <f t="shared" si="31"/>
        <v/>
      </c>
      <c r="AS109" s="91" t="str">
        <f t="shared" si="31"/>
        <v/>
      </c>
      <c r="AT109" s="91" t="str">
        <f t="shared" si="31"/>
        <v/>
      </c>
      <c r="AU109" s="91" t="str">
        <f t="shared" si="31"/>
        <v/>
      </c>
      <c r="AV109" s="91" t="str">
        <f t="shared" si="31"/>
        <v/>
      </c>
      <c r="AW109" s="91" t="str">
        <f t="shared" si="31"/>
        <v/>
      </c>
      <c r="AX109" s="91" t="str">
        <f t="shared" si="31"/>
        <v/>
      </c>
      <c r="AY109" s="91" t="str">
        <f t="shared" si="31"/>
        <v/>
      </c>
      <c r="AZ109" s="91" t="str">
        <f t="shared" si="34"/>
        <v/>
      </c>
      <c r="BA109" s="91" t="str">
        <f t="shared" si="34"/>
        <v/>
      </c>
      <c r="BB109" s="91" t="str">
        <f t="shared" si="34"/>
        <v/>
      </c>
      <c r="BC109" s="91" t="str">
        <f t="shared" si="34"/>
        <v/>
      </c>
      <c r="BD109" s="91" t="str">
        <f t="shared" si="34"/>
        <v/>
      </c>
      <c r="BE109" s="91" t="str">
        <f t="shared" si="34"/>
        <v/>
      </c>
    </row>
    <row r="110" spans="1:57" x14ac:dyDescent="0.3">
      <c r="A110" s="68"/>
      <c r="B110" s="62"/>
      <c r="C110" s="63"/>
      <c r="D110" s="70"/>
      <c r="E110" s="89">
        <f t="shared" si="21"/>
        <v>0</v>
      </c>
      <c r="F110" s="90" t="str">
        <f t="shared" si="33"/>
        <v/>
      </c>
      <c r="G110" s="91" t="str">
        <f t="shared" si="33"/>
        <v/>
      </c>
      <c r="H110" s="91" t="str">
        <f t="shared" si="33"/>
        <v/>
      </c>
      <c r="I110" s="91" t="str">
        <f t="shared" si="33"/>
        <v/>
      </c>
      <c r="J110" s="91" t="str">
        <f t="shared" si="33"/>
        <v/>
      </c>
      <c r="K110" s="92" t="str">
        <f t="shared" si="33"/>
        <v/>
      </c>
      <c r="L110" s="93" t="str">
        <f t="shared" si="33"/>
        <v/>
      </c>
      <c r="M110" s="91" t="str">
        <f t="shared" si="33"/>
        <v/>
      </c>
      <c r="N110" s="91" t="str">
        <f t="shared" si="33"/>
        <v/>
      </c>
      <c r="O110" s="91" t="str">
        <f t="shared" si="33"/>
        <v/>
      </c>
      <c r="P110" s="91" t="str">
        <f t="shared" si="33"/>
        <v/>
      </c>
      <c r="Q110" s="92" t="str">
        <f t="shared" si="33"/>
        <v/>
      </c>
      <c r="R110" s="93" t="str">
        <f t="shared" si="33"/>
        <v/>
      </c>
      <c r="S110" s="91" t="str">
        <f t="shared" si="33"/>
        <v/>
      </c>
      <c r="T110" s="91" t="str">
        <f t="shared" si="33"/>
        <v/>
      </c>
      <c r="U110" s="91" t="str">
        <f t="shared" si="32"/>
        <v/>
      </c>
      <c r="V110" s="91" t="str">
        <f t="shared" si="32"/>
        <v/>
      </c>
      <c r="W110" s="91" t="str">
        <f t="shared" si="32"/>
        <v/>
      </c>
      <c r="X110" s="91" t="str">
        <f t="shared" si="32"/>
        <v/>
      </c>
      <c r="Y110" s="91" t="str">
        <f t="shared" si="32"/>
        <v/>
      </c>
      <c r="Z110" s="91" t="str">
        <f t="shared" si="32"/>
        <v/>
      </c>
      <c r="AA110" s="91" t="str">
        <f t="shared" si="32"/>
        <v/>
      </c>
      <c r="AB110" s="91" t="str">
        <f t="shared" si="32"/>
        <v/>
      </c>
      <c r="AC110" s="91" t="str">
        <f t="shared" si="32"/>
        <v/>
      </c>
      <c r="AD110" s="91" t="str">
        <f t="shared" si="32"/>
        <v/>
      </c>
      <c r="AE110" s="91" t="str">
        <f t="shared" si="32"/>
        <v/>
      </c>
      <c r="AF110" s="91" t="str">
        <f t="shared" si="32"/>
        <v/>
      </c>
      <c r="AG110" s="91" t="str">
        <f t="shared" si="32"/>
        <v/>
      </c>
      <c r="AH110" s="91" t="str">
        <f t="shared" si="32"/>
        <v/>
      </c>
      <c r="AI110" s="91" t="str">
        <f t="shared" si="32"/>
        <v/>
      </c>
      <c r="AJ110" s="91" t="str">
        <f t="shared" si="32"/>
        <v/>
      </c>
      <c r="AK110" s="91" t="str">
        <f t="shared" si="31"/>
        <v/>
      </c>
      <c r="AL110" s="91" t="str">
        <f t="shared" si="31"/>
        <v/>
      </c>
      <c r="AM110" s="91" t="str">
        <f t="shared" si="31"/>
        <v/>
      </c>
      <c r="AN110" s="91" t="str">
        <f t="shared" si="31"/>
        <v/>
      </c>
      <c r="AO110" s="91" t="str">
        <f t="shared" si="31"/>
        <v/>
      </c>
      <c r="AP110" s="91" t="str">
        <f t="shared" si="31"/>
        <v/>
      </c>
      <c r="AQ110" s="91" t="str">
        <f t="shared" si="31"/>
        <v/>
      </c>
      <c r="AR110" s="91" t="str">
        <f t="shared" si="31"/>
        <v/>
      </c>
      <c r="AS110" s="91" t="str">
        <f t="shared" si="31"/>
        <v/>
      </c>
      <c r="AT110" s="91" t="str">
        <f t="shared" si="31"/>
        <v/>
      </c>
      <c r="AU110" s="91" t="str">
        <f t="shared" si="31"/>
        <v/>
      </c>
      <c r="AV110" s="91" t="str">
        <f t="shared" si="31"/>
        <v/>
      </c>
      <c r="AW110" s="91" t="str">
        <f t="shared" si="31"/>
        <v/>
      </c>
      <c r="AX110" s="91" t="str">
        <f t="shared" si="31"/>
        <v/>
      </c>
      <c r="AY110" s="91" t="str">
        <f t="shared" si="31"/>
        <v/>
      </c>
      <c r="AZ110" s="91" t="str">
        <f t="shared" si="34"/>
        <v/>
      </c>
      <c r="BA110" s="91" t="str">
        <f t="shared" si="34"/>
        <v/>
      </c>
      <c r="BB110" s="91" t="str">
        <f t="shared" si="34"/>
        <v/>
      </c>
      <c r="BC110" s="91" t="str">
        <f t="shared" si="34"/>
        <v/>
      </c>
      <c r="BD110" s="91" t="str">
        <f t="shared" si="34"/>
        <v/>
      </c>
      <c r="BE110" s="91" t="str">
        <f t="shared" si="34"/>
        <v/>
      </c>
    </row>
    <row r="111" spans="1:57" x14ac:dyDescent="0.3">
      <c r="A111" s="68"/>
      <c r="B111" s="62"/>
      <c r="C111" s="63"/>
      <c r="D111" s="70"/>
      <c r="E111" s="89">
        <f t="shared" si="21"/>
        <v>0</v>
      </c>
      <c r="F111" s="90" t="str">
        <f t="shared" si="33"/>
        <v/>
      </c>
      <c r="G111" s="91" t="str">
        <f t="shared" si="33"/>
        <v/>
      </c>
      <c r="H111" s="91" t="str">
        <f t="shared" si="33"/>
        <v/>
      </c>
      <c r="I111" s="91" t="str">
        <f t="shared" si="33"/>
        <v/>
      </c>
      <c r="J111" s="91" t="str">
        <f t="shared" si="33"/>
        <v/>
      </c>
      <c r="K111" s="92" t="str">
        <f t="shared" si="33"/>
        <v/>
      </c>
      <c r="L111" s="93" t="str">
        <f t="shared" si="33"/>
        <v/>
      </c>
      <c r="M111" s="91" t="str">
        <f t="shared" si="33"/>
        <v/>
      </c>
      <c r="N111" s="91" t="str">
        <f t="shared" si="33"/>
        <v/>
      </c>
      <c r="O111" s="91" t="str">
        <f t="shared" si="33"/>
        <v/>
      </c>
      <c r="P111" s="91" t="str">
        <f t="shared" si="33"/>
        <v/>
      </c>
      <c r="Q111" s="92" t="str">
        <f t="shared" si="33"/>
        <v/>
      </c>
      <c r="R111" s="93" t="str">
        <f t="shared" si="33"/>
        <v/>
      </c>
      <c r="S111" s="91" t="str">
        <f t="shared" si="33"/>
        <v/>
      </c>
      <c r="T111" s="91" t="str">
        <f t="shared" si="33"/>
        <v/>
      </c>
      <c r="U111" s="91" t="str">
        <f t="shared" si="32"/>
        <v/>
      </c>
      <c r="V111" s="91" t="str">
        <f t="shared" si="32"/>
        <v/>
      </c>
      <c r="W111" s="91" t="str">
        <f t="shared" si="32"/>
        <v/>
      </c>
      <c r="X111" s="91" t="str">
        <f t="shared" si="32"/>
        <v/>
      </c>
      <c r="Y111" s="91" t="str">
        <f t="shared" si="32"/>
        <v/>
      </c>
      <c r="Z111" s="91" t="str">
        <f t="shared" si="32"/>
        <v/>
      </c>
      <c r="AA111" s="91" t="str">
        <f t="shared" si="32"/>
        <v/>
      </c>
      <c r="AB111" s="91" t="str">
        <f t="shared" si="32"/>
        <v/>
      </c>
      <c r="AC111" s="91" t="str">
        <f t="shared" si="32"/>
        <v/>
      </c>
      <c r="AD111" s="91" t="str">
        <f t="shared" si="32"/>
        <v/>
      </c>
      <c r="AE111" s="91" t="str">
        <f t="shared" si="32"/>
        <v/>
      </c>
      <c r="AF111" s="91" t="str">
        <f t="shared" si="32"/>
        <v/>
      </c>
      <c r="AG111" s="91" t="str">
        <f t="shared" si="32"/>
        <v/>
      </c>
      <c r="AH111" s="91" t="str">
        <f t="shared" si="32"/>
        <v/>
      </c>
      <c r="AI111" s="91" t="str">
        <f t="shared" si="32"/>
        <v/>
      </c>
      <c r="AJ111" s="91" t="str">
        <f t="shared" si="32"/>
        <v/>
      </c>
      <c r="AK111" s="91" t="str">
        <f t="shared" si="31"/>
        <v/>
      </c>
      <c r="AL111" s="91" t="str">
        <f t="shared" si="31"/>
        <v/>
      </c>
      <c r="AM111" s="91" t="str">
        <f t="shared" si="31"/>
        <v/>
      </c>
      <c r="AN111" s="91" t="str">
        <f t="shared" si="31"/>
        <v/>
      </c>
      <c r="AO111" s="91" t="str">
        <f t="shared" si="31"/>
        <v/>
      </c>
      <c r="AP111" s="91" t="str">
        <f t="shared" si="31"/>
        <v/>
      </c>
      <c r="AQ111" s="91" t="str">
        <f t="shared" si="31"/>
        <v/>
      </c>
      <c r="AR111" s="91" t="str">
        <f t="shared" si="31"/>
        <v/>
      </c>
      <c r="AS111" s="91" t="str">
        <f t="shared" si="31"/>
        <v/>
      </c>
      <c r="AT111" s="91" t="str">
        <f t="shared" si="31"/>
        <v/>
      </c>
      <c r="AU111" s="91" t="str">
        <f t="shared" si="31"/>
        <v/>
      </c>
      <c r="AV111" s="91" t="str">
        <f t="shared" si="31"/>
        <v/>
      </c>
      <c r="AW111" s="91" t="str">
        <f t="shared" si="31"/>
        <v/>
      </c>
      <c r="AX111" s="91" t="str">
        <f t="shared" si="31"/>
        <v/>
      </c>
      <c r="AY111" s="91" t="str">
        <f t="shared" si="31"/>
        <v/>
      </c>
      <c r="AZ111" s="91" t="str">
        <f t="shared" si="34"/>
        <v/>
      </c>
      <c r="BA111" s="91" t="str">
        <f t="shared" si="34"/>
        <v/>
      </c>
      <c r="BB111" s="91" t="str">
        <f t="shared" si="34"/>
        <v/>
      </c>
      <c r="BC111" s="91" t="str">
        <f t="shared" si="34"/>
        <v/>
      </c>
      <c r="BD111" s="91" t="str">
        <f t="shared" si="34"/>
        <v/>
      </c>
      <c r="BE111" s="91" t="str">
        <f t="shared" si="34"/>
        <v/>
      </c>
    </row>
    <row r="112" spans="1:57" x14ac:dyDescent="0.3">
      <c r="A112" s="68"/>
      <c r="B112" s="62"/>
      <c r="C112" s="63"/>
      <c r="D112" s="70"/>
      <c r="E112" s="89">
        <f t="shared" si="21"/>
        <v>0</v>
      </c>
      <c r="F112" s="90" t="str">
        <f t="shared" si="33"/>
        <v/>
      </c>
      <c r="G112" s="91" t="str">
        <f t="shared" si="33"/>
        <v/>
      </c>
      <c r="H112" s="91" t="str">
        <f t="shared" si="33"/>
        <v/>
      </c>
      <c r="I112" s="91" t="str">
        <f t="shared" si="33"/>
        <v/>
      </c>
      <c r="J112" s="91" t="str">
        <f t="shared" si="33"/>
        <v/>
      </c>
      <c r="K112" s="92" t="str">
        <f t="shared" si="33"/>
        <v/>
      </c>
      <c r="L112" s="93" t="str">
        <f t="shared" si="33"/>
        <v/>
      </c>
      <c r="M112" s="91" t="str">
        <f t="shared" si="33"/>
        <v/>
      </c>
      <c r="N112" s="91" t="str">
        <f t="shared" si="33"/>
        <v/>
      </c>
      <c r="O112" s="91" t="str">
        <f t="shared" si="33"/>
        <v/>
      </c>
      <c r="P112" s="91" t="str">
        <f t="shared" si="33"/>
        <v/>
      </c>
      <c r="Q112" s="92" t="str">
        <f t="shared" si="33"/>
        <v/>
      </c>
      <c r="R112" s="93" t="str">
        <f t="shared" si="33"/>
        <v/>
      </c>
      <c r="S112" s="91" t="str">
        <f t="shared" si="33"/>
        <v/>
      </c>
      <c r="T112" s="91" t="str">
        <f t="shared" si="33"/>
        <v/>
      </c>
      <c r="U112" s="91" t="str">
        <f t="shared" si="32"/>
        <v/>
      </c>
      <c r="V112" s="91" t="str">
        <f t="shared" si="32"/>
        <v/>
      </c>
      <c r="W112" s="91" t="str">
        <f t="shared" si="32"/>
        <v/>
      </c>
      <c r="X112" s="91" t="str">
        <f t="shared" si="32"/>
        <v/>
      </c>
      <c r="Y112" s="91" t="str">
        <f t="shared" si="32"/>
        <v/>
      </c>
      <c r="Z112" s="91" t="str">
        <f t="shared" si="32"/>
        <v/>
      </c>
      <c r="AA112" s="91" t="str">
        <f t="shared" si="32"/>
        <v/>
      </c>
      <c r="AB112" s="91" t="str">
        <f t="shared" si="32"/>
        <v/>
      </c>
      <c r="AC112" s="91" t="str">
        <f t="shared" si="32"/>
        <v/>
      </c>
      <c r="AD112" s="91" t="str">
        <f t="shared" si="32"/>
        <v/>
      </c>
      <c r="AE112" s="91" t="str">
        <f t="shared" si="32"/>
        <v/>
      </c>
      <c r="AF112" s="91" t="str">
        <f t="shared" si="32"/>
        <v/>
      </c>
      <c r="AG112" s="91" t="str">
        <f t="shared" si="32"/>
        <v/>
      </c>
      <c r="AH112" s="91" t="str">
        <f t="shared" si="32"/>
        <v/>
      </c>
      <c r="AI112" s="91" t="str">
        <f t="shared" si="32"/>
        <v/>
      </c>
      <c r="AJ112" s="91" t="str">
        <f t="shared" si="32"/>
        <v/>
      </c>
      <c r="AK112" s="91" t="str">
        <f t="shared" si="31"/>
        <v/>
      </c>
      <c r="AL112" s="91" t="str">
        <f t="shared" si="31"/>
        <v/>
      </c>
      <c r="AM112" s="91" t="str">
        <f t="shared" si="31"/>
        <v/>
      </c>
      <c r="AN112" s="91" t="str">
        <f t="shared" si="31"/>
        <v/>
      </c>
      <c r="AO112" s="91" t="str">
        <f t="shared" si="31"/>
        <v/>
      </c>
      <c r="AP112" s="91" t="str">
        <f t="shared" si="31"/>
        <v/>
      </c>
      <c r="AQ112" s="91" t="str">
        <f t="shared" si="31"/>
        <v/>
      </c>
      <c r="AR112" s="91" t="str">
        <f t="shared" si="31"/>
        <v/>
      </c>
      <c r="AS112" s="91" t="str">
        <f t="shared" si="31"/>
        <v/>
      </c>
      <c r="AT112" s="91" t="str">
        <f t="shared" si="31"/>
        <v/>
      </c>
      <c r="AU112" s="91" t="str">
        <f t="shared" si="31"/>
        <v/>
      </c>
      <c r="AV112" s="91" t="str">
        <f t="shared" si="31"/>
        <v/>
      </c>
      <c r="AW112" s="91" t="str">
        <f t="shared" si="31"/>
        <v/>
      </c>
      <c r="AX112" s="91" t="str">
        <f t="shared" si="31"/>
        <v/>
      </c>
      <c r="AY112" s="91" t="str">
        <f t="shared" si="31"/>
        <v/>
      </c>
      <c r="AZ112" s="91" t="str">
        <f t="shared" si="34"/>
        <v/>
      </c>
      <c r="BA112" s="91" t="str">
        <f t="shared" si="34"/>
        <v/>
      </c>
      <c r="BB112" s="91" t="str">
        <f t="shared" si="34"/>
        <v/>
      </c>
      <c r="BC112" s="91" t="str">
        <f t="shared" si="34"/>
        <v/>
      </c>
      <c r="BD112" s="91" t="str">
        <f t="shared" si="34"/>
        <v/>
      </c>
      <c r="BE112" s="91" t="str">
        <f t="shared" si="34"/>
        <v/>
      </c>
    </row>
    <row r="113" spans="1:57" x14ac:dyDescent="0.3">
      <c r="A113" s="68"/>
      <c r="B113" s="62"/>
      <c r="C113" s="63"/>
      <c r="D113" s="70"/>
      <c r="E113" s="89">
        <f t="shared" si="21"/>
        <v>0</v>
      </c>
      <c r="F113" s="90" t="str">
        <f t="shared" si="33"/>
        <v/>
      </c>
      <c r="G113" s="91" t="str">
        <f t="shared" si="33"/>
        <v/>
      </c>
      <c r="H113" s="91" t="str">
        <f t="shared" si="33"/>
        <v/>
      </c>
      <c r="I113" s="91" t="str">
        <f t="shared" si="33"/>
        <v/>
      </c>
      <c r="J113" s="91" t="str">
        <f t="shared" si="33"/>
        <v/>
      </c>
      <c r="K113" s="92" t="str">
        <f t="shared" si="33"/>
        <v/>
      </c>
      <c r="L113" s="93" t="str">
        <f t="shared" si="33"/>
        <v/>
      </c>
      <c r="M113" s="91" t="str">
        <f t="shared" si="33"/>
        <v/>
      </c>
      <c r="N113" s="91" t="str">
        <f t="shared" si="33"/>
        <v/>
      </c>
      <c r="O113" s="91" t="str">
        <f t="shared" si="33"/>
        <v/>
      </c>
      <c r="P113" s="91" t="str">
        <f t="shared" si="33"/>
        <v/>
      </c>
      <c r="Q113" s="92" t="str">
        <f t="shared" si="33"/>
        <v/>
      </c>
      <c r="R113" s="93" t="str">
        <f t="shared" si="33"/>
        <v/>
      </c>
      <c r="S113" s="91" t="str">
        <f t="shared" si="33"/>
        <v/>
      </c>
      <c r="T113" s="91" t="str">
        <f t="shared" si="33"/>
        <v/>
      </c>
      <c r="U113" s="91" t="str">
        <f t="shared" si="32"/>
        <v/>
      </c>
      <c r="V113" s="91" t="str">
        <f t="shared" si="32"/>
        <v/>
      </c>
      <c r="W113" s="91" t="str">
        <f t="shared" si="32"/>
        <v/>
      </c>
      <c r="X113" s="91" t="str">
        <f t="shared" si="32"/>
        <v/>
      </c>
      <c r="Y113" s="91" t="str">
        <f t="shared" si="32"/>
        <v/>
      </c>
      <c r="Z113" s="91" t="str">
        <f t="shared" si="32"/>
        <v/>
      </c>
      <c r="AA113" s="91" t="str">
        <f t="shared" si="32"/>
        <v/>
      </c>
      <c r="AB113" s="91" t="str">
        <f t="shared" si="32"/>
        <v/>
      </c>
      <c r="AC113" s="91" t="str">
        <f t="shared" si="32"/>
        <v/>
      </c>
      <c r="AD113" s="91" t="str">
        <f t="shared" si="32"/>
        <v/>
      </c>
      <c r="AE113" s="91" t="str">
        <f t="shared" si="32"/>
        <v/>
      </c>
      <c r="AF113" s="91" t="str">
        <f t="shared" si="32"/>
        <v/>
      </c>
      <c r="AG113" s="91" t="str">
        <f t="shared" si="32"/>
        <v/>
      </c>
      <c r="AH113" s="91" t="str">
        <f t="shared" si="32"/>
        <v/>
      </c>
      <c r="AI113" s="91" t="str">
        <f t="shared" si="32"/>
        <v/>
      </c>
      <c r="AJ113" s="91" t="str">
        <f t="shared" si="32"/>
        <v/>
      </c>
      <c r="AK113" s="91" t="str">
        <f t="shared" si="31"/>
        <v/>
      </c>
      <c r="AL113" s="91" t="str">
        <f t="shared" si="31"/>
        <v/>
      </c>
      <c r="AM113" s="91" t="str">
        <f t="shared" si="31"/>
        <v/>
      </c>
      <c r="AN113" s="91" t="str">
        <f t="shared" si="31"/>
        <v/>
      </c>
      <c r="AO113" s="91" t="str">
        <f t="shared" si="31"/>
        <v/>
      </c>
      <c r="AP113" s="91" t="str">
        <f t="shared" si="31"/>
        <v/>
      </c>
      <c r="AQ113" s="91" t="str">
        <f t="shared" si="31"/>
        <v/>
      </c>
      <c r="AR113" s="91" t="str">
        <f t="shared" si="31"/>
        <v/>
      </c>
      <c r="AS113" s="91" t="str">
        <f t="shared" si="31"/>
        <v/>
      </c>
      <c r="AT113" s="91" t="str">
        <f t="shared" si="31"/>
        <v/>
      </c>
      <c r="AU113" s="91" t="str">
        <f t="shared" si="31"/>
        <v/>
      </c>
      <c r="AV113" s="91" t="str">
        <f t="shared" si="31"/>
        <v/>
      </c>
      <c r="AW113" s="91" t="str">
        <f t="shared" si="31"/>
        <v/>
      </c>
      <c r="AX113" s="91" t="str">
        <f t="shared" si="31"/>
        <v/>
      </c>
      <c r="AY113" s="91" t="str">
        <f t="shared" si="31"/>
        <v/>
      </c>
      <c r="AZ113" s="91" t="str">
        <f t="shared" si="34"/>
        <v/>
      </c>
      <c r="BA113" s="91" t="str">
        <f t="shared" si="34"/>
        <v/>
      </c>
      <c r="BB113" s="91" t="str">
        <f t="shared" si="34"/>
        <v/>
      </c>
      <c r="BC113" s="91" t="str">
        <f t="shared" si="34"/>
        <v/>
      </c>
      <c r="BD113" s="91" t="str">
        <f t="shared" si="34"/>
        <v/>
      </c>
      <c r="BE113" s="91" t="str">
        <f t="shared" si="34"/>
        <v/>
      </c>
    </row>
    <row r="114" spans="1:57" x14ac:dyDescent="0.3">
      <c r="A114" s="68"/>
      <c r="B114" s="62"/>
      <c r="C114" s="63"/>
      <c r="D114" s="70"/>
      <c r="E114" s="89">
        <f t="shared" si="21"/>
        <v>0</v>
      </c>
      <c r="F114" s="90" t="str">
        <f t="shared" si="33"/>
        <v/>
      </c>
      <c r="G114" s="91" t="str">
        <f t="shared" si="33"/>
        <v/>
      </c>
      <c r="H114" s="91" t="str">
        <f t="shared" si="33"/>
        <v/>
      </c>
      <c r="I114" s="91" t="str">
        <f t="shared" si="33"/>
        <v/>
      </c>
      <c r="J114" s="91" t="str">
        <f t="shared" si="33"/>
        <v/>
      </c>
      <c r="K114" s="92" t="str">
        <f t="shared" si="33"/>
        <v/>
      </c>
      <c r="L114" s="93" t="str">
        <f t="shared" si="33"/>
        <v/>
      </c>
      <c r="M114" s="91" t="str">
        <f t="shared" si="33"/>
        <v/>
      </c>
      <c r="N114" s="91" t="str">
        <f t="shared" si="33"/>
        <v/>
      </c>
      <c r="O114" s="91" t="str">
        <f t="shared" si="33"/>
        <v/>
      </c>
      <c r="P114" s="91" t="str">
        <f t="shared" si="33"/>
        <v/>
      </c>
      <c r="Q114" s="92" t="str">
        <f t="shared" si="33"/>
        <v/>
      </c>
      <c r="R114" s="93" t="str">
        <f t="shared" si="33"/>
        <v/>
      </c>
      <c r="S114" s="91" t="str">
        <f t="shared" si="33"/>
        <v/>
      </c>
      <c r="T114" s="91" t="str">
        <f t="shared" si="33"/>
        <v/>
      </c>
      <c r="U114" s="91" t="str">
        <f t="shared" si="32"/>
        <v/>
      </c>
      <c r="V114" s="91" t="str">
        <f t="shared" si="32"/>
        <v/>
      </c>
      <c r="W114" s="91" t="str">
        <f t="shared" si="32"/>
        <v/>
      </c>
      <c r="X114" s="91" t="str">
        <f t="shared" si="32"/>
        <v/>
      </c>
      <c r="Y114" s="91" t="str">
        <f t="shared" si="32"/>
        <v/>
      </c>
      <c r="Z114" s="91" t="str">
        <f t="shared" si="32"/>
        <v/>
      </c>
      <c r="AA114" s="91" t="str">
        <f t="shared" si="32"/>
        <v/>
      </c>
      <c r="AB114" s="91" t="str">
        <f t="shared" si="32"/>
        <v/>
      </c>
      <c r="AC114" s="91" t="str">
        <f t="shared" si="32"/>
        <v/>
      </c>
      <c r="AD114" s="91" t="str">
        <f t="shared" si="32"/>
        <v/>
      </c>
      <c r="AE114" s="91" t="str">
        <f t="shared" si="32"/>
        <v/>
      </c>
      <c r="AF114" s="91" t="str">
        <f t="shared" si="32"/>
        <v/>
      </c>
      <c r="AG114" s="91" t="str">
        <f t="shared" si="32"/>
        <v/>
      </c>
      <c r="AH114" s="91" t="str">
        <f t="shared" si="32"/>
        <v/>
      </c>
      <c r="AI114" s="91" t="str">
        <f t="shared" si="32"/>
        <v/>
      </c>
      <c r="AJ114" s="91" t="str">
        <f t="shared" si="32"/>
        <v/>
      </c>
      <c r="AK114" s="91" t="str">
        <f t="shared" si="31"/>
        <v/>
      </c>
      <c r="AL114" s="91" t="str">
        <f t="shared" si="31"/>
        <v/>
      </c>
      <c r="AM114" s="91" t="str">
        <f t="shared" si="31"/>
        <v/>
      </c>
      <c r="AN114" s="91" t="str">
        <f t="shared" si="31"/>
        <v/>
      </c>
      <c r="AO114" s="91" t="str">
        <f t="shared" si="31"/>
        <v/>
      </c>
      <c r="AP114" s="91" t="str">
        <f t="shared" si="31"/>
        <v/>
      </c>
      <c r="AQ114" s="91" t="str">
        <f t="shared" si="31"/>
        <v/>
      </c>
      <c r="AR114" s="91" t="str">
        <f t="shared" si="31"/>
        <v/>
      </c>
      <c r="AS114" s="91" t="str">
        <f t="shared" si="31"/>
        <v/>
      </c>
      <c r="AT114" s="91" t="str">
        <f t="shared" si="31"/>
        <v/>
      </c>
      <c r="AU114" s="91" t="str">
        <f t="shared" si="31"/>
        <v/>
      </c>
      <c r="AV114" s="91" t="str">
        <f t="shared" si="31"/>
        <v/>
      </c>
      <c r="AW114" s="91" t="str">
        <f t="shared" si="31"/>
        <v/>
      </c>
      <c r="AX114" s="91" t="str">
        <f t="shared" si="31"/>
        <v/>
      </c>
      <c r="AY114" s="91" t="str">
        <f t="shared" si="31"/>
        <v/>
      </c>
      <c r="AZ114" s="91" t="str">
        <f t="shared" si="34"/>
        <v/>
      </c>
      <c r="BA114" s="91" t="str">
        <f t="shared" si="34"/>
        <v/>
      </c>
      <c r="BB114" s="91" t="str">
        <f t="shared" si="34"/>
        <v/>
      </c>
      <c r="BC114" s="91" t="str">
        <f t="shared" si="34"/>
        <v/>
      </c>
      <c r="BD114" s="91" t="str">
        <f t="shared" si="34"/>
        <v/>
      </c>
      <c r="BE114" s="91" t="str">
        <f t="shared" si="34"/>
        <v/>
      </c>
    </row>
    <row r="115" spans="1:57" x14ac:dyDescent="0.3">
      <c r="A115" s="68"/>
      <c r="B115" s="62"/>
      <c r="C115" s="63"/>
      <c r="D115" s="70"/>
      <c r="E115" s="89">
        <f t="shared" si="21"/>
        <v>0</v>
      </c>
      <c r="F115" s="90" t="str">
        <f t="shared" si="33"/>
        <v/>
      </c>
      <c r="G115" s="91" t="str">
        <f t="shared" si="33"/>
        <v/>
      </c>
      <c r="H115" s="91" t="str">
        <f t="shared" si="33"/>
        <v/>
      </c>
      <c r="I115" s="91" t="str">
        <f t="shared" si="33"/>
        <v/>
      </c>
      <c r="J115" s="91" t="str">
        <f t="shared" si="33"/>
        <v/>
      </c>
      <c r="K115" s="92" t="str">
        <f t="shared" si="33"/>
        <v/>
      </c>
      <c r="L115" s="93" t="str">
        <f>IF($B115=L$5,$D115,"")</f>
        <v/>
      </c>
      <c r="M115" s="91" t="str">
        <f t="shared" si="33"/>
        <v/>
      </c>
      <c r="N115" s="91" t="str">
        <f t="shared" si="33"/>
        <v/>
      </c>
      <c r="O115" s="91" t="str">
        <f t="shared" si="33"/>
        <v/>
      </c>
      <c r="P115" s="91" t="str">
        <f t="shared" si="33"/>
        <v/>
      </c>
      <c r="Q115" s="92" t="str">
        <f t="shared" si="33"/>
        <v/>
      </c>
      <c r="R115" s="93" t="str">
        <f t="shared" si="33"/>
        <v/>
      </c>
      <c r="S115" s="91" t="str">
        <f t="shared" si="33"/>
        <v/>
      </c>
      <c r="T115" s="91" t="str">
        <f t="shared" si="33"/>
        <v/>
      </c>
      <c r="U115" s="91" t="str">
        <f t="shared" si="32"/>
        <v/>
      </c>
      <c r="V115" s="91" t="str">
        <f t="shared" si="32"/>
        <v/>
      </c>
      <c r="W115" s="91" t="str">
        <f t="shared" si="32"/>
        <v/>
      </c>
      <c r="X115" s="91" t="str">
        <f t="shared" si="32"/>
        <v/>
      </c>
      <c r="Y115" s="91" t="str">
        <f t="shared" si="32"/>
        <v/>
      </c>
      <c r="Z115" s="91" t="str">
        <f t="shared" si="32"/>
        <v/>
      </c>
      <c r="AA115" s="91" t="str">
        <f t="shared" si="32"/>
        <v/>
      </c>
      <c r="AB115" s="91" t="str">
        <f t="shared" si="32"/>
        <v/>
      </c>
      <c r="AC115" s="91" t="str">
        <f t="shared" si="32"/>
        <v/>
      </c>
      <c r="AD115" s="91" t="str">
        <f t="shared" si="32"/>
        <v/>
      </c>
      <c r="AE115" s="91" t="str">
        <f t="shared" si="32"/>
        <v/>
      </c>
      <c r="AF115" s="91" t="str">
        <f t="shared" si="32"/>
        <v/>
      </c>
      <c r="AG115" s="91" t="str">
        <f t="shared" si="32"/>
        <v/>
      </c>
      <c r="AH115" s="91" t="str">
        <f t="shared" si="32"/>
        <v/>
      </c>
      <c r="AI115" s="91" t="str">
        <f t="shared" si="32"/>
        <v/>
      </c>
      <c r="AJ115" s="91" t="str">
        <f t="shared" si="32"/>
        <v/>
      </c>
      <c r="AK115" s="91" t="str">
        <f t="shared" si="31"/>
        <v/>
      </c>
      <c r="AL115" s="91" t="str">
        <f t="shared" si="31"/>
        <v/>
      </c>
      <c r="AM115" s="91" t="str">
        <f t="shared" si="31"/>
        <v/>
      </c>
      <c r="AN115" s="91" t="str">
        <f t="shared" si="31"/>
        <v/>
      </c>
      <c r="AO115" s="91" t="str">
        <f t="shared" si="31"/>
        <v/>
      </c>
      <c r="AP115" s="91" t="str">
        <f t="shared" si="31"/>
        <v/>
      </c>
      <c r="AQ115" s="91" t="str">
        <f t="shared" si="31"/>
        <v/>
      </c>
      <c r="AR115" s="91" t="str">
        <f t="shared" si="31"/>
        <v/>
      </c>
      <c r="AS115" s="91" t="str">
        <f t="shared" si="31"/>
        <v/>
      </c>
      <c r="AT115" s="91" t="str">
        <f t="shared" si="31"/>
        <v/>
      </c>
      <c r="AU115" s="91" t="str">
        <f t="shared" si="31"/>
        <v/>
      </c>
      <c r="AV115" s="91" t="str">
        <f t="shared" si="31"/>
        <v/>
      </c>
      <c r="AW115" s="91" t="str">
        <f t="shared" si="31"/>
        <v/>
      </c>
      <c r="AX115" s="91" t="str">
        <f t="shared" si="31"/>
        <v/>
      </c>
      <c r="AY115" s="91" t="str">
        <f t="shared" si="31"/>
        <v/>
      </c>
      <c r="AZ115" s="91" t="str">
        <f t="shared" si="34"/>
        <v/>
      </c>
      <c r="BA115" s="91" t="str">
        <f t="shared" si="34"/>
        <v/>
      </c>
      <c r="BB115" s="91" t="str">
        <f t="shared" si="34"/>
        <v/>
      </c>
      <c r="BC115" s="91" t="str">
        <f t="shared" si="34"/>
        <v/>
      </c>
      <c r="BD115" s="91" t="str">
        <f t="shared" si="34"/>
        <v/>
      </c>
      <c r="BE115" s="91" t="str">
        <f t="shared" si="34"/>
        <v/>
      </c>
    </row>
    <row r="116" spans="1:57" x14ac:dyDescent="0.3">
      <c r="A116" s="73"/>
      <c r="B116" s="73"/>
      <c r="C116" s="73"/>
      <c r="D116" s="73"/>
      <c r="E116" s="89">
        <f t="shared" si="21"/>
        <v>0</v>
      </c>
      <c r="F116" s="90" t="str">
        <f t="shared" si="33"/>
        <v/>
      </c>
      <c r="G116" s="91" t="str">
        <f t="shared" si="33"/>
        <v/>
      </c>
      <c r="H116" s="91" t="str">
        <f t="shared" si="33"/>
        <v/>
      </c>
      <c r="I116" s="91" t="str">
        <f t="shared" si="33"/>
        <v/>
      </c>
      <c r="J116" s="91" t="str">
        <f t="shared" si="33"/>
        <v/>
      </c>
      <c r="K116" s="92" t="str">
        <f t="shared" si="33"/>
        <v/>
      </c>
      <c r="L116" s="93" t="str">
        <f t="shared" si="33"/>
        <v/>
      </c>
      <c r="M116" s="91" t="str">
        <f t="shared" si="33"/>
        <v/>
      </c>
      <c r="N116" s="91" t="str">
        <f t="shared" si="33"/>
        <v/>
      </c>
      <c r="O116" s="91" t="str">
        <f t="shared" si="33"/>
        <v/>
      </c>
      <c r="P116" s="91" t="str">
        <f t="shared" si="33"/>
        <v/>
      </c>
      <c r="Q116" s="92" t="str">
        <f t="shared" si="33"/>
        <v/>
      </c>
      <c r="R116" s="93" t="str">
        <f t="shared" si="33"/>
        <v/>
      </c>
      <c r="S116" s="91" t="str">
        <f t="shared" si="33"/>
        <v/>
      </c>
      <c r="T116" s="91" t="str">
        <f t="shared" si="33"/>
        <v/>
      </c>
      <c r="U116" s="91" t="str">
        <f t="shared" si="32"/>
        <v/>
      </c>
      <c r="V116" s="91" t="str">
        <f t="shared" si="32"/>
        <v/>
      </c>
      <c r="W116" s="91" t="str">
        <f t="shared" si="32"/>
        <v/>
      </c>
      <c r="X116" s="91" t="str">
        <f t="shared" si="32"/>
        <v/>
      </c>
      <c r="Y116" s="91" t="str">
        <f t="shared" si="32"/>
        <v/>
      </c>
      <c r="Z116" s="91" t="str">
        <f t="shared" si="32"/>
        <v/>
      </c>
      <c r="AA116" s="91" t="str">
        <f t="shared" si="32"/>
        <v/>
      </c>
      <c r="AB116" s="91" t="str">
        <f t="shared" si="32"/>
        <v/>
      </c>
      <c r="AC116" s="91" t="str">
        <f t="shared" si="32"/>
        <v/>
      </c>
      <c r="AD116" s="91" t="str">
        <f t="shared" si="32"/>
        <v/>
      </c>
      <c r="AE116" s="91" t="str">
        <f t="shared" si="32"/>
        <v/>
      </c>
      <c r="AF116" s="91" t="str">
        <f t="shared" si="32"/>
        <v/>
      </c>
      <c r="AG116" s="91" t="str">
        <f t="shared" si="32"/>
        <v/>
      </c>
      <c r="AH116" s="91" t="str">
        <f t="shared" si="32"/>
        <v/>
      </c>
      <c r="AI116" s="91" t="str">
        <f t="shared" si="32"/>
        <v/>
      </c>
      <c r="AJ116" s="91" t="str">
        <f t="shared" si="32"/>
        <v/>
      </c>
      <c r="AK116" s="91" t="str">
        <f t="shared" si="31"/>
        <v/>
      </c>
      <c r="AL116" s="91" t="str">
        <f t="shared" si="31"/>
        <v/>
      </c>
      <c r="AM116" s="91" t="str">
        <f t="shared" si="31"/>
        <v/>
      </c>
      <c r="AN116" s="91" t="str">
        <f t="shared" si="31"/>
        <v/>
      </c>
      <c r="AO116" s="91" t="str">
        <f t="shared" si="31"/>
        <v/>
      </c>
      <c r="AP116" s="91" t="str">
        <f t="shared" si="31"/>
        <v/>
      </c>
      <c r="AQ116" s="91" t="str">
        <f t="shared" si="31"/>
        <v/>
      </c>
      <c r="AR116" s="91" t="str">
        <f t="shared" si="31"/>
        <v/>
      </c>
      <c r="AS116" s="91" t="str">
        <f t="shared" si="31"/>
        <v/>
      </c>
      <c r="AT116" s="91" t="str">
        <f t="shared" si="31"/>
        <v/>
      </c>
      <c r="AU116" s="91" t="str">
        <f t="shared" si="31"/>
        <v/>
      </c>
      <c r="AV116" s="91" t="str">
        <f t="shared" si="31"/>
        <v/>
      </c>
      <c r="AW116" s="91" t="str">
        <f t="shared" si="31"/>
        <v/>
      </c>
      <c r="AX116" s="91" t="str">
        <f t="shared" si="31"/>
        <v/>
      </c>
      <c r="AY116" s="91" t="str">
        <f t="shared" si="31"/>
        <v/>
      </c>
      <c r="AZ116" s="91" t="str">
        <f t="shared" si="34"/>
        <v/>
      </c>
      <c r="BA116" s="91" t="str">
        <f t="shared" si="34"/>
        <v/>
      </c>
      <c r="BB116" s="91" t="str">
        <f t="shared" si="34"/>
        <v/>
      </c>
      <c r="BC116" s="91" t="str">
        <f t="shared" si="34"/>
        <v/>
      </c>
      <c r="BD116" s="91" t="str">
        <f t="shared" si="34"/>
        <v/>
      </c>
      <c r="BE116" s="91" t="str">
        <f t="shared" si="34"/>
        <v/>
      </c>
    </row>
    <row r="117" spans="1:57" x14ac:dyDescent="0.3">
      <c r="A117" s="73"/>
      <c r="B117" s="73"/>
      <c r="C117" s="73"/>
      <c r="D117" s="73"/>
      <c r="E117" s="89">
        <f t="shared" si="21"/>
        <v>0</v>
      </c>
      <c r="F117" s="90" t="str">
        <f t="shared" si="33"/>
        <v/>
      </c>
      <c r="G117" s="91" t="str">
        <f t="shared" si="33"/>
        <v/>
      </c>
      <c r="H117" s="91" t="str">
        <f t="shared" si="33"/>
        <v/>
      </c>
      <c r="I117" s="91" t="str">
        <f t="shared" si="33"/>
        <v/>
      </c>
      <c r="J117" s="91" t="str">
        <f t="shared" si="33"/>
        <v/>
      </c>
      <c r="K117" s="92" t="str">
        <f t="shared" si="33"/>
        <v/>
      </c>
      <c r="L117" s="93" t="str">
        <f t="shared" si="33"/>
        <v/>
      </c>
      <c r="M117" s="91" t="str">
        <f t="shared" si="33"/>
        <v/>
      </c>
      <c r="N117" s="91" t="str">
        <f t="shared" si="33"/>
        <v/>
      </c>
      <c r="O117" s="91" t="str">
        <f t="shared" si="33"/>
        <v/>
      </c>
      <c r="P117" s="91" t="str">
        <f t="shared" si="33"/>
        <v/>
      </c>
      <c r="Q117" s="92" t="str">
        <f t="shared" si="33"/>
        <v/>
      </c>
      <c r="R117" s="93" t="str">
        <f t="shared" si="33"/>
        <v/>
      </c>
      <c r="S117" s="91" t="str">
        <f t="shared" si="33"/>
        <v/>
      </c>
      <c r="T117" s="91" t="str">
        <f t="shared" si="33"/>
        <v/>
      </c>
      <c r="U117" s="91" t="str">
        <f t="shared" si="33"/>
        <v/>
      </c>
      <c r="V117" s="91" t="str">
        <f t="shared" si="32"/>
        <v/>
      </c>
      <c r="W117" s="91" t="str">
        <f t="shared" si="32"/>
        <v/>
      </c>
      <c r="X117" s="91" t="str">
        <f t="shared" si="32"/>
        <v/>
      </c>
      <c r="Y117" s="91" t="str">
        <f t="shared" si="32"/>
        <v/>
      </c>
      <c r="Z117" s="91" t="str">
        <f t="shared" si="32"/>
        <v/>
      </c>
      <c r="AA117" s="91" t="str">
        <f t="shared" si="32"/>
        <v/>
      </c>
      <c r="AB117" s="91" t="str">
        <f t="shared" si="32"/>
        <v/>
      </c>
      <c r="AC117" s="91" t="str">
        <f t="shared" si="32"/>
        <v/>
      </c>
      <c r="AD117" s="91" t="str">
        <f t="shared" si="32"/>
        <v/>
      </c>
      <c r="AE117" s="91" t="str">
        <f t="shared" si="32"/>
        <v/>
      </c>
      <c r="AF117" s="91" t="str">
        <f t="shared" si="32"/>
        <v/>
      </c>
      <c r="AG117" s="91" t="str">
        <f t="shared" si="32"/>
        <v/>
      </c>
      <c r="AH117" s="91" t="str">
        <f t="shared" si="32"/>
        <v/>
      </c>
      <c r="AI117" s="91" t="str">
        <f t="shared" si="32"/>
        <v/>
      </c>
      <c r="AJ117" s="91" t="str">
        <f t="shared" si="32"/>
        <v/>
      </c>
      <c r="AK117" s="91" t="str">
        <f t="shared" ref="AK117:AY120" si="35">IF($B117=AK$5,$D117,"")</f>
        <v/>
      </c>
      <c r="AL117" s="91" t="str">
        <f t="shared" si="35"/>
        <v/>
      </c>
      <c r="AM117" s="91" t="str">
        <f t="shared" si="35"/>
        <v/>
      </c>
      <c r="AN117" s="91" t="str">
        <f t="shared" si="35"/>
        <v/>
      </c>
      <c r="AO117" s="91" t="str">
        <f t="shared" si="35"/>
        <v/>
      </c>
      <c r="AP117" s="91" t="str">
        <f t="shared" si="35"/>
        <v/>
      </c>
      <c r="AQ117" s="91" t="str">
        <f t="shared" si="35"/>
        <v/>
      </c>
      <c r="AR117" s="91" t="str">
        <f t="shared" si="35"/>
        <v/>
      </c>
      <c r="AS117" s="91" t="str">
        <f t="shared" si="35"/>
        <v/>
      </c>
      <c r="AT117" s="91" t="str">
        <f t="shared" si="35"/>
        <v/>
      </c>
      <c r="AU117" s="91" t="str">
        <f t="shared" si="35"/>
        <v/>
      </c>
      <c r="AV117" s="91" t="str">
        <f t="shared" si="35"/>
        <v/>
      </c>
      <c r="AW117" s="91" t="str">
        <f t="shared" si="35"/>
        <v/>
      </c>
      <c r="AX117" s="91" t="str">
        <f t="shared" si="35"/>
        <v/>
      </c>
      <c r="AY117" s="91" t="str">
        <f t="shared" si="35"/>
        <v/>
      </c>
      <c r="AZ117" s="91" t="str">
        <f t="shared" si="34"/>
        <v/>
      </c>
      <c r="BA117" s="91" t="str">
        <f t="shared" si="34"/>
        <v/>
      </c>
      <c r="BB117" s="91" t="str">
        <f t="shared" si="34"/>
        <v/>
      </c>
      <c r="BC117" s="91" t="str">
        <f t="shared" si="34"/>
        <v/>
      </c>
      <c r="BD117" s="91" t="str">
        <f t="shared" si="34"/>
        <v/>
      </c>
      <c r="BE117" s="91" t="str">
        <f t="shared" si="34"/>
        <v/>
      </c>
    </row>
    <row r="118" spans="1:57" x14ac:dyDescent="0.3">
      <c r="A118" s="73"/>
      <c r="B118" s="73"/>
      <c r="C118" s="73"/>
      <c r="D118" s="73"/>
      <c r="E118" s="89">
        <f t="shared" si="21"/>
        <v>0</v>
      </c>
      <c r="F118" s="90" t="str">
        <f t="shared" si="33"/>
        <v/>
      </c>
      <c r="G118" s="91" t="str">
        <f t="shared" si="33"/>
        <v/>
      </c>
      <c r="H118" s="91" t="str">
        <f t="shared" si="33"/>
        <v/>
      </c>
      <c r="I118" s="91" t="str">
        <f t="shared" si="33"/>
        <v/>
      </c>
      <c r="J118" s="91" t="str">
        <f t="shared" si="33"/>
        <v/>
      </c>
      <c r="K118" s="92" t="str">
        <f t="shared" si="33"/>
        <v/>
      </c>
      <c r="L118" s="93" t="str">
        <f t="shared" si="33"/>
        <v/>
      </c>
      <c r="M118" s="91" t="str">
        <f t="shared" si="33"/>
        <v/>
      </c>
      <c r="N118" s="91" t="str">
        <f t="shared" si="33"/>
        <v/>
      </c>
      <c r="O118" s="91" t="str">
        <f t="shared" si="33"/>
        <v/>
      </c>
      <c r="P118" s="91" t="str">
        <f t="shared" si="33"/>
        <v/>
      </c>
      <c r="Q118" s="92" t="str">
        <f t="shared" si="33"/>
        <v/>
      </c>
      <c r="R118" s="93" t="str">
        <f t="shared" si="33"/>
        <v/>
      </c>
      <c r="S118" s="91" t="str">
        <f t="shared" si="33"/>
        <v/>
      </c>
      <c r="T118" s="91" t="str">
        <f t="shared" si="33"/>
        <v/>
      </c>
      <c r="U118" s="91" t="str">
        <f t="shared" si="33"/>
        <v/>
      </c>
      <c r="V118" s="91" t="str">
        <f t="shared" ref="V118:AK120" si="36">IF($B118=V$5,$D118,"")</f>
        <v/>
      </c>
      <c r="W118" s="91" t="str">
        <f t="shared" si="36"/>
        <v/>
      </c>
      <c r="X118" s="91" t="str">
        <f t="shared" si="36"/>
        <v/>
      </c>
      <c r="Y118" s="91" t="str">
        <f t="shared" si="36"/>
        <v/>
      </c>
      <c r="Z118" s="91" t="str">
        <f t="shared" si="36"/>
        <v/>
      </c>
      <c r="AA118" s="91" t="str">
        <f t="shared" si="36"/>
        <v/>
      </c>
      <c r="AB118" s="91" t="str">
        <f t="shared" si="36"/>
        <v/>
      </c>
      <c r="AC118" s="91" t="str">
        <f t="shared" si="36"/>
        <v/>
      </c>
      <c r="AD118" s="91" t="str">
        <f t="shared" si="36"/>
        <v/>
      </c>
      <c r="AE118" s="91" t="str">
        <f t="shared" si="36"/>
        <v/>
      </c>
      <c r="AF118" s="91" t="str">
        <f t="shared" si="36"/>
        <v/>
      </c>
      <c r="AG118" s="91" t="str">
        <f t="shared" si="36"/>
        <v/>
      </c>
      <c r="AH118" s="91" t="str">
        <f t="shared" si="36"/>
        <v/>
      </c>
      <c r="AI118" s="91" t="str">
        <f t="shared" si="36"/>
        <v/>
      </c>
      <c r="AJ118" s="91" t="str">
        <f t="shared" si="36"/>
        <v/>
      </c>
      <c r="AK118" s="91" t="str">
        <f t="shared" si="36"/>
        <v/>
      </c>
      <c r="AL118" s="91" t="str">
        <f t="shared" si="35"/>
        <v/>
      </c>
      <c r="AM118" s="91" t="str">
        <f t="shared" si="35"/>
        <v/>
      </c>
      <c r="AN118" s="91" t="str">
        <f t="shared" si="35"/>
        <v/>
      </c>
      <c r="AO118" s="91" t="str">
        <f t="shared" si="35"/>
        <v/>
      </c>
      <c r="AP118" s="91" t="str">
        <f t="shared" si="35"/>
        <v/>
      </c>
      <c r="AQ118" s="91" t="str">
        <f t="shared" si="35"/>
        <v/>
      </c>
      <c r="AR118" s="91" t="str">
        <f t="shared" si="35"/>
        <v/>
      </c>
      <c r="AS118" s="91" t="str">
        <f t="shared" si="35"/>
        <v/>
      </c>
      <c r="AT118" s="91" t="str">
        <f t="shared" si="35"/>
        <v/>
      </c>
      <c r="AU118" s="91" t="str">
        <f t="shared" si="35"/>
        <v/>
      </c>
      <c r="AV118" s="91" t="str">
        <f t="shared" si="35"/>
        <v/>
      </c>
      <c r="AW118" s="91" t="str">
        <f t="shared" si="35"/>
        <v/>
      </c>
      <c r="AX118" s="91" t="str">
        <f t="shared" si="35"/>
        <v/>
      </c>
      <c r="AY118" s="91" t="str">
        <f t="shared" si="35"/>
        <v/>
      </c>
      <c r="AZ118" s="91" t="str">
        <f t="shared" si="34"/>
        <v/>
      </c>
      <c r="BA118" s="91" t="str">
        <f t="shared" si="34"/>
        <v/>
      </c>
      <c r="BB118" s="91" t="str">
        <f t="shared" si="34"/>
        <v/>
      </c>
      <c r="BC118" s="91" t="str">
        <f t="shared" si="34"/>
        <v/>
      </c>
      <c r="BD118" s="91" t="str">
        <f t="shared" si="34"/>
        <v/>
      </c>
      <c r="BE118" s="91" t="str">
        <f t="shared" si="34"/>
        <v/>
      </c>
    </row>
    <row r="119" spans="1:57" x14ac:dyDescent="0.3">
      <c r="A119" s="73"/>
      <c r="B119" s="73"/>
      <c r="C119" s="73"/>
      <c r="D119" s="73"/>
      <c r="E119" s="89">
        <f t="shared" si="21"/>
        <v>0</v>
      </c>
      <c r="F119" s="90" t="str">
        <f t="shared" ref="F119:U121" si="37">IF($B119=F$5,$D119,"")</f>
        <v/>
      </c>
      <c r="G119" s="91" t="str">
        <f t="shared" si="37"/>
        <v/>
      </c>
      <c r="H119" s="91" t="str">
        <f t="shared" si="37"/>
        <v/>
      </c>
      <c r="I119" s="91" t="str">
        <f t="shared" si="37"/>
        <v/>
      </c>
      <c r="J119" s="91" t="str">
        <f t="shared" si="37"/>
        <v/>
      </c>
      <c r="K119" s="92" t="str">
        <f t="shared" si="37"/>
        <v/>
      </c>
      <c r="L119" s="93" t="str">
        <f t="shared" si="37"/>
        <v/>
      </c>
      <c r="M119" s="91" t="str">
        <f t="shared" si="37"/>
        <v/>
      </c>
      <c r="N119" s="91" t="str">
        <f t="shared" si="37"/>
        <v/>
      </c>
      <c r="O119" s="91" t="str">
        <f t="shared" si="37"/>
        <v/>
      </c>
      <c r="P119" s="91" t="str">
        <f t="shared" si="37"/>
        <v/>
      </c>
      <c r="Q119" s="92" t="str">
        <f t="shared" si="37"/>
        <v/>
      </c>
      <c r="R119" s="93" t="str">
        <f t="shared" si="37"/>
        <v/>
      </c>
      <c r="S119" s="91" t="str">
        <f t="shared" si="37"/>
        <v/>
      </c>
      <c r="T119" s="91" t="str">
        <f t="shared" si="37"/>
        <v/>
      </c>
      <c r="U119" s="91" t="str">
        <f t="shared" si="37"/>
        <v/>
      </c>
      <c r="V119" s="91" t="str">
        <f t="shared" si="36"/>
        <v/>
      </c>
      <c r="W119" s="91" t="str">
        <f t="shared" si="36"/>
        <v/>
      </c>
      <c r="X119" s="91" t="str">
        <f t="shared" si="36"/>
        <v/>
      </c>
      <c r="Y119" s="91" t="str">
        <f t="shared" si="36"/>
        <v/>
      </c>
      <c r="Z119" s="91" t="str">
        <f t="shared" si="36"/>
        <v/>
      </c>
      <c r="AA119" s="91" t="str">
        <f t="shared" si="36"/>
        <v/>
      </c>
      <c r="AB119" s="91" t="str">
        <f t="shared" si="36"/>
        <v/>
      </c>
      <c r="AC119" s="91" t="str">
        <f t="shared" si="36"/>
        <v/>
      </c>
      <c r="AD119" s="91" t="str">
        <f t="shared" si="36"/>
        <v/>
      </c>
      <c r="AE119" s="91" t="str">
        <f t="shared" si="36"/>
        <v/>
      </c>
      <c r="AF119" s="91" t="str">
        <f t="shared" si="36"/>
        <v/>
      </c>
      <c r="AG119" s="91" t="str">
        <f t="shared" si="36"/>
        <v/>
      </c>
      <c r="AH119" s="91" t="str">
        <f t="shared" si="36"/>
        <v/>
      </c>
      <c r="AI119" s="91" t="str">
        <f t="shared" si="36"/>
        <v/>
      </c>
      <c r="AJ119" s="91" t="str">
        <f t="shared" si="36"/>
        <v/>
      </c>
      <c r="AK119" s="91" t="str">
        <f t="shared" si="36"/>
        <v/>
      </c>
      <c r="AL119" s="91" t="str">
        <f t="shared" si="35"/>
        <v/>
      </c>
      <c r="AM119" s="91" t="str">
        <f t="shared" si="35"/>
        <v/>
      </c>
      <c r="AN119" s="91" t="str">
        <f t="shared" si="35"/>
        <v/>
      </c>
      <c r="AO119" s="91" t="str">
        <f t="shared" si="35"/>
        <v/>
      </c>
      <c r="AP119" s="91" t="str">
        <f t="shared" si="35"/>
        <v/>
      </c>
      <c r="AQ119" s="91" t="str">
        <f t="shared" si="35"/>
        <v/>
      </c>
      <c r="AR119" s="91" t="str">
        <f t="shared" si="35"/>
        <v/>
      </c>
      <c r="AS119" s="91" t="str">
        <f t="shared" si="35"/>
        <v/>
      </c>
      <c r="AT119" s="91" t="str">
        <f t="shared" si="35"/>
        <v/>
      </c>
      <c r="AU119" s="91" t="str">
        <f t="shared" si="35"/>
        <v/>
      </c>
      <c r="AV119" s="91" t="str">
        <f t="shared" si="35"/>
        <v/>
      </c>
      <c r="AW119" s="91" t="str">
        <f t="shared" si="35"/>
        <v/>
      </c>
      <c r="AX119" s="91" t="str">
        <f t="shared" si="35"/>
        <v/>
      </c>
      <c r="AY119" s="91" t="str">
        <f t="shared" si="35"/>
        <v/>
      </c>
      <c r="AZ119" s="91" t="str">
        <f t="shared" si="34"/>
        <v/>
      </c>
      <c r="BA119" s="91" t="str">
        <f t="shared" si="34"/>
        <v/>
      </c>
      <c r="BB119" s="91" t="str">
        <f t="shared" si="34"/>
        <v/>
      </c>
      <c r="BC119" s="91" t="str">
        <f t="shared" si="34"/>
        <v/>
      </c>
      <c r="BD119" s="91" t="str">
        <f t="shared" si="34"/>
        <v/>
      </c>
      <c r="BE119" s="91" t="str">
        <f t="shared" si="34"/>
        <v/>
      </c>
    </row>
    <row r="120" spans="1:57" x14ac:dyDescent="0.3">
      <c r="A120" s="73"/>
      <c r="B120" s="73"/>
      <c r="C120" s="73"/>
      <c r="D120" s="73"/>
      <c r="E120" s="89">
        <f t="shared" si="21"/>
        <v>0</v>
      </c>
      <c r="F120" s="90" t="str">
        <f t="shared" si="37"/>
        <v/>
      </c>
      <c r="G120" s="91" t="str">
        <f t="shared" si="37"/>
        <v/>
      </c>
      <c r="H120" s="91" t="str">
        <f t="shared" si="37"/>
        <v/>
      </c>
      <c r="I120" s="91" t="str">
        <f t="shared" si="37"/>
        <v/>
      </c>
      <c r="J120" s="91" t="str">
        <f t="shared" si="37"/>
        <v/>
      </c>
      <c r="K120" s="92" t="str">
        <f t="shared" si="37"/>
        <v/>
      </c>
      <c r="L120" s="93" t="str">
        <f t="shared" si="37"/>
        <v/>
      </c>
      <c r="M120" s="91" t="str">
        <f t="shared" si="37"/>
        <v/>
      </c>
      <c r="N120" s="91" t="str">
        <f t="shared" si="37"/>
        <v/>
      </c>
      <c r="O120" s="91" t="str">
        <f t="shared" si="37"/>
        <v/>
      </c>
      <c r="P120" s="91" t="str">
        <f t="shared" si="37"/>
        <v/>
      </c>
      <c r="Q120" s="92" t="str">
        <f t="shared" si="37"/>
        <v/>
      </c>
      <c r="R120" s="93" t="str">
        <f t="shared" si="37"/>
        <v/>
      </c>
      <c r="S120" s="91" t="str">
        <f t="shared" si="37"/>
        <v/>
      </c>
      <c r="T120" s="91" t="str">
        <f t="shared" si="37"/>
        <v/>
      </c>
      <c r="U120" s="91" t="str">
        <f t="shared" si="37"/>
        <v/>
      </c>
      <c r="V120" s="91" t="str">
        <f t="shared" si="36"/>
        <v/>
      </c>
      <c r="W120" s="91" t="str">
        <f t="shared" si="36"/>
        <v/>
      </c>
      <c r="X120" s="91" t="str">
        <f t="shared" si="36"/>
        <v/>
      </c>
      <c r="Y120" s="91" t="str">
        <f t="shared" si="36"/>
        <v/>
      </c>
      <c r="Z120" s="91" t="str">
        <f t="shared" si="36"/>
        <v/>
      </c>
      <c r="AA120" s="91" t="str">
        <f t="shared" si="36"/>
        <v/>
      </c>
      <c r="AB120" s="91" t="str">
        <f t="shared" si="36"/>
        <v/>
      </c>
      <c r="AC120" s="91" t="str">
        <f t="shared" si="36"/>
        <v/>
      </c>
      <c r="AD120" s="91" t="str">
        <f t="shared" si="36"/>
        <v/>
      </c>
      <c r="AE120" s="91" t="str">
        <f t="shared" si="36"/>
        <v/>
      </c>
      <c r="AF120" s="91" t="str">
        <f t="shared" si="36"/>
        <v/>
      </c>
      <c r="AG120" s="91" t="str">
        <f t="shared" si="36"/>
        <v/>
      </c>
      <c r="AH120" s="91" t="str">
        <f t="shared" si="36"/>
        <v/>
      </c>
      <c r="AI120" s="91" t="str">
        <f t="shared" si="36"/>
        <v/>
      </c>
      <c r="AJ120" s="91" t="str">
        <f t="shared" si="36"/>
        <v/>
      </c>
      <c r="AK120" s="91" t="str">
        <f t="shared" si="36"/>
        <v/>
      </c>
      <c r="AL120" s="91" t="str">
        <f t="shared" si="35"/>
        <v/>
      </c>
      <c r="AM120" s="91" t="str">
        <f t="shared" si="35"/>
        <v/>
      </c>
      <c r="AN120" s="91" t="str">
        <f t="shared" si="35"/>
        <v/>
      </c>
      <c r="AO120" s="91" t="str">
        <f t="shared" si="35"/>
        <v/>
      </c>
      <c r="AP120" s="91" t="str">
        <f t="shared" si="35"/>
        <v/>
      </c>
      <c r="AQ120" s="91" t="str">
        <f t="shared" si="35"/>
        <v/>
      </c>
      <c r="AR120" s="91" t="str">
        <f t="shared" si="35"/>
        <v/>
      </c>
      <c r="AS120" s="91" t="str">
        <f t="shared" si="35"/>
        <v/>
      </c>
      <c r="AT120" s="91" t="str">
        <f t="shared" si="35"/>
        <v/>
      </c>
      <c r="AU120" s="91" t="str">
        <f t="shared" si="35"/>
        <v/>
      </c>
      <c r="AV120" s="91" t="str">
        <f t="shared" si="35"/>
        <v/>
      </c>
      <c r="AW120" s="91" t="str">
        <f t="shared" si="35"/>
        <v/>
      </c>
      <c r="AX120" s="91" t="str">
        <f t="shared" si="35"/>
        <v/>
      </c>
      <c r="AY120" s="91" t="str">
        <f t="shared" si="35"/>
        <v/>
      </c>
      <c r="AZ120" s="91" t="str">
        <f t="shared" si="34"/>
        <v/>
      </c>
      <c r="BA120" s="91" t="str">
        <f t="shared" si="34"/>
        <v/>
      </c>
      <c r="BB120" s="91" t="str">
        <f t="shared" si="34"/>
        <v/>
      </c>
      <c r="BC120" s="91" t="str">
        <f t="shared" si="34"/>
        <v/>
      </c>
      <c r="BD120" s="91" t="str">
        <f t="shared" si="34"/>
        <v/>
      </c>
      <c r="BE120" s="91" t="str">
        <f t="shared" si="34"/>
        <v/>
      </c>
    </row>
    <row r="121" spans="1:57" ht="15" thickBot="1" x14ac:dyDescent="0.35">
      <c r="A121" s="73"/>
      <c r="B121" s="73"/>
      <c r="C121" s="94"/>
      <c r="D121" s="94"/>
      <c r="E121" s="95">
        <f t="shared" si="21"/>
        <v>0</v>
      </c>
      <c r="F121" s="90" t="str">
        <f t="shared" si="37"/>
        <v/>
      </c>
      <c r="G121" s="94"/>
      <c r="H121" s="94"/>
      <c r="I121" s="94"/>
      <c r="J121" s="94"/>
      <c r="K121" s="96"/>
      <c r="L121" s="97"/>
      <c r="M121" s="94"/>
      <c r="N121" s="94"/>
      <c r="O121" s="94"/>
      <c r="P121" s="94"/>
      <c r="Q121" s="96"/>
      <c r="R121" s="97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</row>
    <row r="122" spans="1:57" ht="15" thickBot="1" x14ac:dyDescent="0.35">
      <c r="A122" s="73"/>
      <c r="B122" s="73"/>
      <c r="C122" s="98" t="s">
        <v>36</v>
      </c>
      <c r="D122" s="99">
        <f>SUM(D6:D121)</f>
        <v>295027.95</v>
      </c>
      <c r="E122" s="100">
        <f>SUM(E6:E121)</f>
        <v>295027.95</v>
      </c>
      <c r="F122" s="101">
        <f>SUM(F6:F121)</f>
        <v>22886.6</v>
      </c>
      <c r="G122" s="99">
        <f t="shared" ref="G122:BE122" si="38">SUM(G6:G121)</f>
        <v>1045.18</v>
      </c>
      <c r="H122" s="99">
        <f t="shared" si="38"/>
        <v>192094.57</v>
      </c>
      <c r="I122" s="99">
        <f t="shared" si="38"/>
        <v>0</v>
      </c>
      <c r="J122" s="99">
        <f t="shared" si="38"/>
        <v>0</v>
      </c>
      <c r="K122" s="102">
        <f t="shared" si="38"/>
        <v>0</v>
      </c>
      <c r="L122" s="103">
        <f t="shared" si="38"/>
        <v>29610.199999999983</v>
      </c>
      <c r="M122" s="99">
        <f t="shared" si="38"/>
        <v>9428.31</v>
      </c>
      <c r="N122" s="99">
        <f t="shared" si="38"/>
        <v>142.80000000000001</v>
      </c>
      <c r="O122" s="99">
        <f t="shared" si="38"/>
        <v>0</v>
      </c>
      <c r="P122" s="99">
        <f t="shared" si="38"/>
        <v>0</v>
      </c>
      <c r="Q122" s="102">
        <f t="shared" si="38"/>
        <v>0</v>
      </c>
      <c r="R122" s="103">
        <f t="shared" si="38"/>
        <v>425.06</v>
      </c>
      <c r="S122" s="99">
        <f t="shared" si="38"/>
        <v>107</v>
      </c>
      <c r="T122" s="99">
        <f t="shared" si="38"/>
        <v>393</v>
      </c>
      <c r="U122" s="99">
        <f t="shared" si="38"/>
        <v>1315.7</v>
      </c>
      <c r="V122" s="99">
        <f t="shared" si="38"/>
        <v>484.18</v>
      </c>
      <c r="W122" s="99">
        <f t="shared" si="38"/>
        <v>0</v>
      </c>
      <c r="X122" s="99">
        <f t="shared" si="38"/>
        <v>27</v>
      </c>
      <c r="Y122" s="99">
        <f t="shared" si="38"/>
        <v>0</v>
      </c>
      <c r="Z122" s="99">
        <f t="shared" si="38"/>
        <v>2074.84</v>
      </c>
      <c r="AA122" s="99">
        <f t="shared" si="38"/>
        <v>219.98</v>
      </c>
      <c r="AB122" s="99">
        <f t="shared" si="38"/>
        <v>0</v>
      </c>
      <c r="AC122" s="99">
        <f t="shared" si="38"/>
        <v>152.26</v>
      </c>
      <c r="AD122" s="99">
        <f t="shared" si="38"/>
        <v>296.91000000000003</v>
      </c>
      <c r="AE122" s="99">
        <f t="shared" si="38"/>
        <v>324</v>
      </c>
      <c r="AF122" s="99">
        <f t="shared" si="38"/>
        <v>329.87</v>
      </c>
      <c r="AG122" s="99">
        <f t="shared" si="38"/>
        <v>0</v>
      </c>
      <c r="AH122" s="99">
        <f t="shared" si="38"/>
        <v>1625.52</v>
      </c>
      <c r="AI122" s="99">
        <f t="shared" si="38"/>
        <v>331.17</v>
      </c>
      <c r="AJ122" s="99">
        <f t="shared" si="38"/>
        <v>0</v>
      </c>
      <c r="AK122" s="99">
        <f t="shared" si="38"/>
        <v>0</v>
      </c>
      <c r="AL122" s="99">
        <f t="shared" si="38"/>
        <v>7241.92</v>
      </c>
      <c r="AM122" s="99">
        <f t="shared" si="38"/>
        <v>0</v>
      </c>
      <c r="AN122" s="99">
        <f t="shared" si="38"/>
        <v>1138.3100000000002</v>
      </c>
      <c r="AO122" s="99">
        <f t="shared" si="38"/>
        <v>574.89</v>
      </c>
      <c r="AP122" s="99">
        <f t="shared" si="38"/>
        <v>0</v>
      </c>
      <c r="AQ122" s="99">
        <f t="shared" si="38"/>
        <v>176.84</v>
      </c>
      <c r="AR122" s="99">
        <f t="shared" si="38"/>
        <v>0</v>
      </c>
      <c r="AS122" s="99">
        <f t="shared" si="38"/>
        <v>646.83000000000004</v>
      </c>
      <c r="AT122" s="99">
        <f t="shared" si="38"/>
        <v>0</v>
      </c>
      <c r="AU122" s="99">
        <f t="shared" si="38"/>
        <v>11723.77</v>
      </c>
      <c r="AV122" s="99">
        <f t="shared" si="38"/>
        <v>0</v>
      </c>
      <c r="AW122" s="99">
        <f t="shared" si="38"/>
        <v>0</v>
      </c>
      <c r="AX122" s="99">
        <f t="shared" si="38"/>
        <v>0</v>
      </c>
      <c r="AY122" s="99">
        <f t="shared" si="38"/>
        <v>0</v>
      </c>
      <c r="AZ122" s="99">
        <f t="shared" si="38"/>
        <v>0</v>
      </c>
      <c r="BA122" s="99">
        <f t="shared" si="38"/>
        <v>10211.24</v>
      </c>
      <c r="BB122" s="99">
        <f t="shared" si="38"/>
        <v>0</v>
      </c>
      <c r="BC122" s="99">
        <f t="shared" si="38"/>
        <v>0</v>
      </c>
      <c r="BD122" s="99">
        <f t="shared" si="38"/>
        <v>0</v>
      </c>
      <c r="BE122" s="99">
        <f t="shared" si="38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"/>
  <sheetViews>
    <sheetView topLeftCell="A39" zoomScale="80" zoomScaleNormal="80" workbookViewId="0">
      <selection activeCell="D63" sqref="D63"/>
    </sheetView>
  </sheetViews>
  <sheetFormatPr defaultRowHeight="14.4" x14ac:dyDescent="0.3"/>
  <cols>
    <col min="2" max="2" width="11.5546875" customWidth="1"/>
    <col min="3" max="3" width="21.44140625" customWidth="1"/>
    <col min="4" max="4" width="9.88671875" bestFit="1" customWidth="1"/>
    <col min="5" max="5" width="10.88671875" customWidth="1"/>
  </cols>
  <sheetData>
    <row r="1" spans="1:57" x14ac:dyDescent="0.3">
      <c r="D1" s="79"/>
      <c r="E1" t="s">
        <v>68</v>
      </c>
      <c r="H1" s="83"/>
      <c r="I1" t="s">
        <v>71</v>
      </c>
    </row>
    <row r="2" spans="1:57" x14ac:dyDescent="0.3">
      <c r="D2" s="77"/>
      <c r="E2" t="s">
        <v>69</v>
      </c>
    </row>
    <row r="3" spans="1:57" x14ac:dyDescent="0.3">
      <c r="A3" t="s">
        <v>34</v>
      </c>
      <c r="B3" s="2">
        <f>TOTAL!O5</f>
        <v>42736</v>
      </c>
      <c r="D3" s="78"/>
      <c r="E3" t="s">
        <v>70</v>
      </c>
    </row>
    <row r="5" spans="1:57" ht="15" thickBot="1" x14ac:dyDescent="0.35">
      <c r="A5" s="44" t="s">
        <v>30</v>
      </c>
      <c r="B5" s="44" t="s">
        <v>31</v>
      </c>
      <c r="C5" s="44" t="s">
        <v>32</v>
      </c>
      <c r="D5" s="44" t="s">
        <v>33</v>
      </c>
      <c r="E5" s="45" t="s">
        <v>35</v>
      </c>
      <c r="F5" s="46">
        <v>1001</v>
      </c>
      <c r="G5" s="44">
        <f>F5+1</f>
        <v>1002</v>
      </c>
      <c r="H5" s="44">
        <f>G5+1</f>
        <v>1003</v>
      </c>
      <c r="I5" s="44">
        <f>H5+1</f>
        <v>1004</v>
      </c>
      <c r="J5" s="44">
        <f>I5+1</f>
        <v>1005</v>
      </c>
      <c r="K5" s="47">
        <f>J5+1</f>
        <v>1006</v>
      </c>
      <c r="L5" s="48">
        <v>2001</v>
      </c>
      <c r="M5" s="44">
        <f>L5+1</f>
        <v>2002</v>
      </c>
      <c r="N5" s="44">
        <f>M5+1</f>
        <v>2003</v>
      </c>
      <c r="O5" s="44">
        <f>N5+1</f>
        <v>2004</v>
      </c>
      <c r="P5" s="44">
        <f>O5+1</f>
        <v>2005</v>
      </c>
      <c r="Q5" s="47">
        <v>2006</v>
      </c>
      <c r="R5" s="48">
        <v>3001</v>
      </c>
      <c r="S5" s="44">
        <f t="shared" ref="S5:BE5" si="0">R5+1</f>
        <v>3002</v>
      </c>
      <c r="T5" s="44">
        <f t="shared" si="0"/>
        <v>3003</v>
      </c>
      <c r="U5" s="44">
        <f t="shared" si="0"/>
        <v>3004</v>
      </c>
      <c r="V5" s="44">
        <f t="shared" si="0"/>
        <v>3005</v>
      </c>
      <c r="W5" s="44">
        <f t="shared" si="0"/>
        <v>3006</v>
      </c>
      <c r="X5" s="44">
        <f t="shared" si="0"/>
        <v>3007</v>
      </c>
      <c r="Y5" s="44">
        <f t="shared" si="0"/>
        <v>3008</v>
      </c>
      <c r="Z5" s="44">
        <f t="shared" si="0"/>
        <v>3009</v>
      </c>
      <c r="AA5" s="44">
        <f t="shared" si="0"/>
        <v>3010</v>
      </c>
      <c r="AB5" s="44">
        <f t="shared" si="0"/>
        <v>3011</v>
      </c>
      <c r="AC5" s="44">
        <f t="shared" si="0"/>
        <v>3012</v>
      </c>
      <c r="AD5" s="44">
        <f t="shared" si="0"/>
        <v>3013</v>
      </c>
      <c r="AE5" s="44">
        <f t="shared" si="0"/>
        <v>3014</v>
      </c>
      <c r="AF5" s="44">
        <f t="shared" si="0"/>
        <v>3015</v>
      </c>
      <c r="AG5" s="44">
        <f t="shared" si="0"/>
        <v>3016</v>
      </c>
      <c r="AH5" s="44">
        <f t="shared" si="0"/>
        <v>3017</v>
      </c>
      <c r="AI5" s="44">
        <f t="shared" si="0"/>
        <v>3018</v>
      </c>
      <c r="AJ5" s="44">
        <f t="shared" si="0"/>
        <v>3019</v>
      </c>
      <c r="AK5" s="44">
        <f t="shared" si="0"/>
        <v>3020</v>
      </c>
      <c r="AL5" s="44">
        <f t="shared" si="0"/>
        <v>3021</v>
      </c>
      <c r="AM5" s="44">
        <f t="shared" si="0"/>
        <v>3022</v>
      </c>
      <c r="AN5" s="44">
        <f t="shared" si="0"/>
        <v>3023</v>
      </c>
      <c r="AO5" s="44">
        <f t="shared" si="0"/>
        <v>3024</v>
      </c>
      <c r="AP5" s="44">
        <f t="shared" si="0"/>
        <v>3025</v>
      </c>
      <c r="AQ5" s="44">
        <f t="shared" si="0"/>
        <v>3026</v>
      </c>
      <c r="AR5" s="44">
        <f t="shared" si="0"/>
        <v>3027</v>
      </c>
      <c r="AS5" s="44">
        <f t="shared" si="0"/>
        <v>3028</v>
      </c>
      <c r="AT5" s="44">
        <f t="shared" si="0"/>
        <v>3029</v>
      </c>
      <c r="AU5" s="44">
        <f t="shared" si="0"/>
        <v>3030</v>
      </c>
      <c r="AV5" s="44">
        <f t="shared" si="0"/>
        <v>3031</v>
      </c>
      <c r="AW5" s="44">
        <f t="shared" si="0"/>
        <v>3032</v>
      </c>
      <c r="AX5" s="44">
        <f t="shared" si="0"/>
        <v>3033</v>
      </c>
      <c r="AY5" s="44">
        <f t="shared" si="0"/>
        <v>3034</v>
      </c>
      <c r="AZ5" s="44">
        <f t="shared" si="0"/>
        <v>3035</v>
      </c>
      <c r="BA5" s="44">
        <v>4000</v>
      </c>
      <c r="BB5" s="44">
        <f t="shared" si="0"/>
        <v>4001</v>
      </c>
      <c r="BC5" s="44">
        <f t="shared" si="0"/>
        <v>4002</v>
      </c>
      <c r="BD5" s="44">
        <f t="shared" si="0"/>
        <v>4003</v>
      </c>
      <c r="BE5" s="44">
        <f t="shared" si="0"/>
        <v>4004</v>
      </c>
    </row>
    <row r="6" spans="1:57" ht="15" thickTop="1" x14ac:dyDescent="0.3">
      <c r="A6" s="39"/>
      <c r="B6" s="39"/>
      <c r="C6" s="39"/>
      <c r="D6" s="39"/>
      <c r="E6" s="40"/>
      <c r="F6" s="41"/>
      <c r="G6" s="39"/>
      <c r="H6" s="39"/>
      <c r="I6" s="39"/>
      <c r="J6" s="39"/>
      <c r="K6" s="42"/>
      <c r="L6" s="43"/>
      <c r="M6" s="39"/>
      <c r="N6" s="39"/>
      <c r="O6" s="39"/>
      <c r="P6" s="39"/>
      <c r="Q6" s="42"/>
      <c r="R6" s="43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</row>
    <row r="7" spans="1:57" x14ac:dyDescent="0.3">
      <c r="A7" s="68">
        <v>42738</v>
      </c>
      <c r="B7" s="62">
        <v>1001</v>
      </c>
      <c r="C7" s="69" t="s">
        <v>63</v>
      </c>
      <c r="D7" s="70">
        <v>3100</v>
      </c>
      <c r="E7" s="89">
        <f t="shared" ref="E7:E67" si="1">SUM(F7:BE7)</f>
        <v>3100</v>
      </c>
      <c r="F7" s="90">
        <f>IF($B7=F$5,$D7,"")</f>
        <v>3100</v>
      </c>
      <c r="G7" s="91" t="str">
        <f t="shared" ref="G7:V20" si="2">IF($B7=G$5,$D7,"")</f>
        <v/>
      </c>
      <c r="H7" s="91" t="str">
        <f t="shared" si="2"/>
        <v/>
      </c>
      <c r="I7" s="91" t="str">
        <f t="shared" si="2"/>
        <v/>
      </c>
      <c r="J7" s="91" t="str">
        <f t="shared" si="2"/>
        <v/>
      </c>
      <c r="K7" s="92" t="str">
        <f t="shared" si="2"/>
        <v/>
      </c>
      <c r="L7" s="93" t="str">
        <f t="shared" si="2"/>
        <v/>
      </c>
      <c r="M7" s="91" t="str">
        <f t="shared" si="2"/>
        <v/>
      </c>
      <c r="N7" s="91" t="str">
        <f t="shared" si="2"/>
        <v/>
      </c>
      <c r="O7" s="91" t="str">
        <f t="shared" si="2"/>
        <v/>
      </c>
      <c r="P7" s="91" t="str">
        <f t="shared" si="2"/>
        <v/>
      </c>
      <c r="Q7" s="92" t="str">
        <f t="shared" si="2"/>
        <v/>
      </c>
      <c r="R7" s="93" t="str">
        <f t="shared" si="2"/>
        <v/>
      </c>
      <c r="S7" s="91" t="str">
        <f t="shared" si="2"/>
        <v/>
      </c>
      <c r="T7" s="91" t="str">
        <f t="shared" si="2"/>
        <v/>
      </c>
      <c r="U7" s="91" t="str">
        <f t="shared" si="2"/>
        <v/>
      </c>
      <c r="V7" s="91" t="str">
        <f t="shared" si="2"/>
        <v/>
      </c>
      <c r="W7" s="91" t="str">
        <f t="shared" ref="W7:BE14" si="3">IF($B7=W$5,$D7,"")</f>
        <v/>
      </c>
      <c r="X7" s="91" t="str">
        <f t="shared" si="3"/>
        <v/>
      </c>
      <c r="Y7" s="91" t="str">
        <f t="shared" si="3"/>
        <v/>
      </c>
      <c r="Z7" s="91" t="str">
        <f t="shared" si="3"/>
        <v/>
      </c>
      <c r="AA7" s="91" t="str">
        <f t="shared" si="3"/>
        <v/>
      </c>
      <c r="AB7" s="91" t="str">
        <f t="shared" si="3"/>
        <v/>
      </c>
      <c r="AC7" s="91" t="str">
        <f t="shared" si="3"/>
        <v/>
      </c>
      <c r="AD7" s="91" t="str">
        <f t="shared" si="3"/>
        <v/>
      </c>
      <c r="AE7" s="91" t="str">
        <f t="shared" si="3"/>
        <v/>
      </c>
      <c r="AF7" s="91" t="str">
        <f t="shared" si="3"/>
        <v/>
      </c>
      <c r="AG7" s="91" t="str">
        <f t="shared" si="3"/>
        <v/>
      </c>
      <c r="AH7" s="91" t="str">
        <f t="shared" si="3"/>
        <v/>
      </c>
      <c r="AI7" s="91" t="str">
        <f t="shared" si="3"/>
        <v/>
      </c>
      <c r="AJ7" s="91" t="str">
        <f t="shared" si="3"/>
        <v/>
      </c>
      <c r="AK7" s="91" t="str">
        <f t="shared" si="3"/>
        <v/>
      </c>
      <c r="AL7" s="91" t="str">
        <f t="shared" si="3"/>
        <v/>
      </c>
      <c r="AM7" s="91" t="str">
        <f t="shared" si="3"/>
        <v/>
      </c>
      <c r="AN7" s="91" t="str">
        <f t="shared" si="3"/>
        <v/>
      </c>
      <c r="AO7" s="91" t="str">
        <f t="shared" si="3"/>
        <v/>
      </c>
      <c r="AP7" s="91" t="str">
        <f t="shared" si="3"/>
        <v/>
      </c>
      <c r="AQ7" s="91" t="str">
        <f t="shared" si="3"/>
        <v/>
      </c>
      <c r="AR7" s="91" t="str">
        <f t="shared" si="3"/>
        <v/>
      </c>
      <c r="AS7" s="91" t="str">
        <f t="shared" si="3"/>
        <v/>
      </c>
      <c r="AT7" s="91" t="str">
        <f t="shared" si="3"/>
        <v/>
      </c>
      <c r="AU7" s="91" t="str">
        <f t="shared" si="3"/>
        <v/>
      </c>
      <c r="AV7" s="91" t="str">
        <f t="shared" si="3"/>
        <v/>
      </c>
      <c r="AW7" s="91" t="str">
        <f t="shared" si="3"/>
        <v/>
      </c>
      <c r="AX7" s="91" t="str">
        <f t="shared" si="3"/>
        <v/>
      </c>
      <c r="AY7" s="91" t="str">
        <f t="shared" si="3"/>
        <v/>
      </c>
      <c r="AZ7" s="91" t="str">
        <f t="shared" si="3"/>
        <v/>
      </c>
      <c r="BA7" s="91" t="str">
        <f t="shared" si="3"/>
        <v/>
      </c>
      <c r="BB7" s="91" t="str">
        <f t="shared" si="3"/>
        <v/>
      </c>
      <c r="BC7" s="91" t="str">
        <f t="shared" si="3"/>
        <v/>
      </c>
      <c r="BD7" s="91" t="str">
        <f t="shared" si="3"/>
        <v/>
      </c>
      <c r="BE7" s="91" t="str">
        <f>IF($B7=BE$5,$D7,"")</f>
        <v/>
      </c>
    </row>
    <row r="8" spans="1:57" x14ac:dyDescent="0.3">
      <c r="A8" s="68">
        <v>42738</v>
      </c>
      <c r="B8" s="62">
        <v>1002</v>
      </c>
      <c r="C8" s="69" t="s">
        <v>59</v>
      </c>
      <c r="D8" s="70">
        <v>23</v>
      </c>
      <c r="E8" s="89">
        <f t="shared" si="1"/>
        <v>23</v>
      </c>
      <c r="F8" s="90" t="str">
        <f t="shared" ref="F8:U21" si="4">IF($B8=F$5,$D8,"")</f>
        <v/>
      </c>
      <c r="G8" s="91">
        <f t="shared" si="4"/>
        <v>23</v>
      </c>
      <c r="H8" s="91" t="str">
        <f t="shared" si="4"/>
        <v/>
      </c>
      <c r="I8" s="91" t="str">
        <f t="shared" si="4"/>
        <v/>
      </c>
      <c r="J8" s="91" t="str">
        <f t="shared" si="4"/>
        <v/>
      </c>
      <c r="K8" s="92" t="str">
        <f t="shared" si="4"/>
        <v/>
      </c>
      <c r="L8" s="93" t="str">
        <f t="shared" si="4"/>
        <v/>
      </c>
      <c r="M8" s="91" t="str">
        <f t="shared" si="2"/>
        <v/>
      </c>
      <c r="N8" s="91" t="str">
        <f t="shared" si="2"/>
        <v/>
      </c>
      <c r="O8" s="91" t="str">
        <f t="shared" si="2"/>
        <v/>
      </c>
      <c r="P8" s="91" t="str">
        <f t="shared" si="2"/>
        <v/>
      </c>
      <c r="Q8" s="92" t="str">
        <f t="shared" si="2"/>
        <v/>
      </c>
      <c r="R8" s="93" t="str">
        <f t="shared" si="2"/>
        <v/>
      </c>
      <c r="S8" s="91" t="str">
        <f t="shared" si="2"/>
        <v/>
      </c>
      <c r="T8" s="91" t="str">
        <f t="shared" si="2"/>
        <v/>
      </c>
      <c r="U8" s="91" t="str">
        <f t="shared" si="2"/>
        <v/>
      </c>
      <c r="V8" s="91" t="str">
        <f t="shared" si="2"/>
        <v/>
      </c>
      <c r="W8" s="91" t="str">
        <f t="shared" si="3"/>
        <v/>
      </c>
      <c r="X8" s="91" t="str">
        <f t="shared" si="3"/>
        <v/>
      </c>
      <c r="Y8" s="91" t="str">
        <f t="shared" si="3"/>
        <v/>
      </c>
      <c r="Z8" s="91" t="str">
        <f t="shared" si="3"/>
        <v/>
      </c>
      <c r="AA8" s="91" t="str">
        <f t="shared" si="3"/>
        <v/>
      </c>
      <c r="AB8" s="91" t="str">
        <f t="shared" si="3"/>
        <v/>
      </c>
      <c r="AC8" s="91" t="str">
        <f t="shared" si="3"/>
        <v/>
      </c>
      <c r="AD8" s="91" t="str">
        <f t="shared" si="3"/>
        <v/>
      </c>
      <c r="AE8" s="91" t="str">
        <f t="shared" si="3"/>
        <v/>
      </c>
      <c r="AF8" s="91" t="str">
        <f t="shared" si="3"/>
        <v/>
      </c>
      <c r="AG8" s="91" t="str">
        <f t="shared" si="3"/>
        <v/>
      </c>
      <c r="AH8" s="91" t="str">
        <f t="shared" si="3"/>
        <v/>
      </c>
      <c r="AI8" s="91" t="str">
        <f t="shared" si="3"/>
        <v/>
      </c>
      <c r="AJ8" s="91" t="str">
        <f t="shared" si="3"/>
        <v/>
      </c>
      <c r="AK8" s="91" t="str">
        <f t="shared" si="3"/>
        <v/>
      </c>
      <c r="AL8" s="91" t="str">
        <f t="shared" si="3"/>
        <v/>
      </c>
      <c r="AM8" s="91" t="str">
        <f t="shared" si="3"/>
        <v/>
      </c>
      <c r="AN8" s="91" t="str">
        <f t="shared" si="3"/>
        <v/>
      </c>
      <c r="AO8" s="91" t="str">
        <f t="shared" si="3"/>
        <v/>
      </c>
      <c r="AP8" s="91" t="str">
        <f t="shared" si="3"/>
        <v/>
      </c>
      <c r="AQ8" s="91" t="str">
        <f t="shared" si="3"/>
        <v/>
      </c>
      <c r="AR8" s="91" t="str">
        <f t="shared" si="3"/>
        <v/>
      </c>
      <c r="AS8" s="91" t="str">
        <f t="shared" si="3"/>
        <v/>
      </c>
      <c r="AT8" s="91" t="str">
        <f t="shared" si="3"/>
        <v/>
      </c>
      <c r="AU8" s="91" t="str">
        <f t="shared" si="3"/>
        <v/>
      </c>
      <c r="AV8" s="91" t="str">
        <f t="shared" si="3"/>
        <v/>
      </c>
      <c r="AW8" s="91" t="str">
        <f t="shared" si="3"/>
        <v/>
      </c>
      <c r="AX8" s="91" t="str">
        <f t="shared" si="3"/>
        <v/>
      </c>
      <c r="AY8" s="91" t="str">
        <f t="shared" si="3"/>
        <v/>
      </c>
      <c r="AZ8" s="91" t="str">
        <f t="shared" si="3"/>
        <v/>
      </c>
      <c r="BA8" s="91" t="str">
        <f t="shared" si="3"/>
        <v/>
      </c>
      <c r="BB8" s="91" t="str">
        <f t="shared" si="3"/>
        <v/>
      </c>
      <c r="BC8" s="91" t="str">
        <f t="shared" si="3"/>
        <v/>
      </c>
      <c r="BD8" s="91" t="str">
        <f t="shared" si="3"/>
        <v/>
      </c>
      <c r="BE8" s="91" t="str">
        <f>IF($B8=BE$5,$D8,"")</f>
        <v/>
      </c>
    </row>
    <row r="9" spans="1:57" x14ac:dyDescent="0.3">
      <c r="A9" s="68">
        <v>42738</v>
      </c>
      <c r="B9" s="62">
        <v>3023</v>
      </c>
      <c r="C9" s="69" t="s">
        <v>79</v>
      </c>
      <c r="D9" s="70">
        <f>1315.12-174.85</f>
        <v>1140.27</v>
      </c>
      <c r="E9" s="89">
        <f t="shared" si="1"/>
        <v>1140.27</v>
      </c>
      <c r="F9" s="90" t="str">
        <f t="shared" si="4"/>
        <v/>
      </c>
      <c r="G9" s="91" t="str">
        <f t="shared" si="4"/>
        <v/>
      </c>
      <c r="H9" s="91" t="str">
        <f t="shared" si="4"/>
        <v/>
      </c>
      <c r="I9" s="91" t="str">
        <f t="shared" si="4"/>
        <v/>
      </c>
      <c r="J9" s="91" t="str">
        <f t="shared" si="4"/>
        <v/>
      </c>
      <c r="K9" s="92" t="str">
        <f t="shared" si="4"/>
        <v/>
      </c>
      <c r="L9" s="93" t="str">
        <f t="shared" si="4"/>
        <v/>
      </c>
      <c r="M9" s="91" t="str">
        <f t="shared" si="2"/>
        <v/>
      </c>
      <c r="N9" s="91" t="str">
        <f t="shared" si="2"/>
        <v/>
      </c>
      <c r="O9" s="91" t="str">
        <f t="shared" si="2"/>
        <v/>
      </c>
      <c r="P9" s="91" t="str">
        <f t="shared" si="2"/>
        <v/>
      </c>
      <c r="Q9" s="92" t="str">
        <f t="shared" si="2"/>
        <v/>
      </c>
      <c r="R9" s="93" t="str">
        <f t="shared" si="2"/>
        <v/>
      </c>
      <c r="S9" s="91" t="str">
        <f t="shared" si="2"/>
        <v/>
      </c>
      <c r="T9" s="91" t="str">
        <f t="shared" si="2"/>
        <v/>
      </c>
      <c r="U9" s="91" t="str">
        <f t="shared" si="2"/>
        <v/>
      </c>
      <c r="V9" s="91" t="str">
        <f t="shared" si="2"/>
        <v/>
      </c>
      <c r="W9" s="91" t="str">
        <f t="shared" si="3"/>
        <v/>
      </c>
      <c r="X9" s="91" t="str">
        <f t="shared" si="3"/>
        <v/>
      </c>
      <c r="Y9" s="91" t="str">
        <f t="shared" si="3"/>
        <v/>
      </c>
      <c r="Z9" s="91" t="str">
        <f t="shared" si="3"/>
        <v/>
      </c>
      <c r="AA9" s="91" t="str">
        <f t="shared" si="3"/>
        <v/>
      </c>
      <c r="AB9" s="91" t="str">
        <f t="shared" si="3"/>
        <v/>
      </c>
      <c r="AC9" s="91" t="str">
        <f t="shared" si="3"/>
        <v/>
      </c>
      <c r="AD9" s="91" t="str">
        <f t="shared" si="3"/>
        <v/>
      </c>
      <c r="AE9" s="91" t="str">
        <f t="shared" si="3"/>
        <v/>
      </c>
      <c r="AF9" s="91" t="str">
        <f t="shared" si="3"/>
        <v/>
      </c>
      <c r="AG9" s="91" t="str">
        <f t="shared" si="3"/>
        <v/>
      </c>
      <c r="AH9" s="91" t="str">
        <f t="shared" si="3"/>
        <v/>
      </c>
      <c r="AI9" s="91" t="str">
        <f t="shared" si="3"/>
        <v/>
      </c>
      <c r="AJ9" s="91" t="str">
        <f t="shared" si="3"/>
        <v/>
      </c>
      <c r="AK9" s="91" t="str">
        <f t="shared" si="3"/>
        <v/>
      </c>
      <c r="AL9" s="91" t="str">
        <f t="shared" si="3"/>
        <v/>
      </c>
      <c r="AM9" s="91" t="str">
        <f t="shared" si="3"/>
        <v/>
      </c>
      <c r="AN9" s="91">
        <f t="shared" si="3"/>
        <v>1140.27</v>
      </c>
      <c r="AO9" s="91" t="str">
        <f t="shared" si="3"/>
        <v/>
      </c>
      <c r="AP9" s="91" t="str">
        <f t="shared" si="3"/>
        <v/>
      </c>
      <c r="AQ9" s="91" t="str">
        <f t="shared" si="3"/>
        <v/>
      </c>
      <c r="AR9" s="91" t="str">
        <f t="shared" si="3"/>
        <v/>
      </c>
      <c r="AS9" s="91" t="str">
        <f t="shared" si="3"/>
        <v/>
      </c>
      <c r="AT9" s="91" t="str">
        <f t="shared" si="3"/>
        <v/>
      </c>
      <c r="AU9" s="91" t="str">
        <f t="shared" si="3"/>
        <v/>
      </c>
      <c r="AV9" s="91" t="str">
        <f t="shared" si="3"/>
        <v/>
      </c>
      <c r="AW9" s="91" t="str">
        <f t="shared" si="3"/>
        <v/>
      </c>
      <c r="AX9" s="91" t="str">
        <f t="shared" si="3"/>
        <v/>
      </c>
      <c r="AY9" s="91" t="str">
        <f t="shared" si="3"/>
        <v/>
      </c>
      <c r="AZ9" s="91" t="str">
        <f t="shared" si="3"/>
        <v/>
      </c>
      <c r="BA9" s="91" t="str">
        <f t="shared" si="3"/>
        <v/>
      </c>
      <c r="BB9" s="91" t="str">
        <f t="shared" si="3"/>
        <v/>
      </c>
      <c r="BC9" s="91" t="str">
        <f t="shared" si="3"/>
        <v/>
      </c>
      <c r="BD9" s="91" t="str">
        <f t="shared" si="3"/>
        <v/>
      </c>
      <c r="BE9" s="91" t="str">
        <f t="shared" si="3"/>
        <v/>
      </c>
    </row>
    <row r="10" spans="1:57" x14ac:dyDescent="0.3">
      <c r="A10" s="68">
        <v>42738</v>
      </c>
      <c r="B10" s="71">
        <v>3026</v>
      </c>
      <c r="C10" s="69" t="s">
        <v>26</v>
      </c>
      <c r="D10" s="70">
        <v>174.85</v>
      </c>
      <c r="E10" s="89">
        <f t="shared" si="1"/>
        <v>174.85</v>
      </c>
      <c r="F10" s="90" t="str">
        <f t="shared" si="4"/>
        <v/>
      </c>
      <c r="G10" s="91" t="str">
        <f t="shared" si="4"/>
        <v/>
      </c>
      <c r="H10" s="91" t="str">
        <f t="shared" si="4"/>
        <v/>
      </c>
      <c r="I10" s="91" t="str">
        <f t="shared" si="4"/>
        <v/>
      </c>
      <c r="J10" s="91" t="str">
        <f t="shared" si="4"/>
        <v/>
      </c>
      <c r="K10" s="92" t="str">
        <f t="shared" si="4"/>
        <v/>
      </c>
      <c r="L10" s="93" t="str">
        <f t="shared" si="4"/>
        <v/>
      </c>
      <c r="M10" s="91" t="str">
        <f t="shared" si="2"/>
        <v/>
      </c>
      <c r="N10" s="91" t="str">
        <f t="shared" si="2"/>
        <v/>
      </c>
      <c r="O10" s="91" t="str">
        <f t="shared" si="2"/>
        <v/>
      </c>
      <c r="P10" s="91" t="str">
        <f t="shared" si="2"/>
        <v/>
      </c>
      <c r="Q10" s="92" t="str">
        <f t="shared" si="2"/>
        <v/>
      </c>
      <c r="R10" s="93" t="str">
        <f t="shared" si="2"/>
        <v/>
      </c>
      <c r="S10" s="91" t="str">
        <f t="shared" si="2"/>
        <v/>
      </c>
      <c r="T10" s="91" t="str">
        <f t="shared" si="2"/>
        <v/>
      </c>
      <c r="U10" s="91" t="str">
        <f t="shared" si="2"/>
        <v/>
      </c>
      <c r="V10" s="91" t="str">
        <f t="shared" si="2"/>
        <v/>
      </c>
      <c r="W10" s="91" t="str">
        <f t="shared" si="3"/>
        <v/>
      </c>
      <c r="X10" s="91" t="str">
        <f t="shared" si="3"/>
        <v/>
      </c>
      <c r="Y10" s="91" t="str">
        <f t="shared" si="3"/>
        <v/>
      </c>
      <c r="Z10" s="91" t="str">
        <f t="shared" si="3"/>
        <v/>
      </c>
      <c r="AA10" s="91" t="str">
        <f t="shared" si="3"/>
        <v/>
      </c>
      <c r="AB10" s="91" t="str">
        <f t="shared" si="3"/>
        <v/>
      </c>
      <c r="AC10" s="91" t="str">
        <f t="shared" si="3"/>
        <v/>
      </c>
      <c r="AD10" s="91" t="str">
        <f t="shared" si="3"/>
        <v/>
      </c>
      <c r="AE10" s="91" t="str">
        <f t="shared" si="3"/>
        <v/>
      </c>
      <c r="AF10" s="91" t="str">
        <f t="shared" si="3"/>
        <v/>
      </c>
      <c r="AG10" s="91" t="str">
        <f t="shared" si="3"/>
        <v/>
      </c>
      <c r="AH10" s="91" t="str">
        <f t="shared" si="3"/>
        <v/>
      </c>
      <c r="AI10" s="91" t="str">
        <f t="shared" si="3"/>
        <v/>
      </c>
      <c r="AJ10" s="91" t="str">
        <f t="shared" si="3"/>
        <v/>
      </c>
      <c r="AK10" s="91" t="str">
        <f t="shared" si="3"/>
        <v/>
      </c>
      <c r="AL10" s="91" t="str">
        <f t="shared" si="3"/>
        <v/>
      </c>
      <c r="AM10" s="91" t="str">
        <f t="shared" si="3"/>
        <v/>
      </c>
      <c r="AN10" s="91" t="str">
        <f t="shared" si="3"/>
        <v/>
      </c>
      <c r="AO10" s="91" t="str">
        <f t="shared" si="3"/>
        <v/>
      </c>
      <c r="AP10" s="91" t="str">
        <f t="shared" si="3"/>
        <v/>
      </c>
      <c r="AQ10" s="91">
        <f t="shared" si="3"/>
        <v>174.85</v>
      </c>
      <c r="AR10" s="91" t="str">
        <f t="shared" si="3"/>
        <v/>
      </c>
      <c r="AS10" s="91" t="str">
        <f t="shared" si="3"/>
        <v/>
      </c>
      <c r="AT10" s="91" t="str">
        <f t="shared" si="3"/>
        <v/>
      </c>
      <c r="AU10" s="91" t="str">
        <f t="shared" si="3"/>
        <v/>
      </c>
      <c r="AV10" s="91" t="str">
        <f t="shared" si="3"/>
        <v/>
      </c>
      <c r="AW10" s="91" t="str">
        <f t="shared" si="3"/>
        <v/>
      </c>
      <c r="AX10" s="91" t="str">
        <f t="shared" si="3"/>
        <v/>
      </c>
      <c r="AY10" s="91" t="str">
        <f t="shared" si="3"/>
        <v/>
      </c>
      <c r="AZ10" s="91" t="str">
        <f t="shared" si="3"/>
        <v/>
      </c>
      <c r="BA10" s="91" t="str">
        <f t="shared" si="3"/>
        <v/>
      </c>
      <c r="BB10" s="91" t="str">
        <f t="shared" si="3"/>
        <v/>
      </c>
      <c r="BC10" s="91" t="str">
        <f t="shared" si="3"/>
        <v/>
      </c>
      <c r="BD10" s="91" t="str">
        <f t="shared" si="3"/>
        <v/>
      </c>
      <c r="BE10" s="91" t="str">
        <f t="shared" si="3"/>
        <v/>
      </c>
    </row>
    <row r="11" spans="1:57" x14ac:dyDescent="0.3">
      <c r="A11" s="68">
        <v>42738</v>
      </c>
      <c r="B11" s="71">
        <v>4000</v>
      </c>
      <c r="C11" s="69" t="s">
        <v>113</v>
      </c>
      <c r="D11" s="70">
        <v>197.5</v>
      </c>
      <c r="E11" s="89">
        <f t="shared" si="1"/>
        <v>197.5</v>
      </c>
      <c r="F11" s="90" t="str">
        <f t="shared" si="4"/>
        <v/>
      </c>
      <c r="G11" s="91" t="str">
        <f t="shared" si="4"/>
        <v/>
      </c>
      <c r="H11" s="91" t="str">
        <f t="shared" si="4"/>
        <v/>
      </c>
      <c r="I11" s="91" t="str">
        <f t="shared" si="4"/>
        <v/>
      </c>
      <c r="J11" s="91" t="str">
        <f t="shared" si="4"/>
        <v/>
      </c>
      <c r="K11" s="92" t="str">
        <f t="shared" si="4"/>
        <v/>
      </c>
      <c r="L11" s="93" t="str">
        <f t="shared" si="4"/>
        <v/>
      </c>
      <c r="M11" s="91" t="str">
        <f t="shared" si="2"/>
        <v/>
      </c>
      <c r="N11" s="91" t="str">
        <f t="shared" si="2"/>
        <v/>
      </c>
      <c r="O11" s="91" t="str">
        <f t="shared" si="2"/>
        <v/>
      </c>
      <c r="P11" s="91" t="str">
        <f t="shared" si="2"/>
        <v/>
      </c>
      <c r="Q11" s="92" t="str">
        <f t="shared" si="2"/>
        <v/>
      </c>
      <c r="R11" s="93" t="str">
        <f t="shared" si="2"/>
        <v/>
      </c>
      <c r="S11" s="91" t="str">
        <f t="shared" si="2"/>
        <v/>
      </c>
      <c r="T11" s="91" t="str">
        <f t="shared" si="2"/>
        <v/>
      </c>
      <c r="U11" s="91" t="str">
        <f t="shared" si="2"/>
        <v/>
      </c>
      <c r="V11" s="91" t="str">
        <f t="shared" si="2"/>
        <v/>
      </c>
      <c r="W11" s="91" t="str">
        <f t="shared" si="3"/>
        <v/>
      </c>
      <c r="X11" s="91" t="str">
        <f t="shared" si="3"/>
        <v/>
      </c>
      <c r="Y11" s="91" t="str">
        <f t="shared" si="3"/>
        <v/>
      </c>
      <c r="Z11" s="91" t="str">
        <f t="shared" si="3"/>
        <v/>
      </c>
      <c r="AA11" s="91" t="str">
        <f t="shared" si="3"/>
        <v/>
      </c>
      <c r="AB11" s="91" t="str">
        <f t="shared" si="3"/>
        <v/>
      </c>
      <c r="AC11" s="91" t="str">
        <f t="shared" si="3"/>
        <v/>
      </c>
      <c r="AD11" s="91" t="str">
        <f t="shared" si="3"/>
        <v/>
      </c>
      <c r="AE11" s="91" t="str">
        <f t="shared" si="3"/>
        <v/>
      </c>
      <c r="AF11" s="91" t="str">
        <f t="shared" si="3"/>
        <v/>
      </c>
      <c r="AG11" s="91" t="str">
        <f t="shared" si="3"/>
        <v/>
      </c>
      <c r="AH11" s="91" t="str">
        <f t="shared" si="3"/>
        <v/>
      </c>
      <c r="AI11" s="91" t="str">
        <f t="shared" si="3"/>
        <v/>
      </c>
      <c r="AJ11" s="91" t="str">
        <f t="shared" si="3"/>
        <v/>
      </c>
      <c r="AK11" s="91" t="str">
        <f t="shared" si="3"/>
        <v/>
      </c>
      <c r="AL11" s="91" t="str">
        <f t="shared" si="3"/>
        <v/>
      </c>
      <c r="AM11" s="91" t="str">
        <f t="shared" si="3"/>
        <v/>
      </c>
      <c r="AN11" s="91" t="str">
        <f t="shared" si="3"/>
        <v/>
      </c>
      <c r="AO11" s="91" t="str">
        <f t="shared" si="3"/>
        <v/>
      </c>
      <c r="AP11" s="91" t="str">
        <f t="shared" si="3"/>
        <v/>
      </c>
      <c r="AQ11" s="91" t="str">
        <f t="shared" si="3"/>
        <v/>
      </c>
      <c r="AR11" s="91" t="str">
        <f t="shared" si="3"/>
        <v/>
      </c>
      <c r="AS11" s="91" t="str">
        <f t="shared" si="3"/>
        <v/>
      </c>
      <c r="AT11" s="91" t="str">
        <f t="shared" si="3"/>
        <v/>
      </c>
      <c r="AU11" s="91" t="str">
        <f t="shared" si="3"/>
        <v/>
      </c>
      <c r="AV11" s="91" t="str">
        <f t="shared" si="3"/>
        <v/>
      </c>
      <c r="AW11" s="91" t="str">
        <f t="shared" si="3"/>
        <v/>
      </c>
      <c r="AX11" s="91" t="str">
        <f t="shared" si="3"/>
        <v/>
      </c>
      <c r="AY11" s="91" t="str">
        <f t="shared" si="3"/>
        <v/>
      </c>
      <c r="AZ11" s="91" t="str">
        <f t="shared" si="3"/>
        <v/>
      </c>
      <c r="BA11" s="91">
        <f t="shared" si="3"/>
        <v>197.5</v>
      </c>
      <c r="BB11" s="91" t="str">
        <f t="shared" si="3"/>
        <v/>
      </c>
      <c r="BC11" s="91" t="str">
        <f t="shared" si="3"/>
        <v/>
      </c>
      <c r="BD11" s="91" t="str">
        <f t="shared" si="3"/>
        <v/>
      </c>
      <c r="BE11" s="91" t="str">
        <f t="shared" si="3"/>
        <v/>
      </c>
    </row>
    <row r="12" spans="1:57" x14ac:dyDescent="0.3">
      <c r="A12" s="68">
        <v>42738</v>
      </c>
      <c r="B12" s="62">
        <v>3011</v>
      </c>
      <c r="C12" s="69" t="s">
        <v>134</v>
      </c>
      <c r="D12" s="70">
        <v>46</v>
      </c>
      <c r="E12" s="89">
        <f t="shared" si="1"/>
        <v>46</v>
      </c>
      <c r="F12" s="90" t="str">
        <f t="shared" si="4"/>
        <v/>
      </c>
      <c r="G12" s="91" t="str">
        <f t="shared" si="4"/>
        <v/>
      </c>
      <c r="H12" s="91" t="str">
        <f t="shared" si="4"/>
        <v/>
      </c>
      <c r="I12" s="91" t="str">
        <f t="shared" si="4"/>
        <v/>
      </c>
      <c r="J12" s="91" t="str">
        <f t="shared" si="4"/>
        <v/>
      </c>
      <c r="K12" s="92" t="str">
        <f t="shared" si="4"/>
        <v/>
      </c>
      <c r="L12" s="93" t="str">
        <f t="shared" si="4"/>
        <v/>
      </c>
      <c r="M12" s="91" t="str">
        <f t="shared" si="2"/>
        <v/>
      </c>
      <c r="N12" s="91" t="str">
        <f t="shared" si="2"/>
        <v/>
      </c>
      <c r="O12" s="91" t="str">
        <f t="shared" si="2"/>
        <v/>
      </c>
      <c r="P12" s="91" t="str">
        <f t="shared" si="2"/>
        <v/>
      </c>
      <c r="Q12" s="92" t="str">
        <f t="shared" si="2"/>
        <v/>
      </c>
      <c r="R12" s="93" t="str">
        <f t="shared" si="2"/>
        <v/>
      </c>
      <c r="S12" s="91" t="str">
        <f t="shared" si="2"/>
        <v/>
      </c>
      <c r="T12" s="91" t="str">
        <f t="shared" si="2"/>
        <v/>
      </c>
      <c r="U12" s="91" t="str">
        <f t="shared" si="2"/>
        <v/>
      </c>
      <c r="V12" s="91" t="str">
        <f t="shared" si="2"/>
        <v/>
      </c>
      <c r="W12" s="91" t="str">
        <f t="shared" si="3"/>
        <v/>
      </c>
      <c r="X12" s="91" t="str">
        <f t="shared" si="3"/>
        <v/>
      </c>
      <c r="Y12" s="91" t="str">
        <f t="shared" si="3"/>
        <v/>
      </c>
      <c r="Z12" s="91" t="str">
        <f t="shared" si="3"/>
        <v/>
      </c>
      <c r="AA12" s="91" t="str">
        <f t="shared" si="3"/>
        <v/>
      </c>
      <c r="AB12" s="91">
        <f t="shared" si="3"/>
        <v>46</v>
      </c>
      <c r="AC12" s="91" t="str">
        <f t="shared" si="3"/>
        <v/>
      </c>
      <c r="AD12" s="91" t="str">
        <f t="shared" si="3"/>
        <v/>
      </c>
      <c r="AE12" s="91" t="str">
        <f t="shared" si="3"/>
        <v/>
      </c>
      <c r="AF12" s="91" t="str">
        <f t="shared" si="3"/>
        <v/>
      </c>
      <c r="AG12" s="91" t="str">
        <f t="shared" si="3"/>
        <v/>
      </c>
      <c r="AH12" s="91" t="str">
        <f t="shared" si="3"/>
        <v/>
      </c>
      <c r="AI12" s="91" t="str">
        <f t="shared" si="3"/>
        <v/>
      </c>
      <c r="AJ12" s="91" t="str">
        <f t="shared" si="3"/>
        <v/>
      </c>
      <c r="AK12" s="91" t="str">
        <f t="shared" si="3"/>
        <v/>
      </c>
      <c r="AL12" s="91" t="str">
        <f t="shared" si="3"/>
        <v/>
      </c>
      <c r="AM12" s="91" t="str">
        <f t="shared" si="3"/>
        <v/>
      </c>
      <c r="AN12" s="91" t="str">
        <f t="shared" si="3"/>
        <v/>
      </c>
      <c r="AO12" s="91" t="str">
        <f t="shared" si="3"/>
        <v/>
      </c>
      <c r="AP12" s="91" t="str">
        <f t="shared" si="3"/>
        <v/>
      </c>
      <c r="AQ12" s="91" t="str">
        <f t="shared" si="3"/>
        <v/>
      </c>
      <c r="AR12" s="91" t="str">
        <f t="shared" si="3"/>
        <v/>
      </c>
      <c r="AS12" s="91" t="str">
        <f t="shared" si="3"/>
        <v/>
      </c>
      <c r="AT12" s="91" t="str">
        <f t="shared" si="3"/>
        <v/>
      </c>
      <c r="AU12" s="91" t="str">
        <f t="shared" si="3"/>
        <v/>
      </c>
      <c r="AV12" s="91" t="str">
        <f t="shared" si="3"/>
        <v/>
      </c>
      <c r="AW12" s="91" t="str">
        <f t="shared" si="3"/>
        <v/>
      </c>
      <c r="AX12" s="91" t="str">
        <f t="shared" si="3"/>
        <v/>
      </c>
      <c r="AY12" s="91" t="str">
        <f t="shared" si="3"/>
        <v/>
      </c>
      <c r="AZ12" s="91" t="str">
        <f t="shared" si="3"/>
        <v/>
      </c>
      <c r="BA12" s="91" t="str">
        <f t="shared" si="3"/>
        <v/>
      </c>
      <c r="BB12" s="91" t="str">
        <f t="shared" si="3"/>
        <v/>
      </c>
      <c r="BC12" s="91" t="str">
        <f t="shared" si="3"/>
        <v/>
      </c>
      <c r="BD12" s="91" t="str">
        <f t="shared" si="3"/>
        <v/>
      </c>
      <c r="BE12" s="91" t="str">
        <f t="shared" si="3"/>
        <v/>
      </c>
    </row>
    <row r="13" spans="1:57" x14ac:dyDescent="0.3">
      <c r="A13" s="68">
        <v>42738</v>
      </c>
      <c r="B13" s="62">
        <v>2001</v>
      </c>
      <c r="C13" s="69" t="s">
        <v>177</v>
      </c>
      <c r="D13" s="70">
        <v>200</v>
      </c>
      <c r="E13" s="89">
        <f t="shared" si="1"/>
        <v>200</v>
      </c>
      <c r="F13" s="90" t="str">
        <f t="shared" si="4"/>
        <v/>
      </c>
      <c r="G13" s="91" t="str">
        <f t="shared" si="4"/>
        <v/>
      </c>
      <c r="H13" s="91" t="str">
        <f t="shared" si="4"/>
        <v/>
      </c>
      <c r="I13" s="91" t="str">
        <f t="shared" si="4"/>
        <v/>
      </c>
      <c r="J13" s="91" t="str">
        <f t="shared" si="4"/>
        <v/>
      </c>
      <c r="K13" s="92" t="str">
        <f t="shared" si="4"/>
        <v/>
      </c>
      <c r="L13" s="93">
        <f t="shared" si="4"/>
        <v>200</v>
      </c>
      <c r="M13" s="91" t="str">
        <f t="shared" si="4"/>
        <v/>
      </c>
      <c r="N13" s="91" t="str">
        <f t="shared" si="4"/>
        <v/>
      </c>
      <c r="O13" s="91" t="str">
        <f t="shared" si="4"/>
        <v/>
      </c>
      <c r="P13" s="91" t="str">
        <f t="shared" si="4"/>
        <v/>
      </c>
      <c r="Q13" s="92" t="str">
        <f t="shared" si="4"/>
        <v/>
      </c>
      <c r="R13" s="93" t="str">
        <f t="shared" si="4"/>
        <v/>
      </c>
      <c r="S13" s="91" t="str">
        <f t="shared" si="4"/>
        <v/>
      </c>
      <c r="T13" s="91" t="str">
        <f t="shared" si="4"/>
        <v/>
      </c>
      <c r="U13" s="91" t="str">
        <f t="shared" si="2"/>
        <v/>
      </c>
      <c r="V13" s="91" t="str">
        <f t="shared" si="2"/>
        <v/>
      </c>
      <c r="W13" s="91" t="str">
        <f t="shared" si="3"/>
        <v/>
      </c>
      <c r="X13" s="91" t="str">
        <f t="shared" si="3"/>
        <v/>
      </c>
      <c r="Y13" s="91" t="str">
        <f t="shared" si="3"/>
        <v/>
      </c>
      <c r="Z13" s="91" t="str">
        <f t="shared" si="3"/>
        <v/>
      </c>
      <c r="AA13" s="91" t="str">
        <f t="shared" si="3"/>
        <v/>
      </c>
      <c r="AB13" s="91" t="str">
        <f t="shared" si="3"/>
        <v/>
      </c>
      <c r="AC13" s="91" t="str">
        <f t="shared" si="3"/>
        <v/>
      </c>
      <c r="AD13" s="91" t="str">
        <f t="shared" si="3"/>
        <v/>
      </c>
      <c r="AE13" s="91" t="str">
        <f t="shared" si="3"/>
        <v/>
      </c>
      <c r="AF13" s="91" t="str">
        <f t="shared" si="3"/>
        <v/>
      </c>
      <c r="AG13" s="91" t="str">
        <f t="shared" si="3"/>
        <v/>
      </c>
      <c r="AH13" s="91" t="str">
        <f t="shared" si="3"/>
        <v/>
      </c>
      <c r="AI13" s="91" t="str">
        <f t="shared" si="3"/>
        <v/>
      </c>
      <c r="AJ13" s="91" t="str">
        <f t="shared" si="3"/>
        <v/>
      </c>
      <c r="AK13" s="91" t="str">
        <f t="shared" si="3"/>
        <v/>
      </c>
      <c r="AL13" s="91" t="str">
        <f t="shared" si="3"/>
        <v/>
      </c>
      <c r="AM13" s="91" t="str">
        <f t="shared" si="3"/>
        <v/>
      </c>
      <c r="AN13" s="91" t="str">
        <f t="shared" si="3"/>
        <v/>
      </c>
      <c r="AO13" s="91" t="str">
        <f t="shared" si="3"/>
        <v/>
      </c>
      <c r="AP13" s="91" t="str">
        <f t="shared" si="3"/>
        <v/>
      </c>
      <c r="AQ13" s="91" t="str">
        <f t="shared" si="3"/>
        <v/>
      </c>
      <c r="AR13" s="91" t="str">
        <f t="shared" si="3"/>
        <v/>
      </c>
      <c r="AS13" s="91" t="str">
        <f t="shared" si="3"/>
        <v/>
      </c>
      <c r="AT13" s="91" t="str">
        <f t="shared" si="3"/>
        <v/>
      </c>
      <c r="AU13" s="91" t="str">
        <f t="shared" si="3"/>
        <v/>
      </c>
      <c r="AV13" s="91" t="str">
        <f t="shared" si="3"/>
        <v/>
      </c>
      <c r="AW13" s="91" t="str">
        <f t="shared" si="3"/>
        <v/>
      </c>
      <c r="AX13" s="91" t="str">
        <f t="shared" si="3"/>
        <v/>
      </c>
      <c r="AY13" s="91" t="str">
        <f t="shared" si="3"/>
        <v/>
      </c>
      <c r="AZ13" s="91" t="str">
        <f t="shared" si="3"/>
        <v/>
      </c>
      <c r="BA13" s="91" t="str">
        <f t="shared" si="3"/>
        <v/>
      </c>
      <c r="BB13" s="91" t="str">
        <f t="shared" si="3"/>
        <v/>
      </c>
      <c r="BC13" s="91" t="str">
        <f t="shared" si="3"/>
        <v/>
      </c>
      <c r="BD13" s="91" t="str">
        <f t="shared" si="3"/>
        <v/>
      </c>
      <c r="BE13" s="91" t="str">
        <f t="shared" si="3"/>
        <v/>
      </c>
    </row>
    <row r="14" spans="1:57" x14ac:dyDescent="0.3">
      <c r="A14" s="68">
        <v>42739</v>
      </c>
      <c r="B14" s="62">
        <v>1001</v>
      </c>
      <c r="C14" s="69" t="s">
        <v>63</v>
      </c>
      <c r="D14" s="70">
        <v>1866.2</v>
      </c>
      <c r="E14" s="89">
        <f t="shared" si="1"/>
        <v>1866.2</v>
      </c>
      <c r="F14" s="90">
        <f t="shared" si="4"/>
        <v>1866.2</v>
      </c>
      <c r="G14" s="91" t="str">
        <f t="shared" si="4"/>
        <v/>
      </c>
      <c r="H14" s="91" t="str">
        <f t="shared" si="4"/>
        <v/>
      </c>
      <c r="I14" s="91" t="str">
        <f t="shared" si="4"/>
        <v/>
      </c>
      <c r="J14" s="91" t="str">
        <f t="shared" si="4"/>
        <v/>
      </c>
      <c r="K14" s="92" t="str">
        <f t="shared" si="4"/>
        <v/>
      </c>
      <c r="L14" s="93" t="str">
        <f t="shared" si="4"/>
        <v/>
      </c>
      <c r="M14" s="91" t="str">
        <f t="shared" si="4"/>
        <v/>
      </c>
      <c r="N14" s="91" t="str">
        <f t="shared" si="4"/>
        <v/>
      </c>
      <c r="O14" s="91" t="str">
        <f t="shared" si="4"/>
        <v/>
      </c>
      <c r="P14" s="91" t="str">
        <f t="shared" si="4"/>
        <v/>
      </c>
      <c r="Q14" s="92" t="str">
        <f t="shared" si="4"/>
        <v/>
      </c>
      <c r="R14" s="93" t="str">
        <f t="shared" si="4"/>
        <v/>
      </c>
      <c r="S14" s="91" t="str">
        <f t="shared" si="4"/>
        <v/>
      </c>
      <c r="T14" s="91" t="str">
        <f t="shared" si="4"/>
        <v/>
      </c>
      <c r="U14" s="91" t="str">
        <f t="shared" si="2"/>
        <v/>
      </c>
      <c r="V14" s="91" t="str">
        <f t="shared" si="2"/>
        <v/>
      </c>
      <c r="W14" s="91" t="str">
        <f t="shared" si="3"/>
        <v/>
      </c>
      <c r="X14" s="91" t="str">
        <f t="shared" si="3"/>
        <v/>
      </c>
      <c r="Y14" s="91" t="str">
        <f t="shared" si="3"/>
        <v/>
      </c>
      <c r="Z14" s="91" t="str">
        <f t="shared" si="3"/>
        <v/>
      </c>
      <c r="AA14" s="91" t="str">
        <f t="shared" si="3"/>
        <v/>
      </c>
      <c r="AB14" s="91" t="str">
        <f t="shared" si="3"/>
        <v/>
      </c>
      <c r="AC14" s="91" t="str">
        <f t="shared" si="3"/>
        <v/>
      </c>
      <c r="AD14" s="91" t="str">
        <f t="shared" si="3"/>
        <v/>
      </c>
      <c r="AE14" s="91" t="str">
        <f t="shared" si="3"/>
        <v/>
      </c>
      <c r="AF14" s="91" t="str">
        <f t="shared" si="3"/>
        <v/>
      </c>
      <c r="AG14" s="91" t="str">
        <f t="shared" si="3"/>
        <v/>
      </c>
      <c r="AH14" s="91" t="str">
        <f t="shared" si="3"/>
        <v/>
      </c>
      <c r="AI14" s="91" t="str">
        <f t="shared" ref="AI14:AX27" si="5">IF($B14=AI$5,$D14,"")</f>
        <v/>
      </c>
      <c r="AJ14" s="91" t="str">
        <f t="shared" si="5"/>
        <v/>
      </c>
      <c r="AK14" s="91" t="str">
        <f t="shared" si="5"/>
        <v/>
      </c>
      <c r="AL14" s="91" t="str">
        <f t="shared" si="5"/>
        <v/>
      </c>
      <c r="AM14" s="91" t="str">
        <f t="shared" si="5"/>
        <v/>
      </c>
      <c r="AN14" s="91" t="str">
        <f t="shared" si="5"/>
        <v/>
      </c>
      <c r="AO14" s="91" t="str">
        <f t="shared" si="5"/>
        <v/>
      </c>
      <c r="AP14" s="91" t="str">
        <f t="shared" si="5"/>
        <v/>
      </c>
      <c r="AQ14" s="91" t="str">
        <f t="shared" si="5"/>
        <v/>
      </c>
      <c r="AR14" s="91" t="str">
        <f t="shared" si="5"/>
        <v/>
      </c>
      <c r="AS14" s="91" t="str">
        <f t="shared" si="5"/>
        <v/>
      </c>
      <c r="AT14" s="91" t="str">
        <f t="shared" si="5"/>
        <v/>
      </c>
      <c r="AU14" s="91" t="str">
        <f t="shared" si="5"/>
        <v/>
      </c>
      <c r="AV14" s="91" t="str">
        <f t="shared" si="5"/>
        <v/>
      </c>
      <c r="AW14" s="91" t="str">
        <f t="shared" si="5"/>
        <v/>
      </c>
      <c r="AX14" s="91" t="str">
        <f t="shared" si="5"/>
        <v/>
      </c>
      <c r="AY14" s="91" t="str">
        <f t="shared" ref="AY14:BE40" si="6">IF($B14=AY$5,$D14,"")</f>
        <v/>
      </c>
      <c r="AZ14" s="91" t="str">
        <f t="shared" si="6"/>
        <v/>
      </c>
      <c r="BA14" s="91" t="str">
        <f t="shared" si="6"/>
        <v/>
      </c>
      <c r="BB14" s="91" t="str">
        <f t="shared" si="6"/>
        <v/>
      </c>
      <c r="BC14" s="91" t="str">
        <f t="shared" si="6"/>
        <v/>
      </c>
      <c r="BD14" s="91" t="str">
        <f t="shared" si="6"/>
        <v/>
      </c>
      <c r="BE14" s="91" t="str">
        <f t="shared" si="6"/>
        <v/>
      </c>
    </row>
    <row r="15" spans="1:57" x14ac:dyDescent="0.3">
      <c r="A15" s="68">
        <v>42739</v>
      </c>
      <c r="B15" s="62">
        <v>3005</v>
      </c>
      <c r="C15" s="69" t="s">
        <v>82</v>
      </c>
      <c r="D15" s="70">
        <v>100.07</v>
      </c>
      <c r="E15" s="89">
        <f t="shared" si="1"/>
        <v>100.07</v>
      </c>
      <c r="F15" s="90" t="str">
        <f t="shared" si="4"/>
        <v/>
      </c>
      <c r="G15" s="91" t="str">
        <f t="shared" si="4"/>
        <v/>
      </c>
      <c r="H15" s="91" t="str">
        <f t="shared" si="4"/>
        <v/>
      </c>
      <c r="I15" s="91" t="str">
        <f t="shared" si="4"/>
        <v/>
      </c>
      <c r="J15" s="91" t="str">
        <f t="shared" si="4"/>
        <v/>
      </c>
      <c r="K15" s="92" t="str">
        <f t="shared" si="4"/>
        <v/>
      </c>
      <c r="L15" s="93" t="str">
        <f t="shared" si="4"/>
        <v/>
      </c>
      <c r="M15" s="91" t="str">
        <f t="shared" si="4"/>
        <v/>
      </c>
      <c r="N15" s="91" t="str">
        <f t="shared" si="4"/>
        <v/>
      </c>
      <c r="O15" s="91" t="str">
        <f t="shared" si="4"/>
        <v/>
      </c>
      <c r="P15" s="91" t="str">
        <f t="shared" si="4"/>
        <v/>
      </c>
      <c r="Q15" s="92" t="str">
        <f t="shared" si="4"/>
        <v/>
      </c>
      <c r="R15" s="93" t="str">
        <f t="shared" si="4"/>
        <v/>
      </c>
      <c r="S15" s="91" t="str">
        <f t="shared" si="4"/>
        <v/>
      </c>
      <c r="T15" s="91" t="str">
        <f t="shared" si="4"/>
        <v/>
      </c>
      <c r="U15" s="91" t="str">
        <f t="shared" si="2"/>
        <v/>
      </c>
      <c r="V15" s="91">
        <f t="shared" si="2"/>
        <v>100.07</v>
      </c>
      <c r="W15" s="91" t="str">
        <f t="shared" ref="W15:AJ20" si="7">IF($B15=W$5,$D15,"")</f>
        <v/>
      </c>
      <c r="X15" s="91" t="str">
        <f t="shared" si="7"/>
        <v/>
      </c>
      <c r="Y15" s="91" t="str">
        <f t="shared" si="7"/>
        <v/>
      </c>
      <c r="Z15" s="91" t="str">
        <f t="shared" si="7"/>
        <v/>
      </c>
      <c r="AA15" s="91" t="str">
        <f t="shared" si="7"/>
        <v/>
      </c>
      <c r="AB15" s="91" t="str">
        <f t="shared" si="7"/>
        <v/>
      </c>
      <c r="AC15" s="91" t="str">
        <f t="shared" si="7"/>
        <v/>
      </c>
      <c r="AD15" s="91" t="str">
        <f t="shared" si="7"/>
        <v/>
      </c>
      <c r="AE15" s="91" t="str">
        <f t="shared" si="7"/>
        <v/>
      </c>
      <c r="AF15" s="91" t="str">
        <f t="shared" si="7"/>
        <v/>
      </c>
      <c r="AG15" s="91" t="str">
        <f t="shared" si="7"/>
        <v/>
      </c>
      <c r="AH15" s="91" t="str">
        <f t="shared" si="7"/>
        <v/>
      </c>
      <c r="AI15" s="91" t="str">
        <f t="shared" si="7"/>
        <v/>
      </c>
      <c r="AJ15" s="91" t="str">
        <f t="shared" si="7"/>
        <v/>
      </c>
      <c r="AK15" s="91" t="str">
        <f t="shared" si="5"/>
        <v/>
      </c>
      <c r="AL15" s="91" t="str">
        <f t="shared" si="5"/>
        <v/>
      </c>
      <c r="AM15" s="91" t="str">
        <f t="shared" si="5"/>
        <v/>
      </c>
      <c r="AN15" s="91" t="str">
        <f t="shared" si="5"/>
        <v/>
      </c>
      <c r="AO15" s="91" t="str">
        <f t="shared" si="5"/>
        <v/>
      </c>
      <c r="AP15" s="91" t="str">
        <f t="shared" si="5"/>
        <v/>
      </c>
      <c r="AQ15" s="91" t="str">
        <f t="shared" si="5"/>
        <v/>
      </c>
      <c r="AR15" s="91" t="str">
        <f t="shared" si="5"/>
        <v/>
      </c>
      <c r="AS15" s="91" t="str">
        <f t="shared" si="5"/>
        <v/>
      </c>
      <c r="AT15" s="91" t="str">
        <f t="shared" si="5"/>
        <v/>
      </c>
      <c r="AU15" s="91" t="str">
        <f t="shared" si="5"/>
        <v/>
      </c>
      <c r="AV15" s="91" t="str">
        <f t="shared" si="5"/>
        <v/>
      </c>
      <c r="AW15" s="91" t="str">
        <f t="shared" si="5"/>
        <v/>
      </c>
      <c r="AX15" s="91" t="str">
        <f t="shared" si="5"/>
        <v/>
      </c>
      <c r="AY15" s="91" t="str">
        <f t="shared" si="6"/>
        <v/>
      </c>
      <c r="AZ15" s="91" t="str">
        <f t="shared" si="6"/>
        <v/>
      </c>
      <c r="BA15" s="91" t="str">
        <f t="shared" si="6"/>
        <v/>
      </c>
      <c r="BB15" s="91" t="str">
        <f t="shared" si="6"/>
        <v/>
      </c>
      <c r="BC15" s="91" t="str">
        <f t="shared" si="6"/>
        <v/>
      </c>
      <c r="BD15" s="91" t="str">
        <f t="shared" si="6"/>
        <v/>
      </c>
      <c r="BE15" s="91" t="str">
        <f t="shared" si="6"/>
        <v/>
      </c>
    </row>
    <row r="16" spans="1:57" x14ac:dyDescent="0.3">
      <c r="A16" s="68">
        <v>42739</v>
      </c>
      <c r="B16" s="62">
        <v>3005</v>
      </c>
      <c r="C16" s="69" t="s">
        <v>110</v>
      </c>
      <c r="D16" s="70">
        <v>139.80000000000001</v>
      </c>
      <c r="E16" s="89">
        <f t="shared" si="1"/>
        <v>139.80000000000001</v>
      </c>
      <c r="F16" s="90" t="str">
        <f t="shared" si="4"/>
        <v/>
      </c>
      <c r="G16" s="91" t="str">
        <f t="shared" si="4"/>
        <v/>
      </c>
      <c r="H16" s="91" t="str">
        <f t="shared" si="4"/>
        <v/>
      </c>
      <c r="I16" s="91" t="str">
        <f t="shared" si="4"/>
        <v/>
      </c>
      <c r="J16" s="91" t="str">
        <f t="shared" si="4"/>
        <v/>
      </c>
      <c r="K16" s="92" t="str">
        <f t="shared" si="4"/>
        <v/>
      </c>
      <c r="L16" s="93" t="str">
        <f t="shared" si="4"/>
        <v/>
      </c>
      <c r="M16" s="91" t="str">
        <f t="shared" si="4"/>
        <v/>
      </c>
      <c r="N16" s="91" t="str">
        <f t="shared" si="4"/>
        <v/>
      </c>
      <c r="O16" s="91" t="str">
        <f t="shared" si="4"/>
        <v/>
      </c>
      <c r="P16" s="91" t="str">
        <f t="shared" si="4"/>
        <v/>
      </c>
      <c r="Q16" s="92" t="str">
        <f t="shared" si="4"/>
        <v/>
      </c>
      <c r="R16" s="93" t="str">
        <f t="shared" si="4"/>
        <v/>
      </c>
      <c r="S16" s="91" t="str">
        <f t="shared" si="4"/>
        <v/>
      </c>
      <c r="T16" s="91" t="str">
        <f t="shared" si="4"/>
        <v/>
      </c>
      <c r="U16" s="91" t="str">
        <f t="shared" si="2"/>
        <v/>
      </c>
      <c r="V16" s="91">
        <f t="shared" si="2"/>
        <v>139.80000000000001</v>
      </c>
      <c r="W16" s="91" t="str">
        <f t="shared" si="7"/>
        <v/>
      </c>
      <c r="X16" s="91" t="str">
        <f t="shared" si="7"/>
        <v/>
      </c>
      <c r="Y16" s="91" t="str">
        <f t="shared" si="7"/>
        <v/>
      </c>
      <c r="Z16" s="91" t="str">
        <f t="shared" si="7"/>
        <v/>
      </c>
      <c r="AA16" s="91" t="str">
        <f t="shared" si="7"/>
        <v/>
      </c>
      <c r="AB16" s="91" t="str">
        <f t="shared" si="7"/>
        <v/>
      </c>
      <c r="AC16" s="91" t="str">
        <f t="shared" si="7"/>
        <v/>
      </c>
      <c r="AD16" s="91" t="str">
        <f t="shared" si="7"/>
        <v/>
      </c>
      <c r="AE16" s="91" t="str">
        <f t="shared" si="7"/>
        <v/>
      </c>
      <c r="AF16" s="91" t="str">
        <f t="shared" si="7"/>
        <v/>
      </c>
      <c r="AG16" s="91" t="str">
        <f t="shared" si="7"/>
        <v/>
      </c>
      <c r="AH16" s="91" t="str">
        <f t="shared" si="7"/>
        <v/>
      </c>
      <c r="AI16" s="91" t="str">
        <f t="shared" si="7"/>
        <v/>
      </c>
      <c r="AJ16" s="91" t="str">
        <f t="shared" si="7"/>
        <v/>
      </c>
      <c r="AK16" s="91" t="str">
        <f t="shared" si="5"/>
        <v/>
      </c>
      <c r="AL16" s="91" t="str">
        <f t="shared" si="5"/>
        <v/>
      </c>
      <c r="AM16" s="91" t="str">
        <f t="shared" si="5"/>
        <v/>
      </c>
      <c r="AN16" s="91" t="str">
        <f t="shared" si="5"/>
        <v/>
      </c>
      <c r="AO16" s="91" t="str">
        <f t="shared" si="5"/>
        <v/>
      </c>
      <c r="AP16" s="91" t="str">
        <f t="shared" si="5"/>
        <v/>
      </c>
      <c r="AQ16" s="91" t="str">
        <f t="shared" si="5"/>
        <v/>
      </c>
      <c r="AR16" s="91" t="str">
        <f t="shared" si="5"/>
        <v/>
      </c>
      <c r="AS16" s="91" t="str">
        <f t="shared" si="5"/>
        <v/>
      </c>
      <c r="AT16" s="91" t="str">
        <f t="shared" si="5"/>
        <v/>
      </c>
      <c r="AU16" s="91" t="str">
        <f t="shared" si="5"/>
        <v/>
      </c>
      <c r="AV16" s="91" t="str">
        <f t="shared" si="5"/>
        <v/>
      </c>
      <c r="AW16" s="91" t="str">
        <f t="shared" si="5"/>
        <v/>
      </c>
      <c r="AX16" s="91" t="str">
        <f t="shared" si="5"/>
        <v/>
      </c>
      <c r="AY16" s="91" t="str">
        <f t="shared" si="6"/>
        <v/>
      </c>
      <c r="AZ16" s="91" t="str">
        <f t="shared" si="6"/>
        <v/>
      </c>
      <c r="BA16" s="91" t="str">
        <f t="shared" si="6"/>
        <v/>
      </c>
      <c r="BB16" s="91" t="str">
        <f t="shared" si="6"/>
        <v/>
      </c>
      <c r="BC16" s="91" t="str">
        <f t="shared" si="6"/>
        <v/>
      </c>
      <c r="BD16" s="91" t="str">
        <f t="shared" si="6"/>
        <v/>
      </c>
      <c r="BE16" s="91" t="str">
        <f t="shared" si="6"/>
        <v/>
      </c>
    </row>
    <row r="17" spans="1:57" x14ac:dyDescent="0.3">
      <c r="A17" s="68">
        <v>42740</v>
      </c>
      <c r="B17" s="62">
        <v>1001</v>
      </c>
      <c r="C17" s="69" t="s">
        <v>63</v>
      </c>
      <c r="D17" s="70">
        <v>2952</v>
      </c>
      <c r="E17" s="89">
        <f t="shared" si="1"/>
        <v>2952</v>
      </c>
      <c r="F17" s="90">
        <f t="shared" si="4"/>
        <v>2952</v>
      </c>
      <c r="G17" s="91" t="str">
        <f t="shared" si="4"/>
        <v/>
      </c>
      <c r="H17" s="91" t="str">
        <f t="shared" si="4"/>
        <v/>
      </c>
      <c r="I17" s="91" t="str">
        <f t="shared" si="4"/>
        <v/>
      </c>
      <c r="J17" s="91" t="str">
        <f t="shared" si="4"/>
        <v/>
      </c>
      <c r="K17" s="92" t="str">
        <f t="shared" si="4"/>
        <v/>
      </c>
      <c r="L17" s="93" t="str">
        <f t="shared" si="4"/>
        <v/>
      </c>
      <c r="M17" s="91" t="str">
        <f t="shared" si="4"/>
        <v/>
      </c>
      <c r="N17" s="91" t="str">
        <f t="shared" si="4"/>
        <v/>
      </c>
      <c r="O17" s="91" t="str">
        <f t="shared" si="4"/>
        <v/>
      </c>
      <c r="P17" s="91" t="str">
        <f t="shared" si="4"/>
        <v/>
      </c>
      <c r="Q17" s="92" t="str">
        <f t="shared" si="4"/>
        <v/>
      </c>
      <c r="R17" s="93" t="str">
        <f t="shared" si="4"/>
        <v/>
      </c>
      <c r="S17" s="91" t="str">
        <f t="shared" si="4"/>
        <v/>
      </c>
      <c r="T17" s="91" t="str">
        <f t="shared" si="4"/>
        <v/>
      </c>
      <c r="U17" s="91" t="str">
        <f t="shared" si="2"/>
        <v/>
      </c>
      <c r="V17" s="91" t="str">
        <f t="shared" si="2"/>
        <v/>
      </c>
      <c r="W17" s="91" t="str">
        <f t="shared" si="7"/>
        <v/>
      </c>
      <c r="X17" s="91" t="str">
        <f t="shared" si="7"/>
        <v/>
      </c>
      <c r="Y17" s="91" t="str">
        <f t="shared" si="7"/>
        <v/>
      </c>
      <c r="Z17" s="91" t="str">
        <f t="shared" si="7"/>
        <v/>
      </c>
      <c r="AA17" s="91" t="str">
        <f t="shared" si="7"/>
        <v/>
      </c>
      <c r="AB17" s="91" t="str">
        <f t="shared" si="7"/>
        <v/>
      </c>
      <c r="AC17" s="91" t="str">
        <f t="shared" si="7"/>
        <v/>
      </c>
      <c r="AD17" s="91" t="str">
        <f t="shared" si="7"/>
        <v/>
      </c>
      <c r="AE17" s="91" t="str">
        <f t="shared" si="7"/>
        <v/>
      </c>
      <c r="AF17" s="91" t="str">
        <f t="shared" si="7"/>
        <v/>
      </c>
      <c r="AG17" s="91" t="str">
        <f t="shared" si="7"/>
        <v/>
      </c>
      <c r="AH17" s="91" t="str">
        <f t="shared" si="7"/>
        <v/>
      </c>
      <c r="AI17" s="91" t="str">
        <f t="shared" si="7"/>
        <v/>
      </c>
      <c r="AJ17" s="91" t="str">
        <f t="shared" si="7"/>
        <v/>
      </c>
      <c r="AK17" s="91" t="str">
        <f t="shared" si="5"/>
        <v/>
      </c>
      <c r="AL17" s="91" t="str">
        <f t="shared" si="5"/>
        <v/>
      </c>
      <c r="AM17" s="91" t="str">
        <f t="shared" si="5"/>
        <v/>
      </c>
      <c r="AN17" s="91" t="str">
        <f t="shared" si="5"/>
        <v/>
      </c>
      <c r="AO17" s="91" t="str">
        <f t="shared" si="5"/>
        <v/>
      </c>
      <c r="AP17" s="91" t="str">
        <f t="shared" si="5"/>
        <v/>
      </c>
      <c r="AQ17" s="91" t="str">
        <f t="shared" si="5"/>
        <v/>
      </c>
      <c r="AR17" s="91" t="str">
        <f t="shared" si="5"/>
        <v/>
      </c>
      <c r="AS17" s="91" t="str">
        <f t="shared" si="5"/>
        <v/>
      </c>
      <c r="AT17" s="91" t="str">
        <f t="shared" si="5"/>
        <v/>
      </c>
      <c r="AU17" s="91" t="str">
        <f t="shared" si="5"/>
        <v/>
      </c>
      <c r="AV17" s="91" t="str">
        <f t="shared" si="5"/>
        <v/>
      </c>
      <c r="AW17" s="91" t="str">
        <f t="shared" si="5"/>
        <v/>
      </c>
      <c r="AX17" s="91" t="str">
        <f t="shared" si="5"/>
        <v/>
      </c>
      <c r="AY17" s="91" t="str">
        <f t="shared" si="6"/>
        <v/>
      </c>
      <c r="AZ17" s="91" t="str">
        <f t="shared" si="6"/>
        <v/>
      </c>
      <c r="BA17" s="91" t="str">
        <f t="shared" si="6"/>
        <v/>
      </c>
      <c r="BB17" s="91" t="str">
        <f t="shared" si="6"/>
        <v/>
      </c>
      <c r="BC17" s="91" t="str">
        <f t="shared" si="6"/>
        <v/>
      </c>
      <c r="BD17" s="91" t="str">
        <f t="shared" si="6"/>
        <v/>
      </c>
      <c r="BE17" s="91" t="str">
        <f t="shared" si="6"/>
        <v/>
      </c>
    </row>
    <row r="18" spans="1:57" x14ac:dyDescent="0.3">
      <c r="A18" s="68">
        <v>42740</v>
      </c>
      <c r="B18" s="62">
        <v>3009</v>
      </c>
      <c r="C18" s="69" t="s">
        <v>194</v>
      </c>
      <c r="D18" s="70">
        <v>160</v>
      </c>
      <c r="E18" s="89">
        <f t="shared" si="1"/>
        <v>160</v>
      </c>
      <c r="F18" s="90" t="str">
        <f t="shared" si="4"/>
        <v/>
      </c>
      <c r="G18" s="91" t="str">
        <f t="shared" si="4"/>
        <v/>
      </c>
      <c r="H18" s="91" t="str">
        <f t="shared" si="4"/>
        <v/>
      </c>
      <c r="I18" s="91" t="str">
        <f t="shared" si="4"/>
        <v/>
      </c>
      <c r="J18" s="91" t="str">
        <f>IF($B18=J$5,$D18,"")</f>
        <v/>
      </c>
      <c r="K18" s="92" t="str">
        <f t="shared" si="4"/>
        <v/>
      </c>
      <c r="L18" s="93" t="str">
        <f t="shared" si="4"/>
        <v/>
      </c>
      <c r="M18" s="91" t="str">
        <f t="shared" si="4"/>
        <v/>
      </c>
      <c r="N18" s="91" t="str">
        <f t="shared" si="4"/>
        <v/>
      </c>
      <c r="O18" s="91" t="str">
        <f t="shared" si="4"/>
        <v/>
      </c>
      <c r="P18" s="91" t="str">
        <f t="shared" si="4"/>
        <v/>
      </c>
      <c r="Q18" s="92" t="str">
        <f t="shared" si="4"/>
        <v/>
      </c>
      <c r="R18" s="93" t="str">
        <f t="shared" si="4"/>
        <v/>
      </c>
      <c r="S18" s="91" t="str">
        <f t="shared" si="4"/>
        <v/>
      </c>
      <c r="T18" s="91" t="str">
        <f t="shared" si="4"/>
        <v/>
      </c>
      <c r="U18" s="91" t="str">
        <f t="shared" si="2"/>
        <v/>
      </c>
      <c r="V18" s="91" t="str">
        <f t="shared" si="2"/>
        <v/>
      </c>
      <c r="W18" s="91" t="str">
        <f t="shared" si="7"/>
        <v/>
      </c>
      <c r="X18" s="91" t="str">
        <f t="shared" si="7"/>
        <v/>
      </c>
      <c r="Y18" s="91" t="str">
        <f t="shared" si="7"/>
        <v/>
      </c>
      <c r="Z18" s="91">
        <f t="shared" si="7"/>
        <v>160</v>
      </c>
      <c r="AA18" s="91" t="str">
        <f t="shared" si="7"/>
        <v/>
      </c>
      <c r="AB18" s="91" t="str">
        <f t="shared" si="7"/>
        <v/>
      </c>
      <c r="AC18" s="91" t="str">
        <f t="shared" si="7"/>
        <v/>
      </c>
      <c r="AD18" s="91" t="str">
        <f t="shared" si="7"/>
        <v/>
      </c>
      <c r="AE18" s="91" t="str">
        <f t="shared" si="7"/>
        <v/>
      </c>
      <c r="AF18" s="91" t="str">
        <f t="shared" si="7"/>
        <v/>
      </c>
      <c r="AG18" s="91" t="str">
        <f t="shared" si="7"/>
        <v/>
      </c>
      <c r="AH18" s="91" t="str">
        <f t="shared" si="7"/>
        <v/>
      </c>
      <c r="AI18" s="91" t="str">
        <f t="shared" si="7"/>
        <v/>
      </c>
      <c r="AJ18" s="91" t="str">
        <f t="shared" si="7"/>
        <v/>
      </c>
      <c r="AK18" s="91" t="str">
        <f t="shared" si="5"/>
        <v/>
      </c>
      <c r="AL18" s="91" t="str">
        <f t="shared" si="5"/>
        <v/>
      </c>
      <c r="AM18" s="91" t="str">
        <f t="shared" si="5"/>
        <v/>
      </c>
      <c r="AN18" s="91" t="str">
        <f t="shared" si="5"/>
        <v/>
      </c>
      <c r="AO18" s="91" t="str">
        <f t="shared" si="5"/>
        <v/>
      </c>
      <c r="AP18" s="91" t="str">
        <f t="shared" si="5"/>
        <v/>
      </c>
      <c r="AQ18" s="91" t="str">
        <f t="shared" si="5"/>
        <v/>
      </c>
      <c r="AR18" s="91" t="str">
        <f t="shared" si="5"/>
        <v/>
      </c>
      <c r="AS18" s="91" t="str">
        <f t="shared" si="5"/>
        <v/>
      </c>
      <c r="AT18" s="91" t="str">
        <f t="shared" si="5"/>
        <v/>
      </c>
      <c r="AU18" s="91" t="str">
        <f t="shared" si="5"/>
        <v/>
      </c>
      <c r="AV18" s="91" t="str">
        <f t="shared" si="5"/>
        <v/>
      </c>
      <c r="AW18" s="91" t="str">
        <f t="shared" si="5"/>
        <v/>
      </c>
      <c r="AX18" s="91" t="str">
        <f t="shared" si="5"/>
        <v/>
      </c>
      <c r="AY18" s="91" t="str">
        <f t="shared" si="6"/>
        <v/>
      </c>
      <c r="AZ18" s="91" t="str">
        <f t="shared" si="6"/>
        <v/>
      </c>
      <c r="BA18" s="91" t="str">
        <f t="shared" si="6"/>
        <v/>
      </c>
      <c r="BB18" s="91" t="str">
        <f t="shared" si="6"/>
        <v/>
      </c>
      <c r="BC18" s="91" t="str">
        <f t="shared" si="6"/>
        <v/>
      </c>
      <c r="BD18" s="91" t="str">
        <f t="shared" si="6"/>
        <v/>
      </c>
      <c r="BE18" s="91" t="str">
        <f t="shared" si="6"/>
        <v/>
      </c>
    </row>
    <row r="19" spans="1:57" x14ac:dyDescent="0.3">
      <c r="A19" s="68">
        <v>42740</v>
      </c>
      <c r="B19" s="62">
        <v>4000</v>
      </c>
      <c r="C19" s="69" t="s">
        <v>147</v>
      </c>
      <c r="D19" s="70">
        <v>6000</v>
      </c>
      <c r="E19" s="89">
        <f t="shared" si="1"/>
        <v>6000</v>
      </c>
      <c r="F19" s="90" t="str">
        <f t="shared" si="4"/>
        <v/>
      </c>
      <c r="G19" s="91" t="str">
        <f t="shared" si="4"/>
        <v/>
      </c>
      <c r="H19" s="91" t="str">
        <f t="shared" si="4"/>
        <v/>
      </c>
      <c r="I19" s="91" t="str">
        <f t="shared" si="4"/>
        <v/>
      </c>
      <c r="J19" s="91" t="str">
        <f t="shared" si="4"/>
        <v/>
      </c>
      <c r="K19" s="92" t="str">
        <f t="shared" si="4"/>
        <v/>
      </c>
      <c r="L19" s="93" t="str">
        <f t="shared" si="4"/>
        <v/>
      </c>
      <c r="M19" s="91" t="str">
        <f t="shared" si="4"/>
        <v/>
      </c>
      <c r="N19" s="91" t="str">
        <f t="shared" si="4"/>
        <v/>
      </c>
      <c r="O19" s="91" t="str">
        <f t="shared" si="4"/>
        <v/>
      </c>
      <c r="P19" s="91" t="str">
        <f t="shared" si="4"/>
        <v/>
      </c>
      <c r="Q19" s="92" t="str">
        <f t="shared" si="4"/>
        <v/>
      </c>
      <c r="R19" s="93" t="str">
        <f t="shared" si="4"/>
        <v/>
      </c>
      <c r="S19" s="91" t="str">
        <f t="shared" si="4"/>
        <v/>
      </c>
      <c r="T19" s="91" t="str">
        <f t="shared" si="4"/>
        <v/>
      </c>
      <c r="U19" s="91" t="str">
        <f t="shared" si="2"/>
        <v/>
      </c>
      <c r="V19" s="91" t="str">
        <f t="shared" si="2"/>
        <v/>
      </c>
      <c r="W19" s="91" t="str">
        <f t="shared" si="7"/>
        <v/>
      </c>
      <c r="X19" s="91" t="str">
        <f t="shared" si="7"/>
        <v/>
      </c>
      <c r="Y19" s="91" t="str">
        <f t="shared" si="7"/>
        <v/>
      </c>
      <c r="Z19" s="91" t="str">
        <f t="shared" si="7"/>
        <v/>
      </c>
      <c r="AA19" s="91" t="str">
        <f t="shared" si="7"/>
        <v/>
      </c>
      <c r="AB19" s="91" t="str">
        <f t="shared" si="7"/>
        <v/>
      </c>
      <c r="AC19" s="91" t="str">
        <f t="shared" si="7"/>
        <v/>
      </c>
      <c r="AD19" s="91" t="str">
        <f t="shared" si="7"/>
        <v/>
      </c>
      <c r="AE19" s="91" t="str">
        <f t="shared" si="7"/>
        <v/>
      </c>
      <c r="AF19" s="91" t="str">
        <f t="shared" si="7"/>
        <v/>
      </c>
      <c r="AG19" s="91" t="str">
        <f t="shared" si="7"/>
        <v/>
      </c>
      <c r="AH19" s="91" t="str">
        <f t="shared" si="7"/>
        <v/>
      </c>
      <c r="AI19" s="91" t="str">
        <f t="shared" si="7"/>
        <v/>
      </c>
      <c r="AJ19" s="91" t="str">
        <f t="shared" si="7"/>
        <v/>
      </c>
      <c r="AK19" s="91" t="str">
        <f t="shared" si="5"/>
        <v/>
      </c>
      <c r="AL19" s="91" t="str">
        <f t="shared" si="5"/>
        <v/>
      </c>
      <c r="AM19" s="91" t="str">
        <f t="shared" si="5"/>
        <v/>
      </c>
      <c r="AN19" s="91" t="str">
        <f t="shared" si="5"/>
        <v/>
      </c>
      <c r="AO19" s="91" t="str">
        <f t="shared" si="5"/>
        <v/>
      </c>
      <c r="AP19" s="91" t="str">
        <f t="shared" si="5"/>
        <v/>
      </c>
      <c r="AQ19" s="91" t="str">
        <f t="shared" si="5"/>
        <v/>
      </c>
      <c r="AR19" s="91" t="str">
        <f t="shared" si="5"/>
        <v/>
      </c>
      <c r="AS19" s="91" t="str">
        <f t="shared" si="5"/>
        <v/>
      </c>
      <c r="AT19" s="91" t="str">
        <f t="shared" si="5"/>
        <v/>
      </c>
      <c r="AU19" s="91" t="str">
        <f t="shared" si="5"/>
        <v/>
      </c>
      <c r="AV19" s="91" t="str">
        <f t="shared" si="5"/>
        <v/>
      </c>
      <c r="AW19" s="91" t="str">
        <f t="shared" si="5"/>
        <v/>
      </c>
      <c r="AX19" s="91" t="str">
        <f t="shared" si="5"/>
        <v/>
      </c>
      <c r="AY19" s="91" t="str">
        <f t="shared" si="6"/>
        <v/>
      </c>
      <c r="AZ19" s="91" t="str">
        <f t="shared" si="6"/>
        <v/>
      </c>
      <c r="BA19" s="91">
        <f t="shared" si="6"/>
        <v>6000</v>
      </c>
      <c r="BB19" s="91" t="str">
        <f t="shared" si="6"/>
        <v/>
      </c>
      <c r="BC19" s="91" t="str">
        <f t="shared" si="6"/>
        <v/>
      </c>
      <c r="BD19" s="91" t="str">
        <f t="shared" si="6"/>
        <v/>
      </c>
      <c r="BE19" s="91" t="str">
        <f t="shared" si="6"/>
        <v/>
      </c>
    </row>
    <row r="20" spans="1:57" x14ac:dyDescent="0.3">
      <c r="A20" s="68">
        <v>42744</v>
      </c>
      <c r="B20" s="62">
        <v>3017</v>
      </c>
      <c r="C20" s="69" t="s">
        <v>190</v>
      </c>
      <c r="D20" s="70">
        <v>1679.85</v>
      </c>
      <c r="E20" s="89">
        <f t="shared" si="1"/>
        <v>1679.85</v>
      </c>
      <c r="F20" s="90" t="str">
        <f t="shared" si="4"/>
        <v/>
      </c>
      <c r="G20" s="91" t="str">
        <f t="shared" si="4"/>
        <v/>
      </c>
      <c r="H20" s="91" t="str">
        <f t="shared" si="4"/>
        <v/>
      </c>
      <c r="I20" s="91" t="str">
        <f t="shared" si="4"/>
        <v/>
      </c>
      <c r="J20" s="91" t="str">
        <f t="shared" si="4"/>
        <v/>
      </c>
      <c r="K20" s="92" t="str">
        <f t="shared" si="4"/>
        <v/>
      </c>
      <c r="L20" s="93" t="str">
        <f t="shared" si="4"/>
        <v/>
      </c>
      <c r="M20" s="91" t="str">
        <f t="shared" si="4"/>
        <v/>
      </c>
      <c r="N20" s="91" t="str">
        <f t="shared" si="4"/>
        <v/>
      </c>
      <c r="O20" s="91" t="str">
        <f t="shared" si="4"/>
        <v/>
      </c>
      <c r="P20" s="91" t="str">
        <f t="shared" si="4"/>
        <v/>
      </c>
      <c r="Q20" s="92" t="str">
        <f t="shared" si="4"/>
        <v/>
      </c>
      <c r="R20" s="93" t="str">
        <f t="shared" si="4"/>
        <v/>
      </c>
      <c r="S20" s="91" t="str">
        <f t="shared" si="4"/>
        <v/>
      </c>
      <c r="T20" s="91" t="str">
        <f t="shared" si="4"/>
        <v/>
      </c>
      <c r="U20" s="91" t="str">
        <f t="shared" si="2"/>
        <v/>
      </c>
      <c r="V20" s="91" t="str">
        <f t="shared" si="2"/>
        <v/>
      </c>
      <c r="W20" s="91" t="str">
        <f t="shared" si="7"/>
        <v/>
      </c>
      <c r="X20" s="91" t="str">
        <f t="shared" si="7"/>
        <v/>
      </c>
      <c r="Y20" s="91" t="str">
        <f t="shared" si="7"/>
        <v/>
      </c>
      <c r="Z20" s="91" t="str">
        <f t="shared" si="7"/>
        <v/>
      </c>
      <c r="AA20" s="91" t="str">
        <f t="shared" si="7"/>
        <v/>
      </c>
      <c r="AB20" s="91" t="str">
        <f t="shared" si="7"/>
        <v/>
      </c>
      <c r="AC20" s="91" t="str">
        <f t="shared" si="7"/>
        <v/>
      </c>
      <c r="AD20" s="91" t="str">
        <f t="shared" si="7"/>
        <v/>
      </c>
      <c r="AE20" s="91" t="str">
        <f t="shared" si="7"/>
        <v/>
      </c>
      <c r="AF20" s="91" t="str">
        <f t="shared" si="7"/>
        <v/>
      </c>
      <c r="AG20" s="91" t="str">
        <f t="shared" si="7"/>
        <v/>
      </c>
      <c r="AH20" s="91">
        <f t="shared" si="7"/>
        <v>1679.85</v>
      </c>
      <c r="AI20" s="91" t="str">
        <f t="shared" si="7"/>
        <v/>
      </c>
      <c r="AJ20" s="91" t="str">
        <f t="shared" si="7"/>
        <v/>
      </c>
      <c r="AK20" s="91" t="str">
        <f t="shared" si="5"/>
        <v/>
      </c>
      <c r="AL20" s="91" t="str">
        <f t="shared" si="5"/>
        <v/>
      </c>
      <c r="AM20" s="91" t="str">
        <f t="shared" si="5"/>
        <v/>
      </c>
      <c r="AN20" s="91" t="str">
        <f t="shared" si="5"/>
        <v/>
      </c>
      <c r="AO20" s="91" t="str">
        <f t="shared" si="5"/>
        <v/>
      </c>
      <c r="AP20" s="91" t="str">
        <f t="shared" si="5"/>
        <v/>
      </c>
      <c r="AQ20" s="91" t="str">
        <f t="shared" si="5"/>
        <v/>
      </c>
      <c r="AR20" s="91" t="str">
        <f t="shared" si="5"/>
        <v/>
      </c>
      <c r="AS20" s="91" t="str">
        <f t="shared" si="5"/>
        <v/>
      </c>
      <c r="AT20" s="91" t="str">
        <f t="shared" si="5"/>
        <v/>
      </c>
      <c r="AU20" s="91" t="str">
        <f t="shared" si="5"/>
        <v/>
      </c>
      <c r="AV20" s="91" t="str">
        <f t="shared" si="5"/>
        <v/>
      </c>
      <c r="AW20" s="91" t="str">
        <f t="shared" si="5"/>
        <v/>
      </c>
      <c r="AX20" s="91" t="str">
        <f t="shared" si="5"/>
        <v/>
      </c>
      <c r="AY20" s="91" t="str">
        <f t="shared" si="6"/>
        <v/>
      </c>
      <c r="AZ20" s="91" t="str">
        <f t="shared" si="6"/>
        <v/>
      </c>
      <c r="BA20" s="91" t="str">
        <f t="shared" si="6"/>
        <v/>
      </c>
      <c r="BB20" s="91" t="str">
        <f t="shared" si="6"/>
        <v/>
      </c>
      <c r="BC20" s="91" t="str">
        <f t="shared" si="6"/>
        <v/>
      </c>
      <c r="BD20" s="91" t="str">
        <f t="shared" si="6"/>
        <v/>
      </c>
      <c r="BE20" s="91" t="str">
        <f t="shared" si="6"/>
        <v/>
      </c>
    </row>
    <row r="21" spans="1:57" x14ac:dyDescent="0.3">
      <c r="A21" s="68">
        <v>42744</v>
      </c>
      <c r="B21" s="62">
        <v>3003</v>
      </c>
      <c r="C21" s="69" t="s">
        <v>172</v>
      </c>
      <c r="D21" s="70">
        <v>393</v>
      </c>
      <c r="E21" s="89">
        <f t="shared" ref="E21:E40" si="8">SUM(F21:BE21)</f>
        <v>393</v>
      </c>
      <c r="F21" s="90" t="str">
        <f t="shared" si="4"/>
        <v/>
      </c>
      <c r="G21" s="91" t="str">
        <f t="shared" si="4"/>
        <v/>
      </c>
      <c r="H21" s="91" t="str">
        <f t="shared" si="4"/>
        <v/>
      </c>
      <c r="I21" s="91" t="str">
        <f t="shared" si="4"/>
        <v/>
      </c>
      <c r="J21" s="91" t="str">
        <f t="shared" si="4"/>
        <v/>
      </c>
      <c r="K21" s="92" t="str">
        <f t="shared" si="4"/>
        <v/>
      </c>
      <c r="L21" s="93" t="str">
        <f t="shared" si="4"/>
        <v/>
      </c>
      <c r="M21" s="91" t="str">
        <f t="shared" si="4"/>
        <v/>
      </c>
      <c r="N21" s="91" t="str">
        <f t="shared" si="4"/>
        <v/>
      </c>
      <c r="O21" s="91" t="str">
        <f t="shared" si="4"/>
        <v/>
      </c>
      <c r="P21" s="91" t="str">
        <f t="shared" si="4"/>
        <v/>
      </c>
      <c r="Q21" s="92" t="str">
        <f t="shared" si="4"/>
        <v/>
      </c>
      <c r="R21" s="93" t="str">
        <f t="shared" si="4"/>
        <v/>
      </c>
      <c r="S21" s="91" t="str">
        <f t="shared" si="4"/>
        <v/>
      </c>
      <c r="T21" s="91">
        <f t="shared" si="4"/>
        <v>393</v>
      </c>
      <c r="U21" s="91" t="str">
        <f t="shared" si="4"/>
        <v/>
      </c>
      <c r="V21" s="91" t="str">
        <f t="shared" ref="V21:AK36" si="9">IF($B21=V$5,$D21,"")</f>
        <v/>
      </c>
      <c r="W21" s="91" t="str">
        <f t="shared" si="9"/>
        <v/>
      </c>
      <c r="X21" s="91" t="str">
        <f t="shared" si="9"/>
        <v/>
      </c>
      <c r="Y21" s="91" t="str">
        <f t="shared" si="9"/>
        <v/>
      </c>
      <c r="Z21" s="91" t="str">
        <f t="shared" si="9"/>
        <v/>
      </c>
      <c r="AA21" s="91" t="str">
        <f t="shared" si="9"/>
        <v/>
      </c>
      <c r="AB21" s="91" t="str">
        <f t="shared" si="9"/>
        <v/>
      </c>
      <c r="AC21" s="91" t="str">
        <f t="shared" si="9"/>
        <v/>
      </c>
      <c r="AD21" s="91" t="str">
        <f t="shared" si="9"/>
        <v/>
      </c>
      <c r="AE21" s="91" t="str">
        <f t="shared" si="9"/>
        <v/>
      </c>
      <c r="AF21" s="91" t="str">
        <f t="shared" si="9"/>
        <v/>
      </c>
      <c r="AG21" s="91" t="str">
        <f t="shared" si="9"/>
        <v/>
      </c>
      <c r="AH21" s="91" t="str">
        <f t="shared" si="9"/>
        <v/>
      </c>
      <c r="AI21" s="91" t="str">
        <f t="shared" si="9"/>
        <v/>
      </c>
      <c r="AJ21" s="91" t="str">
        <f t="shared" si="9"/>
        <v/>
      </c>
      <c r="AK21" s="91" t="str">
        <f t="shared" si="5"/>
        <v/>
      </c>
      <c r="AL21" s="91" t="str">
        <f t="shared" si="5"/>
        <v/>
      </c>
      <c r="AM21" s="91" t="str">
        <f t="shared" si="5"/>
        <v/>
      </c>
      <c r="AN21" s="91" t="str">
        <f t="shared" si="5"/>
        <v/>
      </c>
      <c r="AO21" s="91" t="str">
        <f t="shared" si="5"/>
        <v/>
      </c>
      <c r="AP21" s="91" t="str">
        <f t="shared" si="5"/>
        <v/>
      </c>
      <c r="AQ21" s="91" t="str">
        <f t="shared" si="5"/>
        <v/>
      </c>
      <c r="AR21" s="91" t="str">
        <f t="shared" si="5"/>
        <v/>
      </c>
      <c r="AS21" s="91" t="str">
        <f t="shared" si="5"/>
        <v/>
      </c>
      <c r="AT21" s="91" t="str">
        <f t="shared" si="5"/>
        <v/>
      </c>
      <c r="AU21" s="91" t="str">
        <f t="shared" si="5"/>
        <v/>
      </c>
      <c r="AV21" s="91" t="str">
        <f t="shared" si="5"/>
        <v/>
      </c>
      <c r="AW21" s="91" t="str">
        <f t="shared" si="5"/>
        <v/>
      </c>
      <c r="AX21" s="91" t="str">
        <f t="shared" si="5"/>
        <v/>
      </c>
      <c r="AY21" s="91" t="str">
        <f t="shared" si="6"/>
        <v/>
      </c>
      <c r="AZ21" s="91" t="str">
        <f t="shared" si="6"/>
        <v/>
      </c>
      <c r="BA21" s="91" t="str">
        <f t="shared" si="6"/>
        <v/>
      </c>
      <c r="BB21" s="91" t="str">
        <f t="shared" si="6"/>
        <v/>
      </c>
      <c r="BC21" s="91" t="str">
        <f t="shared" si="6"/>
        <v/>
      </c>
      <c r="BD21" s="91" t="str">
        <f t="shared" si="6"/>
        <v/>
      </c>
      <c r="BE21" s="91" t="str">
        <f t="shared" si="6"/>
        <v/>
      </c>
    </row>
    <row r="22" spans="1:57" x14ac:dyDescent="0.3">
      <c r="A22" s="68">
        <v>42744</v>
      </c>
      <c r="B22" s="62">
        <v>3004</v>
      </c>
      <c r="C22" s="69" t="s">
        <v>115</v>
      </c>
      <c r="D22" s="70">
        <v>1052.6199999999999</v>
      </c>
      <c r="E22" s="89">
        <f t="shared" si="8"/>
        <v>1052.6199999999999</v>
      </c>
      <c r="F22" s="90" t="str">
        <f t="shared" ref="F22:U37" si="10">IF($B22=F$5,$D22,"")</f>
        <v/>
      </c>
      <c r="G22" s="91" t="str">
        <f t="shared" si="10"/>
        <v/>
      </c>
      <c r="H22" s="91" t="str">
        <f t="shared" si="10"/>
        <v/>
      </c>
      <c r="I22" s="91" t="str">
        <f t="shared" si="10"/>
        <v/>
      </c>
      <c r="J22" s="91" t="str">
        <f t="shared" si="10"/>
        <v/>
      </c>
      <c r="K22" s="92" t="str">
        <f t="shared" si="10"/>
        <v/>
      </c>
      <c r="L22" s="93" t="str">
        <f t="shared" si="10"/>
        <v/>
      </c>
      <c r="M22" s="91" t="str">
        <f t="shared" si="10"/>
        <v/>
      </c>
      <c r="N22" s="91" t="str">
        <f t="shared" si="10"/>
        <v/>
      </c>
      <c r="O22" s="91" t="str">
        <f t="shared" si="10"/>
        <v/>
      </c>
      <c r="P22" s="91" t="str">
        <f t="shared" si="10"/>
        <v/>
      </c>
      <c r="Q22" s="92" t="str">
        <f t="shared" si="10"/>
        <v/>
      </c>
      <c r="R22" s="93" t="str">
        <f t="shared" si="10"/>
        <v/>
      </c>
      <c r="S22" s="91" t="str">
        <f t="shared" si="10"/>
        <v/>
      </c>
      <c r="T22" s="91" t="str">
        <f t="shared" si="10"/>
        <v/>
      </c>
      <c r="U22" s="91">
        <f t="shared" si="10"/>
        <v>1052.6199999999999</v>
      </c>
      <c r="V22" s="91" t="str">
        <f t="shared" si="9"/>
        <v/>
      </c>
      <c r="W22" s="91" t="str">
        <f t="shared" si="9"/>
        <v/>
      </c>
      <c r="X22" s="91" t="str">
        <f t="shared" si="9"/>
        <v/>
      </c>
      <c r="Y22" s="91" t="str">
        <f t="shared" si="9"/>
        <v/>
      </c>
      <c r="Z22" s="91" t="str">
        <f t="shared" si="9"/>
        <v/>
      </c>
      <c r="AA22" s="91" t="str">
        <f t="shared" si="9"/>
        <v/>
      </c>
      <c r="AB22" s="91" t="str">
        <f t="shared" si="9"/>
        <v/>
      </c>
      <c r="AC22" s="91" t="str">
        <f t="shared" si="9"/>
        <v/>
      </c>
      <c r="AD22" s="91" t="str">
        <f t="shared" si="9"/>
        <v/>
      </c>
      <c r="AE22" s="91" t="str">
        <f t="shared" si="9"/>
        <v/>
      </c>
      <c r="AF22" s="91" t="str">
        <f t="shared" si="9"/>
        <v/>
      </c>
      <c r="AG22" s="91" t="str">
        <f t="shared" si="9"/>
        <v/>
      </c>
      <c r="AH22" s="91" t="str">
        <f t="shared" si="9"/>
        <v/>
      </c>
      <c r="AI22" s="91" t="str">
        <f t="shared" si="9"/>
        <v/>
      </c>
      <c r="AJ22" s="91" t="str">
        <f t="shared" si="9"/>
        <v/>
      </c>
      <c r="AK22" s="91" t="str">
        <f t="shared" si="5"/>
        <v/>
      </c>
      <c r="AL22" s="91" t="str">
        <f t="shared" si="5"/>
        <v/>
      </c>
      <c r="AM22" s="91" t="str">
        <f t="shared" si="5"/>
        <v/>
      </c>
      <c r="AN22" s="91" t="str">
        <f t="shared" si="5"/>
        <v/>
      </c>
      <c r="AO22" s="91" t="str">
        <f t="shared" si="5"/>
        <v/>
      </c>
      <c r="AP22" s="91" t="str">
        <f t="shared" si="5"/>
        <v/>
      </c>
      <c r="AQ22" s="91" t="str">
        <f t="shared" si="5"/>
        <v/>
      </c>
      <c r="AR22" s="91" t="str">
        <f t="shared" si="5"/>
        <v/>
      </c>
      <c r="AS22" s="91" t="str">
        <f t="shared" si="5"/>
        <v/>
      </c>
      <c r="AT22" s="91" t="str">
        <f t="shared" si="5"/>
        <v/>
      </c>
      <c r="AU22" s="91" t="str">
        <f t="shared" si="5"/>
        <v/>
      </c>
      <c r="AV22" s="91" t="str">
        <f t="shared" si="5"/>
        <v/>
      </c>
      <c r="AW22" s="91" t="str">
        <f t="shared" si="5"/>
        <v/>
      </c>
      <c r="AX22" s="91" t="str">
        <f t="shared" si="5"/>
        <v/>
      </c>
      <c r="AY22" s="91" t="str">
        <f t="shared" si="6"/>
        <v/>
      </c>
      <c r="AZ22" s="91" t="str">
        <f t="shared" si="6"/>
        <v/>
      </c>
      <c r="BA22" s="91" t="str">
        <f t="shared" si="6"/>
        <v/>
      </c>
      <c r="BB22" s="91" t="str">
        <f t="shared" si="6"/>
        <v/>
      </c>
      <c r="BC22" s="91" t="str">
        <f t="shared" si="6"/>
        <v/>
      </c>
      <c r="BD22" s="91" t="str">
        <f t="shared" si="6"/>
        <v/>
      </c>
      <c r="BE22" s="91" t="str">
        <f t="shared" si="6"/>
        <v/>
      </c>
    </row>
    <row r="23" spans="1:57" x14ac:dyDescent="0.3">
      <c r="A23" s="68">
        <v>42744</v>
      </c>
      <c r="B23" s="62">
        <v>2002</v>
      </c>
      <c r="C23" s="69" t="s">
        <v>8</v>
      </c>
      <c r="D23" s="70">
        <v>9341.6200000000008</v>
      </c>
      <c r="E23" s="89">
        <f t="shared" si="8"/>
        <v>9341.6200000000008</v>
      </c>
      <c r="F23" s="90" t="str">
        <f t="shared" si="10"/>
        <v/>
      </c>
      <c r="G23" s="91" t="str">
        <f t="shared" si="10"/>
        <v/>
      </c>
      <c r="H23" s="91" t="str">
        <f t="shared" si="10"/>
        <v/>
      </c>
      <c r="I23" s="91" t="str">
        <f t="shared" si="10"/>
        <v/>
      </c>
      <c r="J23" s="91" t="str">
        <f t="shared" si="10"/>
        <v/>
      </c>
      <c r="K23" s="92" t="str">
        <f t="shared" si="10"/>
        <v/>
      </c>
      <c r="L23" s="93" t="str">
        <f t="shared" si="10"/>
        <v/>
      </c>
      <c r="M23" s="91">
        <f t="shared" si="10"/>
        <v>9341.6200000000008</v>
      </c>
      <c r="N23" s="91" t="str">
        <f t="shared" si="10"/>
        <v/>
      </c>
      <c r="O23" s="91" t="str">
        <f t="shared" si="10"/>
        <v/>
      </c>
      <c r="P23" s="91" t="str">
        <f t="shared" si="10"/>
        <v/>
      </c>
      <c r="Q23" s="92" t="str">
        <f t="shared" si="10"/>
        <v/>
      </c>
      <c r="R23" s="93" t="str">
        <f t="shared" si="10"/>
        <v/>
      </c>
      <c r="S23" s="91" t="str">
        <f t="shared" si="10"/>
        <v/>
      </c>
      <c r="T23" s="91" t="str">
        <f t="shared" si="10"/>
        <v/>
      </c>
      <c r="U23" s="91" t="str">
        <f t="shared" si="10"/>
        <v/>
      </c>
      <c r="V23" s="91" t="str">
        <f t="shared" si="9"/>
        <v/>
      </c>
      <c r="W23" s="91" t="str">
        <f t="shared" si="9"/>
        <v/>
      </c>
      <c r="X23" s="91" t="str">
        <f t="shared" si="9"/>
        <v/>
      </c>
      <c r="Y23" s="91" t="str">
        <f t="shared" si="9"/>
        <v/>
      </c>
      <c r="Z23" s="91" t="str">
        <f t="shared" si="9"/>
        <v/>
      </c>
      <c r="AA23" s="91" t="str">
        <f t="shared" si="9"/>
        <v/>
      </c>
      <c r="AB23" s="91" t="str">
        <f t="shared" si="9"/>
        <v/>
      </c>
      <c r="AC23" s="91" t="str">
        <f t="shared" si="9"/>
        <v/>
      </c>
      <c r="AD23" s="91" t="str">
        <f t="shared" si="9"/>
        <v/>
      </c>
      <c r="AE23" s="91" t="str">
        <f t="shared" si="9"/>
        <v/>
      </c>
      <c r="AF23" s="91" t="str">
        <f t="shared" si="9"/>
        <v/>
      </c>
      <c r="AG23" s="91" t="str">
        <f t="shared" si="9"/>
        <v/>
      </c>
      <c r="AH23" s="91" t="str">
        <f t="shared" si="9"/>
        <v/>
      </c>
      <c r="AI23" s="91" t="str">
        <f t="shared" si="9"/>
        <v/>
      </c>
      <c r="AJ23" s="91" t="str">
        <f t="shared" si="9"/>
        <v/>
      </c>
      <c r="AK23" s="91" t="str">
        <f t="shared" si="5"/>
        <v/>
      </c>
      <c r="AL23" s="91" t="str">
        <f t="shared" si="5"/>
        <v/>
      </c>
      <c r="AM23" s="91" t="str">
        <f t="shared" si="5"/>
        <v/>
      </c>
      <c r="AN23" s="91" t="str">
        <f t="shared" si="5"/>
        <v/>
      </c>
      <c r="AO23" s="91" t="str">
        <f t="shared" si="5"/>
        <v/>
      </c>
      <c r="AP23" s="91" t="str">
        <f t="shared" si="5"/>
        <v/>
      </c>
      <c r="AQ23" s="91" t="str">
        <f t="shared" si="5"/>
        <v/>
      </c>
      <c r="AR23" s="91" t="str">
        <f t="shared" si="5"/>
        <v/>
      </c>
      <c r="AS23" s="91" t="str">
        <f t="shared" si="5"/>
        <v/>
      </c>
      <c r="AT23" s="91" t="str">
        <f t="shared" si="5"/>
        <v/>
      </c>
      <c r="AU23" s="91" t="str">
        <f t="shared" si="5"/>
        <v/>
      </c>
      <c r="AV23" s="91" t="str">
        <f t="shared" si="5"/>
        <v/>
      </c>
      <c r="AW23" s="91" t="str">
        <f t="shared" si="5"/>
        <v/>
      </c>
      <c r="AX23" s="91" t="str">
        <f t="shared" si="5"/>
        <v/>
      </c>
      <c r="AY23" s="91" t="str">
        <f t="shared" si="6"/>
        <v/>
      </c>
      <c r="AZ23" s="91" t="str">
        <f t="shared" si="6"/>
        <v/>
      </c>
      <c r="BA23" s="91" t="str">
        <f t="shared" si="6"/>
        <v/>
      </c>
      <c r="BB23" s="91" t="str">
        <f t="shared" si="6"/>
        <v/>
      </c>
      <c r="BC23" s="91" t="str">
        <f t="shared" si="6"/>
        <v/>
      </c>
      <c r="BD23" s="91" t="str">
        <f t="shared" si="6"/>
        <v/>
      </c>
      <c r="BE23" s="91" t="str">
        <f t="shared" si="6"/>
        <v/>
      </c>
    </row>
    <row r="24" spans="1:57" x14ac:dyDescent="0.3">
      <c r="A24" s="68">
        <v>42746</v>
      </c>
      <c r="B24" s="62">
        <v>1001</v>
      </c>
      <c r="C24" s="69" t="s">
        <v>63</v>
      </c>
      <c r="D24" s="69">
        <v>33903.550000000003</v>
      </c>
      <c r="E24" s="89">
        <f t="shared" si="8"/>
        <v>33903.550000000003</v>
      </c>
      <c r="F24" s="90">
        <f t="shared" si="10"/>
        <v>33903.550000000003</v>
      </c>
      <c r="G24" s="91" t="str">
        <f t="shared" si="10"/>
        <v/>
      </c>
      <c r="H24" s="91" t="str">
        <f t="shared" si="10"/>
        <v/>
      </c>
      <c r="I24" s="91" t="str">
        <f t="shared" si="10"/>
        <v/>
      </c>
      <c r="J24" s="91" t="str">
        <f t="shared" si="10"/>
        <v/>
      </c>
      <c r="K24" s="92" t="str">
        <f t="shared" si="10"/>
        <v/>
      </c>
      <c r="L24" s="93" t="str">
        <f t="shared" si="10"/>
        <v/>
      </c>
      <c r="M24" s="91" t="str">
        <f t="shared" si="10"/>
        <v/>
      </c>
      <c r="N24" s="91" t="str">
        <f t="shared" si="10"/>
        <v/>
      </c>
      <c r="O24" s="91" t="str">
        <f t="shared" si="10"/>
        <v/>
      </c>
      <c r="P24" s="91" t="str">
        <f t="shared" si="10"/>
        <v/>
      </c>
      <c r="Q24" s="92" t="str">
        <f t="shared" si="10"/>
        <v/>
      </c>
      <c r="R24" s="93" t="str">
        <f t="shared" si="10"/>
        <v/>
      </c>
      <c r="S24" s="91" t="str">
        <f t="shared" si="10"/>
        <v/>
      </c>
      <c r="T24" s="91" t="str">
        <f t="shared" si="10"/>
        <v/>
      </c>
      <c r="U24" s="91" t="str">
        <f t="shared" si="10"/>
        <v/>
      </c>
      <c r="V24" s="91" t="str">
        <f t="shared" si="9"/>
        <v/>
      </c>
      <c r="W24" s="91" t="str">
        <f t="shared" si="9"/>
        <v/>
      </c>
      <c r="X24" s="91" t="str">
        <f t="shared" si="9"/>
        <v/>
      </c>
      <c r="Y24" s="91" t="str">
        <f t="shared" si="9"/>
        <v/>
      </c>
      <c r="Z24" s="91" t="str">
        <f t="shared" si="9"/>
        <v/>
      </c>
      <c r="AA24" s="91" t="str">
        <f t="shared" si="9"/>
        <v/>
      </c>
      <c r="AB24" s="91" t="str">
        <f t="shared" si="9"/>
        <v/>
      </c>
      <c r="AC24" s="91" t="str">
        <f t="shared" si="9"/>
        <v/>
      </c>
      <c r="AD24" s="91" t="str">
        <f t="shared" si="9"/>
        <v/>
      </c>
      <c r="AE24" s="91" t="str">
        <f t="shared" si="9"/>
        <v/>
      </c>
      <c r="AF24" s="91" t="str">
        <f t="shared" si="9"/>
        <v/>
      </c>
      <c r="AG24" s="91" t="str">
        <f t="shared" si="9"/>
        <v/>
      </c>
      <c r="AH24" s="91" t="str">
        <f t="shared" si="9"/>
        <v/>
      </c>
      <c r="AI24" s="91" t="str">
        <f t="shared" si="9"/>
        <v/>
      </c>
      <c r="AJ24" s="91" t="str">
        <f t="shared" si="9"/>
        <v/>
      </c>
      <c r="AK24" s="91" t="str">
        <f t="shared" si="5"/>
        <v/>
      </c>
      <c r="AL24" s="91" t="str">
        <f t="shared" si="5"/>
        <v/>
      </c>
      <c r="AM24" s="91" t="str">
        <f t="shared" si="5"/>
        <v/>
      </c>
      <c r="AN24" s="91" t="str">
        <f t="shared" si="5"/>
        <v/>
      </c>
      <c r="AO24" s="91" t="str">
        <f t="shared" si="5"/>
        <v/>
      </c>
      <c r="AP24" s="91" t="str">
        <f t="shared" si="5"/>
        <v/>
      </c>
      <c r="AQ24" s="91" t="str">
        <f t="shared" si="5"/>
        <v/>
      </c>
      <c r="AR24" s="91" t="str">
        <f t="shared" si="5"/>
        <v/>
      </c>
      <c r="AS24" s="91" t="str">
        <f t="shared" si="5"/>
        <v/>
      </c>
      <c r="AT24" s="91" t="str">
        <f t="shared" si="5"/>
        <v/>
      </c>
      <c r="AU24" s="91" t="str">
        <f t="shared" si="5"/>
        <v/>
      </c>
      <c r="AV24" s="91" t="str">
        <f t="shared" si="5"/>
        <v/>
      </c>
      <c r="AW24" s="91" t="str">
        <f t="shared" si="5"/>
        <v/>
      </c>
      <c r="AX24" s="91" t="str">
        <f t="shared" si="5"/>
        <v/>
      </c>
      <c r="AY24" s="91" t="str">
        <f t="shared" si="6"/>
        <v/>
      </c>
      <c r="AZ24" s="91" t="str">
        <f t="shared" si="6"/>
        <v/>
      </c>
      <c r="BA24" s="91" t="str">
        <f t="shared" si="6"/>
        <v/>
      </c>
      <c r="BB24" s="91" t="str">
        <f t="shared" si="6"/>
        <v/>
      </c>
      <c r="BC24" s="91" t="str">
        <f t="shared" si="6"/>
        <v/>
      </c>
      <c r="BD24" s="91" t="str">
        <f t="shared" si="6"/>
        <v/>
      </c>
      <c r="BE24" s="91" t="str">
        <f t="shared" si="6"/>
        <v/>
      </c>
    </row>
    <row r="25" spans="1:57" x14ac:dyDescent="0.3">
      <c r="A25" s="68">
        <v>42747</v>
      </c>
      <c r="B25" s="62">
        <v>3030</v>
      </c>
      <c r="C25" s="69" t="s">
        <v>107</v>
      </c>
      <c r="D25" s="70">
        <v>267.2</v>
      </c>
      <c r="E25" s="89">
        <f t="shared" si="8"/>
        <v>267.2</v>
      </c>
      <c r="F25" s="90" t="str">
        <f t="shared" si="10"/>
        <v/>
      </c>
      <c r="G25" s="91" t="str">
        <f t="shared" si="10"/>
        <v/>
      </c>
      <c r="H25" s="91" t="str">
        <f t="shared" si="10"/>
        <v/>
      </c>
      <c r="I25" s="91" t="str">
        <f t="shared" si="10"/>
        <v/>
      </c>
      <c r="J25" s="91" t="str">
        <f t="shared" si="10"/>
        <v/>
      </c>
      <c r="K25" s="92" t="str">
        <f t="shared" si="10"/>
        <v/>
      </c>
      <c r="L25" s="93" t="str">
        <f t="shared" si="10"/>
        <v/>
      </c>
      <c r="M25" s="91" t="str">
        <f t="shared" si="10"/>
        <v/>
      </c>
      <c r="N25" s="91" t="str">
        <f t="shared" si="10"/>
        <v/>
      </c>
      <c r="O25" s="91" t="str">
        <f t="shared" si="10"/>
        <v/>
      </c>
      <c r="P25" s="91" t="str">
        <f t="shared" si="10"/>
        <v/>
      </c>
      <c r="Q25" s="92" t="str">
        <f t="shared" si="10"/>
        <v/>
      </c>
      <c r="R25" s="93" t="str">
        <f t="shared" si="10"/>
        <v/>
      </c>
      <c r="S25" s="91" t="str">
        <f t="shared" si="10"/>
        <v/>
      </c>
      <c r="T25" s="91" t="str">
        <f t="shared" si="10"/>
        <v/>
      </c>
      <c r="U25" s="91" t="str">
        <f t="shared" si="10"/>
        <v/>
      </c>
      <c r="V25" s="91" t="str">
        <f t="shared" si="9"/>
        <v/>
      </c>
      <c r="W25" s="91" t="str">
        <f t="shared" si="9"/>
        <v/>
      </c>
      <c r="X25" s="91" t="str">
        <f t="shared" si="9"/>
        <v/>
      </c>
      <c r="Y25" s="91" t="str">
        <f t="shared" si="9"/>
        <v/>
      </c>
      <c r="Z25" s="91" t="str">
        <f t="shared" si="9"/>
        <v/>
      </c>
      <c r="AA25" s="91" t="str">
        <f t="shared" si="9"/>
        <v/>
      </c>
      <c r="AB25" s="91" t="str">
        <f t="shared" si="9"/>
        <v/>
      </c>
      <c r="AC25" s="91" t="str">
        <f t="shared" si="9"/>
        <v/>
      </c>
      <c r="AD25" s="91" t="str">
        <f t="shared" si="9"/>
        <v/>
      </c>
      <c r="AE25" s="91" t="str">
        <f t="shared" si="9"/>
        <v/>
      </c>
      <c r="AF25" s="91" t="str">
        <f t="shared" si="9"/>
        <v/>
      </c>
      <c r="AG25" s="91" t="str">
        <f t="shared" si="9"/>
        <v/>
      </c>
      <c r="AH25" s="91" t="str">
        <f t="shared" si="9"/>
        <v/>
      </c>
      <c r="AI25" s="91" t="str">
        <f t="shared" si="9"/>
        <v/>
      </c>
      <c r="AJ25" s="91" t="str">
        <f t="shared" si="9"/>
        <v/>
      </c>
      <c r="AK25" s="91" t="str">
        <f t="shared" si="5"/>
        <v/>
      </c>
      <c r="AL25" s="91" t="str">
        <f t="shared" si="5"/>
        <v/>
      </c>
      <c r="AM25" s="91" t="str">
        <f t="shared" si="5"/>
        <v/>
      </c>
      <c r="AN25" s="91" t="str">
        <f t="shared" si="5"/>
        <v/>
      </c>
      <c r="AO25" s="91" t="str">
        <f t="shared" si="5"/>
        <v/>
      </c>
      <c r="AP25" s="91" t="str">
        <f t="shared" si="5"/>
        <v/>
      </c>
      <c r="AQ25" s="91" t="str">
        <f t="shared" si="5"/>
        <v/>
      </c>
      <c r="AR25" s="91" t="str">
        <f t="shared" si="5"/>
        <v/>
      </c>
      <c r="AS25" s="91" t="str">
        <f t="shared" si="5"/>
        <v/>
      </c>
      <c r="AT25" s="91" t="str">
        <f t="shared" si="5"/>
        <v/>
      </c>
      <c r="AU25" s="91">
        <f t="shared" si="5"/>
        <v>267.2</v>
      </c>
      <c r="AV25" s="91" t="str">
        <f t="shared" si="5"/>
        <v/>
      </c>
      <c r="AW25" s="91" t="str">
        <f t="shared" si="5"/>
        <v/>
      </c>
      <c r="AX25" s="91" t="str">
        <f t="shared" si="5"/>
        <v/>
      </c>
      <c r="AY25" s="91" t="str">
        <f t="shared" si="6"/>
        <v/>
      </c>
      <c r="AZ25" s="91" t="str">
        <f t="shared" si="6"/>
        <v/>
      </c>
      <c r="BA25" s="91" t="str">
        <f t="shared" si="6"/>
        <v/>
      </c>
      <c r="BB25" s="91" t="str">
        <f t="shared" si="6"/>
        <v/>
      </c>
      <c r="BC25" s="91" t="str">
        <f t="shared" si="6"/>
        <v/>
      </c>
      <c r="BD25" s="91" t="str">
        <f t="shared" si="6"/>
        <v/>
      </c>
      <c r="BE25" s="91" t="str">
        <f t="shared" si="6"/>
        <v/>
      </c>
    </row>
    <row r="26" spans="1:57" x14ac:dyDescent="0.3">
      <c r="A26" s="68">
        <v>42748</v>
      </c>
      <c r="B26" s="62">
        <v>1001</v>
      </c>
      <c r="C26" s="69" t="s">
        <v>63</v>
      </c>
      <c r="D26" s="70">
        <v>2392.31</v>
      </c>
      <c r="E26" s="89">
        <f t="shared" si="8"/>
        <v>2392.31</v>
      </c>
      <c r="F26" s="90">
        <f t="shared" si="10"/>
        <v>2392.31</v>
      </c>
      <c r="G26" s="91" t="str">
        <f t="shared" si="10"/>
        <v/>
      </c>
      <c r="H26" s="91" t="str">
        <f t="shared" si="10"/>
        <v/>
      </c>
      <c r="I26" s="91" t="str">
        <f t="shared" si="10"/>
        <v/>
      </c>
      <c r="J26" s="91" t="str">
        <f t="shared" si="10"/>
        <v/>
      </c>
      <c r="K26" s="92" t="str">
        <f t="shared" si="10"/>
        <v/>
      </c>
      <c r="L26" s="93" t="str">
        <f t="shared" si="10"/>
        <v/>
      </c>
      <c r="M26" s="91" t="str">
        <f t="shared" si="10"/>
        <v/>
      </c>
      <c r="N26" s="91" t="str">
        <f t="shared" si="10"/>
        <v/>
      </c>
      <c r="O26" s="91" t="str">
        <f t="shared" si="10"/>
        <v/>
      </c>
      <c r="P26" s="91" t="str">
        <f t="shared" si="10"/>
        <v/>
      </c>
      <c r="Q26" s="92" t="str">
        <f t="shared" si="10"/>
        <v/>
      </c>
      <c r="R26" s="93" t="str">
        <f t="shared" si="10"/>
        <v/>
      </c>
      <c r="S26" s="91" t="str">
        <f t="shared" si="10"/>
        <v/>
      </c>
      <c r="T26" s="91" t="str">
        <f t="shared" si="10"/>
        <v/>
      </c>
      <c r="U26" s="91" t="str">
        <f t="shared" si="10"/>
        <v/>
      </c>
      <c r="V26" s="91" t="str">
        <f t="shared" si="9"/>
        <v/>
      </c>
      <c r="W26" s="91" t="str">
        <f t="shared" si="9"/>
        <v/>
      </c>
      <c r="X26" s="91" t="str">
        <f t="shared" si="9"/>
        <v/>
      </c>
      <c r="Y26" s="91" t="str">
        <f t="shared" si="9"/>
        <v/>
      </c>
      <c r="Z26" s="91" t="str">
        <f t="shared" si="9"/>
        <v/>
      </c>
      <c r="AA26" s="91" t="str">
        <f t="shared" si="9"/>
        <v/>
      </c>
      <c r="AB26" s="91" t="str">
        <f t="shared" si="9"/>
        <v/>
      </c>
      <c r="AC26" s="91" t="str">
        <f t="shared" si="9"/>
        <v/>
      </c>
      <c r="AD26" s="91" t="str">
        <f t="shared" si="9"/>
        <v/>
      </c>
      <c r="AE26" s="91" t="str">
        <f t="shared" si="9"/>
        <v/>
      </c>
      <c r="AF26" s="91" t="str">
        <f t="shared" si="9"/>
        <v/>
      </c>
      <c r="AG26" s="91" t="str">
        <f t="shared" si="9"/>
        <v/>
      </c>
      <c r="AH26" s="91" t="str">
        <f t="shared" si="9"/>
        <v/>
      </c>
      <c r="AI26" s="91" t="str">
        <f t="shared" si="9"/>
        <v/>
      </c>
      <c r="AJ26" s="91" t="str">
        <f t="shared" si="9"/>
        <v/>
      </c>
      <c r="AK26" s="91" t="str">
        <f t="shared" si="9"/>
        <v/>
      </c>
      <c r="AL26" s="91" t="str">
        <f t="shared" si="5"/>
        <v/>
      </c>
      <c r="AM26" s="91" t="str">
        <f t="shared" si="5"/>
        <v/>
      </c>
      <c r="AN26" s="91" t="str">
        <f t="shared" si="5"/>
        <v/>
      </c>
      <c r="AO26" s="91" t="str">
        <f t="shared" si="5"/>
        <v/>
      </c>
      <c r="AP26" s="91" t="str">
        <f t="shared" si="5"/>
        <v/>
      </c>
      <c r="AQ26" s="91" t="str">
        <f t="shared" si="5"/>
        <v/>
      </c>
      <c r="AR26" s="91" t="str">
        <f t="shared" si="5"/>
        <v/>
      </c>
      <c r="AS26" s="91" t="str">
        <f t="shared" si="5"/>
        <v/>
      </c>
      <c r="AT26" s="91" t="str">
        <f t="shared" si="5"/>
        <v/>
      </c>
      <c r="AU26" s="91" t="str">
        <f t="shared" si="5"/>
        <v/>
      </c>
      <c r="AV26" s="91" t="str">
        <f t="shared" si="5"/>
        <v/>
      </c>
      <c r="AW26" s="91" t="str">
        <f t="shared" si="5"/>
        <v/>
      </c>
      <c r="AX26" s="91" t="str">
        <f t="shared" si="5"/>
        <v/>
      </c>
      <c r="AY26" s="91" t="str">
        <f t="shared" si="6"/>
        <v/>
      </c>
      <c r="AZ26" s="91" t="str">
        <f t="shared" si="6"/>
        <v/>
      </c>
      <c r="BA26" s="91" t="str">
        <f t="shared" si="6"/>
        <v/>
      </c>
      <c r="BB26" s="91" t="str">
        <f t="shared" si="6"/>
        <v/>
      </c>
      <c r="BC26" s="91" t="str">
        <f t="shared" si="6"/>
        <v/>
      </c>
      <c r="BD26" s="91" t="str">
        <f t="shared" si="6"/>
        <v/>
      </c>
      <c r="BE26" s="91" t="str">
        <f t="shared" si="6"/>
        <v/>
      </c>
    </row>
    <row r="27" spans="1:57" x14ac:dyDescent="0.3">
      <c r="A27" s="68">
        <v>42748</v>
      </c>
      <c r="B27" s="62">
        <v>1001</v>
      </c>
      <c r="C27" s="69" t="s">
        <v>63</v>
      </c>
      <c r="D27" s="70">
        <v>-82.98</v>
      </c>
      <c r="E27" s="89">
        <f t="shared" si="8"/>
        <v>-82.98</v>
      </c>
      <c r="F27" s="90">
        <f t="shared" si="10"/>
        <v>-82.98</v>
      </c>
      <c r="G27" s="91" t="str">
        <f t="shared" si="10"/>
        <v/>
      </c>
      <c r="H27" s="91" t="str">
        <f t="shared" si="10"/>
        <v/>
      </c>
      <c r="I27" s="91" t="str">
        <f t="shared" si="10"/>
        <v/>
      </c>
      <c r="J27" s="91" t="str">
        <f t="shared" si="10"/>
        <v/>
      </c>
      <c r="K27" s="92" t="str">
        <f t="shared" si="10"/>
        <v/>
      </c>
      <c r="L27" s="93" t="str">
        <f t="shared" si="10"/>
        <v/>
      </c>
      <c r="M27" s="91" t="str">
        <f t="shared" si="10"/>
        <v/>
      </c>
      <c r="N27" s="91" t="str">
        <f t="shared" si="10"/>
        <v/>
      </c>
      <c r="O27" s="91" t="str">
        <f t="shared" si="10"/>
        <v/>
      </c>
      <c r="P27" s="91" t="str">
        <f t="shared" si="10"/>
        <v/>
      </c>
      <c r="Q27" s="92" t="str">
        <f t="shared" si="10"/>
        <v/>
      </c>
      <c r="R27" s="93" t="str">
        <f t="shared" si="10"/>
        <v/>
      </c>
      <c r="S27" s="91" t="str">
        <f t="shared" si="10"/>
        <v/>
      </c>
      <c r="T27" s="91" t="str">
        <f t="shared" si="10"/>
        <v/>
      </c>
      <c r="U27" s="91" t="str">
        <f t="shared" si="10"/>
        <v/>
      </c>
      <c r="V27" s="91" t="str">
        <f t="shared" si="9"/>
        <v/>
      </c>
      <c r="W27" s="91" t="str">
        <f t="shared" si="9"/>
        <v/>
      </c>
      <c r="X27" s="91" t="str">
        <f t="shared" si="9"/>
        <v/>
      </c>
      <c r="Y27" s="91" t="str">
        <f t="shared" si="9"/>
        <v/>
      </c>
      <c r="Z27" s="91" t="str">
        <f t="shared" si="9"/>
        <v/>
      </c>
      <c r="AA27" s="91" t="str">
        <f t="shared" si="9"/>
        <v/>
      </c>
      <c r="AB27" s="91" t="str">
        <f t="shared" si="9"/>
        <v/>
      </c>
      <c r="AC27" s="91" t="str">
        <f t="shared" si="9"/>
        <v/>
      </c>
      <c r="AD27" s="91" t="str">
        <f t="shared" si="9"/>
        <v/>
      </c>
      <c r="AE27" s="91" t="str">
        <f t="shared" si="9"/>
        <v/>
      </c>
      <c r="AF27" s="91" t="str">
        <f t="shared" si="9"/>
        <v/>
      </c>
      <c r="AG27" s="91" t="str">
        <f t="shared" si="9"/>
        <v/>
      </c>
      <c r="AH27" s="91" t="str">
        <f t="shared" si="9"/>
        <v/>
      </c>
      <c r="AI27" s="91" t="str">
        <f t="shared" si="9"/>
        <v/>
      </c>
      <c r="AJ27" s="91" t="str">
        <f t="shared" si="9"/>
        <v/>
      </c>
      <c r="AK27" s="91" t="str">
        <f t="shared" si="9"/>
        <v/>
      </c>
      <c r="AL27" s="91" t="str">
        <f t="shared" si="5"/>
        <v/>
      </c>
      <c r="AM27" s="91" t="str">
        <f t="shared" si="5"/>
        <v/>
      </c>
      <c r="AN27" s="91" t="str">
        <f t="shared" si="5"/>
        <v/>
      </c>
      <c r="AO27" s="91" t="str">
        <f t="shared" si="5"/>
        <v/>
      </c>
      <c r="AP27" s="91" t="str">
        <f t="shared" si="5"/>
        <v/>
      </c>
      <c r="AQ27" s="91" t="str">
        <f t="shared" si="5"/>
        <v/>
      </c>
      <c r="AR27" s="91" t="str">
        <f t="shared" si="5"/>
        <v/>
      </c>
      <c r="AS27" s="91" t="str">
        <f t="shared" si="5"/>
        <v/>
      </c>
      <c r="AT27" s="91" t="str">
        <f t="shared" si="5"/>
        <v/>
      </c>
      <c r="AU27" s="91" t="str">
        <f t="shared" si="5"/>
        <v/>
      </c>
      <c r="AV27" s="91" t="str">
        <f t="shared" si="5"/>
        <v/>
      </c>
      <c r="AW27" s="91" t="str">
        <f t="shared" si="5"/>
        <v/>
      </c>
      <c r="AX27" s="91" t="str">
        <f t="shared" si="5"/>
        <v/>
      </c>
      <c r="AY27" s="91" t="str">
        <f t="shared" si="6"/>
        <v/>
      </c>
      <c r="AZ27" s="91" t="str">
        <f t="shared" si="6"/>
        <v/>
      </c>
      <c r="BA27" s="91" t="str">
        <f t="shared" si="6"/>
        <v/>
      </c>
      <c r="BB27" s="91" t="str">
        <f t="shared" si="6"/>
        <v/>
      </c>
      <c r="BC27" s="91" t="str">
        <f t="shared" si="6"/>
        <v/>
      </c>
      <c r="BD27" s="91" t="str">
        <f t="shared" si="6"/>
        <v/>
      </c>
      <c r="BE27" s="91" t="str">
        <f t="shared" si="6"/>
        <v/>
      </c>
    </row>
    <row r="28" spans="1:57" x14ac:dyDescent="0.3">
      <c r="A28" s="68">
        <v>42751</v>
      </c>
      <c r="B28" s="62">
        <v>3015</v>
      </c>
      <c r="C28" s="69" t="s">
        <v>91</v>
      </c>
      <c r="D28" s="70">
        <v>45.27</v>
      </c>
      <c r="E28" s="89">
        <f t="shared" si="8"/>
        <v>45.27</v>
      </c>
      <c r="F28" s="90" t="str">
        <f t="shared" si="10"/>
        <v/>
      </c>
      <c r="G28" s="91" t="str">
        <f t="shared" si="10"/>
        <v/>
      </c>
      <c r="H28" s="91" t="str">
        <f t="shared" si="10"/>
        <v/>
      </c>
      <c r="I28" s="91" t="str">
        <f t="shared" si="10"/>
        <v/>
      </c>
      <c r="J28" s="91" t="str">
        <f t="shared" si="10"/>
        <v/>
      </c>
      <c r="K28" s="92" t="str">
        <f t="shared" si="10"/>
        <v/>
      </c>
      <c r="L28" s="93" t="str">
        <f t="shared" si="10"/>
        <v/>
      </c>
      <c r="M28" s="91" t="str">
        <f t="shared" si="10"/>
        <v/>
      </c>
      <c r="N28" s="91" t="str">
        <f t="shared" si="10"/>
        <v/>
      </c>
      <c r="O28" s="91" t="str">
        <f t="shared" si="10"/>
        <v/>
      </c>
      <c r="P28" s="91" t="str">
        <f t="shared" si="10"/>
        <v/>
      </c>
      <c r="Q28" s="92" t="str">
        <f t="shared" si="10"/>
        <v/>
      </c>
      <c r="R28" s="93" t="str">
        <f t="shared" si="10"/>
        <v/>
      </c>
      <c r="S28" s="91" t="str">
        <f t="shared" si="10"/>
        <v/>
      </c>
      <c r="T28" s="91" t="str">
        <f t="shared" si="10"/>
        <v/>
      </c>
      <c r="U28" s="91" t="str">
        <f t="shared" si="10"/>
        <v/>
      </c>
      <c r="V28" s="91" t="str">
        <f t="shared" si="9"/>
        <v/>
      </c>
      <c r="W28" s="91" t="str">
        <f t="shared" si="9"/>
        <v/>
      </c>
      <c r="X28" s="91" t="str">
        <f t="shared" si="9"/>
        <v/>
      </c>
      <c r="Y28" s="91" t="str">
        <f t="shared" si="9"/>
        <v/>
      </c>
      <c r="Z28" s="91" t="str">
        <f t="shared" si="9"/>
        <v/>
      </c>
      <c r="AA28" s="91" t="str">
        <f t="shared" si="9"/>
        <v/>
      </c>
      <c r="AB28" s="91" t="str">
        <f t="shared" si="9"/>
        <v/>
      </c>
      <c r="AC28" s="91" t="str">
        <f t="shared" si="9"/>
        <v/>
      </c>
      <c r="AD28" s="91" t="str">
        <f t="shared" si="9"/>
        <v/>
      </c>
      <c r="AE28" s="91" t="str">
        <f t="shared" si="9"/>
        <v/>
      </c>
      <c r="AF28" s="91">
        <f t="shared" si="9"/>
        <v>45.27</v>
      </c>
      <c r="AG28" s="91" t="str">
        <f t="shared" si="9"/>
        <v/>
      </c>
      <c r="AH28" s="91" t="str">
        <f t="shared" si="9"/>
        <v/>
      </c>
      <c r="AI28" s="91" t="str">
        <f t="shared" si="9"/>
        <v/>
      </c>
      <c r="AJ28" s="91" t="str">
        <f t="shared" si="9"/>
        <v/>
      </c>
      <c r="AK28" s="91" t="str">
        <f t="shared" si="9"/>
        <v/>
      </c>
      <c r="AL28" s="91" t="str">
        <f t="shared" ref="AL28:AY36" si="11">IF($B28=AL$5,$D28,"")</f>
        <v/>
      </c>
      <c r="AM28" s="91" t="str">
        <f t="shared" si="11"/>
        <v/>
      </c>
      <c r="AN28" s="91" t="str">
        <f t="shared" si="11"/>
        <v/>
      </c>
      <c r="AO28" s="91" t="str">
        <f t="shared" si="11"/>
        <v/>
      </c>
      <c r="AP28" s="91" t="str">
        <f t="shared" si="11"/>
        <v/>
      </c>
      <c r="AQ28" s="91" t="str">
        <f t="shared" si="11"/>
        <v/>
      </c>
      <c r="AR28" s="91" t="str">
        <f t="shared" si="11"/>
        <v/>
      </c>
      <c r="AS28" s="91" t="str">
        <f t="shared" si="11"/>
        <v/>
      </c>
      <c r="AT28" s="91" t="str">
        <f t="shared" si="11"/>
        <v/>
      </c>
      <c r="AU28" s="91" t="str">
        <f t="shared" si="11"/>
        <v/>
      </c>
      <c r="AV28" s="91" t="str">
        <f t="shared" si="11"/>
        <v/>
      </c>
      <c r="AW28" s="91" t="str">
        <f t="shared" si="11"/>
        <v/>
      </c>
      <c r="AX28" s="91" t="str">
        <f t="shared" si="11"/>
        <v/>
      </c>
      <c r="AY28" s="91" t="str">
        <f t="shared" si="11"/>
        <v/>
      </c>
      <c r="AZ28" s="91" t="str">
        <f t="shared" si="6"/>
        <v/>
      </c>
      <c r="BA28" s="91" t="str">
        <f t="shared" si="6"/>
        <v/>
      </c>
      <c r="BB28" s="91" t="str">
        <f t="shared" si="6"/>
        <v/>
      </c>
      <c r="BC28" s="91" t="str">
        <f t="shared" si="6"/>
        <v/>
      </c>
      <c r="BD28" s="91" t="str">
        <f t="shared" si="6"/>
        <v/>
      </c>
      <c r="BE28" s="91" t="str">
        <f t="shared" si="6"/>
        <v/>
      </c>
    </row>
    <row r="29" spans="1:57" x14ac:dyDescent="0.3">
      <c r="A29" s="68">
        <v>42751</v>
      </c>
      <c r="B29" s="62">
        <v>3002</v>
      </c>
      <c r="C29" s="69" t="s">
        <v>196</v>
      </c>
      <c r="D29" s="70">
        <v>224.21</v>
      </c>
      <c r="E29" s="89">
        <f t="shared" si="8"/>
        <v>224.21</v>
      </c>
      <c r="F29" s="90" t="str">
        <f t="shared" si="10"/>
        <v/>
      </c>
      <c r="G29" s="91" t="str">
        <f t="shared" si="10"/>
        <v/>
      </c>
      <c r="H29" s="91" t="str">
        <f t="shared" si="10"/>
        <v/>
      </c>
      <c r="I29" s="91" t="str">
        <f t="shared" si="10"/>
        <v/>
      </c>
      <c r="J29" s="91" t="str">
        <f t="shared" si="10"/>
        <v/>
      </c>
      <c r="K29" s="92" t="str">
        <f t="shared" si="10"/>
        <v/>
      </c>
      <c r="L29" s="93" t="str">
        <f t="shared" si="10"/>
        <v/>
      </c>
      <c r="M29" s="91" t="str">
        <f t="shared" si="10"/>
        <v/>
      </c>
      <c r="N29" s="91" t="str">
        <f t="shared" si="10"/>
        <v/>
      </c>
      <c r="O29" s="91" t="str">
        <f t="shared" si="10"/>
        <v/>
      </c>
      <c r="P29" s="91" t="str">
        <f t="shared" si="10"/>
        <v/>
      </c>
      <c r="Q29" s="92" t="str">
        <f t="shared" si="10"/>
        <v/>
      </c>
      <c r="R29" s="93" t="str">
        <f t="shared" si="10"/>
        <v/>
      </c>
      <c r="S29" s="91">
        <f t="shared" si="10"/>
        <v>224.21</v>
      </c>
      <c r="T29" s="91" t="str">
        <f t="shared" si="10"/>
        <v/>
      </c>
      <c r="U29" s="91" t="str">
        <f t="shared" si="10"/>
        <v/>
      </c>
      <c r="V29" s="91" t="str">
        <f t="shared" si="9"/>
        <v/>
      </c>
      <c r="W29" s="91" t="str">
        <f t="shared" si="9"/>
        <v/>
      </c>
      <c r="X29" s="91" t="str">
        <f t="shared" si="9"/>
        <v/>
      </c>
      <c r="Y29" s="91" t="str">
        <f t="shared" si="9"/>
        <v/>
      </c>
      <c r="Z29" s="91" t="str">
        <f t="shared" si="9"/>
        <v/>
      </c>
      <c r="AA29" s="91" t="str">
        <f t="shared" si="9"/>
        <v/>
      </c>
      <c r="AB29" s="91" t="str">
        <f t="shared" si="9"/>
        <v/>
      </c>
      <c r="AC29" s="91" t="str">
        <f t="shared" si="9"/>
        <v/>
      </c>
      <c r="AD29" s="91" t="str">
        <f t="shared" si="9"/>
        <v/>
      </c>
      <c r="AE29" s="91" t="str">
        <f t="shared" si="9"/>
        <v/>
      </c>
      <c r="AF29" s="91" t="str">
        <f t="shared" si="9"/>
        <v/>
      </c>
      <c r="AG29" s="91" t="str">
        <f t="shared" si="9"/>
        <v/>
      </c>
      <c r="AH29" s="91" t="str">
        <f t="shared" si="9"/>
        <v/>
      </c>
      <c r="AI29" s="91" t="str">
        <f t="shared" si="9"/>
        <v/>
      </c>
      <c r="AJ29" s="91" t="str">
        <f t="shared" si="9"/>
        <v/>
      </c>
      <c r="AK29" s="91" t="str">
        <f t="shared" si="9"/>
        <v/>
      </c>
      <c r="AL29" s="91" t="str">
        <f t="shared" si="11"/>
        <v/>
      </c>
      <c r="AM29" s="91" t="str">
        <f t="shared" si="11"/>
        <v/>
      </c>
      <c r="AN29" s="91" t="str">
        <f t="shared" si="11"/>
        <v/>
      </c>
      <c r="AO29" s="91" t="str">
        <f t="shared" si="11"/>
        <v/>
      </c>
      <c r="AP29" s="91" t="str">
        <f t="shared" si="11"/>
        <v/>
      </c>
      <c r="AQ29" s="91" t="str">
        <f t="shared" si="11"/>
        <v/>
      </c>
      <c r="AR29" s="91" t="str">
        <f t="shared" si="11"/>
        <v/>
      </c>
      <c r="AS29" s="91" t="str">
        <f t="shared" si="11"/>
        <v/>
      </c>
      <c r="AT29" s="91" t="str">
        <f t="shared" si="11"/>
        <v/>
      </c>
      <c r="AU29" s="91" t="str">
        <f t="shared" si="11"/>
        <v/>
      </c>
      <c r="AV29" s="91" t="str">
        <f t="shared" si="11"/>
        <v/>
      </c>
      <c r="AW29" s="91" t="str">
        <f t="shared" si="11"/>
        <v/>
      </c>
      <c r="AX29" s="91" t="str">
        <f t="shared" si="11"/>
        <v/>
      </c>
      <c r="AY29" s="91" t="str">
        <f t="shared" si="11"/>
        <v/>
      </c>
      <c r="AZ29" s="91" t="str">
        <f t="shared" si="6"/>
        <v/>
      </c>
      <c r="BA29" s="91" t="str">
        <f t="shared" si="6"/>
        <v/>
      </c>
      <c r="BB29" s="91" t="str">
        <f t="shared" si="6"/>
        <v/>
      </c>
      <c r="BC29" s="91" t="str">
        <f t="shared" si="6"/>
        <v/>
      </c>
      <c r="BD29" s="91" t="str">
        <f t="shared" si="6"/>
        <v/>
      </c>
      <c r="BE29" s="91" t="str">
        <f t="shared" si="6"/>
        <v/>
      </c>
    </row>
    <row r="30" spans="1:57" x14ac:dyDescent="0.3">
      <c r="A30" s="68">
        <v>42751</v>
      </c>
      <c r="B30" s="62">
        <v>3015</v>
      </c>
      <c r="C30" s="69" t="s">
        <v>197</v>
      </c>
      <c r="D30" s="70">
        <v>231.75</v>
      </c>
      <c r="E30" s="89">
        <f t="shared" si="8"/>
        <v>231.75</v>
      </c>
      <c r="F30" s="90" t="str">
        <f t="shared" si="10"/>
        <v/>
      </c>
      <c r="G30" s="91" t="str">
        <f t="shared" si="10"/>
        <v/>
      </c>
      <c r="H30" s="91" t="str">
        <f t="shared" si="10"/>
        <v/>
      </c>
      <c r="I30" s="91" t="str">
        <f t="shared" si="10"/>
        <v/>
      </c>
      <c r="J30" s="91" t="str">
        <f t="shared" si="10"/>
        <v/>
      </c>
      <c r="K30" s="92" t="str">
        <f t="shared" si="10"/>
        <v/>
      </c>
      <c r="L30" s="93" t="str">
        <f t="shared" si="10"/>
        <v/>
      </c>
      <c r="M30" s="91" t="str">
        <f t="shared" si="10"/>
        <v/>
      </c>
      <c r="N30" s="91" t="str">
        <f t="shared" si="10"/>
        <v/>
      </c>
      <c r="O30" s="91" t="str">
        <f t="shared" si="10"/>
        <v/>
      </c>
      <c r="P30" s="91" t="str">
        <f t="shared" si="10"/>
        <v/>
      </c>
      <c r="Q30" s="92" t="str">
        <f t="shared" si="10"/>
        <v/>
      </c>
      <c r="R30" s="93" t="str">
        <f t="shared" si="10"/>
        <v/>
      </c>
      <c r="S30" s="91" t="str">
        <f t="shared" si="10"/>
        <v/>
      </c>
      <c r="T30" s="91" t="str">
        <f t="shared" si="10"/>
        <v/>
      </c>
      <c r="U30" s="91" t="str">
        <f t="shared" si="10"/>
        <v/>
      </c>
      <c r="V30" s="91" t="str">
        <f t="shared" si="9"/>
        <v/>
      </c>
      <c r="W30" s="91" t="str">
        <f t="shared" si="9"/>
        <v/>
      </c>
      <c r="X30" s="91" t="str">
        <f t="shared" si="9"/>
        <v/>
      </c>
      <c r="Y30" s="91" t="str">
        <f t="shared" si="9"/>
        <v/>
      </c>
      <c r="Z30" s="91" t="str">
        <f t="shared" si="9"/>
        <v/>
      </c>
      <c r="AA30" s="91" t="str">
        <f t="shared" si="9"/>
        <v/>
      </c>
      <c r="AB30" s="91" t="str">
        <f t="shared" si="9"/>
        <v/>
      </c>
      <c r="AC30" s="91" t="str">
        <f t="shared" si="9"/>
        <v/>
      </c>
      <c r="AD30" s="91" t="str">
        <f t="shared" si="9"/>
        <v/>
      </c>
      <c r="AE30" s="91" t="str">
        <f t="shared" si="9"/>
        <v/>
      </c>
      <c r="AF30" s="91">
        <f t="shared" si="9"/>
        <v>231.75</v>
      </c>
      <c r="AG30" s="91" t="str">
        <f t="shared" si="9"/>
        <v/>
      </c>
      <c r="AH30" s="91" t="str">
        <f t="shared" si="9"/>
        <v/>
      </c>
      <c r="AI30" s="91" t="str">
        <f t="shared" si="9"/>
        <v/>
      </c>
      <c r="AJ30" s="91" t="str">
        <f t="shared" si="9"/>
        <v/>
      </c>
      <c r="AK30" s="91" t="str">
        <f t="shared" si="9"/>
        <v/>
      </c>
      <c r="AL30" s="91" t="str">
        <f t="shared" si="11"/>
        <v/>
      </c>
      <c r="AM30" s="91" t="str">
        <f t="shared" si="11"/>
        <v/>
      </c>
      <c r="AN30" s="91" t="str">
        <f t="shared" si="11"/>
        <v/>
      </c>
      <c r="AO30" s="91" t="str">
        <f t="shared" si="11"/>
        <v/>
      </c>
      <c r="AP30" s="91" t="str">
        <f t="shared" si="11"/>
        <v/>
      </c>
      <c r="AQ30" s="91" t="str">
        <f t="shared" si="11"/>
        <v/>
      </c>
      <c r="AR30" s="91" t="str">
        <f t="shared" si="11"/>
        <v/>
      </c>
      <c r="AS30" s="91" t="str">
        <f t="shared" si="11"/>
        <v/>
      </c>
      <c r="AT30" s="91" t="str">
        <f t="shared" si="11"/>
        <v/>
      </c>
      <c r="AU30" s="91" t="str">
        <f t="shared" si="11"/>
        <v/>
      </c>
      <c r="AV30" s="91" t="str">
        <f t="shared" si="11"/>
        <v/>
      </c>
      <c r="AW30" s="91" t="str">
        <f t="shared" si="11"/>
        <v/>
      </c>
      <c r="AX30" s="91" t="str">
        <f t="shared" si="11"/>
        <v/>
      </c>
      <c r="AY30" s="91" t="str">
        <f t="shared" si="11"/>
        <v/>
      </c>
      <c r="AZ30" s="91" t="str">
        <f t="shared" si="6"/>
        <v/>
      </c>
      <c r="BA30" s="91" t="str">
        <f t="shared" si="6"/>
        <v/>
      </c>
      <c r="BB30" s="91" t="str">
        <f t="shared" si="6"/>
        <v/>
      </c>
      <c r="BC30" s="91" t="str">
        <f t="shared" si="6"/>
        <v/>
      </c>
      <c r="BD30" s="91" t="str">
        <f t="shared" si="6"/>
        <v/>
      </c>
      <c r="BE30" s="91" t="str">
        <f t="shared" si="6"/>
        <v/>
      </c>
    </row>
    <row r="31" spans="1:57" x14ac:dyDescent="0.3">
      <c r="A31" s="68">
        <v>42751</v>
      </c>
      <c r="B31" s="62">
        <v>3017</v>
      </c>
      <c r="C31" s="69" t="s">
        <v>198</v>
      </c>
      <c r="D31" s="70">
        <v>750</v>
      </c>
      <c r="E31" s="89">
        <f t="shared" si="8"/>
        <v>750</v>
      </c>
      <c r="F31" s="90" t="str">
        <f t="shared" si="10"/>
        <v/>
      </c>
      <c r="G31" s="91" t="str">
        <f t="shared" si="10"/>
        <v/>
      </c>
      <c r="H31" s="91" t="str">
        <f t="shared" si="10"/>
        <v/>
      </c>
      <c r="I31" s="91" t="str">
        <f t="shared" si="10"/>
        <v/>
      </c>
      <c r="J31" s="91" t="str">
        <f t="shared" si="10"/>
        <v/>
      </c>
      <c r="K31" s="92" t="str">
        <f t="shared" si="10"/>
        <v/>
      </c>
      <c r="L31" s="93" t="str">
        <f t="shared" si="10"/>
        <v/>
      </c>
      <c r="M31" s="91" t="str">
        <f t="shared" si="10"/>
        <v/>
      </c>
      <c r="N31" s="91" t="str">
        <f t="shared" si="10"/>
        <v/>
      </c>
      <c r="O31" s="91" t="str">
        <f t="shared" si="10"/>
        <v/>
      </c>
      <c r="P31" s="91" t="str">
        <f t="shared" si="10"/>
        <v/>
      </c>
      <c r="Q31" s="92" t="str">
        <f t="shared" si="10"/>
        <v/>
      </c>
      <c r="R31" s="93" t="str">
        <f t="shared" si="10"/>
        <v/>
      </c>
      <c r="S31" s="91" t="str">
        <f t="shared" si="10"/>
        <v/>
      </c>
      <c r="T31" s="91" t="str">
        <f t="shared" si="10"/>
        <v/>
      </c>
      <c r="U31" s="91" t="str">
        <f t="shared" si="10"/>
        <v/>
      </c>
      <c r="V31" s="91" t="str">
        <f t="shared" si="9"/>
        <v/>
      </c>
      <c r="W31" s="91" t="str">
        <f t="shared" si="9"/>
        <v/>
      </c>
      <c r="X31" s="91" t="str">
        <f t="shared" si="9"/>
        <v/>
      </c>
      <c r="Y31" s="91" t="str">
        <f t="shared" si="9"/>
        <v/>
      </c>
      <c r="Z31" s="91" t="str">
        <f t="shared" si="9"/>
        <v/>
      </c>
      <c r="AA31" s="91" t="str">
        <f t="shared" si="9"/>
        <v/>
      </c>
      <c r="AB31" s="91" t="str">
        <f t="shared" si="9"/>
        <v/>
      </c>
      <c r="AC31" s="91" t="str">
        <f t="shared" si="9"/>
        <v/>
      </c>
      <c r="AD31" s="91" t="str">
        <f t="shared" si="9"/>
        <v/>
      </c>
      <c r="AE31" s="91" t="str">
        <f t="shared" si="9"/>
        <v/>
      </c>
      <c r="AF31" s="91" t="str">
        <f t="shared" si="9"/>
        <v/>
      </c>
      <c r="AG31" s="91" t="str">
        <f t="shared" si="9"/>
        <v/>
      </c>
      <c r="AH31" s="91">
        <f t="shared" si="9"/>
        <v>750</v>
      </c>
      <c r="AI31" s="91" t="str">
        <f t="shared" si="9"/>
        <v/>
      </c>
      <c r="AJ31" s="91" t="str">
        <f t="shared" si="9"/>
        <v/>
      </c>
      <c r="AK31" s="91" t="str">
        <f t="shared" si="9"/>
        <v/>
      </c>
      <c r="AL31" s="91" t="str">
        <f t="shared" si="11"/>
        <v/>
      </c>
      <c r="AM31" s="91" t="str">
        <f t="shared" si="11"/>
        <v/>
      </c>
      <c r="AN31" s="91" t="str">
        <f t="shared" si="11"/>
        <v/>
      </c>
      <c r="AO31" s="91" t="str">
        <f t="shared" si="11"/>
        <v/>
      </c>
      <c r="AP31" s="91" t="str">
        <f t="shared" si="11"/>
        <v/>
      </c>
      <c r="AQ31" s="91" t="str">
        <f t="shared" si="11"/>
        <v/>
      </c>
      <c r="AR31" s="91" t="str">
        <f t="shared" si="11"/>
        <v/>
      </c>
      <c r="AS31" s="91" t="str">
        <f t="shared" si="11"/>
        <v/>
      </c>
      <c r="AT31" s="91" t="str">
        <f t="shared" si="11"/>
        <v/>
      </c>
      <c r="AU31" s="91" t="str">
        <f t="shared" si="11"/>
        <v/>
      </c>
      <c r="AV31" s="91" t="str">
        <f t="shared" si="11"/>
        <v/>
      </c>
      <c r="AW31" s="91" t="str">
        <f t="shared" si="11"/>
        <v/>
      </c>
      <c r="AX31" s="91" t="str">
        <f t="shared" si="11"/>
        <v/>
      </c>
      <c r="AY31" s="91" t="str">
        <f t="shared" si="11"/>
        <v/>
      </c>
      <c r="AZ31" s="91" t="str">
        <f t="shared" si="6"/>
        <v/>
      </c>
      <c r="BA31" s="91" t="str">
        <f t="shared" si="6"/>
        <v/>
      </c>
      <c r="BB31" s="91" t="str">
        <f t="shared" si="6"/>
        <v/>
      </c>
      <c r="BC31" s="91" t="str">
        <f t="shared" si="6"/>
        <v/>
      </c>
      <c r="BD31" s="91" t="str">
        <f t="shared" si="6"/>
        <v/>
      </c>
      <c r="BE31" s="91" t="str">
        <f t="shared" si="6"/>
        <v/>
      </c>
    </row>
    <row r="32" spans="1:57" x14ac:dyDescent="0.3">
      <c r="A32" s="68">
        <v>42751</v>
      </c>
      <c r="B32" s="62">
        <v>3011</v>
      </c>
      <c r="C32" s="69" t="s">
        <v>134</v>
      </c>
      <c r="D32" s="70">
        <v>35</v>
      </c>
      <c r="E32" s="89">
        <f t="shared" si="8"/>
        <v>35</v>
      </c>
      <c r="F32" s="90" t="str">
        <f t="shared" si="10"/>
        <v/>
      </c>
      <c r="G32" s="91" t="str">
        <f t="shared" si="10"/>
        <v/>
      </c>
      <c r="H32" s="91" t="str">
        <f t="shared" si="10"/>
        <v/>
      </c>
      <c r="I32" s="91" t="str">
        <f t="shared" si="10"/>
        <v/>
      </c>
      <c r="J32" s="91" t="str">
        <f t="shared" si="10"/>
        <v/>
      </c>
      <c r="K32" s="92" t="str">
        <f t="shared" si="10"/>
        <v/>
      </c>
      <c r="L32" s="93" t="str">
        <f t="shared" si="10"/>
        <v/>
      </c>
      <c r="M32" s="91" t="str">
        <f t="shared" si="10"/>
        <v/>
      </c>
      <c r="N32" s="91" t="str">
        <f t="shared" si="10"/>
        <v/>
      </c>
      <c r="O32" s="91" t="str">
        <f t="shared" si="10"/>
        <v/>
      </c>
      <c r="P32" s="91" t="str">
        <f t="shared" si="10"/>
        <v/>
      </c>
      <c r="Q32" s="92" t="str">
        <f t="shared" si="10"/>
        <v/>
      </c>
      <c r="R32" s="93" t="str">
        <f t="shared" si="10"/>
        <v/>
      </c>
      <c r="S32" s="91" t="str">
        <f t="shared" si="10"/>
        <v/>
      </c>
      <c r="T32" s="91" t="str">
        <f t="shared" si="10"/>
        <v/>
      </c>
      <c r="U32" s="91" t="str">
        <f t="shared" si="10"/>
        <v/>
      </c>
      <c r="V32" s="91" t="str">
        <f t="shared" si="9"/>
        <v/>
      </c>
      <c r="W32" s="91" t="str">
        <f t="shared" si="9"/>
        <v/>
      </c>
      <c r="X32" s="91" t="str">
        <f t="shared" si="9"/>
        <v/>
      </c>
      <c r="Y32" s="91" t="str">
        <f t="shared" si="9"/>
        <v/>
      </c>
      <c r="Z32" s="91" t="str">
        <f t="shared" si="9"/>
        <v/>
      </c>
      <c r="AA32" s="91" t="str">
        <f t="shared" si="9"/>
        <v/>
      </c>
      <c r="AB32" s="91">
        <f t="shared" si="9"/>
        <v>35</v>
      </c>
      <c r="AC32" s="91" t="str">
        <f t="shared" si="9"/>
        <v/>
      </c>
      <c r="AD32" s="91" t="str">
        <f t="shared" si="9"/>
        <v/>
      </c>
      <c r="AE32" s="91" t="str">
        <f t="shared" si="9"/>
        <v/>
      </c>
      <c r="AF32" s="91" t="str">
        <f t="shared" si="9"/>
        <v/>
      </c>
      <c r="AG32" s="91" t="str">
        <f t="shared" si="9"/>
        <v/>
      </c>
      <c r="AH32" s="91" t="str">
        <f t="shared" si="9"/>
        <v/>
      </c>
      <c r="AI32" s="91" t="str">
        <f t="shared" si="9"/>
        <v/>
      </c>
      <c r="AJ32" s="91" t="str">
        <f t="shared" si="9"/>
        <v/>
      </c>
      <c r="AK32" s="91" t="str">
        <f t="shared" si="9"/>
        <v/>
      </c>
      <c r="AL32" s="91" t="str">
        <f t="shared" si="11"/>
        <v/>
      </c>
      <c r="AM32" s="91" t="str">
        <f t="shared" si="11"/>
        <v/>
      </c>
      <c r="AN32" s="91" t="str">
        <f t="shared" si="11"/>
        <v/>
      </c>
      <c r="AO32" s="91" t="str">
        <f t="shared" si="11"/>
        <v/>
      </c>
      <c r="AP32" s="91" t="str">
        <f t="shared" si="11"/>
        <v/>
      </c>
      <c r="AQ32" s="91" t="str">
        <f t="shared" si="11"/>
        <v/>
      </c>
      <c r="AR32" s="91" t="str">
        <f t="shared" si="11"/>
        <v/>
      </c>
      <c r="AS32" s="91" t="str">
        <f t="shared" si="11"/>
        <v/>
      </c>
      <c r="AT32" s="91" t="str">
        <f t="shared" si="11"/>
        <v/>
      </c>
      <c r="AU32" s="91" t="str">
        <f t="shared" si="11"/>
        <v/>
      </c>
      <c r="AV32" s="91" t="str">
        <f t="shared" si="11"/>
        <v/>
      </c>
      <c r="AW32" s="91" t="str">
        <f t="shared" si="11"/>
        <v/>
      </c>
      <c r="AX32" s="91" t="str">
        <f t="shared" si="11"/>
        <v/>
      </c>
      <c r="AY32" s="91" t="str">
        <f t="shared" si="11"/>
        <v/>
      </c>
      <c r="AZ32" s="91" t="str">
        <f t="shared" si="6"/>
        <v/>
      </c>
      <c r="BA32" s="91" t="str">
        <f t="shared" si="6"/>
        <v/>
      </c>
      <c r="BB32" s="91" t="str">
        <f t="shared" si="6"/>
        <v/>
      </c>
      <c r="BC32" s="91" t="str">
        <f t="shared" si="6"/>
        <v/>
      </c>
      <c r="BD32" s="91" t="str">
        <f t="shared" si="6"/>
        <v/>
      </c>
      <c r="BE32" s="91" t="str">
        <f t="shared" si="6"/>
        <v/>
      </c>
    </row>
    <row r="33" spans="1:57" x14ac:dyDescent="0.3">
      <c r="A33" s="68">
        <v>42752</v>
      </c>
      <c r="B33" s="62">
        <v>3018</v>
      </c>
      <c r="C33" s="63" t="s">
        <v>106</v>
      </c>
      <c r="D33" s="70">
        <v>29.23</v>
      </c>
      <c r="E33" s="89">
        <f t="shared" si="8"/>
        <v>29.23</v>
      </c>
      <c r="F33" s="90" t="str">
        <f t="shared" si="10"/>
        <v/>
      </c>
      <c r="G33" s="91" t="str">
        <f t="shared" si="10"/>
        <v/>
      </c>
      <c r="H33" s="91" t="str">
        <f t="shared" si="10"/>
        <v/>
      </c>
      <c r="I33" s="91" t="str">
        <f t="shared" si="10"/>
        <v/>
      </c>
      <c r="J33" s="91" t="str">
        <f t="shared" si="10"/>
        <v/>
      </c>
      <c r="K33" s="92" t="str">
        <f t="shared" si="10"/>
        <v/>
      </c>
      <c r="L33" s="93" t="str">
        <f t="shared" si="10"/>
        <v/>
      </c>
      <c r="M33" s="91" t="str">
        <f t="shared" si="10"/>
        <v/>
      </c>
      <c r="N33" s="91" t="str">
        <f t="shared" si="10"/>
        <v/>
      </c>
      <c r="O33" s="91" t="str">
        <f t="shared" si="10"/>
        <v/>
      </c>
      <c r="P33" s="91" t="str">
        <f t="shared" si="10"/>
        <v/>
      </c>
      <c r="Q33" s="92" t="str">
        <f t="shared" si="10"/>
        <v/>
      </c>
      <c r="R33" s="93" t="str">
        <f t="shared" si="10"/>
        <v/>
      </c>
      <c r="S33" s="91" t="str">
        <f t="shared" si="10"/>
        <v/>
      </c>
      <c r="T33" s="91" t="str">
        <f t="shared" si="10"/>
        <v/>
      </c>
      <c r="U33" s="91" t="str">
        <f t="shared" si="10"/>
        <v/>
      </c>
      <c r="V33" s="91" t="str">
        <f t="shared" si="9"/>
        <v/>
      </c>
      <c r="W33" s="91" t="str">
        <f t="shared" si="9"/>
        <v/>
      </c>
      <c r="X33" s="91" t="str">
        <f t="shared" si="9"/>
        <v/>
      </c>
      <c r="Y33" s="91" t="str">
        <f t="shared" si="9"/>
        <v/>
      </c>
      <c r="Z33" s="91" t="str">
        <f t="shared" si="9"/>
        <v/>
      </c>
      <c r="AA33" s="91" t="str">
        <f t="shared" si="9"/>
        <v/>
      </c>
      <c r="AB33" s="91" t="str">
        <f t="shared" si="9"/>
        <v/>
      </c>
      <c r="AC33" s="91" t="str">
        <f t="shared" si="9"/>
        <v/>
      </c>
      <c r="AD33" s="91" t="str">
        <f t="shared" si="9"/>
        <v/>
      </c>
      <c r="AE33" s="91" t="str">
        <f t="shared" si="9"/>
        <v/>
      </c>
      <c r="AF33" s="91" t="str">
        <f t="shared" si="9"/>
        <v/>
      </c>
      <c r="AG33" s="91" t="str">
        <f t="shared" si="9"/>
        <v/>
      </c>
      <c r="AH33" s="91" t="str">
        <f t="shared" si="9"/>
        <v/>
      </c>
      <c r="AI33" s="91">
        <f t="shared" si="9"/>
        <v>29.23</v>
      </c>
      <c r="AJ33" s="91" t="str">
        <f t="shared" si="9"/>
        <v/>
      </c>
      <c r="AK33" s="91" t="str">
        <f t="shared" si="9"/>
        <v/>
      </c>
      <c r="AL33" s="91" t="str">
        <f t="shared" si="11"/>
        <v/>
      </c>
      <c r="AM33" s="91" t="str">
        <f t="shared" si="11"/>
        <v/>
      </c>
      <c r="AN33" s="91" t="str">
        <f t="shared" si="11"/>
        <v/>
      </c>
      <c r="AO33" s="91" t="str">
        <f t="shared" si="11"/>
        <v/>
      </c>
      <c r="AP33" s="91" t="str">
        <f t="shared" si="11"/>
        <v/>
      </c>
      <c r="AQ33" s="91" t="str">
        <f t="shared" si="11"/>
        <v/>
      </c>
      <c r="AR33" s="91" t="str">
        <f t="shared" si="11"/>
        <v/>
      </c>
      <c r="AS33" s="91" t="str">
        <f t="shared" si="11"/>
        <v/>
      </c>
      <c r="AT33" s="91" t="str">
        <f t="shared" si="11"/>
        <v/>
      </c>
      <c r="AU33" s="91" t="str">
        <f t="shared" si="11"/>
        <v/>
      </c>
      <c r="AV33" s="91" t="str">
        <f t="shared" si="11"/>
        <v/>
      </c>
      <c r="AW33" s="91" t="str">
        <f t="shared" si="11"/>
        <v/>
      </c>
      <c r="AX33" s="91" t="str">
        <f t="shared" si="11"/>
        <v/>
      </c>
      <c r="AY33" s="91" t="str">
        <f t="shared" si="11"/>
        <v/>
      </c>
      <c r="AZ33" s="91" t="str">
        <f t="shared" si="6"/>
        <v/>
      </c>
      <c r="BA33" s="91" t="str">
        <f t="shared" si="6"/>
        <v/>
      </c>
      <c r="BB33" s="91" t="str">
        <f t="shared" si="6"/>
        <v/>
      </c>
      <c r="BC33" s="91" t="str">
        <f t="shared" si="6"/>
        <v/>
      </c>
      <c r="BD33" s="91" t="str">
        <f t="shared" si="6"/>
        <v/>
      </c>
      <c r="BE33" s="91" t="str">
        <f t="shared" si="6"/>
        <v/>
      </c>
    </row>
    <row r="34" spans="1:57" x14ac:dyDescent="0.3">
      <c r="A34" s="68">
        <v>42752</v>
      </c>
      <c r="B34" s="62">
        <v>4000</v>
      </c>
      <c r="C34" s="63" t="s">
        <v>147</v>
      </c>
      <c r="D34" s="70">
        <v>65</v>
      </c>
      <c r="E34" s="89">
        <f t="shared" si="8"/>
        <v>65</v>
      </c>
      <c r="F34" s="90" t="str">
        <f t="shared" si="10"/>
        <v/>
      </c>
      <c r="G34" s="91" t="str">
        <f t="shared" si="10"/>
        <v/>
      </c>
      <c r="H34" s="91" t="str">
        <f t="shared" si="10"/>
        <v/>
      </c>
      <c r="I34" s="91" t="str">
        <f t="shared" si="10"/>
        <v/>
      </c>
      <c r="J34" s="91" t="str">
        <f t="shared" si="10"/>
        <v/>
      </c>
      <c r="K34" s="92" t="str">
        <f t="shared" si="10"/>
        <v/>
      </c>
      <c r="L34" s="93" t="str">
        <f t="shared" si="10"/>
        <v/>
      </c>
      <c r="M34" s="91" t="str">
        <f t="shared" si="10"/>
        <v/>
      </c>
      <c r="N34" s="91" t="str">
        <f t="shared" si="10"/>
        <v/>
      </c>
      <c r="O34" s="91" t="str">
        <f t="shared" si="10"/>
        <v/>
      </c>
      <c r="P34" s="91" t="str">
        <f t="shared" si="10"/>
        <v/>
      </c>
      <c r="Q34" s="92" t="str">
        <f t="shared" si="10"/>
        <v/>
      </c>
      <c r="R34" s="93" t="str">
        <f t="shared" si="10"/>
        <v/>
      </c>
      <c r="S34" s="91" t="str">
        <f t="shared" si="10"/>
        <v/>
      </c>
      <c r="T34" s="91" t="str">
        <f t="shared" si="10"/>
        <v/>
      </c>
      <c r="U34" s="91" t="str">
        <f t="shared" si="10"/>
        <v/>
      </c>
      <c r="V34" s="91" t="str">
        <f t="shared" si="9"/>
        <v/>
      </c>
      <c r="W34" s="91" t="str">
        <f t="shared" si="9"/>
        <v/>
      </c>
      <c r="X34" s="91" t="str">
        <f t="shared" si="9"/>
        <v/>
      </c>
      <c r="Y34" s="91" t="str">
        <f t="shared" si="9"/>
        <v/>
      </c>
      <c r="Z34" s="91" t="str">
        <f t="shared" si="9"/>
        <v/>
      </c>
      <c r="AA34" s="91" t="str">
        <f t="shared" si="9"/>
        <v/>
      </c>
      <c r="AB34" s="91" t="str">
        <f t="shared" si="9"/>
        <v/>
      </c>
      <c r="AC34" s="91" t="str">
        <f t="shared" si="9"/>
        <v/>
      </c>
      <c r="AD34" s="91" t="str">
        <f t="shared" si="9"/>
        <v/>
      </c>
      <c r="AE34" s="91" t="str">
        <f t="shared" si="9"/>
        <v/>
      </c>
      <c r="AF34" s="91" t="str">
        <f t="shared" si="9"/>
        <v/>
      </c>
      <c r="AG34" s="91" t="str">
        <f t="shared" si="9"/>
        <v/>
      </c>
      <c r="AH34" s="91" t="str">
        <f t="shared" si="9"/>
        <v/>
      </c>
      <c r="AI34" s="91" t="str">
        <f t="shared" si="9"/>
        <v/>
      </c>
      <c r="AJ34" s="91" t="str">
        <f t="shared" si="9"/>
        <v/>
      </c>
      <c r="AK34" s="91" t="str">
        <f t="shared" si="9"/>
        <v/>
      </c>
      <c r="AL34" s="91" t="str">
        <f t="shared" si="11"/>
        <v/>
      </c>
      <c r="AM34" s="91" t="str">
        <f t="shared" si="11"/>
        <v/>
      </c>
      <c r="AN34" s="91" t="str">
        <f t="shared" si="11"/>
        <v/>
      </c>
      <c r="AO34" s="91" t="str">
        <f t="shared" si="11"/>
        <v/>
      </c>
      <c r="AP34" s="91" t="str">
        <f t="shared" si="11"/>
        <v/>
      </c>
      <c r="AQ34" s="91" t="str">
        <f t="shared" si="11"/>
        <v/>
      </c>
      <c r="AR34" s="91" t="str">
        <f t="shared" si="11"/>
        <v/>
      </c>
      <c r="AS34" s="91" t="str">
        <f t="shared" si="11"/>
        <v/>
      </c>
      <c r="AT34" s="91" t="str">
        <f t="shared" si="11"/>
        <v/>
      </c>
      <c r="AU34" s="91" t="str">
        <f t="shared" si="11"/>
        <v/>
      </c>
      <c r="AV34" s="91" t="str">
        <f t="shared" si="11"/>
        <v/>
      </c>
      <c r="AW34" s="91" t="str">
        <f t="shared" si="11"/>
        <v/>
      </c>
      <c r="AX34" s="91" t="str">
        <f t="shared" si="11"/>
        <v/>
      </c>
      <c r="AY34" s="91" t="str">
        <f t="shared" si="11"/>
        <v/>
      </c>
      <c r="AZ34" s="91" t="str">
        <f t="shared" si="6"/>
        <v/>
      </c>
      <c r="BA34" s="91">
        <f t="shared" si="6"/>
        <v>65</v>
      </c>
      <c r="BB34" s="91" t="str">
        <f t="shared" si="6"/>
        <v/>
      </c>
      <c r="BC34" s="91" t="str">
        <f t="shared" si="6"/>
        <v/>
      </c>
      <c r="BD34" s="91" t="str">
        <f t="shared" si="6"/>
        <v/>
      </c>
      <c r="BE34" s="91" t="str">
        <f t="shared" si="6"/>
        <v/>
      </c>
    </row>
    <row r="35" spans="1:57" x14ac:dyDescent="0.3">
      <c r="A35" s="68">
        <v>42754</v>
      </c>
      <c r="B35" s="62">
        <v>3005</v>
      </c>
      <c r="C35" s="63" t="s">
        <v>110</v>
      </c>
      <c r="D35" s="70">
        <v>87.78</v>
      </c>
      <c r="E35" s="89">
        <f t="shared" si="8"/>
        <v>87.78</v>
      </c>
      <c r="F35" s="90" t="str">
        <f t="shared" si="10"/>
        <v/>
      </c>
      <c r="G35" s="91" t="str">
        <f t="shared" si="10"/>
        <v/>
      </c>
      <c r="H35" s="91" t="str">
        <f t="shared" si="10"/>
        <v/>
      </c>
      <c r="I35" s="91" t="str">
        <f t="shared" si="10"/>
        <v/>
      </c>
      <c r="J35" s="91" t="str">
        <f t="shared" si="10"/>
        <v/>
      </c>
      <c r="K35" s="92" t="str">
        <f t="shared" si="10"/>
        <v/>
      </c>
      <c r="L35" s="93" t="str">
        <f t="shared" si="10"/>
        <v/>
      </c>
      <c r="M35" s="91" t="str">
        <f t="shared" si="10"/>
        <v/>
      </c>
      <c r="N35" s="91" t="str">
        <f t="shared" si="10"/>
        <v/>
      </c>
      <c r="O35" s="91" t="str">
        <f t="shared" si="10"/>
        <v/>
      </c>
      <c r="P35" s="91" t="str">
        <f t="shared" si="10"/>
        <v/>
      </c>
      <c r="Q35" s="92" t="str">
        <f t="shared" si="10"/>
        <v/>
      </c>
      <c r="R35" s="93" t="str">
        <f t="shared" si="10"/>
        <v/>
      </c>
      <c r="S35" s="91" t="str">
        <f t="shared" si="10"/>
        <v/>
      </c>
      <c r="T35" s="91" t="str">
        <f t="shared" si="10"/>
        <v/>
      </c>
      <c r="U35" s="91" t="str">
        <f t="shared" si="10"/>
        <v/>
      </c>
      <c r="V35" s="91">
        <f t="shared" si="9"/>
        <v>87.78</v>
      </c>
      <c r="W35" s="91" t="str">
        <f t="shared" si="9"/>
        <v/>
      </c>
      <c r="X35" s="91" t="str">
        <f t="shared" si="9"/>
        <v/>
      </c>
      <c r="Y35" s="91" t="str">
        <f t="shared" si="9"/>
        <v/>
      </c>
      <c r="Z35" s="91" t="str">
        <f t="shared" si="9"/>
        <v/>
      </c>
      <c r="AA35" s="91" t="str">
        <f t="shared" si="9"/>
        <v/>
      </c>
      <c r="AB35" s="91" t="str">
        <f t="shared" si="9"/>
        <v/>
      </c>
      <c r="AC35" s="91" t="str">
        <f t="shared" si="9"/>
        <v/>
      </c>
      <c r="AD35" s="91" t="str">
        <f t="shared" si="9"/>
        <v/>
      </c>
      <c r="AE35" s="91" t="str">
        <f t="shared" si="9"/>
        <v/>
      </c>
      <c r="AF35" s="91" t="str">
        <f t="shared" si="9"/>
        <v/>
      </c>
      <c r="AG35" s="91" t="str">
        <f t="shared" si="9"/>
        <v/>
      </c>
      <c r="AH35" s="91" t="str">
        <f t="shared" si="9"/>
        <v/>
      </c>
      <c r="AI35" s="91" t="str">
        <f t="shared" si="9"/>
        <v/>
      </c>
      <c r="AJ35" s="91" t="str">
        <f t="shared" si="9"/>
        <v/>
      </c>
      <c r="AK35" s="91" t="str">
        <f t="shared" si="9"/>
        <v/>
      </c>
      <c r="AL35" s="91" t="str">
        <f t="shared" si="11"/>
        <v/>
      </c>
      <c r="AM35" s="91" t="str">
        <f t="shared" si="11"/>
        <v/>
      </c>
      <c r="AN35" s="91" t="str">
        <f t="shared" si="11"/>
        <v/>
      </c>
      <c r="AO35" s="91" t="str">
        <f t="shared" si="11"/>
        <v/>
      </c>
      <c r="AP35" s="91" t="str">
        <f t="shared" si="11"/>
        <v/>
      </c>
      <c r="AQ35" s="91" t="str">
        <f t="shared" si="11"/>
        <v/>
      </c>
      <c r="AR35" s="91" t="str">
        <f t="shared" si="11"/>
        <v/>
      </c>
      <c r="AS35" s="91" t="str">
        <f t="shared" si="11"/>
        <v/>
      </c>
      <c r="AT35" s="91" t="str">
        <f t="shared" si="11"/>
        <v/>
      </c>
      <c r="AU35" s="91" t="str">
        <f t="shared" si="11"/>
        <v/>
      </c>
      <c r="AV35" s="91" t="str">
        <f t="shared" si="11"/>
        <v/>
      </c>
      <c r="AW35" s="91" t="str">
        <f t="shared" si="11"/>
        <v/>
      </c>
      <c r="AX35" s="91" t="str">
        <f t="shared" si="11"/>
        <v/>
      </c>
      <c r="AY35" s="91" t="str">
        <f t="shared" si="11"/>
        <v/>
      </c>
      <c r="AZ35" s="91" t="str">
        <f t="shared" si="6"/>
        <v/>
      </c>
      <c r="BA35" s="91" t="str">
        <f t="shared" si="6"/>
        <v/>
      </c>
      <c r="BB35" s="91" t="str">
        <f t="shared" si="6"/>
        <v/>
      </c>
      <c r="BC35" s="91" t="str">
        <f t="shared" si="6"/>
        <v/>
      </c>
      <c r="BD35" s="91" t="str">
        <f t="shared" si="6"/>
        <v/>
      </c>
      <c r="BE35" s="91" t="str">
        <f t="shared" si="6"/>
        <v/>
      </c>
    </row>
    <row r="36" spans="1:57" x14ac:dyDescent="0.3">
      <c r="A36" s="68">
        <v>42754</v>
      </c>
      <c r="B36" s="62">
        <v>3005</v>
      </c>
      <c r="C36" s="63" t="s">
        <v>94</v>
      </c>
      <c r="D36" s="70">
        <v>286.82</v>
      </c>
      <c r="E36" s="89">
        <f t="shared" si="8"/>
        <v>286.82</v>
      </c>
      <c r="F36" s="90" t="str">
        <f t="shared" si="10"/>
        <v/>
      </c>
      <c r="G36" s="91" t="str">
        <f t="shared" si="10"/>
        <v/>
      </c>
      <c r="H36" s="91" t="str">
        <f t="shared" si="10"/>
        <v/>
      </c>
      <c r="I36" s="91" t="str">
        <f t="shared" si="10"/>
        <v/>
      </c>
      <c r="J36" s="91" t="str">
        <f t="shared" si="10"/>
        <v/>
      </c>
      <c r="K36" s="92" t="str">
        <f t="shared" si="10"/>
        <v/>
      </c>
      <c r="L36" s="93" t="str">
        <f t="shared" si="10"/>
        <v/>
      </c>
      <c r="M36" s="91" t="str">
        <f t="shared" si="10"/>
        <v/>
      </c>
      <c r="N36" s="91" t="str">
        <f t="shared" si="10"/>
        <v/>
      </c>
      <c r="O36" s="91" t="str">
        <f t="shared" si="10"/>
        <v/>
      </c>
      <c r="P36" s="91" t="str">
        <f t="shared" si="10"/>
        <v/>
      </c>
      <c r="Q36" s="92" t="str">
        <f t="shared" si="10"/>
        <v/>
      </c>
      <c r="R36" s="93" t="str">
        <f t="shared" si="10"/>
        <v/>
      </c>
      <c r="S36" s="91" t="str">
        <f t="shared" si="10"/>
        <v/>
      </c>
      <c r="T36" s="91" t="str">
        <f t="shared" si="10"/>
        <v/>
      </c>
      <c r="U36" s="91" t="str">
        <f t="shared" si="10"/>
        <v/>
      </c>
      <c r="V36" s="91">
        <f t="shared" si="9"/>
        <v>286.82</v>
      </c>
      <c r="W36" s="91" t="str">
        <f t="shared" si="9"/>
        <v/>
      </c>
      <c r="X36" s="91" t="str">
        <f t="shared" si="9"/>
        <v/>
      </c>
      <c r="Y36" s="91" t="str">
        <f t="shared" si="9"/>
        <v/>
      </c>
      <c r="Z36" s="91" t="str">
        <f t="shared" si="9"/>
        <v/>
      </c>
      <c r="AA36" s="91" t="str">
        <f t="shared" si="9"/>
        <v/>
      </c>
      <c r="AB36" s="91" t="str">
        <f t="shared" si="9"/>
        <v/>
      </c>
      <c r="AC36" s="91" t="str">
        <f t="shared" si="9"/>
        <v/>
      </c>
      <c r="AD36" s="91" t="str">
        <f t="shared" si="9"/>
        <v/>
      </c>
      <c r="AE36" s="91" t="str">
        <f t="shared" si="9"/>
        <v/>
      </c>
      <c r="AF36" s="91" t="str">
        <f t="shared" si="9"/>
        <v/>
      </c>
      <c r="AG36" s="91" t="str">
        <f t="shared" si="9"/>
        <v/>
      </c>
      <c r="AH36" s="91" t="str">
        <f t="shared" si="9"/>
        <v/>
      </c>
      <c r="AI36" s="91" t="str">
        <f t="shared" si="9"/>
        <v/>
      </c>
      <c r="AJ36" s="91" t="str">
        <f t="shared" si="9"/>
        <v/>
      </c>
      <c r="AK36" s="91" t="str">
        <f t="shared" si="9"/>
        <v/>
      </c>
      <c r="AL36" s="91" t="str">
        <f t="shared" si="11"/>
        <v/>
      </c>
      <c r="AM36" s="91" t="str">
        <f t="shared" si="11"/>
        <v/>
      </c>
      <c r="AN36" s="91" t="str">
        <f t="shared" si="11"/>
        <v/>
      </c>
      <c r="AO36" s="91" t="str">
        <f t="shared" si="11"/>
        <v/>
      </c>
      <c r="AP36" s="91" t="str">
        <f t="shared" si="11"/>
        <v/>
      </c>
      <c r="AQ36" s="91" t="str">
        <f t="shared" si="11"/>
        <v/>
      </c>
      <c r="AR36" s="91" t="str">
        <f t="shared" si="11"/>
        <v/>
      </c>
      <c r="AS36" s="91" t="str">
        <f t="shared" si="11"/>
        <v/>
      </c>
      <c r="AT36" s="91" t="str">
        <f t="shared" si="11"/>
        <v/>
      </c>
      <c r="AU36" s="91" t="str">
        <f t="shared" si="11"/>
        <v/>
      </c>
      <c r="AV36" s="91" t="str">
        <f t="shared" si="11"/>
        <v/>
      </c>
      <c r="AW36" s="91" t="str">
        <f t="shared" si="11"/>
        <v/>
      </c>
      <c r="AX36" s="91" t="str">
        <f t="shared" si="11"/>
        <v/>
      </c>
      <c r="AY36" s="91" t="str">
        <f t="shared" si="11"/>
        <v/>
      </c>
      <c r="AZ36" s="91" t="str">
        <f t="shared" si="6"/>
        <v/>
      </c>
      <c r="BA36" s="91" t="str">
        <f t="shared" si="6"/>
        <v/>
      </c>
      <c r="BB36" s="91" t="str">
        <f t="shared" si="6"/>
        <v/>
      </c>
      <c r="BC36" s="91" t="str">
        <f t="shared" si="6"/>
        <v/>
      </c>
      <c r="BD36" s="91" t="str">
        <f t="shared" si="6"/>
        <v/>
      </c>
      <c r="BE36" s="91" t="str">
        <f t="shared" si="6"/>
        <v/>
      </c>
    </row>
    <row r="37" spans="1:57" x14ac:dyDescent="0.3">
      <c r="A37" s="68">
        <v>42755</v>
      </c>
      <c r="B37" s="62">
        <v>3017</v>
      </c>
      <c r="C37" s="69" t="s">
        <v>198</v>
      </c>
      <c r="D37" s="70">
        <v>150</v>
      </c>
      <c r="E37" s="89">
        <f t="shared" si="8"/>
        <v>150</v>
      </c>
      <c r="F37" s="90" t="str">
        <f t="shared" si="10"/>
        <v/>
      </c>
      <c r="G37" s="91" t="str">
        <f t="shared" si="10"/>
        <v/>
      </c>
      <c r="H37" s="91" t="str">
        <f t="shared" si="10"/>
        <v/>
      </c>
      <c r="I37" s="91" t="str">
        <f t="shared" si="10"/>
        <v/>
      </c>
      <c r="J37" s="91" t="str">
        <f t="shared" si="10"/>
        <v/>
      </c>
      <c r="K37" s="92" t="str">
        <f t="shared" si="10"/>
        <v/>
      </c>
      <c r="L37" s="93" t="str">
        <f t="shared" si="10"/>
        <v/>
      </c>
      <c r="M37" s="91" t="str">
        <f t="shared" si="10"/>
        <v/>
      </c>
      <c r="N37" s="91" t="str">
        <f t="shared" si="10"/>
        <v/>
      </c>
      <c r="O37" s="91" t="str">
        <f t="shared" si="10"/>
        <v/>
      </c>
      <c r="P37" s="91" t="str">
        <f t="shared" si="10"/>
        <v/>
      </c>
      <c r="Q37" s="92" t="str">
        <f t="shared" si="10"/>
        <v/>
      </c>
      <c r="R37" s="93" t="str">
        <f t="shared" si="10"/>
        <v/>
      </c>
      <c r="S37" s="91" t="str">
        <f t="shared" si="10"/>
        <v/>
      </c>
      <c r="T37" s="91" t="str">
        <f t="shared" si="10"/>
        <v/>
      </c>
      <c r="U37" s="91" t="str">
        <f t="shared" ref="U37:AJ51" si="12">IF($B37=U$5,$D37,"")</f>
        <v/>
      </c>
      <c r="V37" s="91" t="str">
        <f t="shared" si="12"/>
        <v/>
      </c>
      <c r="W37" s="91" t="str">
        <f t="shared" si="12"/>
        <v/>
      </c>
      <c r="X37" s="91" t="str">
        <f t="shared" si="12"/>
        <v/>
      </c>
      <c r="Y37" s="91" t="str">
        <f t="shared" si="12"/>
        <v/>
      </c>
      <c r="Z37" s="91" t="str">
        <f t="shared" si="12"/>
        <v/>
      </c>
      <c r="AA37" s="91" t="str">
        <f t="shared" si="12"/>
        <v/>
      </c>
      <c r="AB37" s="91" t="str">
        <f t="shared" si="12"/>
        <v/>
      </c>
      <c r="AC37" s="91" t="str">
        <f t="shared" si="12"/>
        <v/>
      </c>
      <c r="AD37" s="91" t="str">
        <f t="shared" si="12"/>
        <v/>
      </c>
      <c r="AE37" s="91" t="str">
        <f t="shared" si="12"/>
        <v/>
      </c>
      <c r="AF37" s="91" t="str">
        <f t="shared" si="12"/>
        <v/>
      </c>
      <c r="AG37" s="91" t="str">
        <f t="shared" si="12"/>
        <v/>
      </c>
      <c r="AH37" s="91">
        <f t="shared" si="12"/>
        <v>150</v>
      </c>
      <c r="AI37" s="91" t="str">
        <f t="shared" si="12"/>
        <v/>
      </c>
      <c r="AJ37" s="91" t="str">
        <f t="shared" si="12"/>
        <v/>
      </c>
      <c r="AK37" s="91" t="str">
        <f t="shared" ref="AK37:AZ52" si="13">IF($B37=AK$5,$D37,"")</f>
        <v/>
      </c>
      <c r="AL37" s="91" t="str">
        <f t="shared" si="13"/>
        <v/>
      </c>
      <c r="AM37" s="91" t="str">
        <f t="shared" si="13"/>
        <v/>
      </c>
      <c r="AN37" s="91" t="str">
        <f t="shared" si="13"/>
        <v/>
      </c>
      <c r="AO37" s="91" t="str">
        <f t="shared" si="13"/>
        <v/>
      </c>
      <c r="AP37" s="91" t="str">
        <f t="shared" si="13"/>
        <v/>
      </c>
      <c r="AQ37" s="91" t="str">
        <f t="shared" si="13"/>
        <v/>
      </c>
      <c r="AR37" s="91" t="str">
        <f t="shared" si="13"/>
        <v/>
      </c>
      <c r="AS37" s="91" t="str">
        <f t="shared" si="13"/>
        <v/>
      </c>
      <c r="AT37" s="91" t="str">
        <f t="shared" si="13"/>
        <v/>
      </c>
      <c r="AU37" s="91" t="str">
        <f t="shared" si="13"/>
        <v/>
      </c>
      <c r="AV37" s="91" t="str">
        <f t="shared" si="13"/>
        <v/>
      </c>
      <c r="AW37" s="91" t="str">
        <f t="shared" si="13"/>
        <v/>
      </c>
      <c r="AX37" s="91" t="str">
        <f t="shared" si="13"/>
        <v/>
      </c>
      <c r="AY37" s="91" t="str">
        <f t="shared" si="13"/>
        <v/>
      </c>
      <c r="AZ37" s="91" t="str">
        <f t="shared" si="6"/>
        <v/>
      </c>
      <c r="BA37" s="91" t="str">
        <f t="shared" si="6"/>
        <v/>
      </c>
      <c r="BB37" s="91" t="str">
        <f t="shared" si="6"/>
        <v/>
      </c>
      <c r="BC37" s="91" t="str">
        <f t="shared" si="6"/>
        <v/>
      </c>
      <c r="BD37" s="91" t="str">
        <f t="shared" si="6"/>
        <v/>
      </c>
      <c r="BE37" s="91" t="str">
        <f t="shared" si="6"/>
        <v/>
      </c>
    </row>
    <row r="38" spans="1:57" x14ac:dyDescent="0.3">
      <c r="A38" s="68">
        <v>42758</v>
      </c>
      <c r="B38" s="62">
        <v>3002</v>
      </c>
      <c r="C38" s="63" t="s">
        <v>154</v>
      </c>
      <c r="D38" s="70">
        <v>107</v>
      </c>
      <c r="E38" s="89">
        <f t="shared" si="8"/>
        <v>107</v>
      </c>
      <c r="F38" s="90" t="str">
        <f t="shared" ref="F38:U52" si="14">IF($B38=F$5,$D38,"")</f>
        <v/>
      </c>
      <c r="G38" s="91" t="str">
        <f t="shared" si="14"/>
        <v/>
      </c>
      <c r="H38" s="91" t="str">
        <f t="shared" si="14"/>
        <v/>
      </c>
      <c r="I38" s="91" t="str">
        <f t="shared" si="14"/>
        <v/>
      </c>
      <c r="J38" s="91" t="str">
        <f t="shared" si="14"/>
        <v/>
      </c>
      <c r="K38" s="92" t="str">
        <f t="shared" si="14"/>
        <v/>
      </c>
      <c r="L38" s="93" t="str">
        <f t="shared" si="14"/>
        <v/>
      </c>
      <c r="M38" s="91" t="str">
        <f t="shared" si="14"/>
        <v/>
      </c>
      <c r="N38" s="91" t="str">
        <f t="shared" si="14"/>
        <v/>
      </c>
      <c r="O38" s="91" t="str">
        <f t="shared" si="14"/>
        <v/>
      </c>
      <c r="P38" s="91" t="str">
        <f t="shared" si="14"/>
        <v/>
      </c>
      <c r="Q38" s="92" t="str">
        <f t="shared" si="14"/>
        <v/>
      </c>
      <c r="R38" s="93" t="str">
        <f t="shared" si="14"/>
        <v/>
      </c>
      <c r="S38" s="91">
        <f t="shared" si="14"/>
        <v>107</v>
      </c>
      <c r="T38" s="91" t="str">
        <f t="shared" si="14"/>
        <v/>
      </c>
      <c r="U38" s="91" t="str">
        <f t="shared" si="12"/>
        <v/>
      </c>
      <c r="V38" s="91" t="str">
        <f t="shared" si="12"/>
        <v/>
      </c>
      <c r="W38" s="91" t="str">
        <f t="shared" si="12"/>
        <v/>
      </c>
      <c r="X38" s="91" t="str">
        <f t="shared" si="12"/>
        <v/>
      </c>
      <c r="Y38" s="91" t="str">
        <f t="shared" si="12"/>
        <v/>
      </c>
      <c r="Z38" s="91" t="str">
        <f t="shared" si="12"/>
        <v/>
      </c>
      <c r="AA38" s="91" t="str">
        <f t="shared" si="12"/>
        <v/>
      </c>
      <c r="AB38" s="91" t="str">
        <f t="shared" si="12"/>
        <v/>
      </c>
      <c r="AC38" s="91" t="str">
        <f t="shared" si="12"/>
        <v/>
      </c>
      <c r="AD38" s="91" t="str">
        <f t="shared" si="12"/>
        <v/>
      </c>
      <c r="AE38" s="91" t="str">
        <f t="shared" si="12"/>
        <v/>
      </c>
      <c r="AF38" s="91" t="str">
        <f t="shared" si="12"/>
        <v/>
      </c>
      <c r="AG38" s="91" t="str">
        <f t="shared" si="12"/>
        <v/>
      </c>
      <c r="AH38" s="91" t="str">
        <f t="shared" si="12"/>
        <v/>
      </c>
      <c r="AI38" s="91" t="str">
        <f t="shared" si="12"/>
        <v/>
      </c>
      <c r="AJ38" s="91" t="str">
        <f t="shared" si="12"/>
        <v/>
      </c>
      <c r="AK38" s="91" t="str">
        <f t="shared" si="13"/>
        <v/>
      </c>
      <c r="AL38" s="91" t="str">
        <f t="shared" si="13"/>
        <v/>
      </c>
      <c r="AM38" s="91" t="str">
        <f t="shared" si="13"/>
        <v/>
      </c>
      <c r="AN38" s="91" t="str">
        <f t="shared" si="13"/>
        <v/>
      </c>
      <c r="AO38" s="91" t="str">
        <f t="shared" si="13"/>
        <v/>
      </c>
      <c r="AP38" s="91" t="str">
        <f t="shared" si="13"/>
        <v/>
      </c>
      <c r="AQ38" s="91" t="str">
        <f t="shared" si="13"/>
        <v/>
      </c>
      <c r="AR38" s="91" t="str">
        <f t="shared" si="13"/>
        <v/>
      </c>
      <c r="AS38" s="91" t="str">
        <f t="shared" si="13"/>
        <v/>
      </c>
      <c r="AT38" s="91" t="str">
        <f t="shared" si="13"/>
        <v/>
      </c>
      <c r="AU38" s="91" t="str">
        <f t="shared" si="13"/>
        <v/>
      </c>
      <c r="AV38" s="91" t="str">
        <f t="shared" si="13"/>
        <v/>
      </c>
      <c r="AW38" s="91" t="str">
        <f t="shared" si="13"/>
        <v/>
      </c>
      <c r="AX38" s="91" t="str">
        <f t="shared" si="13"/>
        <v/>
      </c>
      <c r="AY38" s="91" t="str">
        <f t="shared" si="13"/>
        <v/>
      </c>
      <c r="AZ38" s="91" t="str">
        <f t="shared" si="6"/>
        <v/>
      </c>
      <c r="BA38" s="91" t="str">
        <f t="shared" si="6"/>
        <v/>
      </c>
      <c r="BB38" s="91" t="str">
        <f t="shared" si="6"/>
        <v/>
      </c>
      <c r="BC38" s="91" t="str">
        <f t="shared" si="6"/>
        <v/>
      </c>
      <c r="BD38" s="91" t="str">
        <f t="shared" si="6"/>
        <v/>
      </c>
      <c r="BE38" s="91" t="str">
        <f t="shared" si="6"/>
        <v/>
      </c>
    </row>
    <row r="39" spans="1:57" x14ac:dyDescent="0.3">
      <c r="A39" s="68">
        <v>42759</v>
      </c>
      <c r="B39" s="62">
        <v>1001</v>
      </c>
      <c r="C39" s="63" t="s">
        <v>63</v>
      </c>
      <c r="D39" s="70">
        <v>2087.1999999999998</v>
      </c>
      <c r="E39" s="89">
        <f t="shared" si="8"/>
        <v>2087.1999999999998</v>
      </c>
      <c r="F39" s="90">
        <f t="shared" si="14"/>
        <v>2087.1999999999998</v>
      </c>
      <c r="G39" s="91" t="str">
        <f t="shared" si="14"/>
        <v/>
      </c>
      <c r="H39" s="91" t="str">
        <f t="shared" si="14"/>
        <v/>
      </c>
      <c r="I39" s="91" t="str">
        <f t="shared" si="14"/>
        <v/>
      </c>
      <c r="J39" s="91" t="str">
        <f t="shared" si="14"/>
        <v/>
      </c>
      <c r="K39" s="92" t="str">
        <f t="shared" si="14"/>
        <v/>
      </c>
      <c r="L39" s="93" t="str">
        <f t="shared" si="14"/>
        <v/>
      </c>
      <c r="M39" s="91" t="str">
        <f t="shared" si="14"/>
        <v/>
      </c>
      <c r="N39" s="91" t="str">
        <f t="shared" si="14"/>
        <v/>
      </c>
      <c r="O39" s="91" t="str">
        <f t="shared" si="14"/>
        <v/>
      </c>
      <c r="P39" s="91" t="str">
        <f t="shared" si="14"/>
        <v/>
      </c>
      <c r="Q39" s="92" t="str">
        <f t="shared" si="14"/>
        <v/>
      </c>
      <c r="R39" s="93" t="str">
        <f t="shared" si="14"/>
        <v/>
      </c>
      <c r="S39" s="91" t="str">
        <f t="shared" si="14"/>
        <v/>
      </c>
      <c r="T39" s="91" t="str">
        <f t="shared" si="14"/>
        <v/>
      </c>
      <c r="U39" s="91" t="str">
        <f t="shared" si="12"/>
        <v/>
      </c>
      <c r="V39" s="91" t="str">
        <f t="shared" si="12"/>
        <v/>
      </c>
      <c r="W39" s="91" t="str">
        <f t="shared" si="12"/>
        <v/>
      </c>
      <c r="X39" s="91" t="str">
        <f t="shared" si="12"/>
        <v/>
      </c>
      <c r="Y39" s="91" t="str">
        <f t="shared" si="12"/>
        <v/>
      </c>
      <c r="Z39" s="91" t="str">
        <f t="shared" si="12"/>
        <v/>
      </c>
      <c r="AA39" s="91" t="str">
        <f t="shared" si="12"/>
        <v/>
      </c>
      <c r="AB39" s="91" t="str">
        <f t="shared" si="12"/>
        <v/>
      </c>
      <c r="AC39" s="91" t="str">
        <f t="shared" si="12"/>
        <v/>
      </c>
      <c r="AD39" s="91" t="str">
        <f t="shared" si="12"/>
        <v/>
      </c>
      <c r="AE39" s="91" t="str">
        <f t="shared" si="12"/>
        <v/>
      </c>
      <c r="AF39" s="91" t="str">
        <f t="shared" si="12"/>
        <v/>
      </c>
      <c r="AG39" s="91" t="str">
        <f t="shared" si="12"/>
        <v/>
      </c>
      <c r="AH39" s="91" t="str">
        <f t="shared" si="12"/>
        <v/>
      </c>
      <c r="AI39" s="91" t="str">
        <f t="shared" si="12"/>
        <v/>
      </c>
      <c r="AJ39" s="91" t="str">
        <f t="shared" si="12"/>
        <v/>
      </c>
      <c r="AK39" s="91" t="str">
        <f t="shared" si="13"/>
        <v/>
      </c>
      <c r="AL39" s="91" t="str">
        <f t="shared" si="13"/>
        <v/>
      </c>
      <c r="AM39" s="91" t="str">
        <f t="shared" si="13"/>
        <v/>
      </c>
      <c r="AN39" s="91" t="str">
        <f t="shared" si="13"/>
        <v/>
      </c>
      <c r="AO39" s="91" t="str">
        <f t="shared" si="13"/>
        <v/>
      </c>
      <c r="AP39" s="91" t="str">
        <f t="shared" si="13"/>
        <v/>
      </c>
      <c r="AQ39" s="91" t="str">
        <f t="shared" si="13"/>
        <v/>
      </c>
      <c r="AR39" s="91" t="str">
        <f t="shared" si="13"/>
        <v/>
      </c>
      <c r="AS39" s="91" t="str">
        <f t="shared" si="13"/>
        <v/>
      </c>
      <c r="AT39" s="91" t="str">
        <f t="shared" si="13"/>
        <v/>
      </c>
      <c r="AU39" s="91" t="str">
        <f t="shared" si="13"/>
        <v/>
      </c>
      <c r="AV39" s="91" t="str">
        <f t="shared" si="13"/>
        <v/>
      </c>
      <c r="AW39" s="91" t="str">
        <f t="shared" si="13"/>
        <v/>
      </c>
      <c r="AX39" s="91" t="str">
        <f t="shared" si="13"/>
        <v/>
      </c>
      <c r="AY39" s="91" t="str">
        <f t="shared" si="13"/>
        <v/>
      </c>
      <c r="AZ39" s="91" t="str">
        <f t="shared" si="6"/>
        <v/>
      </c>
      <c r="BA39" s="91" t="str">
        <f t="shared" si="6"/>
        <v/>
      </c>
      <c r="BB39" s="91" t="str">
        <f t="shared" si="6"/>
        <v/>
      </c>
      <c r="BC39" s="91" t="str">
        <f t="shared" si="6"/>
        <v/>
      </c>
      <c r="BD39" s="91" t="str">
        <f t="shared" si="6"/>
        <v/>
      </c>
      <c r="BE39" s="91" t="str">
        <f t="shared" si="6"/>
        <v/>
      </c>
    </row>
    <row r="40" spans="1:57" x14ac:dyDescent="0.3">
      <c r="A40" s="68">
        <v>42759</v>
      </c>
      <c r="B40" s="62">
        <v>2005</v>
      </c>
      <c r="C40" s="63" t="s">
        <v>199</v>
      </c>
      <c r="D40" s="70">
        <v>603.25</v>
      </c>
      <c r="E40" s="89">
        <f t="shared" si="8"/>
        <v>603.25</v>
      </c>
      <c r="F40" s="90" t="str">
        <f t="shared" si="14"/>
        <v/>
      </c>
      <c r="G40" s="91" t="str">
        <f t="shared" si="14"/>
        <v/>
      </c>
      <c r="H40" s="91" t="str">
        <f t="shared" si="14"/>
        <v/>
      </c>
      <c r="I40" s="91" t="str">
        <f t="shared" si="14"/>
        <v/>
      </c>
      <c r="J40" s="91" t="str">
        <f t="shared" si="14"/>
        <v/>
      </c>
      <c r="K40" s="92" t="str">
        <f t="shared" si="14"/>
        <v/>
      </c>
      <c r="L40" s="93" t="str">
        <f t="shared" si="14"/>
        <v/>
      </c>
      <c r="M40" s="91" t="str">
        <f t="shared" si="14"/>
        <v/>
      </c>
      <c r="N40" s="91" t="str">
        <f t="shared" si="14"/>
        <v/>
      </c>
      <c r="O40" s="91" t="str">
        <f t="shared" si="14"/>
        <v/>
      </c>
      <c r="P40" s="91">
        <f t="shared" si="14"/>
        <v>603.25</v>
      </c>
      <c r="Q40" s="92" t="str">
        <f t="shared" si="14"/>
        <v/>
      </c>
      <c r="R40" s="93" t="str">
        <f t="shared" si="14"/>
        <v/>
      </c>
      <c r="S40" s="91" t="str">
        <f t="shared" si="14"/>
        <v/>
      </c>
      <c r="T40" s="91" t="str">
        <f t="shared" si="14"/>
        <v/>
      </c>
      <c r="U40" s="91" t="str">
        <f t="shared" si="12"/>
        <v/>
      </c>
      <c r="V40" s="91" t="str">
        <f t="shared" si="12"/>
        <v/>
      </c>
      <c r="W40" s="91" t="str">
        <f t="shared" si="12"/>
        <v/>
      </c>
      <c r="X40" s="91" t="str">
        <f t="shared" si="12"/>
        <v/>
      </c>
      <c r="Y40" s="91" t="str">
        <f t="shared" si="12"/>
        <v/>
      </c>
      <c r="Z40" s="91" t="str">
        <f t="shared" si="12"/>
        <v/>
      </c>
      <c r="AA40" s="91" t="str">
        <f t="shared" si="12"/>
        <v/>
      </c>
      <c r="AB40" s="91" t="str">
        <f t="shared" si="12"/>
        <v/>
      </c>
      <c r="AC40" s="91" t="str">
        <f t="shared" si="12"/>
        <v/>
      </c>
      <c r="AD40" s="91" t="str">
        <f t="shared" si="12"/>
        <v/>
      </c>
      <c r="AE40" s="91" t="str">
        <f t="shared" si="12"/>
        <v/>
      </c>
      <c r="AF40" s="91" t="str">
        <f t="shared" si="12"/>
        <v/>
      </c>
      <c r="AG40" s="91" t="str">
        <f t="shared" si="12"/>
        <v/>
      </c>
      <c r="AH40" s="91" t="str">
        <f t="shared" si="12"/>
        <v/>
      </c>
      <c r="AI40" s="91" t="str">
        <f t="shared" si="12"/>
        <v/>
      </c>
      <c r="AJ40" s="91" t="str">
        <f t="shared" si="12"/>
        <v/>
      </c>
      <c r="AK40" s="91" t="str">
        <f t="shared" si="13"/>
        <v/>
      </c>
      <c r="AL40" s="91" t="str">
        <f t="shared" si="13"/>
        <v/>
      </c>
      <c r="AM40" s="91" t="str">
        <f t="shared" si="13"/>
        <v/>
      </c>
      <c r="AN40" s="91" t="str">
        <f t="shared" si="13"/>
        <v/>
      </c>
      <c r="AO40" s="91" t="str">
        <f t="shared" si="13"/>
        <v/>
      </c>
      <c r="AP40" s="91" t="str">
        <f t="shared" si="13"/>
        <v/>
      </c>
      <c r="AQ40" s="91" t="str">
        <f t="shared" si="13"/>
        <v/>
      </c>
      <c r="AR40" s="91" t="str">
        <f t="shared" si="13"/>
        <v/>
      </c>
      <c r="AS40" s="91" t="str">
        <f t="shared" si="13"/>
        <v/>
      </c>
      <c r="AT40" s="91" t="str">
        <f t="shared" si="13"/>
        <v/>
      </c>
      <c r="AU40" s="91" t="str">
        <f t="shared" si="13"/>
        <v/>
      </c>
      <c r="AV40" s="91" t="str">
        <f t="shared" si="13"/>
        <v/>
      </c>
      <c r="AW40" s="91" t="str">
        <f t="shared" si="13"/>
        <v/>
      </c>
      <c r="AX40" s="91" t="str">
        <f t="shared" si="13"/>
        <v/>
      </c>
      <c r="AY40" s="91" t="str">
        <f t="shared" si="13"/>
        <v/>
      </c>
      <c r="AZ40" s="91" t="str">
        <f t="shared" si="6"/>
        <v/>
      </c>
      <c r="BA40" s="91" t="str">
        <f t="shared" si="6"/>
        <v/>
      </c>
      <c r="BB40" s="91" t="str">
        <f t="shared" si="6"/>
        <v/>
      </c>
      <c r="BC40" s="91" t="str">
        <f t="shared" si="6"/>
        <v/>
      </c>
      <c r="BD40" s="91" t="str">
        <f t="shared" si="6"/>
        <v/>
      </c>
      <c r="BE40" s="91" t="str">
        <f t="shared" si="6"/>
        <v/>
      </c>
    </row>
    <row r="41" spans="1:57" x14ac:dyDescent="0.3">
      <c r="A41" s="68">
        <v>42760</v>
      </c>
      <c r="B41" s="62">
        <v>1001</v>
      </c>
      <c r="C41" s="63" t="s">
        <v>63</v>
      </c>
      <c r="D41" s="70">
        <v>3742.14</v>
      </c>
      <c r="E41" s="89">
        <f t="shared" si="1"/>
        <v>3742.14</v>
      </c>
      <c r="F41" s="90">
        <f t="shared" si="14"/>
        <v>3742.14</v>
      </c>
      <c r="G41" s="91" t="str">
        <f t="shared" si="14"/>
        <v/>
      </c>
      <c r="H41" s="91" t="str">
        <f t="shared" si="14"/>
        <v/>
      </c>
      <c r="I41" s="91" t="str">
        <f t="shared" si="14"/>
        <v/>
      </c>
      <c r="J41" s="91" t="str">
        <f t="shared" si="14"/>
        <v/>
      </c>
      <c r="K41" s="92" t="str">
        <f t="shared" si="14"/>
        <v/>
      </c>
      <c r="L41" s="93" t="str">
        <f t="shared" si="14"/>
        <v/>
      </c>
      <c r="M41" s="91" t="str">
        <f t="shared" si="14"/>
        <v/>
      </c>
      <c r="N41" s="91" t="str">
        <f t="shared" si="14"/>
        <v/>
      </c>
      <c r="O41" s="91" t="str">
        <f t="shared" si="14"/>
        <v/>
      </c>
      <c r="P41" s="91" t="str">
        <f t="shared" si="14"/>
        <v/>
      </c>
      <c r="Q41" s="92" t="str">
        <f t="shared" si="14"/>
        <v/>
      </c>
      <c r="R41" s="93" t="str">
        <f t="shared" si="14"/>
        <v/>
      </c>
      <c r="S41" s="91" t="str">
        <f t="shared" si="14"/>
        <v/>
      </c>
      <c r="T41" s="91" t="str">
        <f t="shared" si="14"/>
        <v/>
      </c>
      <c r="U41" s="91" t="str">
        <f t="shared" si="12"/>
        <v/>
      </c>
      <c r="V41" s="91" t="str">
        <f t="shared" si="12"/>
        <v/>
      </c>
      <c r="W41" s="91" t="str">
        <f t="shared" si="12"/>
        <v/>
      </c>
      <c r="X41" s="91" t="str">
        <f t="shared" si="12"/>
        <v/>
      </c>
      <c r="Y41" s="91" t="str">
        <f t="shared" si="12"/>
        <v/>
      </c>
      <c r="Z41" s="91" t="str">
        <f t="shared" si="12"/>
        <v/>
      </c>
      <c r="AA41" s="91" t="str">
        <f t="shared" si="12"/>
        <v/>
      </c>
      <c r="AB41" s="91" t="str">
        <f t="shared" si="12"/>
        <v/>
      </c>
      <c r="AC41" s="91" t="str">
        <f t="shared" si="12"/>
        <v/>
      </c>
      <c r="AD41" s="91" t="str">
        <f t="shared" si="12"/>
        <v/>
      </c>
      <c r="AE41" s="91" t="str">
        <f t="shared" si="12"/>
        <v/>
      </c>
      <c r="AF41" s="91" t="str">
        <f t="shared" si="12"/>
        <v/>
      </c>
      <c r="AG41" s="91" t="str">
        <f t="shared" si="12"/>
        <v/>
      </c>
      <c r="AH41" s="91" t="str">
        <f t="shared" si="12"/>
        <v/>
      </c>
      <c r="AI41" s="91" t="str">
        <f t="shared" si="12"/>
        <v/>
      </c>
      <c r="AJ41" s="91" t="str">
        <f t="shared" si="12"/>
        <v/>
      </c>
      <c r="AK41" s="91" t="str">
        <f t="shared" si="13"/>
        <v/>
      </c>
      <c r="AL41" s="91" t="str">
        <f t="shared" si="13"/>
        <v/>
      </c>
      <c r="AM41" s="91" t="str">
        <f t="shared" si="13"/>
        <v/>
      </c>
      <c r="AN41" s="91" t="str">
        <f t="shared" si="13"/>
        <v/>
      </c>
      <c r="AO41" s="91" t="str">
        <f t="shared" si="13"/>
        <v/>
      </c>
      <c r="AP41" s="91" t="str">
        <f t="shared" si="13"/>
        <v/>
      </c>
      <c r="AQ41" s="91" t="str">
        <f t="shared" si="13"/>
        <v/>
      </c>
      <c r="AR41" s="91" t="str">
        <f t="shared" si="13"/>
        <v/>
      </c>
      <c r="AS41" s="91" t="str">
        <f t="shared" si="13"/>
        <v/>
      </c>
      <c r="AT41" s="91" t="str">
        <f t="shared" si="13"/>
        <v/>
      </c>
      <c r="AU41" s="91" t="str">
        <f t="shared" si="13"/>
        <v/>
      </c>
      <c r="AV41" s="91" t="str">
        <f t="shared" si="13"/>
        <v/>
      </c>
      <c r="AW41" s="91" t="str">
        <f t="shared" si="13"/>
        <v/>
      </c>
      <c r="AX41" s="91" t="str">
        <f t="shared" si="13"/>
        <v/>
      </c>
      <c r="AY41" s="91" t="str">
        <f t="shared" si="13"/>
        <v/>
      </c>
      <c r="AZ41" s="91" t="str">
        <f t="shared" si="13"/>
        <v/>
      </c>
      <c r="BA41" s="91" t="str">
        <f t="shared" ref="BA41:BE56" si="15">IF($B41=BA$5,$D41,"")</f>
        <v/>
      </c>
      <c r="BB41" s="91" t="str">
        <f t="shared" si="15"/>
        <v/>
      </c>
      <c r="BC41" s="91" t="str">
        <f t="shared" si="15"/>
        <v/>
      </c>
      <c r="BD41" s="91" t="str">
        <f t="shared" si="15"/>
        <v/>
      </c>
      <c r="BE41" s="91" t="str">
        <f t="shared" si="15"/>
        <v/>
      </c>
    </row>
    <row r="42" spans="1:57" x14ac:dyDescent="0.3">
      <c r="A42" s="68">
        <v>42760</v>
      </c>
      <c r="B42" s="62">
        <v>2001</v>
      </c>
      <c r="C42" s="69" t="s">
        <v>7</v>
      </c>
      <c r="D42" s="70">
        <f>163538.68-153498.23</f>
        <v>10040.449999999983</v>
      </c>
      <c r="E42" s="89">
        <f t="shared" si="1"/>
        <v>10040.449999999983</v>
      </c>
      <c r="F42" s="90" t="str">
        <f t="shared" si="14"/>
        <v/>
      </c>
      <c r="G42" s="91" t="str">
        <f t="shared" si="14"/>
        <v/>
      </c>
      <c r="H42" s="91" t="str">
        <f t="shared" si="14"/>
        <v/>
      </c>
      <c r="I42" s="91" t="str">
        <f t="shared" si="14"/>
        <v/>
      </c>
      <c r="J42" s="91" t="str">
        <f t="shared" si="14"/>
        <v/>
      </c>
      <c r="K42" s="92" t="str">
        <f t="shared" si="14"/>
        <v/>
      </c>
      <c r="L42" s="93">
        <f t="shared" si="14"/>
        <v>10040.449999999983</v>
      </c>
      <c r="M42" s="91" t="str">
        <f t="shared" si="14"/>
        <v/>
      </c>
      <c r="N42" s="91" t="str">
        <f t="shared" si="14"/>
        <v/>
      </c>
      <c r="O42" s="91" t="str">
        <f t="shared" si="14"/>
        <v/>
      </c>
      <c r="P42" s="91" t="str">
        <f t="shared" si="14"/>
        <v/>
      </c>
      <c r="Q42" s="92" t="str">
        <f t="shared" si="14"/>
        <v/>
      </c>
      <c r="R42" s="93" t="str">
        <f t="shared" si="14"/>
        <v/>
      </c>
      <c r="S42" s="91" t="str">
        <f t="shared" si="14"/>
        <v/>
      </c>
      <c r="T42" s="91" t="str">
        <f t="shared" si="14"/>
        <v/>
      </c>
      <c r="U42" s="91" t="str">
        <f t="shared" si="12"/>
        <v/>
      </c>
      <c r="V42" s="91" t="str">
        <f t="shared" si="12"/>
        <v/>
      </c>
      <c r="W42" s="91" t="str">
        <f t="shared" si="12"/>
        <v/>
      </c>
      <c r="X42" s="91" t="str">
        <f t="shared" si="12"/>
        <v/>
      </c>
      <c r="Y42" s="91" t="str">
        <f t="shared" si="12"/>
        <v/>
      </c>
      <c r="Z42" s="91" t="str">
        <f t="shared" si="12"/>
        <v/>
      </c>
      <c r="AA42" s="91" t="str">
        <f t="shared" si="12"/>
        <v/>
      </c>
      <c r="AB42" s="91" t="str">
        <f t="shared" si="12"/>
        <v/>
      </c>
      <c r="AC42" s="91" t="str">
        <f t="shared" si="12"/>
        <v/>
      </c>
      <c r="AD42" s="91" t="str">
        <f t="shared" si="12"/>
        <v/>
      </c>
      <c r="AE42" s="91" t="str">
        <f t="shared" si="12"/>
        <v/>
      </c>
      <c r="AF42" s="91" t="str">
        <f t="shared" si="12"/>
        <v/>
      </c>
      <c r="AG42" s="91" t="str">
        <f t="shared" si="12"/>
        <v/>
      </c>
      <c r="AH42" s="91" t="str">
        <f t="shared" si="12"/>
        <v/>
      </c>
      <c r="AI42" s="91" t="str">
        <f t="shared" si="12"/>
        <v/>
      </c>
      <c r="AJ42" s="91" t="str">
        <f t="shared" si="12"/>
        <v/>
      </c>
      <c r="AK42" s="91" t="str">
        <f t="shared" si="13"/>
        <v/>
      </c>
      <c r="AL42" s="91" t="str">
        <f t="shared" si="13"/>
        <v/>
      </c>
      <c r="AM42" s="91" t="str">
        <f t="shared" si="13"/>
        <v/>
      </c>
      <c r="AN42" s="91" t="str">
        <f t="shared" si="13"/>
        <v/>
      </c>
      <c r="AO42" s="91" t="str">
        <f t="shared" si="13"/>
        <v/>
      </c>
      <c r="AP42" s="91" t="str">
        <f t="shared" si="13"/>
        <v/>
      </c>
      <c r="AQ42" s="91" t="str">
        <f t="shared" si="13"/>
        <v/>
      </c>
      <c r="AR42" s="91" t="str">
        <f t="shared" si="13"/>
        <v/>
      </c>
      <c r="AS42" s="91" t="str">
        <f t="shared" si="13"/>
        <v/>
      </c>
      <c r="AT42" s="91" t="str">
        <f t="shared" si="13"/>
        <v/>
      </c>
      <c r="AU42" s="91" t="str">
        <f t="shared" si="13"/>
        <v/>
      </c>
      <c r="AV42" s="91" t="str">
        <f t="shared" si="13"/>
        <v/>
      </c>
      <c r="AW42" s="91" t="str">
        <f t="shared" si="13"/>
        <v/>
      </c>
      <c r="AX42" s="91" t="str">
        <f t="shared" si="13"/>
        <v/>
      </c>
      <c r="AY42" s="91" t="str">
        <f t="shared" si="13"/>
        <v/>
      </c>
      <c r="AZ42" s="91" t="str">
        <f t="shared" si="13"/>
        <v/>
      </c>
      <c r="BA42" s="91" t="str">
        <f t="shared" si="15"/>
        <v/>
      </c>
      <c r="BB42" s="91" t="str">
        <f t="shared" si="15"/>
        <v/>
      </c>
      <c r="BC42" s="91" t="str">
        <f t="shared" si="15"/>
        <v/>
      </c>
      <c r="BD42" s="91" t="str">
        <f t="shared" si="15"/>
        <v/>
      </c>
      <c r="BE42" s="91" t="str">
        <f t="shared" si="15"/>
        <v/>
      </c>
    </row>
    <row r="43" spans="1:57" x14ac:dyDescent="0.3">
      <c r="A43" s="68">
        <v>42760</v>
      </c>
      <c r="B43" s="62">
        <v>2001</v>
      </c>
      <c r="C43" s="69" t="s">
        <v>7</v>
      </c>
      <c r="D43" s="70">
        <f>153498.23-147725.48</f>
        <v>5772.75</v>
      </c>
      <c r="E43" s="89">
        <f t="shared" si="1"/>
        <v>5772.75</v>
      </c>
      <c r="F43" s="90" t="str">
        <f t="shared" si="14"/>
        <v/>
      </c>
      <c r="G43" s="91" t="str">
        <f t="shared" si="14"/>
        <v/>
      </c>
      <c r="H43" s="91" t="str">
        <f t="shared" si="14"/>
        <v/>
      </c>
      <c r="I43" s="91" t="str">
        <f t="shared" si="14"/>
        <v/>
      </c>
      <c r="J43" s="91" t="str">
        <f t="shared" si="14"/>
        <v/>
      </c>
      <c r="K43" s="92" t="str">
        <f t="shared" si="14"/>
        <v/>
      </c>
      <c r="L43" s="93">
        <f t="shared" si="14"/>
        <v>5772.75</v>
      </c>
      <c r="M43" s="91" t="str">
        <f t="shared" si="14"/>
        <v/>
      </c>
      <c r="N43" s="91" t="str">
        <f t="shared" si="14"/>
        <v/>
      </c>
      <c r="O43" s="91" t="str">
        <f t="shared" si="14"/>
        <v/>
      </c>
      <c r="P43" s="91" t="str">
        <f t="shared" si="14"/>
        <v/>
      </c>
      <c r="Q43" s="92" t="str">
        <f t="shared" si="14"/>
        <v/>
      </c>
      <c r="R43" s="93" t="str">
        <f t="shared" si="14"/>
        <v/>
      </c>
      <c r="S43" s="91" t="str">
        <f t="shared" si="14"/>
        <v/>
      </c>
      <c r="T43" s="91" t="str">
        <f t="shared" si="14"/>
        <v/>
      </c>
      <c r="U43" s="91" t="str">
        <f t="shared" si="12"/>
        <v/>
      </c>
      <c r="V43" s="91" t="str">
        <f t="shared" si="12"/>
        <v/>
      </c>
      <c r="W43" s="91" t="str">
        <f t="shared" si="12"/>
        <v/>
      </c>
      <c r="X43" s="91" t="str">
        <f t="shared" si="12"/>
        <v/>
      </c>
      <c r="Y43" s="91" t="str">
        <f t="shared" si="12"/>
        <v/>
      </c>
      <c r="Z43" s="91" t="str">
        <f t="shared" si="12"/>
        <v/>
      </c>
      <c r="AA43" s="91" t="str">
        <f t="shared" si="12"/>
        <v/>
      </c>
      <c r="AB43" s="91" t="str">
        <f t="shared" si="12"/>
        <v/>
      </c>
      <c r="AC43" s="91" t="str">
        <f t="shared" si="12"/>
        <v/>
      </c>
      <c r="AD43" s="91" t="str">
        <f t="shared" si="12"/>
        <v/>
      </c>
      <c r="AE43" s="91" t="str">
        <f t="shared" si="12"/>
        <v/>
      </c>
      <c r="AF43" s="91" t="str">
        <f t="shared" si="12"/>
        <v/>
      </c>
      <c r="AG43" s="91" t="str">
        <f t="shared" si="12"/>
        <v/>
      </c>
      <c r="AH43" s="91" t="str">
        <f t="shared" si="12"/>
        <v/>
      </c>
      <c r="AI43" s="91" t="str">
        <f t="shared" si="12"/>
        <v/>
      </c>
      <c r="AJ43" s="91" t="str">
        <f t="shared" si="12"/>
        <v/>
      </c>
      <c r="AK43" s="91" t="str">
        <f t="shared" si="13"/>
        <v/>
      </c>
      <c r="AL43" s="91" t="str">
        <f t="shared" si="13"/>
        <v/>
      </c>
      <c r="AM43" s="91" t="str">
        <f t="shared" si="13"/>
        <v/>
      </c>
      <c r="AN43" s="91" t="str">
        <f t="shared" si="13"/>
        <v/>
      </c>
      <c r="AO43" s="91" t="str">
        <f t="shared" si="13"/>
        <v/>
      </c>
      <c r="AP43" s="91" t="str">
        <f t="shared" si="13"/>
        <v/>
      </c>
      <c r="AQ43" s="91" t="str">
        <f t="shared" si="13"/>
        <v/>
      </c>
      <c r="AR43" s="91" t="str">
        <f t="shared" si="13"/>
        <v/>
      </c>
      <c r="AS43" s="91" t="str">
        <f t="shared" si="13"/>
        <v/>
      </c>
      <c r="AT43" s="91" t="str">
        <f t="shared" si="13"/>
        <v/>
      </c>
      <c r="AU43" s="91" t="str">
        <f t="shared" si="13"/>
        <v/>
      </c>
      <c r="AV43" s="91" t="str">
        <f t="shared" si="13"/>
        <v/>
      </c>
      <c r="AW43" s="91" t="str">
        <f t="shared" si="13"/>
        <v/>
      </c>
      <c r="AX43" s="91" t="str">
        <f t="shared" si="13"/>
        <v/>
      </c>
      <c r="AY43" s="91" t="str">
        <f t="shared" si="13"/>
        <v/>
      </c>
      <c r="AZ43" s="91" t="str">
        <f t="shared" si="13"/>
        <v/>
      </c>
      <c r="BA43" s="91" t="str">
        <f t="shared" si="15"/>
        <v/>
      </c>
      <c r="BB43" s="91" t="str">
        <f t="shared" si="15"/>
        <v/>
      </c>
      <c r="BC43" s="91" t="str">
        <f t="shared" si="15"/>
        <v/>
      </c>
      <c r="BD43" s="91" t="str">
        <f t="shared" si="15"/>
        <v/>
      </c>
      <c r="BE43" s="91" t="str">
        <f t="shared" si="15"/>
        <v/>
      </c>
    </row>
    <row r="44" spans="1:57" x14ac:dyDescent="0.3">
      <c r="A44" s="68">
        <v>42760</v>
      </c>
      <c r="B44" s="62">
        <v>2001</v>
      </c>
      <c r="C44" s="69" t="s">
        <v>7</v>
      </c>
      <c r="D44" s="70">
        <f>147725.48-140238.76</f>
        <v>7486.7200000000012</v>
      </c>
      <c r="E44" s="89">
        <f t="shared" si="1"/>
        <v>7486.7200000000012</v>
      </c>
      <c r="F44" s="90" t="str">
        <f t="shared" si="14"/>
        <v/>
      </c>
      <c r="G44" s="91" t="str">
        <f t="shared" si="14"/>
        <v/>
      </c>
      <c r="H44" s="91" t="str">
        <f t="shared" si="14"/>
        <v/>
      </c>
      <c r="I44" s="91" t="str">
        <f t="shared" si="14"/>
        <v/>
      </c>
      <c r="J44" s="91" t="str">
        <f t="shared" si="14"/>
        <v/>
      </c>
      <c r="K44" s="92" t="str">
        <f t="shared" si="14"/>
        <v/>
      </c>
      <c r="L44" s="93">
        <f t="shared" si="14"/>
        <v>7486.7200000000012</v>
      </c>
      <c r="M44" s="91" t="str">
        <f t="shared" si="14"/>
        <v/>
      </c>
      <c r="N44" s="91" t="str">
        <f t="shared" si="14"/>
        <v/>
      </c>
      <c r="O44" s="91" t="str">
        <f t="shared" si="14"/>
        <v/>
      </c>
      <c r="P44" s="91" t="str">
        <f t="shared" si="14"/>
        <v/>
      </c>
      <c r="Q44" s="92" t="str">
        <f t="shared" si="14"/>
        <v/>
      </c>
      <c r="R44" s="93" t="str">
        <f t="shared" si="14"/>
        <v/>
      </c>
      <c r="S44" s="91" t="str">
        <f t="shared" si="14"/>
        <v/>
      </c>
      <c r="T44" s="91" t="str">
        <f t="shared" si="14"/>
        <v/>
      </c>
      <c r="U44" s="91" t="str">
        <f t="shared" si="12"/>
        <v/>
      </c>
      <c r="V44" s="91" t="str">
        <f t="shared" si="12"/>
        <v/>
      </c>
      <c r="W44" s="91" t="str">
        <f t="shared" si="12"/>
        <v/>
      </c>
      <c r="X44" s="91" t="str">
        <f t="shared" si="12"/>
        <v/>
      </c>
      <c r="Y44" s="91" t="str">
        <f t="shared" si="12"/>
        <v/>
      </c>
      <c r="Z44" s="91" t="str">
        <f t="shared" si="12"/>
        <v/>
      </c>
      <c r="AA44" s="91" t="str">
        <f t="shared" si="12"/>
        <v/>
      </c>
      <c r="AB44" s="91" t="str">
        <f t="shared" si="12"/>
        <v/>
      </c>
      <c r="AC44" s="91" t="str">
        <f t="shared" si="12"/>
        <v/>
      </c>
      <c r="AD44" s="91" t="str">
        <f t="shared" si="12"/>
        <v/>
      </c>
      <c r="AE44" s="91" t="str">
        <f t="shared" si="12"/>
        <v/>
      </c>
      <c r="AF44" s="91" t="str">
        <f t="shared" si="12"/>
        <v/>
      </c>
      <c r="AG44" s="91" t="str">
        <f t="shared" si="12"/>
        <v/>
      </c>
      <c r="AH44" s="91" t="str">
        <f t="shared" si="12"/>
        <v/>
      </c>
      <c r="AI44" s="91" t="str">
        <f t="shared" si="12"/>
        <v/>
      </c>
      <c r="AJ44" s="91" t="str">
        <f t="shared" si="12"/>
        <v/>
      </c>
      <c r="AK44" s="91" t="str">
        <f t="shared" si="13"/>
        <v/>
      </c>
      <c r="AL44" s="91" t="str">
        <f t="shared" si="13"/>
        <v/>
      </c>
      <c r="AM44" s="91" t="str">
        <f t="shared" si="13"/>
        <v/>
      </c>
      <c r="AN44" s="91" t="str">
        <f t="shared" si="13"/>
        <v/>
      </c>
      <c r="AO44" s="91" t="str">
        <f t="shared" si="13"/>
        <v/>
      </c>
      <c r="AP44" s="91" t="str">
        <f t="shared" si="13"/>
        <v/>
      </c>
      <c r="AQ44" s="91" t="str">
        <f t="shared" si="13"/>
        <v/>
      </c>
      <c r="AR44" s="91" t="str">
        <f t="shared" si="13"/>
        <v/>
      </c>
      <c r="AS44" s="91" t="str">
        <f t="shared" si="13"/>
        <v/>
      </c>
      <c r="AT44" s="91" t="str">
        <f t="shared" si="13"/>
        <v/>
      </c>
      <c r="AU44" s="91" t="str">
        <f t="shared" si="13"/>
        <v/>
      </c>
      <c r="AV44" s="91" t="str">
        <f t="shared" si="13"/>
        <v/>
      </c>
      <c r="AW44" s="91" t="str">
        <f t="shared" si="13"/>
        <v/>
      </c>
      <c r="AX44" s="91" t="str">
        <f t="shared" si="13"/>
        <v/>
      </c>
      <c r="AY44" s="91" t="str">
        <f t="shared" si="13"/>
        <v/>
      </c>
      <c r="AZ44" s="91" t="str">
        <f t="shared" si="13"/>
        <v/>
      </c>
      <c r="BA44" s="91" t="str">
        <f t="shared" si="15"/>
        <v/>
      </c>
      <c r="BB44" s="91" t="str">
        <f t="shared" si="15"/>
        <v/>
      </c>
      <c r="BC44" s="91" t="str">
        <f t="shared" si="15"/>
        <v/>
      </c>
      <c r="BD44" s="91" t="str">
        <f t="shared" si="15"/>
        <v/>
      </c>
      <c r="BE44" s="91" t="str">
        <f t="shared" si="15"/>
        <v/>
      </c>
    </row>
    <row r="45" spans="1:57" x14ac:dyDescent="0.3">
      <c r="A45" s="68">
        <v>42760</v>
      </c>
      <c r="B45" s="62">
        <v>2001</v>
      </c>
      <c r="C45" s="69" t="s">
        <v>7</v>
      </c>
      <c r="D45" s="70">
        <f>140238.76-130847.44</f>
        <v>9391.320000000007</v>
      </c>
      <c r="E45" s="89">
        <f t="shared" si="1"/>
        <v>9391.320000000007</v>
      </c>
      <c r="F45" s="90" t="str">
        <f t="shared" si="14"/>
        <v/>
      </c>
      <c r="G45" s="91" t="str">
        <f t="shared" si="14"/>
        <v/>
      </c>
      <c r="H45" s="91" t="str">
        <f t="shared" si="14"/>
        <v/>
      </c>
      <c r="I45" s="91" t="str">
        <f t="shared" si="14"/>
        <v/>
      </c>
      <c r="J45" s="91" t="str">
        <f t="shared" si="14"/>
        <v/>
      </c>
      <c r="K45" s="92" t="str">
        <f t="shared" si="14"/>
        <v/>
      </c>
      <c r="L45" s="93">
        <f t="shared" si="14"/>
        <v>9391.320000000007</v>
      </c>
      <c r="M45" s="91" t="str">
        <f t="shared" si="14"/>
        <v/>
      </c>
      <c r="N45" s="91" t="str">
        <f t="shared" si="14"/>
        <v/>
      </c>
      <c r="O45" s="91" t="str">
        <f t="shared" si="14"/>
        <v/>
      </c>
      <c r="P45" s="91" t="str">
        <f t="shared" si="14"/>
        <v/>
      </c>
      <c r="Q45" s="92" t="str">
        <f t="shared" si="14"/>
        <v/>
      </c>
      <c r="R45" s="93" t="str">
        <f t="shared" si="14"/>
        <v/>
      </c>
      <c r="S45" s="91" t="str">
        <f t="shared" si="14"/>
        <v/>
      </c>
      <c r="T45" s="91" t="str">
        <f t="shared" si="14"/>
        <v/>
      </c>
      <c r="U45" s="91" t="str">
        <f t="shared" si="12"/>
        <v/>
      </c>
      <c r="V45" s="91" t="str">
        <f t="shared" si="12"/>
        <v/>
      </c>
      <c r="W45" s="91" t="str">
        <f t="shared" si="12"/>
        <v/>
      </c>
      <c r="X45" s="91" t="str">
        <f t="shared" si="12"/>
        <v/>
      </c>
      <c r="Y45" s="91" t="str">
        <f t="shared" si="12"/>
        <v/>
      </c>
      <c r="Z45" s="91" t="str">
        <f t="shared" si="12"/>
        <v/>
      </c>
      <c r="AA45" s="91" t="str">
        <f t="shared" si="12"/>
        <v/>
      </c>
      <c r="AB45" s="91" t="str">
        <f t="shared" si="12"/>
        <v/>
      </c>
      <c r="AC45" s="91" t="str">
        <f t="shared" si="12"/>
        <v/>
      </c>
      <c r="AD45" s="91" t="str">
        <f t="shared" si="12"/>
        <v/>
      </c>
      <c r="AE45" s="91" t="str">
        <f t="shared" si="12"/>
        <v/>
      </c>
      <c r="AF45" s="91" t="str">
        <f t="shared" si="12"/>
        <v/>
      </c>
      <c r="AG45" s="91" t="str">
        <f t="shared" si="12"/>
        <v/>
      </c>
      <c r="AH45" s="91" t="str">
        <f t="shared" si="12"/>
        <v/>
      </c>
      <c r="AI45" s="91" t="str">
        <f t="shared" si="12"/>
        <v/>
      </c>
      <c r="AJ45" s="91" t="str">
        <f t="shared" si="12"/>
        <v/>
      </c>
      <c r="AK45" s="91" t="str">
        <f t="shared" si="13"/>
        <v/>
      </c>
      <c r="AL45" s="91" t="str">
        <f t="shared" si="13"/>
        <v/>
      </c>
      <c r="AM45" s="91" t="str">
        <f t="shared" si="13"/>
        <v/>
      </c>
      <c r="AN45" s="91" t="str">
        <f t="shared" si="13"/>
        <v/>
      </c>
      <c r="AO45" s="91" t="str">
        <f t="shared" si="13"/>
        <v/>
      </c>
      <c r="AP45" s="91" t="str">
        <f t="shared" si="13"/>
        <v/>
      </c>
      <c r="AQ45" s="91" t="str">
        <f t="shared" si="13"/>
        <v/>
      </c>
      <c r="AR45" s="91" t="str">
        <f t="shared" si="13"/>
        <v/>
      </c>
      <c r="AS45" s="91" t="str">
        <f t="shared" si="13"/>
        <v/>
      </c>
      <c r="AT45" s="91" t="str">
        <f t="shared" si="13"/>
        <v/>
      </c>
      <c r="AU45" s="91" t="str">
        <f t="shared" si="13"/>
        <v/>
      </c>
      <c r="AV45" s="91" t="str">
        <f t="shared" si="13"/>
        <v/>
      </c>
      <c r="AW45" s="91" t="str">
        <f t="shared" si="13"/>
        <v/>
      </c>
      <c r="AX45" s="91" t="str">
        <f t="shared" si="13"/>
        <v/>
      </c>
      <c r="AY45" s="91" t="str">
        <f t="shared" si="13"/>
        <v/>
      </c>
      <c r="AZ45" s="91" t="str">
        <f t="shared" si="13"/>
        <v/>
      </c>
      <c r="BA45" s="91" t="str">
        <f t="shared" si="15"/>
        <v/>
      </c>
      <c r="BB45" s="91" t="str">
        <f t="shared" si="15"/>
        <v/>
      </c>
      <c r="BC45" s="91" t="str">
        <f t="shared" si="15"/>
        <v/>
      </c>
      <c r="BD45" s="91" t="str">
        <f t="shared" si="15"/>
        <v/>
      </c>
      <c r="BE45" s="91" t="str">
        <f t="shared" si="15"/>
        <v/>
      </c>
    </row>
    <row r="46" spans="1:57" x14ac:dyDescent="0.3">
      <c r="A46" s="68">
        <v>42761</v>
      </c>
      <c r="B46" s="62">
        <v>1001</v>
      </c>
      <c r="C46" s="69" t="s">
        <v>63</v>
      </c>
      <c r="D46" s="70">
        <v>2122.92</v>
      </c>
      <c r="E46" s="89">
        <f t="shared" si="1"/>
        <v>2122.92</v>
      </c>
      <c r="F46" s="90">
        <f t="shared" si="14"/>
        <v>2122.92</v>
      </c>
      <c r="G46" s="91" t="str">
        <f t="shared" si="14"/>
        <v/>
      </c>
      <c r="H46" s="91" t="str">
        <f t="shared" si="14"/>
        <v/>
      </c>
      <c r="I46" s="91" t="str">
        <f t="shared" si="14"/>
        <v/>
      </c>
      <c r="J46" s="91" t="str">
        <f t="shared" si="14"/>
        <v/>
      </c>
      <c r="K46" s="92" t="str">
        <f t="shared" si="14"/>
        <v/>
      </c>
      <c r="L46" s="93" t="str">
        <f t="shared" si="14"/>
        <v/>
      </c>
      <c r="M46" s="91" t="str">
        <f t="shared" si="14"/>
        <v/>
      </c>
      <c r="N46" s="91" t="str">
        <f t="shared" si="14"/>
        <v/>
      </c>
      <c r="O46" s="91" t="str">
        <f t="shared" si="14"/>
        <v/>
      </c>
      <c r="P46" s="91" t="str">
        <f t="shared" si="14"/>
        <v/>
      </c>
      <c r="Q46" s="92" t="str">
        <f t="shared" si="14"/>
        <v/>
      </c>
      <c r="R46" s="93" t="str">
        <f t="shared" si="14"/>
        <v/>
      </c>
      <c r="S46" s="91" t="str">
        <f t="shared" si="14"/>
        <v/>
      </c>
      <c r="T46" s="91" t="str">
        <f t="shared" si="14"/>
        <v/>
      </c>
      <c r="U46" s="91" t="str">
        <f t="shared" si="12"/>
        <v/>
      </c>
      <c r="V46" s="91" t="str">
        <f t="shared" si="12"/>
        <v/>
      </c>
      <c r="W46" s="91" t="str">
        <f t="shared" si="12"/>
        <v/>
      </c>
      <c r="X46" s="91" t="str">
        <f t="shared" si="12"/>
        <v/>
      </c>
      <c r="Y46" s="91" t="str">
        <f t="shared" si="12"/>
        <v/>
      </c>
      <c r="Z46" s="91" t="str">
        <f t="shared" si="12"/>
        <v/>
      </c>
      <c r="AA46" s="91" t="str">
        <f t="shared" si="12"/>
        <v/>
      </c>
      <c r="AB46" s="91" t="str">
        <f t="shared" si="12"/>
        <v/>
      </c>
      <c r="AC46" s="91" t="str">
        <f t="shared" si="12"/>
        <v/>
      </c>
      <c r="AD46" s="91" t="str">
        <f t="shared" si="12"/>
        <v/>
      </c>
      <c r="AE46" s="91" t="str">
        <f t="shared" si="12"/>
        <v/>
      </c>
      <c r="AF46" s="91" t="str">
        <f t="shared" si="12"/>
        <v/>
      </c>
      <c r="AG46" s="91" t="str">
        <f t="shared" si="12"/>
        <v/>
      </c>
      <c r="AH46" s="91" t="str">
        <f t="shared" si="12"/>
        <v/>
      </c>
      <c r="AI46" s="91" t="str">
        <f t="shared" si="12"/>
        <v/>
      </c>
      <c r="AJ46" s="91" t="str">
        <f t="shared" si="12"/>
        <v/>
      </c>
      <c r="AK46" s="91" t="str">
        <f t="shared" si="13"/>
        <v/>
      </c>
      <c r="AL46" s="91" t="str">
        <f t="shared" si="13"/>
        <v/>
      </c>
      <c r="AM46" s="91" t="str">
        <f t="shared" si="13"/>
        <v/>
      </c>
      <c r="AN46" s="91" t="str">
        <f t="shared" si="13"/>
        <v/>
      </c>
      <c r="AO46" s="91" t="str">
        <f t="shared" si="13"/>
        <v/>
      </c>
      <c r="AP46" s="91" t="str">
        <f t="shared" si="13"/>
        <v/>
      </c>
      <c r="AQ46" s="91" t="str">
        <f t="shared" si="13"/>
        <v/>
      </c>
      <c r="AR46" s="91" t="str">
        <f t="shared" si="13"/>
        <v/>
      </c>
      <c r="AS46" s="91" t="str">
        <f t="shared" si="13"/>
        <v/>
      </c>
      <c r="AT46" s="91" t="str">
        <f t="shared" si="13"/>
        <v/>
      </c>
      <c r="AU46" s="91" t="str">
        <f t="shared" si="13"/>
        <v/>
      </c>
      <c r="AV46" s="91" t="str">
        <f t="shared" si="13"/>
        <v/>
      </c>
      <c r="AW46" s="91" t="str">
        <f t="shared" si="13"/>
        <v/>
      </c>
      <c r="AX46" s="91" t="str">
        <f t="shared" si="13"/>
        <v/>
      </c>
      <c r="AY46" s="91" t="str">
        <f t="shared" si="13"/>
        <v/>
      </c>
      <c r="AZ46" s="91" t="str">
        <f t="shared" si="13"/>
        <v/>
      </c>
      <c r="BA46" s="91" t="str">
        <f t="shared" si="15"/>
        <v/>
      </c>
      <c r="BB46" s="91" t="str">
        <f t="shared" si="15"/>
        <v/>
      </c>
      <c r="BC46" s="91" t="str">
        <f t="shared" si="15"/>
        <v/>
      </c>
      <c r="BD46" s="91" t="str">
        <f t="shared" si="15"/>
        <v/>
      </c>
      <c r="BE46" s="91" t="str">
        <f t="shared" si="15"/>
        <v/>
      </c>
    </row>
    <row r="47" spans="1:57" x14ac:dyDescent="0.3">
      <c r="A47" s="68">
        <v>42761</v>
      </c>
      <c r="B47" s="62">
        <v>3015</v>
      </c>
      <c r="C47" s="69" t="s">
        <v>96</v>
      </c>
      <c r="D47" s="70">
        <v>249.6</v>
      </c>
      <c r="E47" s="89">
        <f t="shared" si="1"/>
        <v>249.6</v>
      </c>
      <c r="F47" s="90" t="str">
        <f t="shared" si="14"/>
        <v/>
      </c>
      <c r="G47" s="91" t="str">
        <f t="shared" si="14"/>
        <v/>
      </c>
      <c r="H47" s="91" t="str">
        <f t="shared" si="14"/>
        <v/>
      </c>
      <c r="I47" s="91" t="str">
        <f t="shared" si="14"/>
        <v/>
      </c>
      <c r="J47" s="91" t="str">
        <f t="shared" si="14"/>
        <v/>
      </c>
      <c r="K47" s="92" t="str">
        <f t="shared" si="14"/>
        <v/>
      </c>
      <c r="L47" s="93" t="str">
        <f t="shared" si="14"/>
        <v/>
      </c>
      <c r="M47" s="91" t="str">
        <f t="shared" si="14"/>
        <v/>
      </c>
      <c r="N47" s="91" t="str">
        <f t="shared" si="14"/>
        <v/>
      </c>
      <c r="O47" s="91" t="str">
        <f t="shared" si="14"/>
        <v/>
      </c>
      <c r="P47" s="91" t="str">
        <f t="shared" si="14"/>
        <v/>
      </c>
      <c r="Q47" s="92" t="str">
        <f t="shared" si="14"/>
        <v/>
      </c>
      <c r="R47" s="93" t="str">
        <f t="shared" si="14"/>
        <v/>
      </c>
      <c r="S47" s="91" t="str">
        <f t="shared" si="14"/>
        <v/>
      </c>
      <c r="T47" s="91" t="str">
        <f t="shared" si="14"/>
        <v/>
      </c>
      <c r="U47" s="91" t="str">
        <f t="shared" si="12"/>
        <v/>
      </c>
      <c r="V47" s="91" t="str">
        <f t="shared" si="12"/>
        <v/>
      </c>
      <c r="W47" s="91" t="str">
        <f t="shared" si="12"/>
        <v/>
      </c>
      <c r="X47" s="91" t="str">
        <f t="shared" si="12"/>
        <v/>
      </c>
      <c r="Y47" s="91" t="str">
        <f t="shared" si="12"/>
        <v/>
      </c>
      <c r="Z47" s="91" t="str">
        <f t="shared" si="12"/>
        <v/>
      </c>
      <c r="AA47" s="91" t="str">
        <f t="shared" si="12"/>
        <v/>
      </c>
      <c r="AB47" s="91" t="str">
        <f t="shared" si="12"/>
        <v/>
      </c>
      <c r="AC47" s="91" t="str">
        <f t="shared" si="12"/>
        <v/>
      </c>
      <c r="AD47" s="91" t="str">
        <f t="shared" si="12"/>
        <v/>
      </c>
      <c r="AE47" s="91" t="str">
        <f t="shared" si="12"/>
        <v/>
      </c>
      <c r="AF47" s="91">
        <f t="shared" si="12"/>
        <v>249.6</v>
      </c>
      <c r="AG47" s="91" t="str">
        <f t="shared" si="12"/>
        <v/>
      </c>
      <c r="AH47" s="91" t="str">
        <f t="shared" si="12"/>
        <v/>
      </c>
      <c r="AI47" s="91" t="str">
        <f t="shared" si="12"/>
        <v/>
      </c>
      <c r="AJ47" s="91" t="str">
        <f t="shared" si="12"/>
        <v/>
      </c>
      <c r="AK47" s="91" t="str">
        <f t="shared" si="13"/>
        <v/>
      </c>
      <c r="AL47" s="91" t="str">
        <f t="shared" si="13"/>
        <v/>
      </c>
      <c r="AM47" s="91" t="str">
        <f t="shared" si="13"/>
        <v/>
      </c>
      <c r="AN47" s="91" t="str">
        <f t="shared" si="13"/>
        <v/>
      </c>
      <c r="AO47" s="91" t="str">
        <f t="shared" si="13"/>
        <v/>
      </c>
      <c r="AP47" s="91" t="str">
        <f t="shared" si="13"/>
        <v/>
      </c>
      <c r="AQ47" s="91" t="str">
        <f t="shared" si="13"/>
        <v/>
      </c>
      <c r="AR47" s="91" t="str">
        <f t="shared" si="13"/>
        <v/>
      </c>
      <c r="AS47" s="91" t="str">
        <f t="shared" si="13"/>
        <v/>
      </c>
      <c r="AT47" s="91" t="str">
        <f t="shared" si="13"/>
        <v/>
      </c>
      <c r="AU47" s="91" t="str">
        <f t="shared" si="13"/>
        <v/>
      </c>
      <c r="AV47" s="91" t="str">
        <f t="shared" si="13"/>
        <v/>
      </c>
      <c r="AW47" s="91" t="str">
        <f t="shared" si="13"/>
        <v/>
      </c>
      <c r="AX47" s="91" t="str">
        <f t="shared" si="13"/>
        <v/>
      </c>
      <c r="AY47" s="91" t="str">
        <f t="shared" si="13"/>
        <v/>
      </c>
      <c r="AZ47" s="91" t="str">
        <f t="shared" si="13"/>
        <v/>
      </c>
      <c r="BA47" s="91" t="str">
        <f t="shared" si="15"/>
        <v/>
      </c>
      <c r="BB47" s="91" t="str">
        <f t="shared" si="15"/>
        <v/>
      </c>
      <c r="BC47" s="91" t="str">
        <f t="shared" si="15"/>
        <v/>
      </c>
      <c r="BD47" s="91" t="str">
        <f t="shared" si="15"/>
        <v/>
      </c>
      <c r="BE47" s="91" t="str">
        <f t="shared" si="15"/>
        <v/>
      </c>
    </row>
    <row r="48" spans="1:57" x14ac:dyDescent="0.3">
      <c r="A48" s="68">
        <v>42761</v>
      </c>
      <c r="B48" s="62">
        <v>1001</v>
      </c>
      <c r="C48" s="69" t="s">
        <v>63</v>
      </c>
      <c r="D48" s="70">
        <v>16.29</v>
      </c>
      <c r="E48" s="89">
        <f t="shared" si="1"/>
        <v>16.29</v>
      </c>
      <c r="F48" s="90">
        <f t="shared" si="14"/>
        <v>16.29</v>
      </c>
      <c r="G48" s="91" t="str">
        <f t="shared" si="14"/>
        <v/>
      </c>
      <c r="H48" s="91" t="str">
        <f t="shared" si="14"/>
        <v/>
      </c>
      <c r="I48" s="91" t="str">
        <f t="shared" si="14"/>
        <v/>
      </c>
      <c r="J48" s="91" t="str">
        <f t="shared" si="14"/>
        <v/>
      </c>
      <c r="K48" s="92" t="str">
        <f t="shared" si="14"/>
        <v/>
      </c>
      <c r="L48" s="93" t="str">
        <f t="shared" si="14"/>
        <v/>
      </c>
      <c r="M48" s="91" t="str">
        <f t="shared" si="14"/>
        <v/>
      </c>
      <c r="N48" s="91" t="str">
        <f t="shared" si="14"/>
        <v/>
      </c>
      <c r="O48" s="91" t="str">
        <f t="shared" si="14"/>
        <v/>
      </c>
      <c r="P48" s="91" t="str">
        <f t="shared" si="14"/>
        <v/>
      </c>
      <c r="Q48" s="92" t="str">
        <f t="shared" si="14"/>
        <v/>
      </c>
      <c r="R48" s="93" t="str">
        <f t="shared" si="14"/>
        <v/>
      </c>
      <c r="S48" s="91" t="str">
        <f t="shared" si="14"/>
        <v/>
      </c>
      <c r="T48" s="91" t="str">
        <f t="shared" si="14"/>
        <v/>
      </c>
      <c r="U48" s="91" t="str">
        <f t="shared" si="12"/>
        <v/>
      </c>
      <c r="V48" s="91" t="str">
        <f t="shared" si="12"/>
        <v/>
      </c>
      <c r="W48" s="91" t="str">
        <f t="shared" si="12"/>
        <v/>
      </c>
      <c r="X48" s="91" t="str">
        <f t="shared" si="12"/>
        <v/>
      </c>
      <c r="Y48" s="91" t="str">
        <f t="shared" si="12"/>
        <v/>
      </c>
      <c r="Z48" s="91" t="str">
        <f t="shared" si="12"/>
        <v/>
      </c>
      <c r="AA48" s="91" t="str">
        <f t="shared" si="12"/>
        <v/>
      </c>
      <c r="AB48" s="91" t="str">
        <f t="shared" si="12"/>
        <v/>
      </c>
      <c r="AC48" s="91" t="str">
        <f t="shared" si="12"/>
        <v/>
      </c>
      <c r="AD48" s="91" t="str">
        <f t="shared" si="12"/>
        <v/>
      </c>
      <c r="AE48" s="91" t="str">
        <f t="shared" si="12"/>
        <v/>
      </c>
      <c r="AF48" s="91" t="str">
        <f t="shared" si="12"/>
        <v/>
      </c>
      <c r="AG48" s="91" t="str">
        <f t="shared" si="12"/>
        <v/>
      </c>
      <c r="AH48" s="91" t="str">
        <f t="shared" si="12"/>
        <v/>
      </c>
      <c r="AI48" s="91" t="str">
        <f t="shared" si="12"/>
        <v/>
      </c>
      <c r="AJ48" s="91" t="str">
        <f t="shared" si="12"/>
        <v/>
      </c>
      <c r="AK48" s="91" t="str">
        <f t="shared" si="13"/>
        <v/>
      </c>
      <c r="AL48" s="91" t="str">
        <f t="shared" si="13"/>
        <v/>
      </c>
      <c r="AM48" s="91" t="str">
        <f t="shared" si="13"/>
        <v/>
      </c>
      <c r="AN48" s="91" t="str">
        <f t="shared" si="13"/>
        <v/>
      </c>
      <c r="AO48" s="91" t="str">
        <f t="shared" si="13"/>
        <v/>
      </c>
      <c r="AP48" s="91" t="str">
        <f t="shared" si="13"/>
        <v/>
      </c>
      <c r="AQ48" s="91" t="str">
        <f t="shared" si="13"/>
        <v/>
      </c>
      <c r="AR48" s="91" t="str">
        <f t="shared" si="13"/>
        <v/>
      </c>
      <c r="AS48" s="91" t="str">
        <f t="shared" si="13"/>
        <v/>
      </c>
      <c r="AT48" s="91" t="str">
        <f t="shared" si="13"/>
        <v/>
      </c>
      <c r="AU48" s="91" t="str">
        <f t="shared" si="13"/>
        <v/>
      </c>
      <c r="AV48" s="91" t="str">
        <f t="shared" si="13"/>
        <v/>
      </c>
      <c r="AW48" s="91" t="str">
        <f t="shared" si="13"/>
        <v/>
      </c>
      <c r="AX48" s="91" t="str">
        <f t="shared" si="13"/>
        <v/>
      </c>
      <c r="AY48" s="91" t="str">
        <f t="shared" si="13"/>
        <v/>
      </c>
      <c r="AZ48" s="91" t="str">
        <f t="shared" si="13"/>
        <v/>
      </c>
      <c r="BA48" s="91" t="str">
        <f t="shared" si="15"/>
        <v/>
      </c>
      <c r="BB48" s="91" t="str">
        <f t="shared" si="15"/>
        <v/>
      </c>
      <c r="BC48" s="91" t="str">
        <f t="shared" si="15"/>
        <v/>
      </c>
      <c r="BD48" s="91" t="str">
        <f t="shared" si="15"/>
        <v/>
      </c>
      <c r="BE48" s="91" t="str">
        <f t="shared" si="15"/>
        <v/>
      </c>
    </row>
    <row r="49" spans="1:57" x14ac:dyDescent="0.3">
      <c r="A49" s="68">
        <v>42762</v>
      </c>
      <c r="B49" s="62">
        <v>3015</v>
      </c>
      <c r="C49" s="69" t="s">
        <v>197</v>
      </c>
      <c r="D49" s="70">
        <v>90</v>
      </c>
      <c r="E49" s="89">
        <f t="shared" si="1"/>
        <v>90</v>
      </c>
      <c r="F49" s="90" t="str">
        <f t="shared" si="14"/>
        <v/>
      </c>
      <c r="G49" s="91" t="str">
        <f t="shared" si="14"/>
        <v/>
      </c>
      <c r="H49" s="91" t="str">
        <f t="shared" si="14"/>
        <v/>
      </c>
      <c r="I49" s="91" t="str">
        <f t="shared" si="14"/>
        <v/>
      </c>
      <c r="J49" s="91" t="str">
        <f t="shared" si="14"/>
        <v/>
      </c>
      <c r="K49" s="92" t="str">
        <f t="shared" si="14"/>
        <v/>
      </c>
      <c r="L49" s="93" t="str">
        <f t="shared" si="14"/>
        <v/>
      </c>
      <c r="M49" s="91" t="str">
        <f t="shared" si="14"/>
        <v/>
      </c>
      <c r="N49" s="91" t="str">
        <f t="shared" si="14"/>
        <v/>
      </c>
      <c r="O49" s="91" t="str">
        <f t="shared" si="14"/>
        <v/>
      </c>
      <c r="P49" s="91" t="str">
        <f t="shared" si="14"/>
        <v/>
      </c>
      <c r="Q49" s="92" t="str">
        <f t="shared" si="14"/>
        <v/>
      </c>
      <c r="R49" s="93" t="str">
        <f t="shared" si="14"/>
        <v/>
      </c>
      <c r="S49" s="91" t="str">
        <f t="shared" si="14"/>
        <v/>
      </c>
      <c r="T49" s="91" t="str">
        <f t="shared" si="14"/>
        <v/>
      </c>
      <c r="U49" s="91" t="str">
        <f t="shared" si="12"/>
        <v/>
      </c>
      <c r="V49" s="91" t="str">
        <f t="shared" si="12"/>
        <v/>
      </c>
      <c r="W49" s="91" t="str">
        <f t="shared" si="12"/>
        <v/>
      </c>
      <c r="X49" s="91" t="str">
        <f t="shared" si="12"/>
        <v/>
      </c>
      <c r="Y49" s="91" t="str">
        <f t="shared" si="12"/>
        <v/>
      </c>
      <c r="Z49" s="91" t="str">
        <f t="shared" si="12"/>
        <v/>
      </c>
      <c r="AA49" s="91" t="str">
        <f t="shared" si="12"/>
        <v/>
      </c>
      <c r="AB49" s="91" t="str">
        <f t="shared" si="12"/>
        <v/>
      </c>
      <c r="AC49" s="91" t="str">
        <f t="shared" si="12"/>
        <v/>
      </c>
      <c r="AD49" s="91" t="str">
        <f t="shared" si="12"/>
        <v/>
      </c>
      <c r="AE49" s="91" t="str">
        <f t="shared" si="12"/>
        <v/>
      </c>
      <c r="AF49" s="91">
        <f t="shared" si="12"/>
        <v>90</v>
      </c>
      <c r="AG49" s="91" t="str">
        <f t="shared" si="12"/>
        <v/>
      </c>
      <c r="AH49" s="91" t="str">
        <f t="shared" si="12"/>
        <v/>
      </c>
      <c r="AI49" s="91" t="str">
        <f t="shared" si="12"/>
        <v/>
      </c>
      <c r="AJ49" s="91" t="str">
        <f t="shared" si="12"/>
        <v/>
      </c>
      <c r="AK49" s="91" t="str">
        <f t="shared" si="13"/>
        <v/>
      </c>
      <c r="AL49" s="91" t="str">
        <f t="shared" si="13"/>
        <v/>
      </c>
      <c r="AM49" s="91" t="str">
        <f t="shared" si="13"/>
        <v/>
      </c>
      <c r="AN49" s="91" t="str">
        <f t="shared" si="13"/>
        <v/>
      </c>
      <c r="AO49" s="91" t="str">
        <f t="shared" si="13"/>
        <v/>
      </c>
      <c r="AP49" s="91" t="str">
        <f t="shared" si="13"/>
        <v/>
      </c>
      <c r="AQ49" s="91" t="str">
        <f t="shared" si="13"/>
        <v/>
      </c>
      <c r="AR49" s="91" t="str">
        <f t="shared" si="13"/>
        <v/>
      </c>
      <c r="AS49" s="91" t="str">
        <f t="shared" si="13"/>
        <v/>
      </c>
      <c r="AT49" s="91" t="str">
        <f t="shared" si="13"/>
        <v/>
      </c>
      <c r="AU49" s="91" t="str">
        <f t="shared" si="13"/>
        <v/>
      </c>
      <c r="AV49" s="91" t="str">
        <f t="shared" si="13"/>
        <v/>
      </c>
      <c r="AW49" s="91" t="str">
        <f t="shared" si="13"/>
        <v/>
      </c>
      <c r="AX49" s="91" t="str">
        <f t="shared" si="13"/>
        <v/>
      </c>
      <c r="AY49" s="91" t="str">
        <f t="shared" si="13"/>
        <v/>
      </c>
      <c r="AZ49" s="91" t="str">
        <f t="shared" si="13"/>
        <v/>
      </c>
      <c r="BA49" s="91" t="str">
        <f t="shared" si="15"/>
        <v/>
      </c>
      <c r="BB49" s="91" t="str">
        <f t="shared" si="15"/>
        <v/>
      </c>
      <c r="BC49" s="91" t="str">
        <f t="shared" si="15"/>
        <v/>
      </c>
      <c r="BD49" s="91" t="str">
        <f t="shared" si="15"/>
        <v/>
      </c>
      <c r="BE49" s="91" t="str">
        <f t="shared" si="15"/>
        <v/>
      </c>
    </row>
    <row r="50" spans="1:57" x14ac:dyDescent="0.3">
      <c r="A50" s="68">
        <v>42762</v>
      </c>
      <c r="B50" s="62">
        <v>3017</v>
      </c>
      <c r="C50" s="69" t="s">
        <v>200</v>
      </c>
      <c r="D50" s="70">
        <v>1350</v>
      </c>
      <c r="E50" s="89">
        <f t="shared" si="1"/>
        <v>1350</v>
      </c>
      <c r="F50" s="90" t="str">
        <f t="shared" si="14"/>
        <v/>
      </c>
      <c r="G50" s="91" t="str">
        <f t="shared" si="14"/>
        <v/>
      </c>
      <c r="H50" s="91" t="str">
        <f t="shared" si="14"/>
        <v/>
      </c>
      <c r="I50" s="91" t="str">
        <f t="shared" si="14"/>
        <v/>
      </c>
      <c r="J50" s="91" t="str">
        <f t="shared" si="14"/>
        <v/>
      </c>
      <c r="K50" s="92" t="str">
        <f t="shared" si="14"/>
        <v/>
      </c>
      <c r="L50" s="93" t="str">
        <f t="shared" si="14"/>
        <v/>
      </c>
      <c r="M50" s="91" t="str">
        <f t="shared" si="14"/>
        <v/>
      </c>
      <c r="N50" s="91" t="str">
        <f t="shared" si="14"/>
        <v/>
      </c>
      <c r="O50" s="91" t="str">
        <f t="shared" si="14"/>
        <v/>
      </c>
      <c r="P50" s="91" t="str">
        <f t="shared" si="14"/>
        <v/>
      </c>
      <c r="Q50" s="92" t="str">
        <f t="shared" si="14"/>
        <v/>
      </c>
      <c r="R50" s="93" t="str">
        <f t="shared" si="14"/>
        <v/>
      </c>
      <c r="S50" s="91" t="str">
        <f t="shared" si="14"/>
        <v/>
      </c>
      <c r="T50" s="91" t="str">
        <f t="shared" si="14"/>
        <v/>
      </c>
      <c r="U50" s="91" t="str">
        <f t="shared" si="12"/>
        <v/>
      </c>
      <c r="V50" s="91" t="str">
        <f t="shared" si="12"/>
        <v/>
      </c>
      <c r="W50" s="91" t="str">
        <f t="shared" si="12"/>
        <v/>
      </c>
      <c r="X50" s="91" t="str">
        <f t="shared" si="12"/>
        <v/>
      </c>
      <c r="Y50" s="91" t="str">
        <f t="shared" si="12"/>
        <v/>
      </c>
      <c r="Z50" s="91" t="str">
        <f t="shared" si="12"/>
        <v/>
      </c>
      <c r="AA50" s="91" t="str">
        <f t="shared" si="12"/>
        <v/>
      </c>
      <c r="AB50" s="91" t="str">
        <f t="shared" si="12"/>
        <v/>
      </c>
      <c r="AC50" s="91" t="str">
        <f t="shared" si="12"/>
        <v/>
      </c>
      <c r="AD50" s="91" t="str">
        <f t="shared" si="12"/>
        <v/>
      </c>
      <c r="AE50" s="91" t="str">
        <f t="shared" si="12"/>
        <v/>
      </c>
      <c r="AF50" s="91" t="str">
        <f t="shared" si="12"/>
        <v/>
      </c>
      <c r="AG50" s="91" t="str">
        <f t="shared" si="12"/>
        <v/>
      </c>
      <c r="AH50" s="91">
        <f t="shared" si="12"/>
        <v>1350</v>
      </c>
      <c r="AI50" s="91" t="str">
        <f t="shared" si="12"/>
        <v/>
      </c>
      <c r="AJ50" s="91" t="str">
        <f t="shared" si="12"/>
        <v/>
      </c>
      <c r="AK50" s="91" t="str">
        <f t="shared" si="13"/>
        <v/>
      </c>
      <c r="AL50" s="91" t="str">
        <f t="shared" si="13"/>
        <v/>
      </c>
      <c r="AM50" s="91" t="str">
        <f t="shared" si="13"/>
        <v/>
      </c>
      <c r="AN50" s="91" t="str">
        <f t="shared" si="13"/>
        <v/>
      </c>
      <c r="AO50" s="91" t="str">
        <f t="shared" si="13"/>
        <v/>
      </c>
      <c r="AP50" s="91" t="str">
        <f t="shared" si="13"/>
        <v/>
      </c>
      <c r="AQ50" s="91" t="str">
        <f t="shared" si="13"/>
        <v/>
      </c>
      <c r="AR50" s="91" t="str">
        <f t="shared" si="13"/>
        <v/>
      </c>
      <c r="AS50" s="91" t="str">
        <f t="shared" si="13"/>
        <v/>
      </c>
      <c r="AT50" s="91" t="str">
        <f t="shared" si="13"/>
        <v/>
      </c>
      <c r="AU50" s="91" t="str">
        <f t="shared" si="13"/>
        <v/>
      </c>
      <c r="AV50" s="91" t="str">
        <f t="shared" si="13"/>
        <v/>
      </c>
      <c r="AW50" s="91" t="str">
        <f t="shared" si="13"/>
        <v/>
      </c>
      <c r="AX50" s="91" t="str">
        <f t="shared" si="13"/>
        <v/>
      </c>
      <c r="AY50" s="91" t="str">
        <f t="shared" si="13"/>
        <v/>
      </c>
      <c r="AZ50" s="91" t="str">
        <f t="shared" si="13"/>
        <v/>
      </c>
      <c r="BA50" s="91" t="str">
        <f t="shared" si="15"/>
        <v/>
      </c>
      <c r="BB50" s="91" t="str">
        <f t="shared" si="15"/>
        <v/>
      </c>
      <c r="BC50" s="91" t="str">
        <f t="shared" si="15"/>
        <v/>
      </c>
      <c r="BD50" s="91" t="str">
        <f t="shared" si="15"/>
        <v/>
      </c>
      <c r="BE50" s="91" t="str">
        <f t="shared" si="15"/>
        <v/>
      </c>
    </row>
    <row r="51" spans="1:57" x14ac:dyDescent="0.3">
      <c r="A51" s="68">
        <v>42762</v>
      </c>
      <c r="B51" s="62">
        <v>3012</v>
      </c>
      <c r="C51" s="69" t="s">
        <v>153</v>
      </c>
      <c r="D51" s="70">
        <v>76.13</v>
      </c>
      <c r="E51" s="89">
        <f t="shared" si="1"/>
        <v>76.13</v>
      </c>
      <c r="F51" s="90" t="str">
        <f t="shared" si="14"/>
        <v/>
      </c>
      <c r="G51" s="91" t="str">
        <f t="shared" si="14"/>
        <v/>
      </c>
      <c r="H51" s="91" t="str">
        <f t="shared" si="14"/>
        <v/>
      </c>
      <c r="I51" s="91" t="str">
        <f t="shared" si="14"/>
        <v/>
      </c>
      <c r="J51" s="91" t="str">
        <f t="shared" si="14"/>
        <v/>
      </c>
      <c r="K51" s="92" t="str">
        <f t="shared" si="14"/>
        <v/>
      </c>
      <c r="L51" s="93" t="str">
        <f t="shared" si="14"/>
        <v/>
      </c>
      <c r="M51" s="91" t="str">
        <f t="shared" si="14"/>
        <v/>
      </c>
      <c r="N51" s="91" t="str">
        <f t="shared" si="14"/>
        <v/>
      </c>
      <c r="O51" s="91" t="str">
        <f t="shared" si="14"/>
        <v/>
      </c>
      <c r="P51" s="91" t="str">
        <f t="shared" si="14"/>
        <v/>
      </c>
      <c r="Q51" s="92" t="str">
        <f t="shared" si="14"/>
        <v/>
      </c>
      <c r="R51" s="93" t="str">
        <f t="shared" si="14"/>
        <v/>
      </c>
      <c r="S51" s="91" t="str">
        <f t="shared" si="14"/>
        <v/>
      </c>
      <c r="T51" s="91" t="str">
        <f t="shared" si="14"/>
        <v/>
      </c>
      <c r="U51" s="91" t="str">
        <f t="shared" si="14"/>
        <v/>
      </c>
      <c r="V51" s="91" t="str">
        <f t="shared" si="12"/>
        <v/>
      </c>
      <c r="W51" s="91" t="str">
        <f t="shared" si="12"/>
        <v/>
      </c>
      <c r="X51" s="91" t="str">
        <f t="shared" si="12"/>
        <v/>
      </c>
      <c r="Y51" s="91" t="str">
        <f t="shared" si="12"/>
        <v/>
      </c>
      <c r="Z51" s="91" t="str">
        <f t="shared" si="12"/>
        <v/>
      </c>
      <c r="AA51" s="91" t="str">
        <f t="shared" si="12"/>
        <v/>
      </c>
      <c r="AB51" s="91" t="str">
        <f t="shared" si="12"/>
        <v/>
      </c>
      <c r="AC51" s="91">
        <f t="shared" si="12"/>
        <v>76.13</v>
      </c>
      <c r="AD51" s="91" t="str">
        <f t="shared" si="12"/>
        <v/>
      </c>
      <c r="AE51" s="91" t="str">
        <f t="shared" si="12"/>
        <v/>
      </c>
      <c r="AF51" s="91" t="str">
        <f t="shared" si="12"/>
        <v/>
      </c>
      <c r="AG51" s="91" t="str">
        <f t="shared" si="12"/>
        <v/>
      </c>
      <c r="AH51" s="91" t="str">
        <f t="shared" si="12"/>
        <v/>
      </c>
      <c r="AI51" s="91" t="str">
        <f t="shared" si="12"/>
        <v/>
      </c>
      <c r="AJ51" s="91" t="str">
        <f t="shared" si="12"/>
        <v/>
      </c>
      <c r="AK51" s="91" t="str">
        <f t="shared" si="13"/>
        <v/>
      </c>
      <c r="AL51" s="91" t="str">
        <f t="shared" si="13"/>
        <v/>
      </c>
      <c r="AM51" s="91" t="str">
        <f t="shared" si="13"/>
        <v/>
      </c>
      <c r="AN51" s="91" t="str">
        <f t="shared" si="13"/>
        <v/>
      </c>
      <c r="AO51" s="91" t="str">
        <f t="shared" si="13"/>
        <v/>
      </c>
      <c r="AP51" s="91" t="str">
        <f t="shared" si="13"/>
        <v/>
      </c>
      <c r="AQ51" s="91" t="str">
        <f t="shared" si="13"/>
        <v/>
      </c>
      <c r="AR51" s="91" t="str">
        <f t="shared" si="13"/>
        <v/>
      </c>
      <c r="AS51" s="91" t="str">
        <f t="shared" si="13"/>
        <v/>
      </c>
      <c r="AT51" s="91" t="str">
        <f t="shared" si="13"/>
        <v/>
      </c>
      <c r="AU51" s="91" t="str">
        <f t="shared" si="13"/>
        <v/>
      </c>
      <c r="AV51" s="91" t="str">
        <f t="shared" si="13"/>
        <v/>
      </c>
      <c r="AW51" s="91" t="str">
        <f t="shared" si="13"/>
        <v/>
      </c>
      <c r="AX51" s="91" t="str">
        <f t="shared" si="13"/>
        <v/>
      </c>
      <c r="AY51" s="91" t="str">
        <f t="shared" si="13"/>
        <v/>
      </c>
      <c r="AZ51" s="91" t="str">
        <f t="shared" si="13"/>
        <v/>
      </c>
      <c r="BA51" s="91" t="str">
        <f t="shared" si="15"/>
        <v/>
      </c>
      <c r="BB51" s="91" t="str">
        <f t="shared" si="15"/>
        <v/>
      </c>
      <c r="BC51" s="91" t="str">
        <f t="shared" si="15"/>
        <v/>
      </c>
      <c r="BD51" s="91" t="str">
        <f t="shared" si="15"/>
        <v/>
      </c>
      <c r="BE51" s="91" t="str">
        <f t="shared" si="15"/>
        <v/>
      </c>
    </row>
    <row r="52" spans="1:57" x14ac:dyDescent="0.3">
      <c r="A52" s="68">
        <v>42762</v>
      </c>
      <c r="B52" s="62">
        <v>3010</v>
      </c>
      <c r="C52" s="69" t="s">
        <v>111</v>
      </c>
      <c r="D52" s="70">
        <v>240</v>
      </c>
      <c r="E52" s="89">
        <f t="shared" si="1"/>
        <v>240</v>
      </c>
      <c r="F52" s="90" t="str">
        <f t="shared" si="14"/>
        <v/>
      </c>
      <c r="G52" s="91" t="str">
        <f t="shared" si="14"/>
        <v/>
      </c>
      <c r="H52" s="91" t="str">
        <f t="shared" si="14"/>
        <v/>
      </c>
      <c r="I52" s="91" t="str">
        <f t="shared" si="14"/>
        <v/>
      </c>
      <c r="J52" s="91" t="str">
        <f t="shared" si="14"/>
        <v/>
      </c>
      <c r="K52" s="92" t="str">
        <f t="shared" si="14"/>
        <v/>
      </c>
      <c r="L52" s="93" t="str">
        <f t="shared" si="14"/>
        <v/>
      </c>
      <c r="M52" s="91" t="str">
        <f t="shared" si="14"/>
        <v/>
      </c>
      <c r="N52" s="91" t="str">
        <f t="shared" si="14"/>
        <v/>
      </c>
      <c r="O52" s="91" t="str">
        <f t="shared" si="14"/>
        <v/>
      </c>
      <c r="P52" s="91" t="str">
        <f t="shared" si="14"/>
        <v/>
      </c>
      <c r="Q52" s="92" t="str">
        <f t="shared" si="14"/>
        <v/>
      </c>
      <c r="R52" s="93" t="str">
        <f t="shared" si="14"/>
        <v/>
      </c>
      <c r="S52" s="91" t="str">
        <f t="shared" si="14"/>
        <v/>
      </c>
      <c r="T52" s="91" t="str">
        <f t="shared" si="14"/>
        <v/>
      </c>
      <c r="U52" s="91" t="str">
        <f t="shared" si="14"/>
        <v/>
      </c>
      <c r="V52" s="91" t="str">
        <f t="shared" ref="V52:AK67" si="16">IF($B52=V$5,$D52,"")</f>
        <v/>
      </c>
      <c r="W52" s="91" t="str">
        <f t="shared" si="16"/>
        <v/>
      </c>
      <c r="X52" s="91" t="str">
        <f t="shared" si="16"/>
        <v/>
      </c>
      <c r="Y52" s="91" t="str">
        <f t="shared" si="16"/>
        <v/>
      </c>
      <c r="Z52" s="91" t="str">
        <f t="shared" si="16"/>
        <v/>
      </c>
      <c r="AA52" s="91">
        <f t="shared" si="16"/>
        <v>240</v>
      </c>
      <c r="AB52" s="91" t="str">
        <f t="shared" si="16"/>
        <v/>
      </c>
      <c r="AC52" s="91" t="str">
        <f t="shared" si="16"/>
        <v/>
      </c>
      <c r="AD52" s="91" t="str">
        <f t="shared" si="16"/>
        <v/>
      </c>
      <c r="AE52" s="91" t="str">
        <f t="shared" si="16"/>
        <v/>
      </c>
      <c r="AF52" s="91" t="str">
        <f t="shared" si="16"/>
        <v/>
      </c>
      <c r="AG52" s="91" t="str">
        <f t="shared" si="16"/>
        <v/>
      </c>
      <c r="AH52" s="91" t="str">
        <f t="shared" si="16"/>
        <v/>
      </c>
      <c r="AI52" s="91" t="str">
        <f t="shared" si="16"/>
        <v/>
      </c>
      <c r="AJ52" s="91" t="str">
        <f t="shared" si="16"/>
        <v/>
      </c>
      <c r="AK52" s="91" t="str">
        <f t="shared" si="13"/>
        <v/>
      </c>
      <c r="AL52" s="91" t="str">
        <f t="shared" si="13"/>
        <v/>
      </c>
      <c r="AM52" s="91" t="str">
        <f t="shared" si="13"/>
        <v/>
      </c>
      <c r="AN52" s="91" t="str">
        <f t="shared" si="13"/>
        <v/>
      </c>
      <c r="AO52" s="91" t="str">
        <f t="shared" ref="AO52:AZ52" si="17">IF($B52=AO$5,$D52,"")</f>
        <v/>
      </c>
      <c r="AP52" s="91" t="str">
        <f t="shared" si="17"/>
        <v/>
      </c>
      <c r="AQ52" s="91" t="str">
        <f t="shared" si="17"/>
        <v/>
      </c>
      <c r="AR52" s="91" t="str">
        <f t="shared" si="17"/>
        <v/>
      </c>
      <c r="AS52" s="91" t="str">
        <f t="shared" si="17"/>
        <v/>
      </c>
      <c r="AT52" s="91" t="str">
        <f t="shared" si="17"/>
        <v/>
      </c>
      <c r="AU52" s="91" t="str">
        <f t="shared" si="17"/>
        <v/>
      </c>
      <c r="AV52" s="91" t="str">
        <f t="shared" si="17"/>
        <v/>
      </c>
      <c r="AW52" s="91" t="str">
        <f t="shared" si="17"/>
        <v/>
      </c>
      <c r="AX52" s="91" t="str">
        <f t="shared" si="17"/>
        <v/>
      </c>
      <c r="AY52" s="91" t="str">
        <f t="shared" si="17"/>
        <v/>
      </c>
      <c r="AZ52" s="91" t="str">
        <f t="shared" si="17"/>
        <v/>
      </c>
      <c r="BA52" s="91" t="str">
        <f t="shared" si="15"/>
        <v/>
      </c>
      <c r="BB52" s="91" t="str">
        <f t="shared" si="15"/>
        <v/>
      </c>
      <c r="BC52" s="91" t="str">
        <f t="shared" si="15"/>
        <v/>
      </c>
      <c r="BD52" s="91" t="str">
        <f t="shared" si="15"/>
        <v/>
      </c>
      <c r="BE52" s="91" t="str">
        <f t="shared" si="15"/>
        <v/>
      </c>
    </row>
    <row r="53" spans="1:57" x14ac:dyDescent="0.3">
      <c r="A53" s="68">
        <v>42762</v>
      </c>
      <c r="B53" s="62">
        <v>4000</v>
      </c>
      <c r="C53" s="69" t="s">
        <v>147</v>
      </c>
      <c r="D53" s="70">
        <v>7000</v>
      </c>
      <c r="E53" s="89">
        <f t="shared" si="1"/>
        <v>7000</v>
      </c>
      <c r="F53" s="90" t="str">
        <f t="shared" ref="F53:U68" si="18">IF($B53=F$5,$D53,"")</f>
        <v/>
      </c>
      <c r="G53" s="91" t="str">
        <f t="shared" si="18"/>
        <v/>
      </c>
      <c r="H53" s="91" t="str">
        <f t="shared" si="18"/>
        <v/>
      </c>
      <c r="I53" s="91" t="str">
        <f t="shared" si="18"/>
        <v/>
      </c>
      <c r="J53" s="91" t="str">
        <f t="shared" si="18"/>
        <v/>
      </c>
      <c r="K53" s="92" t="str">
        <f t="shared" si="18"/>
        <v/>
      </c>
      <c r="L53" s="93" t="str">
        <f t="shared" si="18"/>
        <v/>
      </c>
      <c r="M53" s="91" t="str">
        <f t="shared" si="18"/>
        <v/>
      </c>
      <c r="N53" s="91" t="str">
        <f t="shared" si="18"/>
        <v/>
      </c>
      <c r="O53" s="91" t="str">
        <f t="shared" si="18"/>
        <v/>
      </c>
      <c r="P53" s="91" t="str">
        <f t="shared" si="18"/>
        <v/>
      </c>
      <c r="Q53" s="92" t="str">
        <f t="shared" si="18"/>
        <v/>
      </c>
      <c r="R53" s="93" t="str">
        <f t="shared" si="18"/>
        <v/>
      </c>
      <c r="S53" s="91" t="str">
        <f t="shared" si="18"/>
        <v/>
      </c>
      <c r="T53" s="91" t="str">
        <f t="shared" si="18"/>
        <v/>
      </c>
      <c r="U53" s="91" t="str">
        <f t="shared" si="18"/>
        <v/>
      </c>
      <c r="V53" s="91" t="str">
        <f t="shared" si="16"/>
        <v/>
      </c>
      <c r="W53" s="91" t="str">
        <f t="shared" si="16"/>
        <v/>
      </c>
      <c r="X53" s="91" t="str">
        <f t="shared" si="16"/>
        <v/>
      </c>
      <c r="Y53" s="91" t="str">
        <f t="shared" si="16"/>
        <v/>
      </c>
      <c r="Z53" s="91" t="str">
        <f t="shared" si="16"/>
        <v/>
      </c>
      <c r="AA53" s="91" t="str">
        <f t="shared" si="16"/>
        <v/>
      </c>
      <c r="AB53" s="91" t="str">
        <f t="shared" si="16"/>
        <v/>
      </c>
      <c r="AC53" s="91" t="str">
        <f t="shared" si="16"/>
        <v/>
      </c>
      <c r="AD53" s="91" t="str">
        <f t="shared" si="16"/>
        <v/>
      </c>
      <c r="AE53" s="91" t="str">
        <f t="shared" si="16"/>
        <v/>
      </c>
      <c r="AF53" s="91" t="str">
        <f t="shared" si="16"/>
        <v/>
      </c>
      <c r="AG53" s="91" t="str">
        <f t="shared" si="16"/>
        <v/>
      </c>
      <c r="AH53" s="91" t="str">
        <f t="shared" si="16"/>
        <v/>
      </c>
      <c r="AI53" s="91" t="str">
        <f t="shared" si="16"/>
        <v/>
      </c>
      <c r="AJ53" s="91" t="str">
        <f t="shared" si="16"/>
        <v/>
      </c>
      <c r="AK53" s="91" t="str">
        <f t="shared" si="16"/>
        <v/>
      </c>
      <c r="AL53" s="91" t="str">
        <f t="shared" ref="AL53:BA67" si="19">IF($B53=AL$5,$D53,"")</f>
        <v/>
      </c>
      <c r="AM53" s="91" t="str">
        <f t="shared" si="19"/>
        <v/>
      </c>
      <c r="AN53" s="91" t="str">
        <f t="shared" si="19"/>
        <v/>
      </c>
      <c r="AO53" s="91" t="str">
        <f t="shared" si="19"/>
        <v/>
      </c>
      <c r="AP53" s="91" t="str">
        <f t="shared" si="19"/>
        <v/>
      </c>
      <c r="AQ53" s="91" t="str">
        <f t="shared" si="19"/>
        <v/>
      </c>
      <c r="AR53" s="91" t="str">
        <f t="shared" si="19"/>
        <v/>
      </c>
      <c r="AS53" s="91" t="str">
        <f t="shared" si="19"/>
        <v/>
      </c>
      <c r="AT53" s="91" t="str">
        <f t="shared" si="19"/>
        <v/>
      </c>
      <c r="AU53" s="91" t="str">
        <f t="shared" si="19"/>
        <v/>
      </c>
      <c r="AV53" s="91" t="str">
        <f t="shared" si="19"/>
        <v/>
      </c>
      <c r="AW53" s="91" t="str">
        <f t="shared" si="19"/>
        <v/>
      </c>
      <c r="AX53" s="91" t="str">
        <f t="shared" si="19"/>
        <v/>
      </c>
      <c r="AY53" s="91" t="str">
        <f t="shared" si="19"/>
        <v/>
      </c>
      <c r="AZ53" s="91" t="str">
        <f t="shared" si="19"/>
        <v/>
      </c>
      <c r="BA53" s="91">
        <f t="shared" si="15"/>
        <v>7000</v>
      </c>
      <c r="BB53" s="91" t="str">
        <f t="shared" si="15"/>
        <v/>
      </c>
      <c r="BC53" s="91" t="str">
        <f t="shared" si="15"/>
        <v/>
      </c>
      <c r="BD53" s="91" t="str">
        <f t="shared" si="15"/>
        <v/>
      </c>
      <c r="BE53" s="91" t="str">
        <f t="shared" si="15"/>
        <v/>
      </c>
    </row>
    <row r="54" spans="1:57" x14ac:dyDescent="0.3">
      <c r="A54" s="68">
        <v>42765</v>
      </c>
      <c r="B54" s="62">
        <v>3021</v>
      </c>
      <c r="C54" s="69" t="s">
        <v>78</v>
      </c>
      <c r="D54" s="70">
        <f>7816.68-547.11</f>
        <v>7269.5700000000006</v>
      </c>
      <c r="E54" s="89">
        <f t="shared" si="1"/>
        <v>7269.5700000000006</v>
      </c>
      <c r="F54" s="90" t="str">
        <f t="shared" si="18"/>
        <v/>
      </c>
      <c r="G54" s="91" t="str">
        <f t="shared" si="18"/>
        <v/>
      </c>
      <c r="H54" s="91" t="str">
        <f t="shared" si="18"/>
        <v/>
      </c>
      <c r="I54" s="91" t="str">
        <f t="shared" si="18"/>
        <v/>
      </c>
      <c r="J54" s="91" t="str">
        <f t="shared" si="18"/>
        <v/>
      </c>
      <c r="K54" s="92" t="str">
        <f t="shared" si="18"/>
        <v/>
      </c>
      <c r="L54" s="93" t="str">
        <f t="shared" si="18"/>
        <v/>
      </c>
      <c r="M54" s="91" t="str">
        <f t="shared" si="18"/>
        <v/>
      </c>
      <c r="N54" s="91" t="str">
        <f t="shared" si="18"/>
        <v/>
      </c>
      <c r="O54" s="91" t="str">
        <f t="shared" si="18"/>
        <v/>
      </c>
      <c r="P54" s="91" t="str">
        <f t="shared" si="18"/>
        <v/>
      </c>
      <c r="Q54" s="92" t="str">
        <f t="shared" si="18"/>
        <v/>
      </c>
      <c r="R54" s="93" t="str">
        <f t="shared" si="18"/>
        <v/>
      </c>
      <c r="S54" s="91" t="str">
        <f t="shared" si="18"/>
        <v/>
      </c>
      <c r="T54" s="91" t="str">
        <f t="shared" si="18"/>
        <v/>
      </c>
      <c r="U54" s="91" t="str">
        <f t="shared" si="18"/>
        <v/>
      </c>
      <c r="V54" s="91" t="str">
        <f t="shared" si="16"/>
        <v/>
      </c>
      <c r="W54" s="91" t="str">
        <f t="shared" si="16"/>
        <v/>
      </c>
      <c r="X54" s="91" t="str">
        <f t="shared" si="16"/>
        <v/>
      </c>
      <c r="Y54" s="91" t="str">
        <f t="shared" si="16"/>
        <v/>
      </c>
      <c r="Z54" s="91" t="str">
        <f t="shared" si="16"/>
        <v/>
      </c>
      <c r="AA54" s="91" t="str">
        <f t="shared" si="16"/>
        <v/>
      </c>
      <c r="AB54" s="91" t="str">
        <f t="shared" si="16"/>
        <v/>
      </c>
      <c r="AC54" s="91" t="str">
        <f t="shared" si="16"/>
        <v/>
      </c>
      <c r="AD54" s="91" t="str">
        <f t="shared" si="16"/>
        <v/>
      </c>
      <c r="AE54" s="91" t="str">
        <f t="shared" si="16"/>
        <v/>
      </c>
      <c r="AF54" s="91" t="str">
        <f t="shared" si="16"/>
        <v/>
      </c>
      <c r="AG54" s="91" t="str">
        <f t="shared" si="16"/>
        <v/>
      </c>
      <c r="AH54" s="91" t="str">
        <f t="shared" si="16"/>
        <v/>
      </c>
      <c r="AI54" s="91" t="str">
        <f t="shared" si="16"/>
        <v/>
      </c>
      <c r="AJ54" s="91" t="str">
        <f t="shared" si="16"/>
        <v/>
      </c>
      <c r="AK54" s="91" t="str">
        <f t="shared" si="16"/>
        <v/>
      </c>
      <c r="AL54" s="91">
        <f t="shared" si="19"/>
        <v>7269.5700000000006</v>
      </c>
      <c r="AM54" s="91" t="str">
        <f t="shared" si="19"/>
        <v/>
      </c>
      <c r="AN54" s="91" t="str">
        <f t="shared" si="19"/>
        <v/>
      </c>
      <c r="AO54" s="91" t="str">
        <f t="shared" si="19"/>
        <v/>
      </c>
      <c r="AP54" s="91" t="str">
        <f t="shared" si="19"/>
        <v/>
      </c>
      <c r="AQ54" s="91" t="str">
        <f t="shared" si="19"/>
        <v/>
      </c>
      <c r="AR54" s="91" t="str">
        <f t="shared" si="19"/>
        <v/>
      </c>
      <c r="AS54" s="91" t="str">
        <f t="shared" si="19"/>
        <v/>
      </c>
      <c r="AT54" s="91" t="str">
        <f t="shared" si="19"/>
        <v/>
      </c>
      <c r="AU54" s="91" t="str">
        <f t="shared" si="19"/>
        <v/>
      </c>
      <c r="AV54" s="91" t="str">
        <f t="shared" si="19"/>
        <v/>
      </c>
      <c r="AW54" s="91" t="str">
        <f t="shared" si="19"/>
        <v/>
      </c>
      <c r="AX54" s="91" t="str">
        <f t="shared" si="19"/>
        <v/>
      </c>
      <c r="AY54" s="91" t="str">
        <f t="shared" si="19"/>
        <v/>
      </c>
      <c r="AZ54" s="91" t="str">
        <f t="shared" si="19"/>
        <v/>
      </c>
      <c r="BA54" s="91" t="str">
        <f t="shared" si="15"/>
        <v/>
      </c>
      <c r="BB54" s="91" t="str">
        <f t="shared" si="15"/>
        <v/>
      </c>
      <c r="BC54" s="91" t="str">
        <f t="shared" si="15"/>
        <v/>
      </c>
      <c r="BD54" s="91" t="str">
        <f t="shared" si="15"/>
        <v/>
      </c>
      <c r="BE54" s="91" t="str">
        <f t="shared" si="15"/>
        <v/>
      </c>
    </row>
    <row r="55" spans="1:57" x14ac:dyDescent="0.3">
      <c r="A55" s="68">
        <v>42765</v>
      </c>
      <c r="B55" s="62">
        <v>3024</v>
      </c>
      <c r="C55" s="69" t="s">
        <v>24</v>
      </c>
      <c r="D55" s="70">
        <v>547.11</v>
      </c>
      <c r="E55" s="89">
        <f t="shared" si="1"/>
        <v>547.11</v>
      </c>
      <c r="F55" s="90" t="str">
        <f t="shared" si="18"/>
        <v/>
      </c>
      <c r="G55" s="91" t="str">
        <f t="shared" si="18"/>
        <v/>
      </c>
      <c r="H55" s="91" t="str">
        <f t="shared" si="18"/>
        <v/>
      </c>
      <c r="I55" s="91" t="str">
        <f t="shared" si="18"/>
        <v/>
      </c>
      <c r="J55" s="91" t="str">
        <f t="shared" si="18"/>
        <v/>
      </c>
      <c r="K55" s="92" t="str">
        <f t="shared" si="18"/>
        <v/>
      </c>
      <c r="L55" s="93" t="str">
        <f t="shared" si="18"/>
        <v/>
      </c>
      <c r="M55" s="91" t="str">
        <f t="shared" si="18"/>
        <v/>
      </c>
      <c r="N55" s="91" t="str">
        <f t="shared" si="18"/>
        <v/>
      </c>
      <c r="O55" s="91" t="str">
        <f t="shared" si="18"/>
        <v/>
      </c>
      <c r="P55" s="91" t="str">
        <f t="shared" si="18"/>
        <v/>
      </c>
      <c r="Q55" s="92" t="str">
        <f t="shared" si="18"/>
        <v/>
      </c>
      <c r="R55" s="93" t="str">
        <f t="shared" si="18"/>
        <v/>
      </c>
      <c r="S55" s="91" t="str">
        <f t="shared" si="18"/>
        <v/>
      </c>
      <c r="T55" s="91" t="str">
        <f t="shared" si="18"/>
        <v/>
      </c>
      <c r="U55" s="91" t="str">
        <f t="shared" si="18"/>
        <v/>
      </c>
      <c r="V55" s="91" t="str">
        <f t="shared" si="16"/>
        <v/>
      </c>
      <c r="W55" s="91" t="str">
        <f t="shared" si="16"/>
        <v/>
      </c>
      <c r="X55" s="91" t="str">
        <f t="shared" si="16"/>
        <v/>
      </c>
      <c r="Y55" s="91" t="str">
        <f t="shared" si="16"/>
        <v/>
      </c>
      <c r="Z55" s="91" t="str">
        <f t="shared" si="16"/>
        <v/>
      </c>
      <c r="AA55" s="91" t="str">
        <f t="shared" si="16"/>
        <v/>
      </c>
      <c r="AB55" s="91" t="str">
        <f t="shared" si="16"/>
        <v/>
      </c>
      <c r="AC55" s="91" t="str">
        <f t="shared" si="16"/>
        <v/>
      </c>
      <c r="AD55" s="91" t="str">
        <f t="shared" si="16"/>
        <v/>
      </c>
      <c r="AE55" s="91" t="str">
        <f t="shared" si="16"/>
        <v/>
      </c>
      <c r="AF55" s="91" t="str">
        <f t="shared" si="16"/>
        <v/>
      </c>
      <c r="AG55" s="91" t="str">
        <f t="shared" si="16"/>
        <v/>
      </c>
      <c r="AH55" s="91" t="str">
        <f t="shared" si="16"/>
        <v/>
      </c>
      <c r="AI55" s="91" t="str">
        <f t="shared" si="16"/>
        <v/>
      </c>
      <c r="AJ55" s="91" t="str">
        <f t="shared" si="16"/>
        <v/>
      </c>
      <c r="AK55" s="91" t="str">
        <f t="shared" si="16"/>
        <v/>
      </c>
      <c r="AL55" s="91" t="str">
        <f t="shared" si="19"/>
        <v/>
      </c>
      <c r="AM55" s="91" t="str">
        <f t="shared" si="19"/>
        <v/>
      </c>
      <c r="AN55" s="91" t="str">
        <f t="shared" si="19"/>
        <v/>
      </c>
      <c r="AO55" s="91">
        <f t="shared" si="19"/>
        <v>547.11</v>
      </c>
      <c r="AP55" s="91" t="str">
        <f t="shared" si="19"/>
        <v/>
      </c>
      <c r="AQ55" s="91" t="str">
        <f t="shared" si="19"/>
        <v/>
      </c>
      <c r="AR55" s="91" t="str">
        <f t="shared" si="19"/>
        <v/>
      </c>
      <c r="AS55" s="91" t="str">
        <f t="shared" si="19"/>
        <v/>
      </c>
      <c r="AT55" s="91" t="str">
        <f t="shared" si="19"/>
        <v/>
      </c>
      <c r="AU55" s="91" t="str">
        <f t="shared" si="19"/>
        <v/>
      </c>
      <c r="AV55" s="91" t="str">
        <f t="shared" si="19"/>
        <v/>
      </c>
      <c r="AW55" s="91" t="str">
        <f t="shared" si="19"/>
        <v/>
      </c>
      <c r="AX55" s="91" t="str">
        <f t="shared" si="19"/>
        <v/>
      </c>
      <c r="AY55" s="91" t="str">
        <f t="shared" si="19"/>
        <v/>
      </c>
      <c r="AZ55" s="91" t="str">
        <f t="shared" si="19"/>
        <v/>
      </c>
      <c r="BA55" s="91" t="str">
        <f t="shared" si="15"/>
        <v/>
      </c>
      <c r="BB55" s="91" t="str">
        <f t="shared" si="15"/>
        <v/>
      </c>
      <c r="BC55" s="91" t="str">
        <f t="shared" si="15"/>
        <v/>
      </c>
      <c r="BD55" s="91" t="str">
        <f t="shared" si="15"/>
        <v/>
      </c>
      <c r="BE55" s="91" t="str">
        <f t="shared" si="15"/>
        <v/>
      </c>
    </row>
    <row r="56" spans="1:57" x14ac:dyDescent="0.3">
      <c r="A56" s="68">
        <v>42765</v>
      </c>
      <c r="B56" s="62">
        <v>3029</v>
      </c>
      <c r="C56" s="69" t="s">
        <v>201</v>
      </c>
      <c r="D56" s="70">
        <v>95000</v>
      </c>
      <c r="E56" s="89">
        <f t="shared" si="1"/>
        <v>95000</v>
      </c>
      <c r="F56" s="90" t="str">
        <f t="shared" si="18"/>
        <v/>
      </c>
      <c r="G56" s="91" t="str">
        <f t="shared" si="18"/>
        <v/>
      </c>
      <c r="H56" s="91" t="str">
        <f t="shared" si="18"/>
        <v/>
      </c>
      <c r="I56" s="91" t="str">
        <f t="shared" si="18"/>
        <v/>
      </c>
      <c r="J56" s="91" t="str">
        <f t="shared" si="18"/>
        <v/>
      </c>
      <c r="K56" s="92" t="str">
        <f t="shared" si="18"/>
        <v/>
      </c>
      <c r="L56" s="93" t="str">
        <f t="shared" si="18"/>
        <v/>
      </c>
      <c r="M56" s="91" t="str">
        <f t="shared" si="18"/>
        <v/>
      </c>
      <c r="N56" s="91" t="str">
        <f t="shared" si="18"/>
        <v/>
      </c>
      <c r="O56" s="91" t="str">
        <f t="shared" si="18"/>
        <v/>
      </c>
      <c r="P56" s="91" t="str">
        <f t="shared" si="18"/>
        <v/>
      </c>
      <c r="Q56" s="92" t="str">
        <f t="shared" si="18"/>
        <v/>
      </c>
      <c r="R56" s="93" t="str">
        <f t="shared" si="18"/>
        <v/>
      </c>
      <c r="S56" s="91" t="str">
        <f t="shared" si="18"/>
        <v/>
      </c>
      <c r="T56" s="91" t="str">
        <f t="shared" si="18"/>
        <v/>
      </c>
      <c r="U56" s="91" t="str">
        <f t="shared" si="18"/>
        <v/>
      </c>
      <c r="V56" s="91" t="str">
        <f t="shared" si="16"/>
        <v/>
      </c>
      <c r="W56" s="91" t="str">
        <f t="shared" si="16"/>
        <v/>
      </c>
      <c r="X56" s="91" t="str">
        <f t="shared" si="16"/>
        <v/>
      </c>
      <c r="Y56" s="91" t="str">
        <f t="shared" si="16"/>
        <v/>
      </c>
      <c r="Z56" s="91" t="str">
        <f t="shared" si="16"/>
        <v/>
      </c>
      <c r="AA56" s="91" t="str">
        <f t="shared" si="16"/>
        <v/>
      </c>
      <c r="AB56" s="91" t="str">
        <f t="shared" si="16"/>
        <v/>
      </c>
      <c r="AC56" s="91" t="str">
        <f t="shared" si="16"/>
        <v/>
      </c>
      <c r="AD56" s="91" t="str">
        <f t="shared" si="16"/>
        <v/>
      </c>
      <c r="AE56" s="91" t="str">
        <f t="shared" si="16"/>
        <v/>
      </c>
      <c r="AF56" s="91" t="str">
        <f t="shared" si="16"/>
        <v/>
      </c>
      <c r="AG56" s="91" t="str">
        <f t="shared" si="16"/>
        <v/>
      </c>
      <c r="AH56" s="91" t="str">
        <f t="shared" si="16"/>
        <v/>
      </c>
      <c r="AI56" s="91" t="str">
        <f t="shared" si="16"/>
        <v/>
      </c>
      <c r="AJ56" s="91" t="str">
        <f t="shared" si="16"/>
        <v/>
      </c>
      <c r="AK56" s="91" t="str">
        <f t="shared" si="16"/>
        <v/>
      </c>
      <c r="AL56" s="91" t="str">
        <f t="shared" si="19"/>
        <v/>
      </c>
      <c r="AM56" s="91" t="str">
        <f t="shared" si="19"/>
        <v/>
      </c>
      <c r="AN56" s="91" t="str">
        <f t="shared" si="19"/>
        <v/>
      </c>
      <c r="AO56" s="91" t="str">
        <f t="shared" si="19"/>
        <v/>
      </c>
      <c r="AP56" s="91" t="str">
        <f t="shared" si="19"/>
        <v/>
      </c>
      <c r="AQ56" s="91" t="str">
        <f t="shared" si="19"/>
        <v/>
      </c>
      <c r="AR56" s="91" t="str">
        <f t="shared" si="19"/>
        <v/>
      </c>
      <c r="AS56" s="91" t="str">
        <f t="shared" si="19"/>
        <v/>
      </c>
      <c r="AT56" s="91">
        <f t="shared" si="19"/>
        <v>95000</v>
      </c>
      <c r="AU56" s="91" t="str">
        <f t="shared" si="19"/>
        <v/>
      </c>
      <c r="AV56" s="91" t="str">
        <f t="shared" si="19"/>
        <v/>
      </c>
      <c r="AW56" s="91" t="str">
        <f t="shared" si="19"/>
        <v/>
      </c>
      <c r="AX56" s="91" t="str">
        <f t="shared" si="19"/>
        <v/>
      </c>
      <c r="AY56" s="91" t="str">
        <f t="shared" si="19"/>
        <v/>
      </c>
      <c r="AZ56" s="91" t="str">
        <f t="shared" si="19"/>
        <v/>
      </c>
      <c r="BA56" s="91" t="str">
        <f t="shared" si="15"/>
        <v/>
      </c>
      <c r="BB56" s="91" t="str">
        <f t="shared" si="15"/>
        <v/>
      </c>
      <c r="BC56" s="91" t="str">
        <f t="shared" si="15"/>
        <v/>
      </c>
      <c r="BD56" s="91" t="str">
        <f t="shared" si="15"/>
        <v/>
      </c>
      <c r="BE56" s="91" t="str">
        <f t="shared" si="15"/>
        <v/>
      </c>
    </row>
    <row r="57" spans="1:57" x14ac:dyDescent="0.3">
      <c r="A57" s="68">
        <v>42765</v>
      </c>
      <c r="B57" s="62">
        <v>3017</v>
      </c>
      <c r="C57" s="69" t="s">
        <v>96</v>
      </c>
      <c r="D57" s="70">
        <v>398</v>
      </c>
      <c r="E57" s="89">
        <f t="shared" si="1"/>
        <v>398</v>
      </c>
      <c r="F57" s="90" t="str">
        <f t="shared" si="18"/>
        <v/>
      </c>
      <c r="G57" s="91" t="str">
        <f t="shared" si="18"/>
        <v/>
      </c>
      <c r="H57" s="91" t="str">
        <f t="shared" si="18"/>
        <v/>
      </c>
      <c r="I57" s="91" t="str">
        <f t="shared" si="18"/>
        <v/>
      </c>
      <c r="J57" s="91" t="str">
        <f t="shared" si="18"/>
        <v/>
      </c>
      <c r="K57" s="92" t="str">
        <f t="shared" si="18"/>
        <v/>
      </c>
      <c r="L57" s="93" t="str">
        <f t="shared" si="18"/>
        <v/>
      </c>
      <c r="M57" s="91" t="str">
        <f t="shared" si="18"/>
        <v/>
      </c>
      <c r="N57" s="91" t="str">
        <f t="shared" si="18"/>
        <v/>
      </c>
      <c r="O57" s="91" t="str">
        <f t="shared" si="18"/>
        <v/>
      </c>
      <c r="P57" s="91" t="str">
        <f t="shared" si="18"/>
        <v/>
      </c>
      <c r="Q57" s="92" t="str">
        <f t="shared" si="18"/>
        <v/>
      </c>
      <c r="R57" s="93" t="str">
        <f t="shared" si="18"/>
        <v/>
      </c>
      <c r="S57" s="91" t="str">
        <f t="shared" si="18"/>
        <v/>
      </c>
      <c r="T57" s="91" t="str">
        <f t="shared" si="18"/>
        <v/>
      </c>
      <c r="U57" s="91" t="str">
        <f t="shared" si="18"/>
        <v/>
      </c>
      <c r="V57" s="91" t="str">
        <f t="shared" si="16"/>
        <v/>
      </c>
      <c r="W57" s="91" t="str">
        <f t="shared" si="16"/>
        <v/>
      </c>
      <c r="X57" s="91" t="str">
        <f t="shared" si="16"/>
        <v/>
      </c>
      <c r="Y57" s="91" t="str">
        <f t="shared" si="16"/>
        <v/>
      </c>
      <c r="Z57" s="91" t="str">
        <f t="shared" si="16"/>
        <v/>
      </c>
      <c r="AA57" s="91" t="str">
        <f t="shared" si="16"/>
        <v/>
      </c>
      <c r="AB57" s="91" t="str">
        <f t="shared" si="16"/>
        <v/>
      </c>
      <c r="AC57" s="91" t="str">
        <f t="shared" si="16"/>
        <v/>
      </c>
      <c r="AD57" s="91" t="str">
        <f t="shared" si="16"/>
        <v/>
      </c>
      <c r="AE57" s="91" t="str">
        <f t="shared" si="16"/>
        <v/>
      </c>
      <c r="AF57" s="91" t="str">
        <f t="shared" si="16"/>
        <v/>
      </c>
      <c r="AG57" s="91" t="str">
        <f t="shared" si="16"/>
        <v/>
      </c>
      <c r="AH57" s="91">
        <f t="shared" si="16"/>
        <v>398</v>
      </c>
      <c r="AI57" s="91" t="str">
        <f t="shared" si="16"/>
        <v/>
      </c>
      <c r="AJ57" s="91" t="str">
        <f t="shared" si="16"/>
        <v/>
      </c>
      <c r="AK57" s="91" t="str">
        <f t="shared" si="16"/>
        <v/>
      </c>
      <c r="AL57" s="91" t="str">
        <f t="shared" si="19"/>
        <v/>
      </c>
      <c r="AM57" s="91" t="str">
        <f t="shared" si="19"/>
        <v/>
      </c>
      <c r="AN57" s="91" t="str">
        <f t="shared" si="19"/>
        <v/>
      </c>
      <c r="AO57" s="91" t="str">
        <f t="shared" si="19"/>
        <v/>
      </c>
      <c r="AP57" s="91" t="str">
        <f t="shared" si="19"/>
        <v/>
      </c>
      <c r="AQ57" s="91" t="str">
        <f t="shared" si="19"/>
        <v/>
      </c>
      <c r="AR57" s="91" t="str">
        <f t="shared" si="19"/>
        <v/>
      </c>
      <c r="AS57" s="91" t="str">
        <f t="shared" si="19"/>
        <v/>
      </c>
      <c r="AT57" s="91" t="str">
        <f t="shared" si="19"/>
        <v/>
      </c>
      <c r="AU57" s="91" t="str">
        <f t="shared" si="19"/>
        <v/>
      </c>
      <c r="AV57" s="91" t="str">
        <f t="shared" si="19"/>
        <v/>
      </c>
      <c r="AW57" s="91" t="str">
        <f t="shared" si="19"/>
        <v/>
      </c>
      <c r="AX57" s="91" t="str">
        <f t="shared" si="19"/>
        <v/>
      </c>
      <c r="AY57" s="91" t="str">
        <f t="shared" si="19"/>
        <v/>
      </c>
      <c r="AZ57" s="91" t="str">
        <f t="shared" si="19"/>
        <v/>
      </c>
      <c r="BA57" s="91" t="str">
        <f t="shared" si="19"/>
        <v/>
      </c>
      <c r="BB57" s="91" t="str">
        <f t="shared" ref="BA57:BE72" si="20">IF($B57=BB$5,$D57,"")</f>
        <v/>
      </c>
      <c r="BC57" s="91" t="str">
        <f t="shared" si="20"/>
        <v/>
      </c>
      <c r="BD57" s="91" t="str">
        <f t="shared" si="20"/>
        <v/>
      </c>
      <c r="BE57" s="91" t="str">
        <f t="shared" si="20"/>
        <v/>
      </c>
    </row>
    <row r="58" spans="1:57" x14ac:dyDescent="0.3">
      <c r="A58" s="68">
        <v>42765</v>
      </c>
      <c r="B58" s="62">
        <v>4000</v>
      </c>
      <c r="C58" s="69" t="s">
        <v>147</v>
      </c>
      <c r="D58" s="70">
        <v>20000</v>
      </c>
      <c r="E58" s="89">
        <f t="shared" si="1"/>
        <v>20000</v>
      </c>
      <c r="F58" s="90" t="str">
        <f t="shared" si="18"/>
        <v/>
      </c>
      <c r="G58" s="91" t="str">
        <f t="shared" si="18"/>
        <v/>
      </c>
      <c r="H58" s="91" t="str">
        <f t="shared" si="18"/>
        <v/>
      </c>
      <c r="I58" s="91" t="str">
        <f t="shared" si="18"/>
        <v/>
      </c>
      <c r="J58" s="91" t="str">
        <f t="shared" si="18"/>
        <v/>
      </c>
      <c r="K58" s="92" t="str">
        <f t="shared" si="18"/>
        <v/>
      </c>
      <c r="L58" s="93" t="str">
        <f t="shared" si="18"/>
        <v/>
      </c>
      <c r="M58" s="91" t="str">
        <f t="shared" si="18"/>
        <v/>
      </c>
      <c r="N58" s="91" t="str">
        <f t="shared" si="18"/>
        <v/>
      </c>
      <c r="O58" s="91" t="str">
        <f t="shared" si="18"/>
        <v/>
      </c>
      <c r="P58" s="91" t="str">
        <f t="shared" si="18"/>
        <v/>
      </c>
      <c r="Q58" s="92" t="str">
        <f t="shared" si="18"/>
        <v/>
      </c>
      <c r="R58" s="93" t="str">
        <f t="shared" si="18"/>
        <v/>
      </c>
      <c r="S58" s="91" t="str">
        <f t="shared" si="18"/>
        <v/>
      </c>
      <c r="T58" s="91" t="str">
        <f t="shared" si="18"/>
        <v/>
      </c>
      <c r="U58" s="91" t="str">
        <f t="shared" si="18"/>
        <v/>
      </c>
      <c r="V58" s="91" t="str">
        <f t="shared" si="16"/>
        <v/>
      </c>
      <c r="W58" s="91" t="str">
        <f t="shared" si="16"/>
        <v/>
      </c>
      <c r="X58" s="91" t="str">
        <f t="shared" si="16"/>
        <v/>
      </c>
      <c r="Y58" s="91" t="str">
        <f t="shared" si="16"/>
        <v/>
      </c>
      <c r="Z58" s="91" t="str">
        <f t="shared" si="16"/>
        <v/>
      </c>
      <c r="AA58" s="91" t="str">
        <f t="shared" si="16"/>
        <v/>
      </c>
      <c r="AB58" s="91" t="str">
        <f t="shared" si="16"/>
        <v/>
      </c>
      <c r="AC58" s="91" t="str">
        <f t="shared" si="16"/>
        <v/>
      </c>
      <c r="AD58" s="91" t="str">
        <f t="shared" si="16"/>
        <v/>
      </c>
      <c r="AE58" s="91" t="str">
        <f t="shared" si="16"/>
        <v/>
      </c>
      <c r="AF58" s="91" t="str">
        <f t="shared" si="16"/>
        <v/>
      </c>
      <c r="AG58" s="91" t="str">
        <f t="shared" si="16"/>
        <v/>
      </c>
      <c r="AH58" s="91" t="str">
        <f t="shared" si="16"/>
        <v/>
      </c>
      <c r="AI58" s="91" t="str">
        <f t="shared" si="16"/>
        <v/>
      </c>
      <c r="AJ58" s="91" t="str">
        <f t="shared" si="16"/>
        <v/>
      </c>
      <c r="AK58" s="91" t="str">
        <f t="shared" si="16"/>
        <v/>
      </c>
      <c r="AL58" s="91" t="str">
        <f t="shared" si="19"/>
        <v/>
      </c>
      <c r="AM58" s="91" t="str">
        <f t="shared" si="19"/>
        <v/>
      </c>
      <c r="AN58" s="91" t="str">
        <f t="shared" si="19"/>
        <v/>
      </c>
      <c r="AO58" s="91" t="str">
        <f t="shared" si="19"/>
        <v/>
      </c>
      <c r="AP58" s="91" t="str">
        <f t="shared" si="19"/>
        <v/>
      </c>
      <c r="AQ58" s="91" t="str">
        <f t="shared" si="19"/>
        <v/>
      </c>
      <c r="AR58" s="91" t="str">
        <f t="shared" si="19"/>
        <v/>
      </c>
      <c r="AS58" s="91" t="str">
        <f t="shared" si="19"/>
        <v/>
      </c>
      <c r="AT58" s="91" t="str">
        <f t="shared" si="19"/>
        <v/>
      </c>
      <c r="AU58" s="91" t="str">
        <f t="shared" si="19"/>
        <v/>
      </c>
      <c r="AV58" s="91" t="str">
        <f t="shared" si="19"/>
        <v/>
      </c>
      <c r="AW58" s="91" t="str">
        <f t="shared" si="19"/>
        <v/>
      </c>
      <c r="AX58" s="91" t="str">
        <f t="shared" si="19"/>
        <v/>
      </c>
      <c r="AY58" s="91" t="str">
        <f t="shared" si="19"/>
        <v/>
      </c>
      <c r="AZ58" s="91" t="str">
        <f t="shared" si="19"/>
        <v/>
      </c>
      <c r="BA58" s="91">
        <f t="shared" si="20"/>
        <v>20000</v>
      </c>
      <c r="BB58" s="91" t="str">
        <f t="shared" si="20"/>
        <v/>
      </c>
      <c r="BC58" s="91" t="str">
        <f t="shared" si="20"/>
        <v/>
      </c>
      <c r="BD58" s="91" t="str">
        <f t="shared" si="20"/>
        <v/>
      </c>
      <c r="BE58" s="91" t="str">
        <f t="shared" si="20"/>
        <v/>
      </c>
    </row>
    <row r="59" spans="1:57" x14ac:dyDescent="0.3">
      <c r="A59" s="68">
        <v>42765</v>
      </c>
      <c r="B59" s="62">
        <v>4000</v>
      </c>
      <c r="C59" s="69" t="s">
        <v>202</v>
      </c>
      <c r="D59" s="70">
        <v>299</v>
      </c>
      <c r="E59" s="89">
        <f t="shared" si="1"/>
        <v>299</v>
      </c>
      <c r="F59" s="90" t="str">
        <f t="shared" si="18"/>
        <v/>
      </c>
      <c r="G59" s="91" t="str">
        <f t="shared" si="18"/>
        <v/>
      </c>
      <c r="H59" s="91" t="str">
        <f t="shared" si="18"/>
        <v/>
      </c>
      <c r="I59" s="91" t="str">
        <f t="shared" si="18"/>
        <v/>
      </c>
      <c r="J59" s="91" t="str">
        <f t="shared" si="18"/>
        <v/>
      </c>
      <c r="K59" s="92" t="str">
        <f t="shared" si="18"/>
        <v/>
      </c>
      <c r="L59" s="93" t="str">
        <f t="shared" si="18"/>
        <v/>
      </c>
      <c r="M59" s="91" t="str">
        <f t="shared" si="18"/>
        <v/>
      </c>
      <c r="N59" s="91" t="str">
        <f t="shared" si="18"/>
        <v/>
      </c>
      <c r="O59" s="91" t="str">
        <f t="shared" si="18"/>
        <v/>
      </c>
      <c r="P59" s="91" t="str">
        <f t="shared" si="18"/>
        <v/>
      </c>
      <c r="Q59" s="92" t="str">
        <f t="shared" si="18"/>
        <v/>
      </c>
      <c r="R59" s="93" t="str">
        <f t="shared" si="18"/>
        <v/>
      </c>
      <c r="S59" s="91" t="str">
        <f t="shared" si="18"/>
        <v/>
      </c>
      <c r="T59" s="91" t="str">
        <f t="shared" si="18"/>
        <v/>
      </c>
      <c r="U59" s="91" t="str">
        <f t="shared" si="18"/>
        <v/>
      </c>
      <c r="V59" s="91" t="str">
        <f t="shared" si="16"/>
        <v/>
      </c>
      <c r="W59" s="91" t="str">
        <f t="shared" si="16"/>
        <v/>
      </c>
      <c r="X59" s="91" t="str">
        <f t="shared" si="16"/>
        <v/>
      </c>
      <c r="Y59" s="91" t="str">
        <f t="shared" si="16"/>
        <v/>
      </c>
      <c r="Z59" s="91" t="str">
        <f t="shared" si="16"/>
        <v/>
      </c>
      <c r="AA59" s="91" t="str">
        <f t="shared" si="16"/>
        <v/>
      </c>
      <c r="AB59" s="91" t="str">
        <f t="shared" si="16"/>
        <v/>
      </c>
      <c r="AC59" s="91" t="str">
        <f t="shared" si="16"/>
        <v/>
      </c>
      <c r="AD59" s="91" t="str">
        <f t="shared" si="16"/>
        <v/>
      </c>
      <c r="AE59" s="91" t="str">
        <f t="shared" si="16"/>
        <v/>
      </c>
      <c r="AF59" s="91" t="str">
        <f t="shared" si="16"/>
        <v/>
      </c>
      <c r="AG59" s="91" t="str">
        <f t="shared" si="16"/>
        <v/>
      </c>
      <c r="AH59" s="91" t="str">
        <f t="shared" si="16"/>
        <v/>
      </c>
      <c r="AI59" s="91" t="str">
        <f t="shared" si="16"/>
        <v/>
      </c>
      <c r="AJ59" s="91" t="str">
        <f t="shared" si="16"/>
        <v/>
      </c>
      <c r="AK59" s="91" t="str">
        <f t="shared" si="16"/>
        <v/>
      </c>
      <c r="AL59" s="91" t="str">
        <f t="shared" si="19"/>
        <v/>
      </c>
      <c r="AM59" s="91" t="str">
        <f t="shared" si="19"/>
        <v/>
      </c>
      <c r="AN59" s="91" t="str">
        <f t="shared" si="19"/>
        <v/>
      </c>
      <c r="AO59" s="91" t="str">
        <f t="shared" si="19"/>
        <v/>
      </c>
      <c r="AP59" s="91" t="str">
        <f t="shared" si="19"/>
        <v/>
      </c>
      <c r="AQ59" s="91" t="str">
        <f t="shared" si="19"/>
        <v/>
      </c>
      <c r="AR59" s="91" t="str">
        <f t="shared" si="19"/>
        <v/>
      </c>
      <c r="AS59" s="91" t="str">
        <f t="shared" si="19"/>
        <v/>
      </c>
      <c r="AT59" s="91" t="str">
        <f t="shared" si="19"/>
        <v/>
      </c>
      <c r="AU59" s="91" t="str">
        <f t="shared" si="19"/>
        <v/>
      </c>
      <c r="AV59" s="91" t="str">
        <f t="shared" si="19"/>
        <v/>
      </c>
      <c r="AW59" s="91" t="str">
        <f t="shared" si="19"/>
        <v/>
      </c>
      <c r="AX59" s="91" t="str">
        <f t="shared" si="19"/>
        <v/>
      </c>
      <c r="AY59" s="91" t="str">
        <f t="shared" si="19"/>
        <v/>
      </c>
      <c r="AZ59" s="91" t="str">
        <f t="shared" si="19"/>
        <v/>
      </c>
      <c r="BA59" s="91">
        <f t="shared" si="20"/>
        <v>299</v>
      </c>
      <c r="BB59" s="91" t="str">
        <f t="shared" si="20"/>
        <v/>
      </c>
      <c r="BC59" s="91" t="str">
        <f t="shared" si="20"/>
        <v/>
      </c>
      <c r="BD59" s="91" t="str">
        <f t="shared" si="20"/>
        <v/>
      </c>
      <c r="BE59" s="91" t="str">
        <f t="shared" si="20"/>
        <v/>
      </c>
    </row>
    <row r="60" spans="1:57" x14ac:dyDescent="0.3">
      <c r="A60" s="68">
        <v>42766</v>
      </c>
      <c r="B60" s="62">
        <v>1001</v>
      </c>
      <c r="C60" s="69" t="s">
        <v>63</v>
      </c>
      <c r="D60" s="70">
        <v>1744.85</v>
      </c>
      <c r="E60" s="89">
        <f t="shared" si="1"/>
        <v>1744.85</v>
      </c>
      <c r="F60" s="90">
        <f t="shared" si="18"/>
        <v>1744.85</v>
      </c>
      <c r="G60" s="91" t="str">
        <f t="shared" si="18"/>
        <v/>
      </c>
      <c r="H60" s="91" t="str">
        <f t="shared" si="18"/>
        <v/>
      </c>
      <c r="I60" s="91" t="str">
        <f t="shared" si="18"/>
        <v/>
      </c>
      <c r="J60" s="91" t="str">
        <f t="shared" si="18"/>
        <v/>
      </c>
      <c r="K60" s="92" t="str">
        <f t="shared" si="18"/>
        <v/>
      </c>
      <c r="L60" s="93" t="str">
        <f t="shared" si="18"/>
        <v/>
      </c>
      <c r="M60" s="91" t="str">
        <f t="shared" si="18"/>
        <v/>
      </c>
      <c r="N60" s="91" t="str">
        <f t="shared" si="18"/>
        <v/>
      </c>
      <c r="O60" s="91" t="str">
        <f t="shared" si="18"/>
        <v/>
      </c>
      <c r="P60" s="91" t="str">
        <f t="shared" si="18"/>
        <v/>
      </c>
      <c r="Q60" s="92" t="str">
        <f t="shared" si="18"/>
        <v/>
      </c>
      <c r="R60" s="93" t="str">
        <f t="shared" si="18"/>
        <v/>
      </c>
      <c r="S60" s="91" t="str">
        <f t="shared" si="18"/>
        <v/>
      </c>
      <c r="T60" s="91" t="str">
        <f t="shared" si="18"/>
        <v/>
      </c>
      <c r="U60" s="91" t="str">
        <f t="shared" si="18"/>
        <v/>
      </c>
      <c r="V60" s="91" t="str">
        <f t="shared" si="16"/>
        <v/>
      </c>
      <c r="W60" s="91" t="str">
        <f t="shared" si="16"/>
        <v/>
      </c>
      <c r="X60" s="91" t="str">
        <f t="shared" si="16"/>
        <v/>
      </c>
      <c r="Y60" s="91" t="str">
        <f t="shared" si="16"/>
        <v/>
      </c>
      <c r="Z60" s="91" t="str">
        <f t="shared" si="16"/>
        <v/>
      </c>
      <c r="AA60" s="91" t="str">
        <f t="shared" si="16"/>
        <v/>
      </c>
      <c r="AB60" s="91" t="str">
        <f t="shared" si="16"/>
        <v/>
      </c>
      <c r="AC60" s="91" t="str">
        <f t="shared" si="16"/>
        <v/>
      </c>
      <c r="AD60" s="91" t="str">
        <f t="shared" si="16"/>
        <v/>
      </c>
      <c r="AE60" s="91" t="str">
        <f t="shared" si="16"/>
        <v/>
      </c>
      <c r="AF60" s="91" t="str">
        <f t="shared" si="16"/>
        <v/>
      </c>
      <c r="AG60" s="91" t="str">
        <f t="shared" si="16"/>
        <v/>
      </c>
      <c r="AH60" s="91" t="str">
        <f t="shared" si="16"/>
        <v/>
      </c>
      <c r="AI60" s="91" t="str">
        <f t="shared" si="16"/>
        <v/>
      </c>
      <c r="AJ60" s="91" t="str">
        <f t="shared" si="16"/>
        <v/>
      </c>
      <c r="AK60" s="91" t="str">
        <f t="shared" si="16"/>
        <v/>
      </c>
      <c r="AL60" s="91" t="str">
        <f t="shared" si="19"/>
        <v/>
      </c>
      <c r="AM60" s="91" t="str">
        <f t="shared" si="19"/>
        <v/>
      </c>
      <c r="AN60" s="91" t="str">
        <f t="shared" si="19"/>
        <v/>
      </c>
      <c r="AO60" s="91" t="str">
        <f t="shared" si="19"/>
        <v/>
      </c>
      <c r="AP60" s="91" t="str">
        <f t="shared" si="19"/>
        <v/>
      </c>
      <c r="AQ60" s="91" t="str">
        <f t="shared" si="19"/>
        <v/>
      </c>
      <c r="AR60" s="91" t="str">
        <f t="shared" si="19"/>
        <v/>
      </c>
      <c r="AS60" s="91" t="str">
        <f t="shared" si="19"/>
        <v/>
      </c>
      <c r="AT60" s="91" t="str">
        <f t="shared" si="19"/>
        <v/>
      </c>
      <c r="AU60" s="91" t="str">
        <f t="shared" si="19"/>
        <v/>
      </c>
      <c r="AV60" s="91" t="str">
        <f t="shared" si="19"/>
        <v/>
      </c>
      <c r="AW60" s="91" t="str">
        <f t="shared" si="19"/>
        <v/>
      </c>
      <c r="AX60" s="91" t="str">
        <f t="shared" si="19"/>
        <v/>
      </c>
      <c r="AY60" s="91" t="str">
        <f t="shared" si="19"/>
        <v/>
      </c>
      <c r="AZ60" s="91" t="str">
        <f t="shared" si="19"/>
        <v/>
      </c>
      <c r="BA60" s="91" t="str">
        <f t="shared" si="20"/>
        <v/>
      </c>
      <c r="BB60" s="91" t="str">
        <f t="shared" si="20"/>
        <v/>
      </c>
      <c r="BC60" s="91" t="str">
        <f t="shared" si="20"/>
        <v/>
      </c>
      <c r="BD60" s="91" t="str">
        <f t="shared" si="20"/>
        <v/>
      </c>
      <c r="BE60" s="91" t="str">
        <f t="shared" si="20"/>
        <v/>
      </c>
    </row>
    <row r="61" spans="1:57" x14ac:dyDescent="0.3">
      <c r="A61" s="68">
        <v>42766</v>
      </c>
      <c r="B61" s="62">
        <v>3006</v>
      </c>
      <c r="C61" s="69" t="s">
        <v>203</v>
      </c>
      <c r="D61" s="70">
        <v>-555.48</v>
      </c>
      <c r="E61" s="89">
        <f t="shared" si="1"/>
        <v>-555.48</v>
      </c>
      <c r="F61" s="90" t="str">
        <f t="shared" si="18"/>
        <v/>
      </c>
      <c r="G61" s="91" t="str">
        <f t="shared" si="18"/>
        <v/>
      </c>
      <c r="H61" s="91" t="str">
        <f t="shared" si="18"/>
        <v/>
      </c>
      <c r="I61" s="91" t="str">
        <f t="shared" si="18"/>
        <v/>
      </c>
      <c r="J61" s="91" t="str">
        <f t="shared" si="18"/>
        <v/>
      </c>
      <c r="K61" s="92" t="str">
        <f t="shared" si="18"/>
        <v/>
      </c>
      <c r="L61" s="93" t="str">
        <f t="shared" si="18"/>
        <v/>
      </c>
      <c r="M61" s="91" t="str">
        <f t="shared" si="18"/>
        <v/>
      </c>
      <c r="N61" s="91" t="str">
        <f t="shared" si="18"/>
        <v/>
      </c>
      <c r="O61" s="91" t="str">
        <f t="shared" si="18"/>
        <v/>
      </c>
      <c r="P61" s="91" t="str">
        <f t="shared" si="18"/>
        <v/>
      </c>
      <c r="Q61" s="92" t="str">
        <f t="shared" si="18"/>
        <v/>
      </c>
      <c r="R61" s="93" t="str">
        <f t="shared" si="18"/>
        <v/>
      </c>
      <c r="S61" s="91" t="str">
        <f t="shared" si="18"/>
        <v/>
      </c>
      <c r="T61" s="91" t="str">
        <f t="shared" si="18"/>
        <v/>
      </c>
      <c r="U61" s="91" t="str">
        <f t="shared" si="18"/>
        <v/>
      </c>
      <c r="V61" s="91" t="str">
        <f t="shared" si="16"/>
        <v/>
      </c>
      <c r="W61" s="91">
        <f t="shared" si="16"/>
        <v>-555.48</v>
      </c>
      <c r="X61" s="91" t="str">
        <f t="shared" si="16"/>
        <v/>
      </c>
      <c r="Y61" s="91" t="str">
        <f t="shared" si="16"/>
        <v/>
      </c>
      <c r="Z61" s="91" t="str">
        <f t="shared" si="16"/>
        <v/>
      </c>
      <c r="AA61" s="91" t="str">
        <f t="shared" si="16"/>
        <v/>
      </c>
      <c r="AB61" s="91" t="str">
        <f t="shared" si="16"/>
        <v/>
      </c>
      <c r="AC61" s="91" t="str">
        <f t="shared" si="16"/>
        <v/>
      </c>
      <c r="AD61" s="91" t="str">
        <f t="shared" si="16"/>
        <v/>
      </c>
      <c r="AE61" s="91" t="str">
        <f t="shared" si="16"/>
        <v/>
      </c>
      <c r="AF61" s="91" t="str">
        <f t="shared" si="16"/>
        <v/>
      </c>
      <c r="AG61" s="91" t="str">
        <f t="shared" si="16"/>
        <v/>
      </c>
      <c r="AH61" s="91" t="str">
        <f t="shared" si="16"/>
        <v/>
      </c>
      <c r="AI61" s="91" t="str">
        <f t="shared" si="16"/>
        <v/>
      </c>
      <c r="AJ61" s="91" t="str">
        <f t="shared" si="16"/>
        <v/>
      </c>
      <c r="AK61" s="91" t="str">
        <f t="shared" si="16"/>
        <v/>
      </c>
      <c r="AL61" s="91" t="str">
        <f t="shared" si="19"/>
        <v/>
      </c>
      <c r="AM61" s="91" t="str">
        <f t="shared" si="19"/>
        <v/>
      </c>
      <c r="AN61" s="91" t="str">
        <f t="shared" si="19"/>
        <v/>
      </c>
      <c r="AO61" s="91" t="str">
        <f t="shared" si="19"/>
        <v/>
      </c>
      <c r="AP61" s="91" t="str">
        <f t="shared" si="19"/>
        <v/>
      </c>
      <c r="AQ61" s="91" t="str">
        <f t="shared" si="19"/>
        <v/>
      </c>
      <c r="AR61" s="91" t="str">
        <f t="shared" si="19"/>
        <v/>
      </c>
      <c r="AS61" s="91" t="str">
        <f t="shared" si="19"/>
        <v/>
      </c>
      <c r="AT61" s="91" t="str">
        <f t="shared" si="19"/>
        <v/>
      </c>
      <c r="AU61" s="91" t="str">
        <f t="shared" si="19"/>
        <v/>
      </c>
      <c r="AV61" s="91" t="str">
        <f t="shared" si="19"/>
        <v/>
      </c>
      <c r="AW61" s="91" t="str">
        <f t="shared" si="19"/>
        <v/>
      </c>
      <c r="AX61" s="91" t="str">
        <f t="shared" si="19"/>
        <v/>
      </c>
      <c r="AY61" s="91" t="str">
        <f t="shared" si="19"/>
        <v/>
      </c>
      <c r="AZ61" s="91" t="str">
        <f t="shared" si="19"/>
        <v/>
      </c>
      <c r="BA61" s="91" t="str">
        <f t="shared" si="20"/>
        <v/>
      </c>
      <c r="BB61" s="91" t="str">
        <f t="shared" si="20"/>
        <v/>
      </c>
      <c r="BC61" s="91" t="str">
        <f t="shared" si="20"/>
        <v/>
      </c>
      <c r="BD61" s="91" t="str">
        <f t="shared" si="20"/>
        <v/>
      </c>
      <c r="BE61" s="91" t="str">
        <f t="shared" si="20"/>
        <v/>
      </c>
    </row>
    <row r="62" spans="1:57" x14ac:dyDescent="0.3">
      <c r="A62" s="68">
        <v>42766</v>
      </c>
      <c r="B62" s="62">
        <v>1001</v>
      </c>
      <c r="C62" s="69" t="s">
        <v>63</v>
      </c>
      <c r="D62" s="70">
        <v>3100</v>
      </c>
      <c r="E62" s="89">
        <f t="shared" si="1"/>
        <v>3100</v>
      </c>
      <c r="F62" s="90">
        <f t="shared" si="18"/>
        <v>3100</v>
      </c>
      <c r="G62" s="91" t="str">
        <f t="shared" si="18"/>
        <v/>
      </c>
      <c r="H62" s="91" t="str">
        <f t="shared" si="18"/>
        <v/>
      </c>
      <c r="I62" s="91" t="str">
        <f t="shared" si="18"/>
        <v/>
      </c>
      <c r="J62" s="91" t="str">
        <f t="shared" si="18"/>
        <v/>
      </c>
      <c r="K62" s="92" t="str">
        <f t="shared" si="18"/>
        <v/>
      </c>
      <c r="L62" s="93" t="str">
        <f t="shared" si="18"/>
        <v/>
      </c>
      <c r="M62" s="91" t="str">
        <f t="shared" si="18"/>
        <v/>
      </c>
      <c r="N62" s="91" t="str">
        <f t="shared" si="18"/>
        <v/>
      </c>
      <c r="O62" s="91" t="str">
        <f t="shared" si="18"/>
        <v/>
      </c>
      <c r="P62" s="91" t="str">
        <f t="shared" si="18"/>
        <v/>
      </c>
      <c r="Q62" s="92" t="str">
        <f t="shared" si="18"/>
        <v/>
      </c>
      <c r="R62" s="93" t="str">
        <f t="shared" si="18"/>
        <v/>
      </c>
      <c r="S62" s="91" t="str">
        <f t="shared" si="18"/>
        <v/>
      </c>
      <c r="T62" s="91" t="str">
        <f t="shared" si="18"/>
        <v/>
      </c>
      <c r="U62" s="91" t="str">
        <f t="shared" si="18"/>
        <v/>
      </c>
      <c r="V62" s="91" t="str">
        <f t="shared" si="16"/>
        <v/>
      </c>
      <c r="W62" s="91" t="str">
        <f t="shared" si="16"/>
        <v/>
      </c>
      <c r="X62" s="91" t="str">
        <f t="shared" si="16"/>
        <v/>
      </c>
      <c r="Y62" s="91" t="str">
        <f t="shared" si="16"/>
        <v/>
      </c>
      <c r="Z62" s="91" t="str">
        <f t="shared" si="16"/>
        <v/>
      </c>
      <c r="AA62" s="91" t="str">
        <f t="shared" si="16"/>
        <v/>
      </c>
      <c r="AB62" s="91" t="str">
        <f t="shared" si="16"/>
        <v/>
      </c>
      <c r="AC62" s="91" t="str">
        <f t="shared" si="16"/>
        <v/>
      </c>
      <c r="AD62" s="91" t="str">
        <f t="shared" si="16"/>
        <v/>
      </c>
      <c r="AE62" s="91" t="str">
        <f t="shared" si="16"/>
        <v/>
      </c>
      <c r="AF62" s="91" t="str">
        <f t="shared" si="16"/>
        <v/>
      </c>
      <c r="AG62" s="91" t="str">
        <f t="shared" si="16"/>
        <v/>
      </c>
      <c r="AH62" s="91" t="str">
        <f t="shared" si="16"/>
        <v/>
      </c>
      <c r="AI62" s="91" t="str">
        <f t="shared" si="16"/>
        <v/>
      </c>
      <c r="AJ62" s="91" t="str">
        <f t="shared" si="16"/>
        <v/>
      </c>
      <c r="AK62" s="91" t="str">
        <f t="shared" si="16"/>
        <v/>
      </c>
      <c r="AL62" s="91" t="str">
        <f t="shared" si="19"/>
        <v/>
      </c>
      <c r="AM62" s="91" t="str">
        <f t="shared" si="19"/>
        <v/>
      </c>
      <c r="AN62" s="91" t="str">
        <f t="shared" si="19"/>
        <v/>
      </c>
      <c r="AO62" s="91" t="str">
        <f t="shared" si="19"/>
        <v/>
      </c>
      <c r="AP62" s="91" t="str">
        <f t="shared" si="19"/>
        <v/>
      </c>
      <c r="AQ62" s="91" t="str">
        <f t="shared" si="19"/>
        <v/>
      </c>
      <c r="AR62" s="91" t="str">
        <f t="shared" si="19"/>
        <v/>
      </c>
      <c r="AS62" s="91" t="str">
        <f t="shared" si="19"/>
        <v/>
      </c>
      <c r="AT62" s="91" t="str">
        <f t="shared" si="19"/>
        <v/>
      </c>
      <c r="AU62" s="91" t="str">
        <f t="shared" si="19"/>
        <v/>
      </c>
      <c r="AV62" s="91" t="str">
        <f t="shared" si="19"/>
        <v/>
      </c>
      <c r="AW62" s="91" t="str">
        <f t="shared" si="19"/>
        <v/>
      </c>
      <c r="AX62" s="91" t="str">
        <f t="shared" si="19"/>
        <v/>
      </c>
      <c r="AY62" s="91" t="str">
        <f t="shared" si="19"/>
        <v/>
      </c>
      <c r="AZ62" s="91" t="str">
        <f t="shared" si="19"/>
        <v/>
      </c>
      <c r="BA62" s="91" t="str">
        <f t="shared" si="20"/>
        <v/>
      </c>
      <c r="BB62" s="91" t="str">
        <f t="shared" si="20"/>
        <v/>
      </c>
      <c r="BC62" s="91" t="str">
        <f t="shared" si="20"/>
        <v/>
      </c>
      <c r="BD62" s="91" t="str">
        <f t="shared" si="20"/>
        <v/>
      </c>
      <c r="BE62" s="91" t="str">
        <f t="shared" si="20"/>
        <v/>
      </c>
    </row>
    <row r="63" spans="1:57" x14ac:dyDescent="0.3">
      <c r="A63" s="68">
        <v>42766</v>
      </c>
      <c r="B63" s="62">
        <v>1002</v>
      </c>
      <c r="C63" s="69" t="s">
        <v>59</v>
      </c>
      <c r="D63" s="70">
        <v>184.5</v>
      </c>
      <c r="E63" s="89">
        <f t="shared" si="1"/>
        <v>184.5</v>
      </c>
      <c r="F63" s="90" t="str">
        <f t="shared" si="18"/>
        <v/>
      </c>
      <c r="G63" s="91">
        <f t="shared" si="18"/>
        <v>184.5</v>
      </c>
      <c r="H63" s="91" t="str">
        <f t="shared" si="18"/>
        <v/>
      </c>
      <c r="I63" s="91" t="str">
        <f t="shared" si="18"/>
        <v/>
      </c>
      <c r="J63" s="91" t="str">
        <f t="shared" si="18"/>
        <v/>
      </c>
      <c r="K63" s="92" t="str">
        <f t="shared" si="18"/>
        <v/>
      </c>
      <c r="L63" s="93" t="str">
        <f t="shared" si="18"/>
        <v/>
      </c>
      <c r="M63" s="91" t="str">
        <f t="shared" si="18"/>
        <v/>
      </c>
      <c r="N63" s="91" t="str">
        <f t="shared" si="18"/>
        <v/>
      </c>
      <c r="O63" s="91" t="str">
        <f t="shared" si="18"/>
        <v/>
      </c>
      <c r="P63" s="91" t="str">
        <f t="shared" si="18"/>
        <v/>
      </c>
      <c r="Q63" s="92" t="str">
        <f t="shared" si="18"/>
        <v/>
      </c>
      <c r="R63" s="93" t="str">
        <f t="shared" si="18"/>
        <v/>
      </c>
      <c r="S63" s="91" t="str">
        <f t="shared" si="18"/>
        <v/>
      </c>
      <c r="T63" s="91" t="str">
        <f t="shared" si="18"/>
        <v/>
      </c>
      <c r="U63" s="91" t="str">
        <f t="shared" si="18"/>
        <v/>
      </c>
      <c r="V63" s="91" t="str">
        <f t="shared" si="16"/>
        <v/>
      </c>
      <c r="W63" s="91" t="str">
        <f t="shared" si="16"/>
        <v/>
      </c>
      <c r="X63" s="91" t="str">
        <f t="shared" si="16"/>
        <v/>
      </c>
      <c r="Y63" s="91" t="str">
        <f t="shared" si="16"/>
        <v/>
      </c>
      <c r="Z63" s="91" t="str">
        <f t="shared" si="16"/>
        <v/>
      </c>
      <c r="AA63" s="91" t="str">
        <f t="shared" si="16"/>
        <v/>
      </c>
      <c r="AB63" s="91" t="str">
        <f t="shared" si="16"/>
        <v/>
      </c>
      <c r="AC63" s="91" t="str">
        <f t="shared" si="16"/>
        <v/>
      </c>
      <c r="AD63" s="91" t="str">
        <f t="shared" si="16"/>
        <v/>
      </c>
      <c r="AE63" s="91" t="str">
        <f t="shared" si="16"/>
        <v/>
      </c>
      <c r="AF63" s="91" t="str">
        <f t="shared" si="16"/>
        <v/>
      </c>
      <c r="AG63" s="91" t="str">
        <f t="shared" si="16"/>
        <v/>
      </c>
      <c r="AH63" s="91" t="str">
        <f t="shared" si="16"/>
        <v/>
      </c>
      <c r="AI63" s="91" t="str">
        <f t="shared" si="16"/>
        <v/>
      </c>
      <c r="AJ63" s="91" t="str">
        <f t="shared" si="16"/>
        <v/>
      </c>
      <c r="AK63" s="91" t="str">
        <f t="shared" si="16"/>
        <v/>
      </c>
      <c r="AL63" s="91" t="str">
        <f t="shared" si="19"/>
        <v/>
      </c>
      <c r="AM63" s="91" t="str">
        <f t="shared" si="19"/>
        <v/>
      </c>
      <c r="AN63" s="91" t="str">
        <f t="shared" si="19"/>
        <v/>
      </c>
      <c r="AO63" s="91" t="str">
        <f t="shared" si="19"/>
        <v/>
      </c>
      <c r="AP63" s="91" t="str">
        <f t="shared" si="19"/>
        <v/>
      </c>
      <c r="AQ63" s="91" t="str">
        <f t="shared" si="19"/>
        <v/>
      </c>
      <c r="AR63" s="91" t="str">
        <f t="shared" si="19"/>
        <v/>
      </c>
      <c r="AS63" s="91" t="str">
        <f t="shared" si="19"/>
        <v/>
      </c>
      <c r="AT63" s="91" t="str">
        <f t="shared" si="19"/>
        <v/>
      </c>
      <c r="AU63" s="91" t="str">
        <f t="shared" si="19"/>
        <v/>
      </c>
      <c r="AV63" s="91" t="str">
        <f t="shared" si="19"/>
        <v/>
      </c>
      <c r="AW63" s="91" t="str">
        <f t="shared" si="19"/>
        <v/>
      </c>
      <c r="AX63" s="91" t="str">
        <f t="shared" si="19"/>
        <v/>
      </c>
      <c r="AY63" s="91" t="str">
        <f t="shared" si="19"/>
        <v/>
      </c>
      <c r="AZ63" s="91" t="str">
        <f t="shared" si="19"/>
        <v/>
      </c>
      <c r="BA63" s="91" t="str">
        <f t="shared" si="20"/>
        <v/>
      </c>
      <c r="BB63" s="91" t="str">
        <f t="shared" si="20"/>
        <v/>
      </c>
      <c r="BC63" s="91" t="str">
        <f t="shared" si="20"/>
        <v/>
      </c>
      <c r="BD63" s="91" t="str">
        <f t="shared" si="20"/>
        <v/>
      </c>
      <c r="BE63" s="91" t="str">
        <f t="shared" si="20"/>
        <v/>
      </c>
    </row>
    <row r="64" spans="1:57" x14ac:dyDescent="0.3">
      <c r="A64" s="68"/>
      <c r="B64" s="62"/>
      <c r="C64" s="69"/>
      <c r="D64" s="70"/>
      <c r="E64" s="89">
        <f t="shared" si="1"/>
        <v>0</v>
      </c>
      <c r="F64" s="90" t="str">
        <f t="shared" si="18"/>
        <v/>
      </c>
      <c r="G64" s="91" t="str">
        <f t="shared" si="18"/>
        <v/>
      </c>
      <c r="H64" s="91" t="str">
        <f t="shared" si="18"/>
        <v/>
      </c>
      <c r="I64" s="91" t="str">
        <f t="shared" si="18"/>
        <v/>
      </c>
      <c r="J64" s="91" t="str">
        <f t="shared" si="18"/>
        <v/>
      </c>
      <c r="K64" s="92" t="str">
        <f t="shared" si="18"/>
        <v/>
      </c>
      <c r="L64" s="93" t="str">
        <f t="shared" si="18"/>
        <v/>
      </c>
      <c r="M64" s="91" t="str">
        <f t="shared" si="18"/>
        <v/>
      </c>
      <c r="N64" s="91" t="str">
        <f t="shared" si="18"/>
        <v/>
      </c>
      <c r="O64" s="91" t="str">
        <f t="shared" si="18"/>
        <v/>
      </c>
      <c r="P64" s="91" t="str">
        <f t="shared" si="18"/>
        <v/>
      </c>
      <c r="Q64" s="92" t="str">
        <f t="shared" si="18"/>
        <v/>
      </c>
      <c r="R64" s="93" t="str">
        <f t="shared" si="18"/>
        <v/>
      </c>
      <c r="S64" s="91" t="str">
        <f t="shared" si="18"/>
        <v/>
      </c>
      <c r="T64" s="91" t="str">
        <f t="shared" si="18"/>
        <v/>
      </c>
      <c r="U64" s="91" t="str">
        <f t="shared" si="18"/>
        <v/>
      </c>
      <c r="V64" s="91" t="str">
        <f t="shared" si="16"/>
        <v/>
      </c>
      <c r="W64" s="91" t="str">
        <f t="shared" si="16"/>
        <v/>
      </c>
      <c r="X64" s="91" t="str">
        <f t="shared" si="16"/>
        <v/>
      </c>
      <c r="Y64" s="91" t="str">
        <f t="shared" si="16"/>
        <v/>
      </c>
      <c r="Z64" s="91" t="str">
        <f t="shared" si="16"/>
        <v/>
      </c>
      <c r="AA64" s="91" t="str">
        <f t="shared" si="16"/>
        <v/>
      </c>
      <c r="AB64" s="91" t="str">
        <f t="shared" si="16"/>
        <v/>
      </c>
      <c r="AC64" s="91" t="str">
        <f t="shared" si="16"/>
        <v/>
      </c>
      <c r="AD64" s="91" t="str">
        <f t="shared" si="16"/>
        <v/>
      </c>
      <c r="AE64" s="91" t="str">
        <f t="shared" si="16"/>
        <v/>
      </c>
      <c r="AF64" s="91" t="str">
        <f t="shared" si="16"/>
        <v/>
      </c>
      <c r="AG64" s="91" t="str">
        <f t="shared" si="16"/>
        <v/>
      </c>
      <c r="AH64" s="91" t="str">
        <f t="shared" si="16"/>
        <v/>
      </c>
      <c r="AI64" s="91" t="str">
        <f t="shared" si="16"/>
        <v/>
      </c>
      <c r="AJ64" s="91" t="str">
        <f t="shared" si="16"/>
        <v/>
      </c>
      <c r="AK64" s="91" t="str">
        <f t="shared" si="16"/>
        <v/>
      </c>
      <c r="AL64" s="91" t="str">
        <f t="shared" si="19"/>
        <v/>
      </c>
      <c r="AM64" s="91" t="str">
        <f t="shared" si="19"/>
        <v/>
      </c>
      <c r="AN64" s="91" t="str">
        <f t="shared" si="19"/>
        <v/>
      </c>
      <c r="AO64" s="91" t="str">
        <f t="shared" si="19"/>
        <v/>
      </c>
      <c r="AP64" s="91" t="str">
        <f t="shared" si="19"/>
        <v/>
      </c>
      <c r="AQ64" s="91" t="str">
        <f t="shared" si="19"/>
        <v/>
      </c>
      <c r="AR64" s="91" t="str">
        <f t="shared" si="19"/>
        <v/>
      </c>
      <c r="AS64" s="91" t="str">
        <f t="shared" si="19"/>
        <v/>
      </c>
      <c r="AT64" s="91" t="str">
        <f t="shared" si="19"/>
        <v/>
      </c>
      <c r="AU64" s="91" t="str">
        <f t="shared" si="19"/>
        <v/>
      </c>
      <c r="AV64" s="91" t="str">
        <f t="shared" si="19"/>
        <v/>
      </c>
      <c r="AW64" s="91" t="str">
        <f t="shared" si="19"/>
        <v/>
      </c>
      <c r="AX64" s="91" t="str">
        <f t="shared" si="19"/>
        <v/>
      </c>
      <c r="AY64" s="91" t="str">
        <f t="shared" si="19"/>
        <v/>
      </c>
      <c r="AZ64" s="91" t="str">
        <f t="shared" si="19"/>
        <v/>
      </c>
      <c r="BA64" s="91" t="str">
        <f t="shared" si="20"/>
        <v/>
      </c>
      <c r="BB64" s="91" t="str">
        <f t="shared" si="20"/>
        <v/>
      </c>
      <c r="BC64" s="91" t="str">
        <f t="shared" si="20"/>
        <v/>
      </c>
      <c r="BD64" s="91" t="str">
        <f t="shared" si="20"/>
        <v/>
      </c>
      <c r="BE64" s="91" t="str">
        <f t="shared" si="20"/>
        <v/>
      </c>
    </row>
    <row r="65" spans="1:57" x14ac:dyDescent="0.3">
      <c r="A65" s="68"/>
      <c r="B65" s="62"/>
      <c r="C65" s="69"/>
      <c r="D65" s="70"/>
      <c r="E65" s="89">
        <f t="shared" si="1"/>
        <v>0</v>
      </c>
      <c r="F65" s="90" t="str">
        <f t="shared" si="18"/>
        <v/>
      </c>
      <c r="G65" s="91" t="str">
        <f t="shared" si="18"/>
        <v/>
      </c>
      <c r="H65" s="91" t="str">
        <f t="shared" si="18"/>
        <v/>
      </c>
      <c r="I65" s="91" t="str">
        <f t="shared" si="18"/>
        <v/>
      </c>
      <c r="J65" s="91" t="str">
        <f t="shared" si="18"/>
        <v/>
      </c>
      <c r="K65" s="92" t="str">
        <f t="shared" si="18"/>
        <v/>
      </c>
      <c r="L65" s="93" t="str">
        <f t="shared" si="18"/>
        <v/>
      </c>
      <c r="M65" s="91" t="str">
        <f t="shared" si="18"/>
        <v/>
      </c>
      <c r="N65" s="91" t="str">
        <f t="shared" si="18"/>
        <v/>
      </c>
      <c r="O65" s="91" t="str">
        <f t="shared" si="18"/>
        <v/>
      </c>
      <c r="P65" s="91" t="str">
        <f t="shared" si="18"/>
        <v/>
      </c>
      <c r="Q65" s="92" t="str">
        <f t="shared" si="18"/>
        <v/>
      </c>
      <c r="R65" s="93" t="str">
        <f t="shared" si="18"/>
        <v/>
      </c>
      <c r="S65" s="91" t="str">
        <f t="shared" si="18"/>
        <v/>
      </c>
      <c r="T65" s="91" t="str">
        <f t="shared" si="18"/>
        <v/>
      </c>
      <c r="U65" s="91" t="str">
        <f t="shared" si="18"/>
        <v/>
      </c>
      <c r="V65" s="91" t="str">
        <f t="shared" si="16"/>
        <v/>
      </c>
      <c r="W65" s="91" t="str">
        <f t="shared" si="16"/>
        <v/>
      </c>
      <c r="X65" s="91" t="str">
        <f t="shared" si="16"/>
        <v/>
      </c>
      <c r="Y65" s="91" t="str">
        <f t="shared" si="16"/>
        <v/>
      </c>
      <c r="Z65" s="91" t="str">
        <f t="shared" si="16"/>
        <v/>
      </c>
      <c r="AA65" s="91" t="str">
        <f t="shared" si="16"/>
        <v/>
      </c>
      <c r="AB65" s="91" t="str">
        <f t="shared" si="16"/>
        <v/>
      </c>
      <c r="AC65" s="91" t="str">
        <f t="shared" si="16"/>
        <v/>
      </c>
      <c r="AD65" s="91" t="str">
        <f t="shared" si="16"/>
        <v/>
      </c>
      <c r="AE65" s="91" t="str">
        <f t="shared" si="16"/>
        <v/>
      </c>
      <c r="AF65" s="91" t="str">
        <f t="shared" si="16"/>
        <v/>
      </c>
      <c r="AG65" s="91" t="str">
        <f t="shared" si="16"/>
        <v/>
      </c>
      <c r="AH65" s="91" t="str">
        <f t="shared" si="16"/>
        <v/>
      </c>
      <c r="AI65" s="91" t="str">
        <f t="shared" si="16"/>
        <v/>
      </c>
      <c r="AJ65" s="91" t="str">
        <f t="shared" si="16"/>
        <v/>
      </c>
      <c r="AK65" s="91" t="str">
        <f t="shared" si="16"/>
        <v/>
      </c>
      <c r="AL65" s="91" t="str">
        <f t="shared" si="19"/>
        <v/>
      </c>
      <c r="AM65" s="91" t="str">
        <f t="shared" si="19"/>
        <v/>
      </c>
      <c r="AN65" s="91" t="str">
        <f t="shared" si="19"/>
        <v/>
      </c>
      <c r="AO65" s="91" t="str">
        <f t="shared" si="19"/>
        <v/>
      </c>
      <c r="AP65" s="91" t="str">
        <f t="shared" si="19"/>
        <v/>
      </c>
      <c r="AQ65" s="91" t="str">
        <f t="shared" si="19"/>
        <v/>
      </c>
      <c r="AR65" s="91" t="str">
        <f t="shared" si="19"/>
        <v/>
      </c>
      <c r="AS65" s="91" t="str">
        <f t="shared" si="19"/>
        <v/>
      </c>
      <c r="AT65" s="91" t="str">
        <f t="shared" si="19"/>
        <v/>
      </c>
      <c r="AU65" s="91" t="str">
        <f t="shared" si="19"/>
        <v/>
      </c>
      <c r="AV65" s="91" t="str">
        <f t="shared" si="19"/>
        <v/>
      </c>
      <c r="AW65" s="91" t="str">
        <f t="shared" si="19"/>
        <v/>
      </c>
      <c r="AX65" s="91" t="str">
        <f t="shared" si="19"/>
        <v/>
      </c>
      <c r="AY65" s="91" t="str">
        <f t="shared" si="19"/>
        <v/>
      </c>
      <c r="AZ65" s="91" t="str">
        <f t="shared" si="19"/>
        <v/>
      </c>
      <c r="BA65" s="91" t="str">
        <f t="shared" si="20"/>
        <v/>
      </c>
      <c r="BB65" s="91" t="str">
        <f t="shared" si="20"/>
        <v/>
      </c>
      <c r="BC65" s="91" t="str">
        <f t="shared" si="20"/>
        <v/>
      </c>
      <c r="BD65" s="91" t="str">
        <f t="shared" si="20"/>
        <v/>
      </c>
      <c r="BE65" s="91" t="str">
        <f t="shared" si="20"/>
        <v/>
      </c>
    </row>
    <row r="66" spans="1:57" x14ac:dyDescent="0.3">
      <c r="A66" s="68"/>
      <c r="B66" s="62"/>
      <c r="C66" s="69"/>
      <c r="D66" s="70"/>
      <c r="E66" s="89">
        <f t="shared" si="1"/>
        <v>0</v>
      </c>
      <c r="F66" s="90" t="str">
        <f t="shared" si="18"/>
        <v/>
      </c>
      <c r="G66" s="91" t="str">
        <f t="shared" si="18"/>
        <v/>
      </c>
      <c r="H66" s="91" t="str">
        <f t="shared" si="18"/>
        <v/>
      </c>
      <c r="I66" s="91" t="str">
        <f t="shared" si="18"/>
        <v/>
      </c>
      <c r="J66" s="91" t="str">
        <f t="shared" si="18"/>
        <v/>
      </c>
      <c r="K66" s="92" t="str">
        <f t="shared" si="18"/>
        <v/>
      </c>
      <c r="L66" s="93" t="str">
        <f t="shared" si="18"/>
        <v/>
      </c>
      <c r="M66" s="91" t="str">
        <f t="shared" si="18"/>
        <v/>
      </c>
      <c r="N66" s="91" t="str">
        <f t="shared" si="18"/>
        <v/>
      </c>
      <c r="O66" s="91" t="str">
        <f t="shared" si="18"/>
        <v/>
      </c>
      <c r="P66" s="91" t="str">
        <f t="shared" si="18"/>
        <v/>
      </c>
      <c r="Q66" s="92" t="str">
        <f t="shared" si="18"/>
        <v/>
      </c>
      <c r="R66" s="93" t="str">
        <f t="shared" si="18"/>
        <v/>
      </c>
      <c r="S66" s="91" t="str">
        <f t="shared" si="18"/>
        <v/>
      </c>
      <c r="T66" s="91" t="str">
        <f t="shared" si="18"/>
        <v/>
      </c>
      <c r="U66" s="91" t="str">
        <f t="shared" si="18"/>
        <v/>
      </c>
      <c r="V66" s="91" t="str">
        <f t="shared" si="16"/>
        <v/>
      </c>
      <c r="W66" s="91" t="str">
        <f t="shared" si="16"/>
        <v/>
      </c>
      <c r="X66" s="91" t="str">
        <f t="shared" si="16"/>
        <v/>
      </c>
      <c r="Y66" s="91" t="str">
        <f t="shared" si="16"/>
        <v/>
      </c>
      <c r="Z66" s="91" t="str">
        <f t="shared" si="16"/>
        <v/>
      </c>
      <c r="AA66" s="91" t="str">
        <f t="shared" si="16"/>
        <v/>
      </c>
      <c r="AB66" s="91" t="str">
        <f t="shared" si="16"/>
        <v/>
      </c>
      <c r="AC66" s="91" t="str">
        <f t="shared" si="16"/>
        <v/>
      </c>
      <c r="AD66" s="91" t="str">
        <f t="shared" si="16"/>
        <v/>
      </c>
      <c r="AE66" s="91" t="str">
        <f t="shared" si="16"/>
        <v/>
      </c>
      <c r="AF66" s="91" t="str">
        <f t="shared" si="16"/>
        <v/>
      </c>
      <c r="AG66" s="91" t="str">
        <f t="shared" si="16"/>
        <v/>
      </c>
      <c r="AH66" s="91" t="str">
        <f t="shared" si="16"/>
        <v/>
      </c>
      <c r="AI66" s="91" t="str">
        <f t="shared" si="16"/>
        <v/>
      </c>
      <c r="AJ66" s="91" t="str">
        <f t="shared" si="16"/>
        <v/>
      </c>
      <c r="AK66" s="91" t="str">
        <f t="shared" si="16"/>
        <v/>
      </c>
      <c r="AL66" s="91" t="str">
        <f t="shared" si="19"/>
        <v/>
      </c>
      <c r="AM66" s="91" t="str">
        <f t="shared" si="19"/>
        <v/>
      </c>
      <c r="AN66" s="91" t="str">
        <f t="shared" si="19"/>
        <v/>
      </c>
      <c r="AO66" s="91" t="str">
        <f t="shared" si="19"/>
        <v/>
      </c>
      <c r="AP66" s="91" t="str">
        <f t="shared" si="19"/>
        <v/>
      </c>
      <c r="AQ66" s="91" t="str">
        <f t="shared" si="19"/>
        <v/>
      </c>
      <c r="AR66" s="91" t="str">
        <f t="shared" si="19"/>
        <v/>
      </c>
      <c r="AS66" s="91" t="str">
        <f t="shared" si="19"/>
        <v/>
      </c>
      <c r="AT66" s="91" t="str">
        <f t="shared" si="19"/>
        <v/>
      </c>
      <c r="AU66" s="91" t="str">
        <f t="shared" si="19"/>
        <v/>
      </c>
      <c r="AV66" s="91" t="str">
        <f t="shared" si="19"/>
        <v/>
      </c>
      <c r="AW66" s="91" t="str">
        <f t="shared" si="19"/>
        <v/>
      </c>
      <c r="AX66" s="91" t="str">
        <f t="shared" si="19"/>
        <v/>
      </c>
      <c r="AY66" s="91" t="str">
        <f t="shared" si="19"/>
        <v/>
      </c>
      <c r="AZ66" s="91" t="str">
        <f t="shared" si="19"/>
        <v/>
      </c>
      <c r="BA66" s="91" t="str">
        <f t="shared" si="20"/>
        <v/>
      </c>
      <c r="BB66" s="91" t="str">
        <f t="shared" si="20"/>
        <v/>
      </c>
      <c r="BC66" s="91" t="str">
        <f t="shared" si="20"/>
        <v/>
      </c>
      <c r="BD66" s="91" t="str">
        <f t="shared" si="20"/>
        <v/>
      </c>
      <c r="BE66" s="91" t="str">
        <f t="shared" si="20"/>
        <v/>
      </c>
    </row>
    <row r="67" spans="1:57" x14ac:dyDescent="0.3">
      <c r="A67" s="68"/>
      <c r="B67" s="62"/>
      <c r="C67" s="69"/>
      <c r="D67" s="70"/>
      <c r="E67" s="89">
        <f t="shared" si="1"/>
        <v>0</v>
      </c>
      <c r="F67" s="90" t="str">
        <f t="shared" si="18"/>
        <v/>
      </c>
      <c r="G67" s="91" t="str">
        <f t="shared" si="18"/>
        <v/>
      </c>
      <c r="H67" s="91" t="str">
        <f t="shared" si="18"/>
        <v/>
      </c>
      <c r="I67" s="91" t="str">
        <f t="shared" si="18"/>
        <v/>
      </c>
      <c r="J67" s="91" t="str">
        <f t="shared" si="18"/>
        <v/>
      </c>
      <c r="K67" s="92" t="str">
        <f t="shared" si="18"/>
        <v/>
      </c>
      <c r="L67" s="93" t="str">
        <f t="shared" si="18"/>
        <v/>
      </c>
      <c r="M67" s="91" t="str">
        <f t="shared" si="18"/>
        <v/>
      </c>
      <c r="N67" s="91" t="str">
        <f t="shared" si="18"/>
        <v/>
      </c>
      <c r="O67" s="91" t="str">
        <f t="shared" si="18"/>
        <v/>
      </c>
      <c r="P67" s="91" t="str">
        <f t="shared" si="18"/>
        <v/>
      </c>
      <c r="Q67" s="92" t="str">
        <f t="shared" si="18"/>
        <v/>
      </c>
      <c r="R67" s="93" t="str">
        <f t="shared" si="18"/>
        <v/>
      </c>
      <c r="S67" s="91" t="str">
        <f t="shared" si="18"/>
        <v/>
      </c>
      <c r="T67" s="91" t="str">
        <f t="shared" si="18"/>
        <v/>
      </c>
      <c r="U67" s="91" t="str">
        <f t="shared" si="18"/>
        <v/>
      </c>
      <c r="V67" s="91" t="str">
        <f t="shared" si="16"/>
        <v/>
      </c>
      <c r="W67" s="91" t="str">
        <f t="shared" si="16"/>
        <v/>
      </c>
      <c r="X67" s="91" t="str">
        <f t="shared" si="16"/>
        <v/>
      </c>
      <c r="Y67" s="91" t="str">
        <f t="shared" si="16"/>
        <v/>
      </c>
      <c r="Z67" s="91" t="str">
        <f t="shared" si="16"/>
        <v/>
      </c>
      <c r="AA67" s="91" t="str">
        <f t="shared" si="16"/>
        <v/>
      </c>
      <c r="AB67" s="91" t="str">
        <f t="shared" si="16"/>
        <v/>
      </c>
      <c r="AC67" s="91" t="str">
        <f t="shared" si="16"/>
        <v/>
      </c>
      <c r="AD67" s="91" t="str">
        <f t="shared" si="16"/>
        <v/>
      </c>
      <c r="AE67" s="91" t="str">
        <f t="shared" si="16"/>
        <v/>
      </c>
      <c r="AF67" s="91" t="str">
        <f t="shared" si="16"/>
        <v/>
      </c>
      <c r="AG67" s="91" t="str">
        <f t="shared" si="16"/>
        <v/>
      </c>
      <c r="AH67" s="91" t="str">
        <f t="shared" si="16"/>
        <v/>
      </c>
      <c r="AI67" s="91" t="str">
        <f t="shared" si="16"/>
        <v/>
      </c>
      <c r="AJ67" s="91" t="str">
        <f t="shared" si="16"/>
        <v/>
      </c>
      <c r="AK67" s="91" t="str">
        <f t="shared" si="16"/>
        <v/>
      </c>
      <c r="AL67" s="91" t="str">
        <f t="shared" si="19"/>
        <v/>
      </c>
      <c r="AM67" s="91" t="str">
        <f t="shared" si="19"/>
        <v/>
      </c>
      <c r="AN67" s="91" t="str">
        <f t="shared" si="19"/>
        <v/>
      </c>
      <c r="AO67" s="91" t="str">
        <f t="shared" si="19"/>
        <v/>
      </c>
      <c r="AP67" s="91" t="str">
        <f t="shared" si="19"/>
        <v/>
      </c>
      <c r="AQ67" s="91" t="str">
        <f t="shared" si="19"/>
        <v/>
      </c>
      <c r="AR67" s="91" t="str">
        <f t="shared" si="19"/>
        <v/>
      </c>
      <c r="AS67" s="91" t="str">
        <f t="shared" si="19"/>
        <v/>
      </c>
      <c r="AT67" s="91" t="str">
        <f t="shared" si="19"/>
        <v/>
      </c>
      <c r="AU67" s="91" t="str">
        <f t="shared" si="19"/>
        <v/>
      </c>
      <c r="AV67" s="91" t="str">
        <f t="shared" si="19"/>
        <v/>
      </c>
      <c r="AW67" s="91" t="str">
        <f t="shared" si="19"/>
        <v/>
      </c>
      <c r="AX67" s="91" t="str">
        <f t="shared" si="19"/>
        <v/>
      </c>
      <c r="AY67" s="91" t="str">
        <f t="shared" si="19"/>
        <v/>
      </c>
      <c r="AZ67" s="91" t="str">
        <f t="shared" si="19"/>
        <v/>
      </c>
      <c r="BA67" s="91" t="str">
        <f t="shared" si="20"/>
        <v/>
      </c>
      <c r="BB67" s="91" t="str">
        <f t="shared" si="20"/>
        <v/>
      </c>
      <c r="BC67" s="91" t="str">
        <f t="shared" si="20"/>
        <v/>
      </c>
      <c r="BD67" s="91" t="str">
        <f t="shared" si="20"/>
        <v/>
      </c>
      <c r="BE67" s="91" t="str">
        <f t="shared" si="20"/>
        <v/>
      </c>
    </row>
    <row r="68" spans="1:57" x14ac:dyDescent="0.3">
      <c r="A68" s="68"/>
      <c r="B68" s="62"/>
      <c r="C68" s="69"/>
      <c r="D68" s="70"/>
      <c r="E68" s="89">
        <f t="shared" ref="E68:E119" si="21">SUM(F68:BE68)</f>
        <v>0</v>
      </c>
      <c r="F68" s="90" t="str">
        <f t="shared" si="18"/>
        <v/>
      </c>
      <c r="G68" s="91" t="str">
        <f t="shared" si="18"/>
        <v/>
      </c>
      <c r="H68" s="91" t="str">
        <f t="shared" si="18"/>
        <v/>
      </c>
      <c r="I68" s="91" t="str">
        <f t="shared" si="18"/>
        <v/>
      </c>
      <c r="J68" s="91" t="str">
        <f t="shared" si="18"/>
        <v/>
      </c>
      <c r="K68" s="92" t="str">
        <f t="shared" si="18"/>
        <v/>
      </c>
      <c r="L68" s="93" t="str">
        <f t="shared" si="18"/>
        <v/>
      </c>
      <c r="M68" s="91" t="str">
        <f t="shared" si="18"/>
        <v/>
      </c>
      <c r="N68" s="91" t="str">
        <f t="shared" si="18"/>
        <v/>
      </c>
      <c r="O68" s="91" t="str">
        <f t="shared" si="18"/>
        <v/>
      </c>
      <c r="P68" s="91" t="str">
        <f t="shared" si="18"/>
        <v/>
      </c>
      <c r="Q68" s="92" t="str">
        <f t="shared" si="18"/>
        <v/>
      </c>
      <c r="R68" s="93" t="str">
        <f t="shared" si="18"/>
        <v/>
      </c>
      <c r="S68" s="91" t="str">
        <f t="shared" si="18"/>
        <v/>
      </c>
      <c r="T68" s="91" t="str">
        <f t="shared" si="18"/>
        <v/>
      </c>
      <c r="U68" s="91" t="str">
        <f t="shared" ref="U68:AJ83" si="22">IF($B68=U$5,$D68,"")</f>
        <v/>
      </c>
      <c r="V68" s="91" t="str">
        <f t="shared" si="22"/>
        <v/>
      </c>
      <c r="W68" s="91" t="str">
        <f t="shared" si="22"/>
        <v/>
      </c>
      <c r="X68" s="91" t="str">
        <f t="shared" si="22"/>
        <v/>
      </c>
      <c r="Y68" s="91" t="str">
        <f t="shared" si="22"/>
        <v/>
      </c>
      <c r="Z68" s="91" t="str">
        <f t="shared" si="22"/>
        <v/>
      </c>
      <c r="AA68" s="91" t="str">
        <f t="shared" si="22"/>
        <v/>
      </c>
      <c r="AB68" s="91" t="str">
        <f t="shared" si="22"/>
        <v/>
      </c>
      <c r="AC68" s="91" t="str">
        <f t="shared" si="22"/>
        <v/>
      </c>
      <c r="AD68" s="91" t="str">
        <f t="shared" si="22"/>
        <v/>
      </c>
      <c r="AE68" s="91" t="str">
        <f t="shared" si="22"/>
        <v/>
      </c>
      <c r="AF68" s="91" t="str">
        <f t="shared" si="22"/>
        <v/>
      </c>
      <c r="AG68" s="91" t="str">
        <f t="shared" si="22"/>
        <v/>
      </c>
      <c r="AH68" s="91" t="str">
        <f t="shared" si="22"/>
        <v/>
      </c>
      <c r="AI68" s="91" t="str">
        <f t="shared" si="22"/>
        <v/>
      </c>
      <c r="AJ68" s="91" t="str">
        <f t="shared" si="22"/>
        <v/>
      </c>
      <c r="AK68" s="91" t="str">
        <f t="shared" ref="AK68:AZ83" si="23">IF($B68=AK$5,$D68,"")</f>
        <v/>
      </c>
      <c r="AL68" s="91" t="str">
        <f t="shared" si="23"/>
        <v/>
      </c>
      <c r="AM68" s="91" t="str">
        <f t="shared" si="23"/>
        <v/>
      </c>
      <c r="AN68" s="91" t="str">
        <f t="shared" si="23"/>
        <v/>
      </c>
      <c r="AO68" s="91" t="str">
        <f t="shared" si="23"/>
        <v/>
      </c>
      <c r="AP68" s="91" t="str">
        <f t="shared" si="23"/>
        <v/>
      </c>
      <c r="AQ68" s="91" t="str">
        <f t="shared" si="23"/>
        <v/>
      </c>
      <c r="AR68" s="91" t="str">
        <f t="shared" si="23"/>
        <v/>
      </c>
      <c r="AS68" s="91" t="str">
        <f t="shared" si="23"/>
        <v/>
      </c>
      <c r="AT68" s="91" t="str">
        <f t="shared" si="23"/>
        <v/>
      </c>
      <c r="AU68" s="91" t="str">
        <f t="shared" si="23"/>
        <v/>
      </c>
      <c r="AV68" s="91" t="str">
        <f t="shared" si="23"/>
        <v/>
      </c>
      <c r="AW68" s="91" t="str">
        <f t="shared" si="23"/>
        <v/>
      </c>
      <c r="AX68" s="91" t="str">
        <f t="shared" si="23"/>
        <v/>
      </c>
      <c r="AY68" s="91" t="str">
        <f t="shared" si="23"/>
        <v/>
      </c>
      <c r="AZ68" s="91" t="str">
        <f t="shared" si="23"/>
        <v/>
      </c>
      <c r="BA68" s="91" t="str">
        <f t="shared" si="20"/>
        <v/>
      </c>
      <c r="BB68" s="91" t="str">
        <f t="shared" si="20"/>
        <v/>
      </c>
      <c r="BC68" s="91" t="str">
        <f t="shared" si="20"/>
        <v/>
      </c>
      <c r="BD68" s="91" t="str">
        <f t="shared" si="20"/>
        <v/>
      </c>
      <c r="BE68" s="91" t="str">
        <f t="shared" si="20"/>
        <v/>
      </c>
    </row>
    <row r="69" spans="1:57" x14ac:dyDescent="0.3">
      <c r="A69" s="68"/>
      <c r="B69" s="62"/>
      <c r="C69" s="69"/>
      <c r="D69" s="70"/>
      <c r="E69" s="89">
        <f t="shared" si="21"/>
        <v>0</v>
      </c>
      <c r="F69" s="90" t="str">
        <f t="shared" ref="F69:U84" si="24">IF($B69=F$5,$D69,"")</f>
        <v/>
      </c>
      <c r="G69" s="91" t="str">
        <f t="shared" si="24"/>
        <v/>
      </c>
      <c r="H69" s="91" t="str">
        <f t="shared" si="24"/>
        <v/>
      </c>
      <c r="I69" s="91" t="str">
        <f t="shared" si="24"/>
        <v/>
      </c>
      <c r="J69" s="91" t="str">
        <f t="shared" si="24"/>
        <v/>
      </c>
      <c r="K69" s="92" t="str">
        <f t="shared" si="24"/>
        <v/>
      </c>
      <c r="L69" s="93" t="str">
        <f t="shared" si="24"/>
        <v/>
      </c>
      <c r="M69" s="91" t="str">
        <f t="shared" si="24"/>
        <v/>
      </c>
      <c r="N69" s="91" t="str">
        <f t="shared" si="24"/>
        <v/>
      </c>
      <c r="O69" s="91" t="str">
        <f t="shared" si="24"/>
        <v/>
      </c>
      <c r="P69" s="91" t="str">
        <f t="shared" si="24"/>
        <v/>
      </c>
      <c r="Q69" s="92" t="str">
        <f t="shared" si="24"/>
        <v/>
      </c>
      <c r="R69" s="93" t="str">
        <f t="shared" si="24"/>
        <v/>
      </c>
      <c r="S69" s="91" t="str">
        <f t="shared" si="24"/>
        <v/>
      </c>
      <c r="T69" s="91" t="str">
        <f t="shared" si="24"/>
        <v/>
      </c>
      <c r="U69" s="91" t="str">
        <f t="shared" si="22"/>
        <v/>
      </c>
      <c r="V69" s="91" t="str">
        <f t="shared" si="22"/>
        <v/>
      </c>
      <c r="W69" s="91" t="str">
        <f t="shared" si="22"/>
        <v/>
      </c>
      <c r="X69" s="91" t="str">
        <f t="shared" si="22"/>
        <v/>
      </c>
      <c r="Y69" s="91" t="str">
        <f t="shared" si="22"/>
        <v/>
      </c>
      <c r="Z69" s="91" t="str">
        <f t="shared" si="22"/>
        <v/>
      </c>
      <c r="AA69" s="91" t="str">
        <f t="shared" si="22"/>
        <v/>
      </c>
      <c r="AB69" s="91" t="str">
        <f t="shared" si="22"/>
        <v/>
      </c>
      <c r="AC69" s="91" t="str">
        <f t="shared" si="22"/>
        <v/>
      </c>
      <c r="AD69" s="91" t="str">
        <f t="shared" si="22"/>
        <v/>
      </c>
      <c r="AE69" s="91" t="str">
        <f t="shared" si="22"/>
        <v/>
      </c>
      <c r="AF69" s="91" t="str">
        <f t="shared" si="22"/>
        <v/>
      </c>
      <c r="AG69" s="91" t="str">
        <f t="shared" si="22"/>
        <v/>
      </c>
      <c r="AH69" s="91" t="str">
        <f t="shared" si="22"/>
        <v/>
      </c>
      <c r="AI69" s="91" t="str">
        <f t="shared" si="22"/>
        <v/>
      </c>
      <c r="AJ69" s="91" t="str">
        <f t="shared" si="22"/>
        <v/>
      </c>
      <c r="AK69" s="91" t="str">
        <f t="shared" si="23"/>
        <v/>
      </c>
      <c r="AL69" s="91" t="str">
        <f t="shared" si="23"/>
        <v/>
      </c>
      <c r="AM69" s="91" t="str">
        <f t="shared" si="23"/>
        <v/>
      </c>
      <c r="AN69" s="91" t="str">
        <f t="shared" si="23"/>
        <v/>
      </c>
      <c r="AO69" s="91" t="str">
        <f t="shared" si="23"/>
        <v/>
      </c>
      <c r="AP69" s="91" t="str">
        <f t="shared" si="23"/>
        <v/>
      </c>
      <c r="AQ69" s="91" t="str">
        <f t="shared" si="23"/>
        <v/>
      </c>
      <c r="AR69" s="91" t="str">
        <f t="shared" si="23"/>
        <v/>
      </c>
      <c r="AS69" s="91" t="str">
        <f t="shared" si="23"/>
        <v/>
      </c>
      <c r="AT69" s="91" t="str">
        <f t="shared" si="23"/>
        <v/>
      </c>
      <c r="AU69" s="91" t="str">
        <f t="shared" si="23"/>
        <v/>
      </c>
      <c r="AV69" s="91" t="str">
        <f t="shared" si="23"/>
        <v/>
      </c>
      <c r="AW69" s="91" t="str">
        <f t="shared" si="23"/>
        <v/>
      </c>
      <c r="AX69" s="91" t="str">
        <f t="shared" si="23"/>
        <v/>
      </c>
      <c r="AY69" s="91" t="str">
        <f t="shared" si="23"/>
        <v/>
      </c>
      <c r="AZ69" s="91" t="str">
        <f t="shared" si="23"/>
        <v/>
      </c>
      <c r="BA69" s="91" t="str">
        <f t="shared" si="20"/>
        <v/>
      </c>
      <c r="BB69" s="91" t="str">
        <f t="shared" si="20"/>
        <v/>
      </c>
      <c r="BC69" s="91" t="str">
        <f t="shared" si="20"/>
        <v/>
      </c>
      <c r="BD69" s="91" t="str">
        <f t="shared" si="20"/>
        <v/>
      </c>
      <c r="BE69" s="91" t="str">
        <f t="shared" si="20"/>
        <v/>
      </c>
    </row>
    <row r="70" spans="1:57" x14ac:dyDescent="0.3">
      <c r="A70" s="68"/>
      <c r="B70" s="62"/>
      <c r="C70" s="69"/>
      <c r="D70" s="70"/>
      <c r="E70" s="89">
        <f t="shared" si="21"/>
        <v>0</v>
      </c>
      <c r="F70" s="90" t="str">
        <f t="shared" si="24"/>
        <v/>
      </c>
      <c r="G70" s="91" t="str">
        <f t="shared" si="24"/>
        <v/>
      </c>
      <c r="H70" s="91" t="str">
        <f t="shared" si="24"/>
        <v/>
      </c>
      <c r="I70" s="91" t="str">
        <f t="shared" si="24"/>
        <v/>
      </c>
      <c r="J70" s="91" t="str">
        <f t="shared" si="24"/>
        <v/>
      </c>
      <c r="K70" s="92" t="str">
        <f t="shared" si="24"/>
        <v/>
      </c>
      <c r="L70" s="93" t="str">
        <f t="shared" si="24"/>
        <v/>
      </c>
      <c r="M70" s="91" t="str">
        <f t="shared" si="24"/>
        <v/>
      </c>
      <c r="N70" s="91" t="str">
        <f t="shared" si="24"/>
        <v/>
      </c>
      <c r="O70" s="91" t="str">
        <f t="shared" si="24"/>
        <v/>
      </c>
      <c r="P70" s="91" t="str">
        <f t="shared" si="24"/>
        <v/>
      </c>
      <c r="Q70" s="92" t="str">
        <f t="shared" si="24"/>
        <v/>
      </c>
      <c r="R70" s="93" t="str">
        <f t="shared" si="24"/>
        <v/>
      </c>
      <c r="S70" s="91" t="str">
        <f t="shared" si="24"/>
        <v/>
      </c>
      <c r="T70" s="91" t="str">
        <f t="shared" si="24"/>
        <v/>
      </c>
      <c r="U70" s="91" t="str">
        <f t="shared" si="22"/>
        <v/>
      </c>
      <c r="V70" s="91" t="str">
        <f t="shared" si="22"/>
        <v/>
      </c>
      <c r="W70" s="91" t="str">
        <f t="shared" si="22"/>
        <v/>
      </c>
      <c r="X70" s="91" t="str">
        <f t="shared" si="22"/>
        <v/>
      </c>
      <c r="Y70" s="91" t="str">
        <f t="shared" si="22"/>
        <v/>
      </c>
      <c r="Z70" s="91" t="str">
        <f t="shared" si="22"/>
        <v/>
      </c>
      <c r="AA70" s="91" t="str">
        <f t="shared" si="22"/>
        <v/>
      </c>
      <c r="AB70" s="91" t="str">
        <f t="shared" si="22"/>
        <v/>
      </c>
      <c r="AC70" s="91" t="str">
        <f t="shared" si="22"/>
        <v/>
      </c>
      <c r="AD70" s="91" t="str">
        <f t="shared" si="22"/>
        <v/>
      </c>
      <c r="AE70" s="91" t="str">
        <f t="shared" si="22"/>
        <v/>
      </c>
      <c r="AF70" s="91" t="str">
        <f t="shared" si="22"/>
        <v/>
      </c>
      <c r="AG70" s="91" t="str">
        <f t="shared" si="22"/>
        <v/>
      </c>
      <c r="AH70" s="91" t="str">
        <f t="shared" si="22"/>
        <v/>
      </c>
      <c r="AI70" s="91" t="str">
        <f t="shared" si="22"/>
        <v/>
      </c>
      <c r="AJ70" s="91" t="str">
        <f t="shared" si="22"/>
        <v/>
      </c>
      <c r="AK70" s="91" t="str">
        <f t="shared" si="23"/>
        <v/>
      </c>
      <c r="AL70" s="91" t="str">
        <f t="shared" si="23"/>
        <v/>
      </c>
      <c r="AM70" s="91" t="str">
        <f t="shared" si="23"/>
        <v/>
      </c>
      <c r="AN70" s="91" t="str">
        <f t="shared" si="23"/>
        <v/>
      </c>
      <c r="AO70" s="91" t="str">
        <f t="shared" si="23"/>
        <v/>
      </c>
      <c r="AP70" s="91" t="str">
        <f t="shared" si="23"/>
        <v/>
      </c>
      <c r="AQ70" s="91" t="str">
        <f t="shared" si="23"/>
        <v/>
      </c>
      <c r="AR70" s="91" t="str">
        <f t="shared" si="23"/>
        <v/>
      </c>
      <c r="AS70" s="91" t="str">
        <f t="shared" si="23"/>
        <v/>
      </c>
      <c r="AT70" s="91" t="str">
        <f t="shared" si="23"/>
        <v/>
      </c>
      <c r="AU70" s="91" t="str">
        <f t="shared" si="23"/>
        <v/>
      </c>
      <c r="AV70" s="91" t="str">
        <f t="shared" si="23"/>
        <v/>
      </c>
      <c r="AW70" s="91" t="str">
        <f t="shared" si="23"/>
        <v/>
      </c>
      <c r="AX70" s="91" t="str">
        <f t="shared" si="23"/>
        <v/>
      </c>
      <c r="AY70" s="91" t="str">
        <f t="shared" si="23"/>
        <v/>
      </c>
      <c r="AZ70" s="91" t="str">
        <f t="shared" si="23"/>
        <v/>
      </c>
      <c r="BA70" s="91" t="str">
        <f t="shared" si="20"/>
        <v/>
      </c>
      <c r="BB70" s="91" t="str">
        <f t="shared" si="20"/>
        <v/>
      </c>
      <c r="BC70" s="91" t="str">
        <f t="shared" si="20"/>
        <v/>
      </c>
      <c r="BD70" s="91" t="str">
        <f t="shared" si="20"/>
        <v/>
      </c>
      <c r="BE70" s="91" t="str">
        <f t="shared" si="20"/>
        <v/>
      </c>
    </row>
    <row r="71" spans="1:57" x14ac:dyDescent="0.3">
      <c r="A71" s="68"/>
      <c r="B71" s="62"/>
      <c r="C71" s="69"/>
      <c r="D71" s="70"/>
      <c r="E71" s="89">
        <f t="shared" si="21"/>
        <v>0</v>
      </c>
      <c r="F71" s="90" t="str">
        <f t="shared" si="24"/>
        <v/>
      </c>
      <c r="G71" s="91" t="str">
        <f t="shared" si="24"/>
        <v/>
      </c>
      <c r="H71" s="91" t="str">
        <f t="shared" si="24"/>
        <v/>
      </c>
      <c r="I71" s="91" t="str">
        <f t="shared" si="24"/>
        <v/>
      </c>
      <c r="J71" s="91" t="str">
        <f t="shared" si="24"/>
        <v/>
      </c>
      <c r="K71" s="92" t="str">
        <f t="shared" si="24"/>
        <v/>
      </c>
      <c r="L71" s="93" t="str">
        <f t="shared" si="24"/>
        <v/>
      </c>
      <c r="M71" s="91" t="str">
        <f t="shared" si="24"/>
        <v/>
      </c>
      <c r="N71" s="91" t="str">
        <f t="shared" si="24"/>
        <v/>
      </c>
      <c r="O71" s="91" t="str">
        <f t="shared" si="24"/>
        <v/>
      </c>
      <c r="P71" s="91" t="str">
        <f t="shared" si="24"/>
        <v/>
      </c>
      <c r="Q71" s="92" t="str">
        <f t="shared" si="24"/>
        <v/>
      </c>
      <c r="R71" s="93" t="str">
        <f t="shared" si="24"/>
        <v/>
      </c>
      <c r="S71" s="91" t="str">
        <f t="shared" si="24"/>
        <v/>
      </c>
      <c r="T71" s="91" t="str">
        <f t="shared" si="24"/>
        <v/>
      </c>
      <c r="U71" s="91" t="str">
        <f t="shared" si="22"/>
        <v/>
      </c>
      <c r="V71" s="91" t="str">
        <f t="shared" si="22"/>
        <v/>
      </c>
      <c r="W71" s="91" t="str">
        <f t="shared" si="22"/>
        <v/>
      </c>
      <c r="X71" s="91" t="str">
        <f t="shared" si="22"/>
        <v/>
      </c>
      <c r="Y71" s="91" t="str">
        <f t="shared" si="22"/>
        <v/>
      </c>
      <c r="Z71" s="91" t="str">
        <f t="shared" si="22"/>
        <v/>
      </c>
      <c r="AA71" s="91" t="str">
        <f t="shared" si="22"/>
        <v/>
      </c>
      <c r="AB71" s="91" t="str">
        <f t="shared" si="22"/>
        <v/>
      </c>
      <c r="AC71" s="91" t="str">
        <f t="shared" si="22"/>
        <v/>
      </c>
      <c r="AD71" s="91" t="str">
        <f t="shared" si="22"/>
        <v/>
      </c>
      <c r="AE71" s="91" t="str">
        <f t="shared" si="22"/>
        <v/>
      </c>
      <c r="AF71" s="91" t="str">
        <f t="shared" si="22"/>
        <v/>
      </c>
      <c r="AG71" s="91" t="str">
        <f t="shared" si="22"/>
        <v/>
      </c>
      <c r="AH71" s="91" t="str">
        <f t="shared" si="22"/>
        <v/>
      </c>
      <c r="AI71" s="91" t="str">
        <f t="shared" si="22"/>
        <v/>
      </c>
      <c r="AJ71" s="91" t="str">
        <f t="shared" si="22"/>
        <v/>
      </c>
      <c r="AK71" s="91" t="str">
        <f t="shared" si="23"/>
        <v/>
      </c>
      <c r="AL71" s="91" t="str">
        <f t="shared" si="23"/>
        <v/>
      </c>
      <c r="AM71" s="91" t="str">
        <f t="shared" si="23"/>
        <v/>
      </c>
      <c r="AN71" s="91" t="str">
        <f t="shared" si="23"/>
        <v/>
      </c>
      <c r="AO71" s="91" t="str">
        <f t="shared" si="23"/>
        <v/>
      </c>
      <c r="AP71" s="91" t="str">
        <f t="shared" si="23"/>
        <v/>
      </c>
      <c r="AQ71" s="91" t="str">
        <f t="shared" si="23"/>
        <v/>
      </c>
      <c r="AR71" s="91" t="str">
        <f t="shared" si="23"/>
        <v/>
      </c>
      <c r="AS71" s="91" t="str">
        <f t="shared" si="23"/>
        <v/>
      </c>
      <c r="AT71" s="91" t="str">
        <f t="shared" si="23"/>
        <v/>
      </c>
      <c r="AU71" s="91" t="str">
        <f t="shared" si="23"/>
        <v/>
      </c>
      <c r="AV71" s="91" t="str">
        <f t="shared" si="23"/>
        <v/>
      </c>
      <c r="AW71" s="91" t="str">
        <f t="shared" si="23"/>
        <v/>
      </c>
      <c r="AX71" s="91" t="str">
        <f t="shared" si="23"/>
        <v/>
      </c>
      <c r="AY71" s="91" t="str">
        <f t="shared" si="23"/>
        <v/>
      </c>
      <c r="AZ71" s="91" t="str">
        <f t="shared" si="23"/>
        <v/>
      </c>
      <c r="BA71" s="91" t="str">
        <f t="shared" si="20"/>
        <v/>
      </c>
      <c r="BB71" s="91" t="str">
        <f t="shared" si="20"/>
        <v/>
      </c>
      <c r="BC71" s="91" t="str">
        <f t="shared" si="20"/>
        <v/>
      </c>
      <c r="BD71" s="91" t="str">
        <f t="shared" si="20"/>
        <v/>
      </c>
      <c r="BE71" s="91" t="str">
        <f t="shared" si="20"/>
        <v/>
      </c>
    </row>
    <row r="72" spans="1:57" x14ac:dyDescent="0.3">
      <c r="A72" s="68"/>
      <c r="B72" s="62"/>
      <c r="C72" s="69"/>
      <c r="D72" s="70"/>
      <c r="E72" s="89">
        <f t="shared" si="21"/>
        <v>0</v>
      </c>
      <c r="F72" s="90" t="str">
        <f t="shared" si="24"/>
        <v/>
      </c>
      <c r="G72" s="91" t="str">
        <f t="shared" si="24"/>
        <v/>
      </c>
      <c r="H72" s="91" t="str">
        <f t="shared" si="24"/>
        <v/>
      </c>
      <c r="I72" s="91" t="str">
        <f t="shared" si="24"/>
        <v/>
      </c>
      <c r="J72" s="91" t="str">
        <f t="shared" si="24"/>
        <v/>
      </c>
      <c r="K72" s="92" t="str">
        <f t="shared" si="24"/>
        <v/>
      </c>
      <c r="L72" s="93" t="str">
        <f t="shared" si="24"/>
        <v/>
      </c>
      <c r="M72" s="91" t="str">
        <f t="shared" si="24"/>
        <v/>
      </c>
      <c r="N72" s="91" t="str">
        <f t="shared" si="24"/>
        <v/>
      </c>
      <c r="O72" s="91" t="str">
        <f t="shared" si="24"/>
        <v/>
      </c>
      <c r="P72" s="91" t="str">
        <f t="shared" si="24"/>
        <v/>
      </c>
      <c r="Q72" s="92" t="str">
        <f t="shared" si="24"/>
        <v/>
      </c>
      <c r="R72" s="93" t="str">
        <f t="shared" si="24"/>
        <v/>
      </c>
      <c r="S72" s="91" t="str">
        <f t="shared" si="24"/>
        <v/>
      </c>
      <c r="T72" s="91" t="str">
        <f t="shared" si="24"/>
        <v/>
      </c>
      <c r="U72" s="91" t="str">
        <f t="shared" si="22"/>
        <v/>
      </c>
      <c r="V72" s="91" t="str">
        <f t="shared" si="22"/>
        <v/>
      </c>
      <c r="W72" s="91" t="str">
        <f t="shared" si="22"/>
        <v/>
      </c>
      <c r="X72" s="91" t="str">
        <f t="shared" si="22"/>
        <v/>
      </c>
      <c r="Y72" s="91" t="str">
        <f t="shared" si="22"/>
        <v/>
      </c>
      <c r="Z72" s="91" t="str">
        <f t="shared" si="22"/>
        <v/>
      </c>
      <c r="AA72" s="91" t="str">
        <f t="shared" si="22"/>
        <v/>
      </c>
      <c r="AB72" s="91" t="str">
        <f t="shared" si="22"/>
        <v/>
      </c>
      <c r="AC72" s="91" t="str">
        <f t="shared" si="22"/>
        <v/>
      </c>
      <c r="AD72" s="91" t="str">
        <f t="shared" si="22"/>
        <v/>
      </c>
      <c r="AE72" s="91" t="str">
        <f t="shared" si="22"/>
        <v/>
      </c>
      <c r="AF72" s="91" t="str">
        <f t="shared" si="22"/>
        <v/>
      </c>
      <c r="AG72" s="91" t="str">
        <f t="shared" si="22"/>
        <v/>
      </c>
      <c r="AH72" s="91" t="str">
        <f t="shared" si="22"/>
        <v/>
      </c>
      <c r="AI72" s="91" t="str">
        <f t="shared" si="22"/>
        <v/>
      </c>
      <c r="AJ72" s="91" t="str">
        <f t="shared" si="22"/>
        <v/>
      </c>
      <c r="AK72" s="91" t="str">
        <f t="shared" si="23"/>
        <v/>
      </c>
      <c r="AL72" s="91" t="str">
        <f t="shared" si="23"/>
        <v/>
      </c>
      <c r="AM72" s="91" t="str">
        <f t="shared" si="23"/>
        <v/>
      </c>
      <c r="AN72" s="91" t="str">
        <f t="shared" si="23"/>
        <v/>
      </c>
      <c r="AO72" s="91" t="str">
        <f t="shared" si="23"/>
        <v/>
      </c>
      <c r="AP72" s="91" t="str">
        <f t="shared" si="23"/>
        <v/>
      </c>
      <c r="AQ72" s="91" t="str">
        <f t="shared" si="23"/>
        <v/>
      </c>
      <c r="AR72" s="91" t="str">
        <f t="shared" si="23"/>
        <v/>
      </c>
      <c r="AS72" s="91" t="str">
        <f t="shared" si="23"/>
        <v/>
      </c>
      <c r="AT72" s="91" t="str">
        <f t="shared" si="23"/>
        <v/>
      </c>
      <c r="AU72" s="91" t="str">
        <f t="shared" si="23"/>
        <v/>
      </c>
      <c r="AV72" s="91" t="str">
        <f t="shared" si="23"/>
        <v/>
      </c>
      <c r="AW72" s="91" t="str">
        <f t="shared" si="23"/>
        <v/>
      </c>
      <c r="AX72" s="91" t="str">
        <f t="shared" si="23"/>
        <v/>
      </c>
      <c r="AY72" s="91" t="str">
        <f t="shared" si="23"/>
        <v/>
      </c>
      <c r="AZ72" s="91" t="str">
        <f t="shared" si="23"/>
        <v/>
      </c>
      <c r="BA72" s="91" t="str">
        <f t="shared" si="20"/>
        <v/>
      </c>
      <c r="BB72" s="91" t="str">
        <f t="shared" si="20"/>
        <v/>
      </c>
      <c r="BC72" s="91" t="str">
        <f t="shared" si="20"/>
        <v/>
      </c>
      <c r="BD72" s="91" t="str">
        <f t="shared" si="20"/>
        <v/>
      </c>
      <c r="BE72" s="91" t="str">
        <f t="shared" si="20"/>
        <v/>
      </c>
    </row>
    <row r="73" spans="1:57" x14ac:dyDescent="0.3">
      <c r="A73" s="68"/>
      <c r="B73" s="62"/>
      <c r="C73" s="69"/>
      <c r="D73" s="70"/>
      <c r="E73" s="89">
        <f t="shared" si="21"/>
        <v>0</v>
      </c>
      <c r="F73" s="90" t="str">
        <f t="shared" si="24"/>
        <v/>
      </c>
      <c r="G73" s="91" t="str">
        <f t="shared" si="24"/>
        <v/>
      </c>
      <c r="H73" s="91" t="str">
        <f t="shared" si="24"/>
        <v/>
      </c>
      <c r="I73" s="91" t="str">
        <f t="shared" si="24"/>
        <v/>
      </c>
      <c r="J73" s="91" t="str">
        <f t="shared" si="24"/>
        <v/>
      </c>
      <c r="K73" s="92" t="str">
        <f t="shared" si="24"/>
        <v/>
      </c>
      <c r="L73" s="93" t="str">
        <f t="shared" si="24"/>
        <v/>
      </c>
      <c r="M73" s="91" t="str">
        <f t="shared" si="24"/>
        <v/>
      </c>
      <c r="N73" s="91" t="str">
        <f t="shared" si="24"/>
        <v/>
      </c>
      <c r="O73" s="91" t="str">
        <f t="shared" si="24"/>
        <v/>
      </c>
      <c r="P73" s="91" t="str">
        <f t="shared" si="24"/>
        <v/>
      </c>
      <c r="Q73" s="92" t="str">
        <f t="shared" si="24"/>
        <v/>
      </c>
      <c r="R73" s="93" t="str">
        <f t="shared" si="24"/>
        <v/>
      </c>
      <c r="S73" s="91" t="str">
        <f t="shared" si="24"/>
        <v/>
      </c>
      <c r="T73" s="91" t="str">
        <f t="shared" si="24"/>
        <v/>
      </c>
      <c r="U73" s="91" t="str">
        <f t="shared" si="22"/>
        <v/>
      </c>
      <c r="V73" s="91" t="str">
        <f t="shared" si="22"/>
        <v/>
      </c>
      <c r="W73" s="91" t="str">
        <f t="shared" si="22"/>
        <v/>
      </c>
      <c r="X73" s="91" t="str">
        <f t="shared" si="22"/>
        <v/>
      </c>
      <c r="Y73" s="91" t="str">
        <f t="shared" si="22"/>
        <v/>
      </c>
      <c r="Z73" s="91" t="str">
        <f t="shared" si="22"/>
        <v/>
      </c>
      <c r="AA73" s="91" t="str">
        <f t="shared" si="22"/>
        <v/>
      </c>
      <c r="AB73" s="91" t="str">
        <f t="shared" si="22"/>
        <v/>
      </c>
      <c r="AC73" s="91" t="str">
        <f t="shared" si="22"/>
        <v/>
      </c>
      <c r="AD73" s="91" t="str">
        <f t="shared" si="22"/>
        <v/>
      </c>
      <c r="AE73" s="91" t="str">
        <f t="shared" si="22"/>
        <v/>
      </c>
      <c r="AF73" s="91" t="str">
        <f t="shared" si="22"/>
        <v/>
      </c>
      <c r="AG73" s="91" t="str">
        <f t="shared" si="22"/>
        <v/>
      </c>
      <c r="AH73" s="91" t="str">
        <f t="shared" si="22"/>
        <v/>
      </c>
      <c r="AI73" s="91" t="str">
        <f t="shared" si="22"/>
        <v/>
      </c>
      <c r="AJ73" s="91" t="str">
        <f t="shared" si="22"/>
        <v/>
      </c>
      <c r="AK73" s="91" t="str">
        <f t="shared" si="23"/>
        <v/>
      </c>
      <c r="AL73" s="91" t="str">
        <f t="shared" si="23"/>
        <v/>
      </c>
      <c r="AM73" s="91" t="str">
        <f t="shared" si="23"/>
        <v/>
      </c>
      <c r="AN73" s="91" t="str">
        <f t="shared" si="23"/>
        <v/>
      </c>
      <c r="AO73" s="91" t="str">
        <f t="shared" si="23"/>
        <v/>
      </c>
      <c r="AP73" s="91" t="str">
        <f t="shared" si="23"/>
        <v/>
      </c>
      <c r="AQ73" s="91" t="str">
        <f t="shared" si="23"/>
        <v/>
      </c>
      <c r="AR73" s="91" t="str">
        <f t="shared" si="23"/>
        <v/>
      </c>
      <c r="AS73" s="91" t="str">
        <f t="shared" si="23"/>
        <v/>
      </c>
      <c r="AT73" s="91" t="str">
        <f t="shared" si="23"/>
        <v/>
      </c>
      <c r="AU73" s="91" t="str">
        <f t="shared" si="23"/>
        <v/>
      </c>
      <c r="AV73" s="91" t="str">
        <f t="shared" si="23"/>
        <v/>
      </c>
      <c r="AW73" s="91" t="str">
        <f t="shared" si="23"/>
        <v/>
      </c>
      <c r="AX73" s="91" t="str">
        <f t="shared" si="23"/>
        <v/>
      </c>
      <c r="AY73" s="91" t="str">
        <f t="shared" si="23"/>
        <v/>
      </c>
      <c r="AZ73" s="91" t="str">
        <f t="shared" si="23"/>
        <v/>
      </c>
      <c r="BA73" s="91" t="str">
        <f t="shared" ref="BA73:BE88" si="25">IF($B73=BA$5,$D73,"")</f>
        <v/>
      </c>
      <c r="BB73" s="91" t="str">
        <f t="shared" si="25"/>
        <v/>
      </c>
      <c r="BC73" s="91" t="str">
        <f t="shared" si="25"/>
        <v/>
      </c>
      <c r="BD73" s="91" t="str">
        <f t="shared" si="25"/>
        <v/>
      </c>
      <c r="BE73" s="91" t="str">
        <f t="shared" si="25"/>
        <v/>
      </c>
    </row>
    <row r="74" spans="1:57" x14ac:dyDescent="0.3">
      <c r="A74" s="68"/>
      <c r="B74" s="62"/>
      <c r="C74" s="69"/>
      <c r="D74" s="70"/>
      <c r="E74" s="89">
        <f t="shared" si="21"/>
        <v>0</v>
      </c>
      <c r="F74" s="90" t="str">
        <f t="shared" si="24"/>
        <v/>
      </c>
      <c r="G74" s="91" t="str">
        <f t="shared" si="24"/>
        <v/>
      </c>
      <c r="H74" s="91" t="str">
        <f t="shared" si="24"/>
        <v/>
      </c>
      <c r="I74" s="91" t="str">
        <f t="shared" si="24"/>
        <v/>
      </c>
      <c r="J74" s="91" t="str">
        <f t="shared" si="24"/>
        <v/>
      </c>
      <c r="K74" s="92" t="str">
        <f t="shared" si="24"/>
        <v/>
      </c>
      <c r="L74" s="93" t="str">
        <f t="shared" si="24"/>
        <v/>
      </c>
      <c r="M74" s="91" t="str">
        <f t="shared" si="24"/>
        <v/>
      </c>
      <c r="N74" s="91" t="str">
        <f t="shared" si="24"/>
        <v/>
      </c>
      <c r="O74" s="91" t="str">
        <f t="shared" si="24"/>
        <v/>
      </c>
      <c r="P74" s="91" t="str">
        <f t="shared" si="24"/>
        <v/>
      </c>
      <c r="Q74" s="92" t="str">
        <f t="shared" si="24"/>
        <v/>
      </c>
      <c r="R74" s="93" t="str">
        <f t="shared" si="24"/>
        <v/>
      </c>
      <c r="S74" s="91" t="str">
        <f t="shared" si="24"/>
        <v/>
      </c>
      <c r="T74" s="91" t="str">
        <f t="shared" si="24"/>
        <v/>
      </c>
      <c r="U74" s="91" t="str">
        <f t="shared" si="22"/>
        <v/>
      </c>
      <c r="V74" s="91" t="str">
        <f t="shared" si="22"/>
        <v/>
      </c>
      <c r="W74" s="91" t="str">
        <f t="shared" si="22"/>
        <v/>
      </c>
      <c r="X74" s="91" t="str">
        <f t="shared" si="22"/>
        <v/>
      </c>
      <c r="Y74" s="91" t="str">
        <f t="shared" si="22"/>
        <v/>
      </c>
      <c r="Z74" s="91" t="str">
        <f t="shared" si="22"/>
        <v/>
      </c>
      <c r="AA74" s="91" t="str">
        <f t="shared" si="22"/>
        <v/>
      </c>
      <c r="AB74" s="91" t="str">
        <f t="shared" si="22"/>
        <v/>
      </c>
      <c r="AC74" s="91" t="str">
        <f t="shared" si="22"/>
        <v/>
      </c>
      <c r="AD74" s="91" t="str">
        <f t="shared" si="22"/>
        <v/>
      </c>
      <c r="AE74" s="91" t="str">
        <f t="shared" si="22"/>
        <v/>
      </c>
      <c r="AF74" s="91" t="str">
        <f t="shared" si="22"/>
        <v/>
      </c>
      <c r="AG74" s="91" t="str">
        <f t="shared" si="22"/>
        <v/>
      </c>
      <c r="AH74" s="91" t="str">
        <f t="shared" si="22"/>
        <v/>
      </c>
      <c r="AI74" s="91" t="str">
        <f t="shared" si="22"/>
        <v/>
      </c>
      <c r="AJ74" s="91" t="str">
        <f t="shared" si="22"/>
        <v/>
      </c>
      <c r="AK74" s="91" t="str">
        <f t="shared" si="23"/>
        <v/>
      </c>
      <c r="AL74" s="91" t="str">
        <f t="shared" si="23"/>
        <v/>
      </c>
      <c r="AM74" s="91" t="str">
        <f t="shared" si="23"/>
        <v/>
      </c>
      <c r="AN74" s="91" t="str">
        <f t="shared" si="23"/>
        <v/>
      </c>
      <c r="AO74" s="91" t="str">
        <f t="shared" si="23"/>
        <v/>
      </c>
      <c r="AP74" s="91" t="str">
        <f t="shared" si="23"/>
        <v/>
      </c>
      <c r="AQ74" s="91" t="str">
        <f t="shared" si="23"/>
        <v/>
      </c>
      <c r="AR74" s="91" t="str">
        <f t="shared" si="23"/>
        <v/>
      </c>
      <c r="AS74" s="91" t="str">
        <f t="shared" si="23"/>
        <v/>
      </c>
      <c r="AT74" s="91" t="str">
        <f t="shared" si="23"/>
        <v/>
      </c>
      <c r="AU74" s="91" t="str">
        <f t="shared" si="23"/>
        <v/>
      </c>
      <c r="AV74" s="91" t="str">
        <f t="shared" si="23"/>
        <v/>
      </c>
      <c r="AW74" s="91" t="str">
        <f t="shared" si="23"/>
        <v/>
      </c>
      <c r="AX74" s="91" t="str">
        <f t="shared" si="23"/>
        <v/>
      </c>
      <c r="AY74" s="91" t="str">
        <f t="shared" si="23"/>
        <v/>
      </c>
      <c r="AZ74" s="91" t="str">
        <f t="shared" si="23"/>
        <v/>
      </c>
      <c r="BA74" s="91" t="str">
        <f t="shared" si="25"/>
        <v/>
      </c>
      <c r="BB74" s="91" t="str">
        <f t="shared" si="25"/>
        <v/>
      </c>
      <c r="BC74" s="91" t="str">
        <f t="shared" si="25"/>
        <v/>
      </c>
      <c r="BD74" s="91" t="str">
        <f t="shared" si="25"/>
        <v/>
      </c>
      <c r="BE74" s="91" t="str">
        <f t="shared" si="25"/>
        <v/>
      </c>
    </row>
    <row r="75" spans="1:57" x14ac:dyDescent="0.3">
      <c r="A75" s="68"/>
      <c r="B75" s="62"/>
      <c r="C75" s="69"/>
      <c r="D75" s="70"/>
      <c r="E75" s="89">
        <f t="shared" si="21"/>
        <v>0</v>
      </c>
      <c r="F75" s="90" t="str">
        <f t="shared" si="24"/>
        <v/>
      </c>
      <c r="G75" s="91" t="str">
        <f t="shared" si="24"/>
        <v/>
      </c>
      <c r="H75" s="91" t="str">
        <f t="shared" si="24"/>
        <v/>
      </c>
      <c r="I75" s="91" t="str">
        <f t="shared" si="24"/>
        <v/>
      </c>
      <c r="J75" s="91" t="str">
        <f t="shared" si="24"/>
        <v/>
      </c>
      <c r="K75" s="92" t="str">
        <f t="shared" si="24"/>
        <v/>
      </c>
      <c r="L75" s="93" t="str">
        <f t="shared" si="24"/>
        <v/>
      </c>
      <c r="M75" s="91" t="str">
        <f t="shared" si="24"/>
        <v/>
      </c>
      <c r="N75" s="91" t="str">
        <f t="shared" si="24"/>
        <v/>
      </c>
      <c r="O75" s="91" t="str">
        <f t="shared" si="24"/>
        <v/>
      </c>
      <c r="P75" s="91" t="str">
        <f t="shared" si="24"/>
        <v/>
      </c>
      <c r="Q75" s="92" t="str">
        <f t="shared" si="24"/>
        <v/>
      </c>
      <c r="R75" s="93" t="str">
        <f t="shared" si="24"/>
        <v/>
      </c>
      <c r="S75" s="91" t="str">
        <f t="shared" si="24"/>
        <v/>
      </c>
      <c r="T75" s="91" t="str">
        <f t="shared" si="24"/>
        <v/>
      </c>
      <c r="U75" s="91" t="str">
        <f t="shared" si="22"/>
        <v/>
      </c>
      <c r="V75" s="91" t="str">
        <f t="shared" si="22"/>
        <v/>
      </c>
      <c r="W75" s="91" t="str">
        <f t="shared" si="22"/>
        <v/>
      </c>
      <c r="X75" s="91" t="str">
        <f t="shared" si="22"/>
        <v/>
      </c>
      <c r="Y75" s="91" t="str">
        <f t="shared" si="22"/>
        <v/>
      </c>
      <c r="Z75" s="91" t="str">
        <f t="shared" si="22"/>
        <v/>
      </c>
      <c r="AA75" s="91" t="str">
        <f t="shared" si="22"/>
        <v/>
      </c>
      <c r="AB75" s="91" t="str">
        <f t="shared" si="22"/>
        <v/>
      </c>
      <c r="AC75" s="91" t="str">
        <f t="shared" si="22"/>
        <v/>
      </c>
      <c r="AD75" s="91" t="str">
        <f t="shared" si="22"/>
        <v/>
      </c>
      <c r="AE75" s="91" t="str">
        <f t="shared" si="22"/>
        <v/>
      </c>
      <c r="AF75" s="91" t="str">
        <f t="shared" si="22"/>
        <v/>
      </c>
      <c r="AG75" s="91" t="str">
        <f t="shared" si="22"/>
        <v/>
      </c>
      <c r="AH75" s="91" t="str">
        <f t="shared" si="22"/>
        <v/>
      </c>
      <c r="AI75" s="91" t="str">
        <f t="shared" si="22"/>
        <v/>
      </c>
      <c r="AJ75" s="91" t="str">
        <f t="shared" si="22"/>
        <v/>
      </c>
      <c r="AK75" s="91" t="str">
        <f t="shared" si="23"/>
        <v/>
      </c>
      <c r="AL75" s="91" t="str">
        <f t="shared" si="23"/>
        <v/>
      </c>
      <c r="AM75" s="91" t="str">
        <f t="shared" si="23"/>
        <v/>
      </c>
      <c r="AN75" s="91" t="str">
        <f t="shared" si="23"/>
        <v/>
      </c>
      <c r="AO75" s="91" t="str">
        <f t="shared" si="23"/>
        <v/>
      </c>
      <c r="AP75" s="91" t="str">
        <f t="shared" si="23"/>
        <v/>
      </c>
      <c r="AQ75" s="91" t="str">
        <f t="shared" si="23"/>
        <v/>
      </c>
      <c r="AR75" s="91" t="str">
        <f t="shared" si="23"/>
        <v/>
      </c>
      <c r="AS75" s="91" t="str">
        <f t="shared" si="23"/>
        <v/>
      </c>
      <c r="AT75" s="91" t="str">
        <f t="shared" si="23"/>
        <v/>
      </c>
      <c r="AU75" s="91" t="str">
        <f t="shared" si="23"/>
        <v/>
      </c>
      <c r="AV75" s="91" t="str">
        <f t="shared" si="23"/>
        <v/>
      </c>
      <c r="AW75" s="91" t="str">
        <f t="shared" si="23"/>
        <v/>
      </c>
      <c r="AX75" s="91" t="str">
        <f t="shared" si="23"/>
        <v/>
      </c>
      <c r="AY75" s="91" t="str">
        <f t="shared" si="23"/>
        <v/>
      </c>
      <c r="AZ75" s="91" t="str">
        <f t="shared" si="23"/>
        <v/>
      </c>
      <c r="BA75" s="91" t="str">
        <f t="shared" si="25"/>
        <v/>
      </c>
      <c r="BB75" s="91" t="str">
        <f t="shared" si="25"/>
        <v/>
      </c>
      <c r="BC75" s="91" t="str">
        <f t="shared" si="25"/>
        <v/>
      </c>
      <c r="BD75" s="91" t="str">
        <f t="shared" si="25"/>
        <v/>
      </c>
      <c r="BE75" s="91" t="str">
        <f t="shared" si="25"/>
        <v/>
      </c>
    </row>
    <row r="76" spans="1:57" x14ac:dyDescent="0.3">
      <c r="A76" s="68"/>
      <c r="B76" s="62"/>
      <c r="C76" s="69"/>
      <c r="D76" s="70"/>
      <c r="E76" s="89">
        <f t="shared" si="21"/>
        <v>0</v>
      </c>
      <c r="F76" s="90" t="str">
        <f t="shared" si="24"/>
        <v/>
      </c>
      <c r="G76" s="91" t="str">
        <f t="shared" si="24"/>
        <v/>
      </c>
      <c r="H76" s="91" t="str">
        <f t="shared" si="24"/>
        <v/>
      </c>
      <c r="I76" s="91" t="str">
        <f t="shared" si="24"/>
        <v/>
      </c>
      <c r="J76" s="91" t="str">
        <f t="shared" si="24"/>
        <v/>
      </c>
      <c r="K76" s="92" t="str">
        <f t="shared" si="24"/>
        <v/>
      </c>
      <c r="L76" s="93" t="str">
        <f t="shared" si="24"/>
        <v/>
      </c>
      <c r="M76" s="91" t="str">
        <f t="shared" si="24"/>
        <v/>
      </c>
      <c r="N76" s="91" t="str">
        <f t="shared" si="24"/>
        <v/>
      </c>
      <c r="O76" s="91" t="str">
        <f t="shared" si="24"/>
        <v/>
      </c>
      <c r="P76" s="91" t="str">
        <f t="shared" si="24"/>
        <v/>
      </c>
      <c r="Q76" s="92" t="str">
        <f t="shared" si="24"/>
        <v/>
      </c>
      <c r="R76" s="93" t="str">
        <f t="shared" si="24"/>
        <v/>
      </c>
      <c r="S76" s="91" t="str">
        <f t="shared" si="24"/>
        <v/>
      </c>
      <c r="T76" s="91" t="str">
        <f t="shared" si="24"/>
        <v/>
      </c>
      <c r="U76" s="91" t="str">
        <f t="shared" si="22"/>
        <v/>
      </c>
      <c r="V76" s="91" t="str">
        <f t="shared" si="22"/>
        <v/>
      </c>
      <c r="W76" s="91" t="str">
        <f t="shared" si="22"/>
        <v/>
      </c>
      <c r="X76" s="91" t="str">
        <f t="shared" si="22"/>
        <v/>
      </c>
      <c r="Y76" s="91" t="str">
        <f t="shared" si="22"/>
        <v/>
      </c>
      <c r="Z76" s="91" t="str">
        <f t="shared" si="22"/>
        <v/>
      </c>
      <c r="AA76" s="91" t="str">
        <f t="shared" si="22"/>
        <v/>
      </c>
      <c r="AB76" s="91" t="str">
        <f t="shared" si="22"/>
        <v/>
      </c>
      <c r="AC76" s="91" t="str">
        <f t="shared" si="22"/>
        <v/>
      </c>
      <c r="AD76" s="91" t="str">
        <f t="shared" si="22"/>
        <v/>
      </c>
      <c r="AE76" s="91" t="str">
        <f t="shared" si="22"/>
        <v/>
      </c>
      <c r="AF76" s="91" t="str">
        <f t="shared" si="22"/>
        <v/>
      </c>
      <c r="AG76" s="91" t="str">
        <f t="shared" si="22"/>
        <v/>
      </c>
      <c r="AH76" s="91" t="str">
        <f t="shared" si="22"/>
        <v/>
      </c>
      <c r="AI76" s="91" t="str">
        <f t="shared" si="22"/>
        <v/>
      </c>
      <c r="AJ76" s="91" t="str">
        <f t="shared" si="22"/>
        <v/>
      </c>
      <c r="AK76" s="91" t="str">
        <f t="shared" si="23"/>
        <v/>
      </c>
      <c r="AL76" s="91" t="str">
        <f t="shared" si="23"/>
        <v/>
      </c>
      <c r="AM76" s="91" t="str">
        <f t="shared" si="23"/>
        <v/>
      </c>
      <c r="AN76" s="91" t="str">
        <f t="shared" si="23"/>
        <v/>
      </c>
      <c r="AO76" s="91" t="str">
        <f t="shared" si="23"/>
        <v/>
      </c>
      <c r="AP76" s="91" t="str">
        <f t="shared" si="23"/>
        <v/>
      </c>
      <c r="AQ76" s="91" t="str">
        <f t="shared" si="23"/>
        <v/>
      </c>
      <c r="AR76" s="91" t="str">
        <f t="shared" si="23"/>
        <v/>
      </c>
      <c r="AS76" s="91" t="str">
        <f t="shared" si="23"/>
        <v/>
      </c>
      <c r="AT76" s="91" t="str">
        <f t="shared" si="23"/>
        <v/>
      </c>
      <c r="AU76" s="91" t="str">
        <f t="shared" si="23"/>
        <v/>
      </c>
      <c r="AV76" s="91" t="str">
        <f t="shared" si="23"/>
        <v/>
      </c>
      <c r="AW76" s="91" t="str">
        <f t="shared" si="23"/>
        <v/>
      </c>
      <c r="AX76" s="91" t="str">
        <f t="shared" si="23"/>
        <v/>
      </c>
      <c r="AY76" s="91" t="str">
        <f t="shared" si="23"/>
        <v/>
      </c>
      <c r="AZ76" s="91" t="str">
        <f t="shared" si="23"/>
        <v/>
      </c>
      <c r="BA76" s="91" t="str">
        <f t="shared" si="25"/>
        <v/>
      </c>
      <c r="BB76" s="91" t="str">
        <f t="shared" si="25"/>
        <v/>
      </c>
      <c r="BC76" s="91" t="str">
        <f t="shared" si="25"/>
        <v/>
      </c>
      <c r="BD76" s="91" t="str">
        <f t="shared" si="25"/>
        <v/>
      </c>
      <c r="BE76" s="91" t="str">
        <f t="shared" si="25"/>
        <v/>
      </c>
    </row>
    <row r="77" spans="1:57" x14ac:dyDescent="0.3">
      <c r="A77" s="68"/>
      <c r="B77" s="62"/>
      <c r="C77" s="69"/>
      <c r="D77" s="70"/>
      <c r="E77" s="89">
        <f t="shared" si="21"/>
        <v>0</v>
      </c>
      <c r="F77" s="90" t="str">
        <f t="shared" si="24"/>
        <v/>
      </c>
      <c r="G77" s="91" t="str">
        <f t="shared" si="24"/>
        <v/>
      </c>
      <c r="H77" s="91" t="str">
        <f t="shared" si="24"/>
        <v/>
      </c>
      <c r="I77" s="91" t="str">
        <f t="shared" si="24"/>
        <v/>
      </c>
      <c r="J77" s="91" t="str">
        <f t="shared" si="24"/>
        <v/>
      </c>
      <c r="K77" s="92" t="str">
        <f t="shared" si="24"/>
        <v/>
      </c>
      <c r="L77" s="93" t="str">
        <f t="shared" si="24"/>
        <v/>
      </c>
      <c r="M77" s="91" t="str">
        <f t="shared" si="24"/>
        <v/>
      </c>
      <c r="N77" s="91" t="str">
        <f t="shared" si="24"/>
        <v/>
      </c>
      <c r="O77" s="91" t="str">
        <f t="shared" si="24"/>
        <v/>
      </c>
      <c r="P77" s="91" t="str">
        <f t="shared" si="24"/>
        <v/>
      </c>
      <c r="Q77" s="92" t="str">
        <f t="shared" si="24"/>
        <v/>
      </c>
      <c r="R77" s="93" t="str">
        <f t="shared" si="24"/>
        <v/>
      </c>
      <c r="S77" s="91" t="str">
        <f t="shared" si="24"/>
        <v/>
      </c>
      <c r="T77" s="91" t="str">
        <f t="shared" si="24"/>
        <v/>
      </c>
      <c r="U77" s="91" t="str">
        <f t="shared" si="22"/>
        <v/>
      </c>
      <c r="V77" s="91" t="str">
        <f t="shared" si="22"/>
        <v/>
      </c>
      <c r="W77" s="91" t="str">
        <f t="shared" si="22"/>
        <v/>
      </c>
      <c r="X77" s="91" t="str">
        <f t="shared" si="22"/>
        <v/>
      </c>
      <c r="Y77" s="91" t="str">
        <f t="shared" si="22"/>
        <v/>
      </c>
      <c r="Z77" s="91" t="str">
        <f t="shared" si="22"/>
        <v/>
      </c>
      <c r="AA77" s="91" t="str">
        <f t="shared" si="22"/>
        <v/>
      </c>
      <c r="AB77" s="91" t="str">
        <f t="shared" si="22"/>
        <v/>
      </c>
      <c r="AC77" s="91" t="str">
        <f t="shared" si="22"/>
        <v/>
      </c>
      <c r="AD77" s="91" t="str">
        <f t="shared" si="22"/>
        <v/>
      </c>
      <c r="AE77" s="91" t="str">
        <f t="shared" si="22"/>
        <v/>
      </c>
      <c r="AF77" s="91" t="str">
        <f t="shared" si="22"/>
        <v/>
      </c>
      <c r="AG77" s="91" t="str">
        <f t="shared" si="22"/>
        <v/>
      </c>
      <c r="AH77" s="91" t="str">
        <f t="shared" si="22"/>
        <v/>
      </c>
      <c r="AI77" s="91" t="str">
        <f t="shared" si="22"/>
        <v/>
      </c>
      <c r="AJ77" s="91" t="str">
        <f t="shared" si="22"/>
        <v/>
      </c>
      <c r="AK77" s="91" t="str">
        <f t="shared" si="23"/>
        <v/>
      </c>
      <c r="AL77" s="91" t="str">
        <f t="shared" si="23"/>
        <v/>
      </c>
      <c r="AM77" s="91" t="str">
        <f t="shared" si="23"/>
        <v/>
      </c>
      <c r="AN77" s="91" t="str">
        <f t="shared" si="23"/>
        <v/>
      </c>
      <c r="AO77" s="91" t="str">
        <f t="shared" si="23"/>
        <v/>
      </c>
      <c r="AP77" s="91" t="str">
        <f t="shared" si="23"/>
        <v/>
      </c>
      <c r="AQ77" s="91" t="str">
        <f t="shared" si="23"/>
        <v/>
      </c>
      <c r="AR77" s="91" t="str">
        <f t="shared" si="23"/>
        <v/>
      </c>
      <c r="AS77" s="91" t="str">
        <f t="shared" si="23"/>
        <v/>
      </c>
      <c r="AT77" s="91" t="str">
        <f t="shared" si="23"/>
        <v/>
      </c>
      <c r="AU77" s="91" t="str">
        <f t="shared" si="23"/>
        <v/>
      </c>
      <c r="AV77" s="91" t="str">
        <f t="shared" si="23"/>
        <v/>
      </c>
      <c r="AW77" s="91" t="str">
        <f t="shared" si="23"/>
        <v/>
      </c>
      <c r="AX77" s="91" t="str">
        <f t="shared" si="23"/>
        <v/>
      </c>
      <c r="AY77" s="91" t="str">
        <f t="shared" si="23"/>
        <v/>
      </c>
      <c r="AZ77" s="91" t="str">
        <f t="shared" si="23"/>
        <v/>
      </c>
      <c r="BA77" s="91" t="str">
        <f t="shared" si="25"/>
        <v/>
      </c>
      <c r="BB77" s="91" t="str">
        <f t="shared" si="25"/>
        <v/>
      </c>
      <c r="BC77" s="91" t="str">
        <f t="shared" si="25"/>
        <v/>
      </c>
      <c r="BD77" s="91" t="str">
        <f t="shared" si="25"/>
        <v/>
      </c>
      <c r="BE77" s="91" t="str">
        <f t="shared" si="25"/>
        <v/>
      </c>
    </row>
    <row r="78" spans="1:57" x14ac:dyDescent="0.3">
      <c r="A78" s="68"/>
      <c r="B78" s="62"/>
      <c r="C78" s="69"/>
      <c r="D78" s="70"/>
      <c r="E78" s="89">
        <f t="shared" si="21"/>
        <v>0</v>
      </c>
      <c r="F78" s="90" t="str">
        <f t="shared" si="24"/>
        <v/>
      </c>
      <c r="G78" s="91" t="str">
        <f t="shared" si="24"/>
        <v/>
      </c>
      <c r="H78" s="91" t="str">
        <f t="shared" si="24"/>
        <v/>
      </c>
      <c r="I78" s="91" t="str">
        <f t="shared" si="24"/>
        <v/>
      </c>
      <c r="J78" s="91" t="str">
        <f t="shared" si="24"/>
        <v/>
      </c>
      <c r="K78" s="92" t="str">
        <f t="shared" si="24"/>
        <v/>
      </c>
      <c r="L78" s="93" t="str">
        <f t="shared" si="24"/>
        <v/>
      </c>
      <c r="M78" s="91" t="str">
        <f t="shared" si="24"/>
        <v/>
      </c>
      <c r="N78" s="91" t="str">
        <f t="shared" si="24"/>
        <v/>
      </c>
      <c r="O78" s="91" t="str">
        <f t="shared" si="24"/>
        <v/>
      </c>
      <c r="P78" s="91" t="str">
        <f t="shared" si="24"/>
        <v/>
      </c>
      <c r="Q78" s="92" t="str">
        <f t="shared" si="24"/>
        <v/>
      </c>
      <c r="R78" s="93" t="str">
        <f t="shared" si="24"/>
        <v/>
      </c>
      <c r="S78" s="91" t="str">
        <f t="shared" si="24"/>
        <v/>
      </c>
      <c r="T78" s="91" t="str">
        <f t="shared" si="24"/>
        <v/>
      </c>
      <c r="U78" s="91" t="str">
        <f t="shared" si="22"/>
        <v/>
      </c>
      <c r="V78" s="91" t="str">
        <f t="shared" si="22"/>
        <v/>
      </c>
      <c r="W78" s="91" t="str">
        <f t="shared" si="22"/>
        <v/>
      </c>
      <c r="X78" s="91" t="str">
        <f t="shared" si="22"/>
        <v/>
      </c>
      <c r="Y78" s="91" t="str">
        <f t="shared" si="22"/>
        <v/>
      </c>
      <c r="Z78" s="91" t="str">
        <f t="shared" si="22"/>
        <v/>
      </c>
      <c r="AA78" s="91" t="str">
        <f t="shared" si="22"/>
        <v/>
      </c>
      <c r="AB78" s="91" t="str">
        <f t="shared" si="22"/>
        <v/>
      </c>
      <c r="AC78" s="91" t="str">
        <f t="shared" si="22"/>
        <v/>
      </c>
      <c r="AD78" s="91" t="str">
        <f t="shared" si="22"/>
        <v/>
      </c>
      <c r="AE78" s="91" t="str">
        <f t="shared" si="22"/>
        <v/>
      </c>
      <c r="AF78" s="91" t="str">
        <f t="shared" si="22"/>
        <v/>
      </c>
      <c r="AG78" s="91" t="str">
        <f t="shared" si="22"/>
        <v/>
      </c>
      <c r="AH78" s="91" t="str">
        <f t="shared" si="22"/>
        <v/>
      </c>
      <c r="AI78" s="91" t="str">
        <f t="shared" si="22"/>
        <v/>
      </c>
      <c r="AJ78" s="91" t="str">
        <f t="shared" si="22"/>
        <v/>
      </c>
      <c r="AK78" s="91" t="str">
        <f t="shared" si="23"/>
        <v/>
      </c>
      <c r="AL78" s="91" t="str">
        <f t="shared" si="23"/>
        <v/>
      </c>
      <c r="AM78" s="91" t="str">
        <f t="shared" si="23"/>
        <v/>
      </c>
      <c r="AN78" s="91" t="str">
        <f t="shared" si="23"/>
        <v/>
      </c>
      <c r="AO78" s="91" t="str">
        <f t="shared" si="23"/>
        <v/>
      </c>
      <c r="AP78" s="91" t="str">
        <f t="shared" si="23"/>
        <v/>
      </c>
      <c r="AQ78" s="91" t="str">
        <f t="shared" si="23"/>
        <v/>
      </c>
      <c r="AR78" s="91" t="str">
        <f t="shared" si="23"/>
        <v/>
      </c>
      <c r="AS78" s="91" t="str">
        <f t="shared" si="23"/>
        <v/>
      </c>
      <c r="AT78" s="91" t="str">
        <f t="shared" si="23"/>
        <v/>
      </c>
      <c r="AU78" s="91" t="str">
        <f t="shared" si="23"/>
        <v/>
      </c>
      <c r="AV78" s="91" t="str">
        <f t="shared" si="23"/>
        <v/>
      </c>
      <c r="AW78" s="91" t="str">
        <f t="shared" si="23"/>
        <v/>
      </c>
      <c r="AX78" s="91" t="str">
        <f t="shared" si="23"/>
        <v/>
      </c>
      <c r="AY78" s="91" t="str">
        <f t="shared" si="23"/>
        <v/>
      </c>
      <c r="AZ78" s="91" t="str">
        <f t="shared" si="23"/>
        <v/>
      </c>
      <c r="BA78" s="91" t="str">
        <f t="shared" si="25"/>
        <v/>
      </c>
      <c r="BB78" s="91" t="str">
        <f t="shared" si="25"/>
        <v/>
      </c>
      <c r="BC78" s="91" t="str">
        <f t="shared" si="25"/>
        <v/>
      </c>
      <c r="BD78" s="91" t="str">
        <f t="shared" si="25"/>
        <v/>
      </c>
      <c r="BE78" s="91" t="str">
        <f t="shared" si="25"/>
        <v/>
      </c>
    </row>
    <row r="79" spans="1:57" x14ac:dyDescent="0.3">
      <c r="A79" s="68"/>
      <c r="B79" s="62"/>
      <c r="C79" s="69"/>
      <c r="D79" s="70"/>
      <c r="E79" s="89">
        <f t="shared" si="21"/>
        <v>0</v>
      </c>
      <c r="F79" s="90" t="str">
        <f t="shared" si="24"/>
        <v/>
      </c>
      <c r="G79" s="91" t="str">
        <f t="shared" si="24"/>
        <v/>
      </c>
      <c r="H79" s="91" t="str">
        <f t="shared" si="24"/>
        <v/>
      </c>
      <c r="I79" s="91" t="str">
        <f t="shared" si="24"/>
        <v/>
      </c>
      <c r="J79" s="91" t="str">
        <f t="shared" si="24"/>
        <v/>
      </c>
      <c r="K79" s="92" t="str">
        <f t="shared" si="24"/>
        <v/>
      </c>
      <c r="L79" s="93" t="str">
        <f t="shared" si="24"/>
        <v/>
      </c>
      <c r="M79" s="91" t="str">
        <f t="shared" si="24"/>
        <v/>
      </c>
      <c r="N79" s="91" t="str">
        <f t="shared" si="24"/>
        <v/>
      </c>
      <c r="O79" s="91" t="str">
        <f t="shared" si="24"/>
        <v/>
      </c>
      <c r="P79" s="91" t="str">
        <f t="shared" si="24"/>
        <v/>
      </c>
      <c r="Q79" s="92" t="str">
        <f t="shared" si="24"/>
        <v/>
      </c>
      <c r="R79" s="93" t="str">
        <f t="shared" si="24"/>
        <v/>
      </c>
      <c r="S79" s="91" t="str">
        <f t="shared" si="24"/>
        <v/>
      </c>
      <c r="T79" s="91" t="str">
        <f t="shared" si="24"/>
        <v/>
      </c>
      <c r="U79" s="91" t="str">
        <f t="shared" si="22"/>
        <v/>
      </c>
      <c r="V79" s="91" t="str">
        <f t="shared" si="22"/>
        <v/>
      </c>
      <c r="W79" s="91" t="str">
        <f t="shared" si="22"/>
        <v/>
      </c>
      <c r="X79" s="91" t="str">
        <f t="shared" si="22"/>
        <v/>
      </c>
      <c r="Y79" s="91" t="str">
        <f t="shared" si="22"/>
        <v/>
      </c>
      <c r="Z79" s="91" t="str">
        <f t="shared" si="22"/>
        <v/>
      </c>
      <c r="AA79" s="91" t="str">
        <f t="shared" si="22"/>
        <v/>
      </c>
      <c r="AB79" s="91" t="str">
        <f t="shared" si="22"/>
        <v/>
      </c>
      <c r="AC79" s="91" t="str">
        <f t="shared" si="22"/>
        <v/>
      </c>
      <c r="AD79" s="91" t="str">
        <f t="shared" si="22"/>
        <v/>
      </c>
      <c r="AE79" s="91" t="str">
        <f t="shared" si="22"/>
        <v/>
      </c>
      <c r="AF79" s="91" t="str">
        <f t="shared" si="22"/>
        <v/>
      </c>
      <c r="AG79" s="91" t="str">
        <f t="shared" si="22"/>
        <v/>
      </c>
      <c r="AH79" s="91" t="str">
        <f t="shared" si="22"/>
        <v/>
      </c>
      <c r="AI79" s="91" t="str">
        <f t="shared" si="22"/>
        <v/>
      </c>
      <c r="AJ79" s="91" t="str">
        <f t="shared" si="22"/>
        <v/>
      </c>
      <c r="AK79" s="91" t="str">
        <f t="shared" si="23"/>
        <v/>
      </c>
      <c r="AL79" s="91" t="str">
        <f t="shared" si="23"/>
        <v/>
      </c>
      <c r="AM79" s="91" t="str">
        <f t="shared" si="23"/>
        <v/>
      </c>
      <c r="AN79" s="91" t="str">
        <f t="shared" si="23"/>
        <v/>
      </c>
      <c r="AO79" s="91" t="str">
        <f t="shared" si="23"/>
        <v/>
      </c>
      <c r="AP79" s="91" t="str">
        <f t="shared" si="23"/>
        <v/>
      </c>
      <c r="AQ79" s="91" t="str">
        <f t="shared" si="23"/>
        <v/>
      </c>
      <c r="AR79" s="91" t="str">
        <f t="shared" si="23"/>
        <v/>
      </c>
      <c r="AS79" s="91" t="str">
        <f t="shared" si="23"/>
        <v/>
      </c>
      <c r="AT79" s="91" t="str">
        <f t="shared" si="23"/>
        <v/>
      </c>
      <c r="AU79" s="91" t="str">
        <f t="shared" si="23"/>
        <v/>
      </c>
      <c r="AV79" s="91" t="str">
        <f t="shared" si="23"/>
        <v/>
      </c>
      <c r="AW79" s="91" t="str">
        <f t="shared" si="23"/>
        <v/>
      </c>
      <c r="AX79" s="91" t="str">
        <f t="shared" si="23"/>
        <v/>
      </c>
      <c r="AY79" s="91" t="str">
        <f t="shared" si="23"/>
        <v/>
      </c>
      <c r="AZ79" s="91" t="str">
        <f t="shared" si="23"/>
        <v/>
      </c>
      <c r="BA79" s="91" t="str">
        <f t="shared" si="25"/>
        <v/>
      </c>
      <c r="BB79" s="91" t="str">
        <f t="shared" si="25"/>
        <v/>
      </c>
      <c r="BC79" s="91" t="str">
        <f t="shared" si="25"/>
        <v/>
      </c>
      <c r="BD79" s="91" t="str">
        <f t="shared" si="25"/>
        <v/>
      </c>
      <c r="BE79" s="91" t="str">
        <f t="shared" si="25"/>
        <v/>
      </c>
    </row>
    <row r="80" spans="1:57" x14ac:dyDescent="0.3">
      <c r="A80" s="68"/>
      <c r="B80" s="62"/>
      <c r="C80" s="69"/>
      <c r="D80" s="70"/>
      <c r="E80" s="89">
        <f t="shared" si="21"/>
        <v>0</v>
      </c>
      <c r="F80" s="90" t="str">
        <f t="shared" si="24"/>
        <v/>
      </c>
      <c r="G80" s="91" t="str">
        <f t="shared" si="24"/>
        <v/>
      </c>
      <c r="H80" s="91" t="str">
        <f t="shared" si="24"/>
        <v/>
      </c>
      <c r="I80" s="91" t="str">
        <f t="shared" si="24"/>
        <v/>
      </c>
      <c r="J80" s="91" t="str">
        <f t="shared" si="24"/>
        <v/>
      </c>
      <c r="K80" s="92" t="str">
        <f t="shared" si="24"/>
        <v/>
      </c>
      <c r="L80" s="93" t="str">
        <f t="shared" si="24"/>
        <v/>
      </c>
      <c r="M80" s="91" t="str">
        <f t="shared" si="24"/>
        <v/>
      </c>
      <c r="N80" s="91" t="str">
        <f t="shared" si="24"/>
        <v/>
      </c>
      <c r="O80" s="91" t="str">
        <f t="shared" si="24"/>
        <v/>
      </c>
      <c r="P80" s="91" t="str">
        <f t="shared" si="24"/>
        <v/>
      </c>
      <c r="Q80" s="92" t="str">
        <f t="shared" si="24"/>
        <v/>
      </c>
      <c r="R80" s="93" t="str">
        <f t="shared" si="24"/>
        <v/>
      </c>
      <c r="S80" s="91" t="str">
        <f t="shared" si="24"/>
        <v/>
      </c>
      <c r="T80" s="91" t="str">
        <f t="shared" si="24"/>
        <v/>
      </c>
      <c r="U80" s="91" t="str">
        <f t="shared" si="22"/>
        <v/>
      </c>
      <c r="V80" s="91" t="str">
        <f t="shared" si="22"/>
        <v/>
      </c>
      <c r="W80" s="91" t="str">
        <f t="shared" si="22"/>
        <v/>
      </c>
      <c r="X80" s="91" t="str">
        <f t="shared" si="22"/>
        <v/>
      </c>
      <c r="Y80" s="91" t="str">
        <f t="shared" si="22"/>
        <v/>
      </c>
      <c r="Z80" s="91" t="str">
        <f t="shared" si="22"/>
        <v/>
      </c>
      <c r="AA80" s="91" t="str">
        <f t="shared" si="22"/>
        <v/>
      </c>
      <c r="AB80" s="91" t="str">
        <f t="shared" si="22"/>
        <v/>
      </c>
      <c r="AC80" s="91" t="str">
        <f t="shared" si="22"/>
        <v/>
      </c>
      <c r="AD80" s="91" t="str">
        <f t="shared" si="22"/>
        <v/>
      </c>
      <c r="AE80" s="91" t="str">
        <f t="shared" si="22"/>
        <v/>
      </c>
      <c r="AF80" s="91" t="str">
        <f t="shared" si="22"/>
        <v/>
      </c>
      <c r="AG80" s="91" t="str">
        <f t="shared" si="22"/>
        <v/>
      </c>
      <c r="AH80" s="91" t="str">
        <f t="shared" si="22"/>
        <v/>
      </c>
      <c r="AI80" s="91" t="str">
        <f t="shared" si="22"/>
        <v/>
      </c>
      <c r="AJ80" s="91" t="str">
        <f t="shared" si="22"/>
        <v/>
      </c>
      <c r="AK80" s="91" t="str">
        <f t="shared" si="23"/>
        <v/>
      </c>
      <c r="AL80" s="91" t="str">
        <f t="shared" si="23"/>
        <v/>
      </c>
      <c r="AM80" s="91" t="str">
        <f t="shared" si="23"/>
        <v/>
      </c>
      <c r="AN80" s="91" t="str">
        <f t="shared" si="23"/>
        <v/>
      </c>
      <c r="AO80" s="91" t="str">
        <f t="shared" si="23"/>
        <v/>
      </c>
      <c r="AP80" s="91" t="str">
        <f t="shared" si="23"/>
        <v/>
      </c>
      <c r="AQ80" s="91" t="str">
        <f t="shared" si="23"/>
        <v/>
      </c>
      <c r="AR80" s="91" t="str">
        <f t="shared" si="23"/>
        <v/>
      </c>
      <c r="AS80" s="91" t="str">
        <f t="shared" si="23"/>
        <v/>
      </c>
      <c r="AT80" s="91" t="str">
        <f t="shared" si="23"/>
        <v/>
      </c>
      <c r="AU80" s="91" t="str">
        <f t="shared" si="23"/>
        <v/>
      </c>
      <c r="AV80" s="91" t="str">
        <f t="shared" si="23"/>
        <v/>
      </c>
      <c r="AW80" s="91" t="str">
        <f t="shared" si="23"/>
        <v/>
      </c>
      <c r="AX80" s="91" t="str">
        <f t="shared" si="23"/>
        <v/>
      </c>
      <c r="AY80" s="91" t="str">
        <f t="shared" si="23"/>
        <v/>
      </c>
      <c r="AZ80" s="91" t="str">
        <f t="shared" si="23"/>
        <v/>
      </c>
      <c r="BA80" s="91" t="str">
        <f t="shared" si="25"/>
        <v/>
      </c>
      <c r="BB80" s="91" t="str">
        <f t="shared" si="25"/>
        <v/>
      </c>
      <c r="BC80" s="91" t="str">
        <f t="shared" si="25"/>
        <v/>
      </c>
      <c r="BD80" s="91" t="str">
        <f t="shared" si="25"/>
        <v/>
      </c>
      <c r="BE80" s="91" t="str">
        <f t="shared" si="25"/>
        <v/>
      </c>
    </row>
    <row r="81" spans="1:57" x14ac:dyDescent="0.3">
      <c r="A81" s="68"/>
      <c r="B81" s="62"/>
      <c r="C81" s="69"/>
      <c r="D81" s="70"/>
      <c r="E81" s="89">
        <f t="shared" si="21"/>
        <v>0</v>
      </c>
      <c r="F81" s="90" t="str">
        <f t="shared" si="24"/>
        <v/>
      </c>
      <c r="G81" s="91" t="str">
        <f t="shared" si="24"/>
        <v/>
      </c>
      <c r="H81" s="91" t="str">
        <f t="shared" si="24"/>
        <v/>
      </c>
      <c r="I81" s="91" t="str">
        <f t="shared" si="24"/>
        <v/>
      </c>
      <c r="J81" s="91" t="str">
        <f t="shared" si="24"/>
        <v/>
      </c>
      <c r="K81" s="92" t="str">
        <f t="shared" si="24"/>
        <v/>
      </c>
      <c r="L81" s="93" t="str">
        <f t="shared" si="24"/>
        <v/>
      </c>
      <c r="M81" s="91" t="str">
        <f t="shared" si="24"/>
        <v/>
      </c>
      <c r="N81" s="91" t="str">
        <f t="shared" si="24"/>
        <v/>
      </c>
      <c r="O81" s="91" t="str">
        <f t="shared" si="24"/>
        <v/>
      </c>
      <c r="P81" s="91" t="str">
        <f t="shared" si="24"/>
        <v/>
      </c>
      <c r="Q81" s="92" t="str">
        <f t="shared" si="24"/>
        <v/>
      </c>
      <c r="R81" s="93" t="str">
        <f t="shared" si="24"/>
        <v/>
      </c>
      <c r="S81" s="91" t="str">
        <f t="shared" si="24"/>
        <v/>
      </c>
      <c r="T81" s="91" t="str">
        <f t="shared" si="24"/>
        <v/>
      </c>
      <c r="U81" s="91" t="str">
        <f t="shared" si="22"/>
        <v/>
      </c>
      <c r="V81" s="91" t="str">
        <f t="shared" si="22"/>
        <v/>
      </c>
      <c r="W81" s="91" t="str">
        <f t="shared" si="22"/>
        <v/>
      </c>
      <c r="X81" s="91" t="str">
        <f t="shared" si="22"/>
        <v/>
      </c>
      <c r="Y81" s="91" t="str">
        <f t="shared" si="22"/>
        <v/>
      </c>
      <c r="Z81" s="91" t="str">
        <f t="shared" si="22"/>
        <v/>
      </c>
      <c r="AA81" s="91" t="str">
        <f t="shared" si="22"/>
        <v/>
      </c>
      <c r="AB81" s="91" t="str">
        <f t="shared" si="22"/>
        <v/>
      </c>
      <c r="AC81" s="91" t="str">
        <f t="shared" si="22"/>
        <v/>
      </c>
      <c r="AD81" s="91" t="str">
        <f t="shared" si="22"/>
        <v/>
      </c>
      <c r="AE81" s="91" t="str">
        <f t="shared" si="22"/>
        <v/>
      </c>
      <c r="AF81" s="91" t="str">
        <f t="shared" si="22"/>
        <v/>
      </c>
      <c r="AG81" s="91" t="str">
        <f t="shared" si="22"/>
        <v/>
      </c>
      <c r="AH81" s="91" t="str">
        <f t="shared" si="22"/>
        <v/>
      </c>
      <c r="AI81" s="91" t="str">
        <f t="shared" si="22"/>
        <v/>
      </c>
      <c r="AJ81" s="91" t="str">
        <f t="shared" si="22"/>
        <v/>
      </c>
      <c r="AK81" s="91" t="str">
        <f t="shared" si="23"/>
        <v/>
      </c>
      <c r="AL81" s="91" t="str">
        <f t="shared" si="23"/>
        <v/>
      </c>
      <c r="AM81" s="91" t="str">
        <f t="shared" si="23"/>
        <v/>
      </c>
      <c r="AN81" s="91" t="str">
        <f t="shared" si="23"/>
        <v/>
      </c>
      <c r="AO81" s="91" t="str">
        <f t="shared" si="23"/>
        <v/>
      </c>
      <c r="AP81" s="91" t="str">
        <f t="shared" si="23"/>
        <v/>
      </c>
      <c r="AQ81" s="91" t="str">
        <f t="shared" si="23"/>
        <v/>
      </c>
      <c r="AR81" s="91" t="str">
        <f t="shared" si="23"/>
        <v/>
      </c>
      <c r="AS81" s="91" t="str">
        <f t="shared" si="23"/>
        <v/>
      </c>
      <c r="AT81" s="91" t="str">
        <f t="shared" si="23"/>
        <v/>
      </c>
      <c r="AU81" s="91" t="str">
        <f t="shared" si="23"/>
        <v/>
      </c>
      <c r="AV81" s="91" t="str">
        <f t="shared" si="23"/>
        <v/>
      </c>
      <c r="AW81" s="91" t="str">
        <f t="shared" si="23"/>
        <v/>
      </c>
      <c r="AX81" s="91" t="str">
        <f t="shared" si="23"/>
        <v/>
      </c>
      <c r="AY81" s="91" t="str">
        <f t="shared" si="23"/>
        <v/>
      </c>
      <c r="AZ81" s="91" t="str">
        <f t="shared" si="23"/>
        <v/>
      </c>
      <c r="BA81" s="91" t="str">
        <f t="shared" si="25"/>
        <v/>
      </c>
      <c r="BB81" s="91" t="str">
        <f t="shared" si="25"/>
        <v/>
      </c>
      <c r="BC81" s="91" t="str">
        <f t="shared" si="25"/>
        <v/>
      </c>
      <c r="BD81" s="91" t="str">
        <f t="shared" si="25"/>
        <v/>
      </c>
      <c r="BE81" s="91" t="str">
        <f t="shared" si="25"/>
        <v/>
      </c>
    </row>
    <row r="82" spans="1:57" x14ac:dyDescent="0.3">
      <c r="A82" s="68"/>
      <c r="B82" s="62"/>
      <c r="C82" s="69"/>
      <c r="D82" s="70"/>
      <c r="E82" s="89">
        <f t="shared" si="21"/>
        <v>0</v>
      </c>
      <c r="F82" s="90" t="str">
        <f t="shared" si="24"/>
        <v/>
      </c>
      <c r="G82" s="91" t="str">
        <f t="shared" si="24"/>
        <v/>
      </c>
      <c r="H82" s="91" t="str">
        <f t="shared" si="24"/>
        <v/>
      </c>
      <c r="I82" s="91" t="str">
        <f t="shared" si="24"/>
        <v/>
      </c>
      <c r="J82" s="91" t="str">
        <f t="shared" si="24"/>
        <v/>
      </c>
      <c r="K82" s="92" t="str">
        <f t="shared" si="24"/>
        <v/>
      </c>
      <c r="L82" s="93" t="str">
        <f t="shared" si="24"/>
        <v/>
      </c>
      <c r="M82" s="91" t="str">
        <f t="shared" si="24"/>
        <v/>
      </c>
      <c r="N82" s="91" t="str">
        <f t="shared" si="24"/>
        <v/>
      </c>
      <c r="O82" s="91" t="str">
        <f t="shared" si="24"/>
        <v/>
      </c>
      <c r="P82" s="91" t="str">
        <f t="shared" si="24"/>
        <v/>
      </c>
      <c r="Q82" s="92" t="str">
        <f t="shared" si="24"/>
        <v/>
      </c>
      <c r="R82" s="93" t="str">
        <f t="shared" si="24"/>
        <v/>
      </c>
      <c r="S82" s="91" t="str">
        <f t="shared" si="24"/>
        <v/>
      </c>
      <c r="T82" s="91" t="str">
        <f t="shared" si="24"/>
        <v/>
      </c>
      <c r="U82" s="91" t="str">
        <f t="shared" si="22"/>
        <v/>
      </c>
      <c r="V82" s="91" t="str">
        <f t="shared" si="22"/>
        <v/>
      </c>
      <c r="W82" s="91" t="str">
        <f t="shared" si="22"/>
        <v/>
      </c>
      <c r="X82" s="91" t="str">
        <f t="shared" si="22"/>
        <v/>
      </c>
      <c r="Y82" s="91" t="str">
        <f t="shared" si="22"/>
        <v/>
      </c>
      <c r="Z82" s="91" t="str">
        <f t="shared" si="22"/>
        <v/>
      </c>
      <c r="AA82" s="91" t="str">
        <f t="shared" si="22"/>
        <v/>
      </c>
      <c r="AB82" s="91" t="str">
        <f t="shared" si="22"/>
        <v/>
      </c>
      <c r="AC82" s="91" t="str">
        <f t="shared" si="22"/>
        <v/>
      </c>
      <c r="AD82" s="91" t="str">
        <f t="shared" si="22"/>
        <v/>
      </c>
      <c r="AE82" s="91" t="str">
        <f t="shared" si="22"/>
        <v/>
      </c>
      <c r="AF82" s="91" t="str">
        <f t="shared" si="22"/>
        <v/>
      </c>
      <c r="AG82" s="91" t="str">
        <f t="shared" si="22"/>
        <v/>
      </c>
      <c r="AH82" s="91" t="str">
        <f t="shared" si="22"/>
        <v/>
      </c>
      <c r="AI82" s="91" t="str">
        <f t="shared" si="22"/>
        <v/>
      </c>
      <c r="AJ82" s="91" t="str">
        <f t="shared" si="22"/>
        <v/>
      </c>
      <c r="AK82" s="91" t="str">
        <f t="shared" si="23"/>
        <v/>
      </c>
      <c r="AL82" s="91" t="str">
        <f t="shared" si="23"/>
        <v/>
      </c>
      <c r="AM82" s="91" t="str">
        <f t="shared" si="23"/>
        <v/>
      </c>
      <c r="AN82" s="91" t="str">
        <f t="shared" si="23"/>
        <v/>
      </c>
      <c r="AO82" s="91" t="str">
        <f t="shared" si="23"/>
        <v/>
      </c>
      <c r="AP82" s="91" t="str">
        <f t="shared" si="23"/>
        <v/>
      </c>
      <c r="AQ82" s="91" t="str">
        <f t="shared" si="23"/>
        <v/>
      </c>
      <c r="AR82" s="91" t="str">
        <f t="shared" si="23"/>
        <v/>
      </c>
      <c r="AS82" s="91" t="str">
        <f t="shared" si="23"/>
        <v/>
      </c>
      <c r="AT82" s="91" t="str">
        <f t="shared" si="23"/>
        <v/>
      </c>
      <c r="AU82" s="91" t="str">
        <f t="shared" si="23"/>
        <v/>
      </c>
      <c r="AV82" s="91" t="str">
        <f t="shared" si="23"/>
        <v/>
      </c>
      <c r="AW82" s="91" t="str">
        <f t="shared" si="23"/>
        <v/>
      </c>
      <c r="AX82" s="91" t="str">
        <f t="shared" si="23"/>
        <v/>
      </c>
      <c r="AY82" s="91" t="str">
        <f t="shared" si="23"/>
        <v/>
      </c>
      <c r="AZ82" s="91" t="str">
        <f t="shared" si="23"/>
        <v/>
      </c>
      <c r="BA82" s="91" t="str">
        <f t="shared" si="25"/>
        <v/>
      </c>
      <c r="BB82" s="91" t="str">
        <f t="shared" si="25"/>
        <v/>
      </c>
      <c r="BC82" s="91" t="str">
        <f t="shared" si="25"/>
        <v/>
      </c>
      <c r="BD82" s="91" t="str">
        <f t="shared" si="25"/>
        <v/>
      </c>
      <c r="BE82" s="91" t="str">
        <f t="shared" si="25"/>
        <v/>
      </c>
    </row>
    <row r="83" spans="1:57" x14ac:dyDescent="0.3">
      <c r="A83" s="68"/>
      <c r="B83" s="62"/>
      <c r="C83" s="69"/>
      <c r="D83" s="70"/>
      <c r="E83" s="89">
        <f t="shared" si="21"/>
        <v>0</v>
      </c>
      <c r="F83" s="90" t="str">
        <f t="shared" si="24"/>
        <v/>
      </c>
      <c r="G83" s="91" t="str">
        <f t="shared" si="24"/>
        <v/>
      </c>
      <c r="H83" s="91" t="str">
        <f t="shared" si="24"/>
        <v/>
      </c>
      <c r="I83" s="91" t="str">
        <f t="shared" si="24"/>
        <v/>
      </c>
      <c r="J83" s="91" t="str">
        <f t="shared" si="24"/>
        <v/>
      </c>
      <c r="K83" s="92" t="str">
        <f t="shared" si="24"/>
        <v/>
      </c>
      <c r="L83" s="93" t="str">
        <f t="shared" si="24"/>
        <v/>
      </c>
      <c r="M83" s="91" t="str">
        <f t="shared" si="24"/>
        <v/>
      </c>
      <c r="N83" s="91" t="str">
        <f t="shared" si="24"/>
        <v/>
      </c>
      <c r="O83" s="91" t="str">
        <f t="shared" si="24"/>
        <v/>
      </c>
      <c r="P83" s="91" t="str">
        <f t="shared" si="24"/>
        <v/>
      </c>
      <c r="Q83" s="92" t="str">
        <f t="shared" si="24"/>
        <v/>
      </c>
      <c r="R83" s="93" t="str">
        <f t="shared" si="24"/>
        <v/>
      </c>
      <c r="S83" s="91" t="str">
        <f t="shared" si="24"/>
        <v/>
      </c>
      <c r="T83" s="91" t="str">
        <f t="shared" si="24"/>
        <v/>
      </c>
      <c r="U83" s="91" t="str">
        <f t="shared" si="24"/>
        <v/>
      </c>
      <c r="V83" s="91" t="str">
        <f t="shared" si="22"/>
        <v/>
      </c>
      <c r="W83" s="91" t="str">
        <f t="shared" si="22"/>
        <v/>
      </c>
      <c r="X83" s="91" t="str">
        <f t="shared" si="22"/>
        <v/>
      </c>
      <c r="Y83" s="91" t="str">
        <f t="shared" si="22"/>
        <v/>
      </c>
      <c r="Z83" s="91" t="str">
        <f t="shared" si="22"/>
        <v/>
      </c>
      <c r="AA83" s="91" t="str">
        <f t="shared" si="22"/>
        <v/>
      </c>
      <c r="AB83" s="91" t="str">
        <f t="shared" si="22"/>
        <v/>
      </c>
      <c r="AC83" s="91" t="str">
        <f t="shared" si="22"/>
        <v/>
      </c>
      <c r="AD83" s="91" t="str">
        <f t="shared" si="22"/>
        <v/>
      </c>
      <c r="AE83" s="91" t="str">
        <f t="shared" si="22"/>
        <v/>
      </c>
      <c r="AF83" s="91" t="str">
        <f t="shared" si="22"/>
        <v/>
      </c>
      <c r="AG83" s="91" t="str">
        <f t="shared" si="22"/>
        <v/>
      </c>
      <c r="AH83" s="91" t="str">
        <f t="shared" si="22"/>
        <v/>
      </c>
      <c r="AI83" s="91" t="str">
        <f t="shared" si="22"/>
        <v/>
      </c>
      <c r="AJ83" s="91" t="str">
        <f t="shared" si="22"/>
        <v/>
      </c>
      <c r="AK83" s="91" t="str">
        <f t="shared" si="23"/>
        <v/>
      </c>
      <c r="AL83" s="91" t="str">
        <f t="shared" si="23"/>
        <v/>
      </c>
      <c r="AM83" s="91" t="str">
        <f t="shared" si="23"/>
        <v/>
      </c>
      <c r="AN83" s="91" t="str">
        <f t="shared" si="23"/>
        <v/>
      </c>
      <c r="AO83" s="91" t="str">
        <f t="shared" si="23"/>
        <v/>
      </c>
      <c r="AP83" s="91" t="str">
        <f t="shared" si="23"/>
        <v/>
      </c>
      <c r="AQ83" s="91" t="str">
        <f t="shared" si="23"/>
        <v/>
      </c>
      <c r="AR83" s="91" t="str">
        <f t="shared" si="23"/>
        <v/>
      </c>
      <c r="AS83" s="91" t="str">
        <f t="shared" si="23"/>
        <v/>
      </c>
      <c r="AT83" s="91" t="str">
        <f t="shared" si="23"/>
        <v/>
      </c>
      <c r="AU83" s="91" t="str">
        <f t="shared" si="23"/>
        <v/>
      </c>
      <c r="AV83" s="91" t="str">
        <f t="shared" si="23"/>
        <v/>
      </c>
      <c r="AW83" s="91" t="str">
        <f t="shared" si="23"/>
        <v/>
      </c>
      <c r="AX83" s="91" t="str">
        <f t="shared" si="23"/>
        <v/>
      </c>
      <c r="AY83" s="91" t="str">
        <f t="shared" si="23"/>
        <v/>
      </c>
      <c r="AZ83" s="91" t="str">
        <f t="shared" ref="AZ83" si="26">IF($B83=AZ$5,$D83,"")</f>
        <v/>
      </c>
      <c r="BA83" s="91" t="str">
        <f t="shared" si="25"/>
        <v/>
      </c>
      <c r="BB83" s="91" t="str">
        <f t="shared" si="25"/>
        <v/>
      </c>
      <c r="BC83" s="91" t="str">
        <f t="shared" si="25"/>
        <v/>
      </c>
      <c r="BD83" s="91" t="str">
        <f t="shared" si="25"/>
        <v/>
      </c>
      <c r="BE83" s="91" t="str">
        <f t="shared" si="25"/>
        <v/>
      </c>
    </row>
    <row r="84" spans="1:57" x14ac:dyDescent="0.3">
      <c r="A84" s="68"/>
      <c r="B84" s="62"/>
      <c r="C84" s="69"/>
      <c r="D84" s="70"/>
      <c r="E84" s="89">
        <f t="shared" si="21"/>
        <v>0</v>
      </c>
      <c r="F84" s="90" t="str">
        <f t="shared" si="24"/>
        <v/>
      </c>
      <c r="G84" s="91" t="str">
        <f t="shared" si="24"/>
        <v/>
      </c>
      <c r="H84" s="91" t="str">
        <f t="shared" si="24"/>
        <v/>
      </c>
      <c r="I84" s="91" t="str">
        <f t="shared" si="24"/>
        <v/>
      </c>
      <c r="J84" s="91" t="str">
        <f t="shared" si="24"/>
        <v/>
      </c>
      <c r="K84" s="92" t="str">
        <f t="shared" si="24"/>
        <v/>
      </c>
      <c r="L84" s="93" t="str">
        <f t="shared" si="24"/>
        <v/>
      </c>
      <c r="M84" s="91" t="str">
        <f t="shared" si="24"/>
        <v/>
      </c>
      <c r="N84" s="91" t="str">
        <f t="shared" si="24"/>
        <v/>
      </c>
      <c r="O84" s="91" t="str">
        <f t="shared" si="24"/>
        <v/>
      </c>
      <c r="P84" s="91" t="str">
        <f t="shared" si="24"/>
        <v/>
      </c>
      <c r="Q84" s="92" t="str">
        <f t="shared" si="24"/>
        <v/>
      </c>
      <c r="R84" s="93" t="str">
        <f t="shared" si="24"/>
        <v/>
      </c>
      <c r="S84" s="91" t="str">
        <f t="shared" si="24"/>
        <v/>
      </c>
      <c r="T84" s="91" t="str">
        <f t="shared" si="24"/>
        <v/>
      </c>
      <c r="U84" s="91" t="str">
        <f t="shared" si="24"/>
        <v/>
      </c>
      <c r="V84" s="91" t="str">
        <f t="shared" ref="V84:AK99" si="27">IF($B84=V$5,$D84,"")</f>
        <v/>
      </c>
      <c r="W84" s="91" t="str">
        <f t="shared" si="27"/>
        <v/>
      </c>
      <c r="X84" s="91" t="str">
        <f t="shared" si="27"/>
        <v/>
      </c>
      <c r="Y84" s="91" t="str">
        <f t="shared" si="27"/>
        <v/>
      </c>
      <c r="Z84" s="91" t="str">
        <f t="shared" si="27"/>
        <v/>
      </c>
      <c r="AA84" s="91" t="str">
        <f t="shared" si="27"/>
        <v/>
      </c>
      <c r="AB84" s="91" t="str">
        <f t="shared" si="27"/>
        <v/>
      </c>
      <c r="AC84" s="91" t="str">
        <f t="shared" si="27"/>
        <v/>
      </c>
      <c r="AD84" s="91" t="str">
        <f t="shared" si="27"/>
        <v/>
      </c>
      <c r="AE84" s="91" t="str">
        <f t="shared" si="27"/>
        <v/>
      </c>
      <c r="AF84" s="91" t="str">
        <f t="shared" si="27"/>
        <v/>
      </c>
      <c r="AG84" s="91" t="str">
        <f t="shared" si="27"/>
        <v/>
      </c>
      <c r="AH84" s="91" t="str">
        <f t="shared" si="27"/>
        <v/>
      </c>
      <c r="AI84" s="91" t="str">
        <f t="shared" si="27"/>
        <v/>
      </c>
      <c r="AJ84" s="91" t="str">
        <f t="shared" si="27"/>
        <v/>
      </c>
      <c r="AK84" s="91" t="str">
        <f t="shared" si="27"/>
        <v/>
      </c>
      <c r="AL84" s="91" t="str">
        <f t="shared" ref="AL84:BA98" si="28">IF($B84=AL$5,$D84,"")</f>
        <v/>
      </c>
      <c r="AM84" s="91" t="str">
        <f t="shared" si="28"/>
        <v/>
      </c>
      <c r="AN84" s="91" t="str">
        <f t="shared" si="28"/>
        <v/>
      </c>
      <c r="AO84" s="91" t="str">
        <f t="shared" si="28"/>
        <v/>
      </c>
      <c r="AP84" s="91" t="str">
        <f t="shared" si="28"/>
        <v/>
      </c>
      <c r="AQ84" s="91" t="str">
        <f t="shared" si="28"/>
        <v/>
      </c>
      <c r="AR84" s="91" t="str">
        <f t="shared" si="28"/>
        <v/>
      </c>
      <c r="AS84" s="91" t="str">
        <f t="shared" si="28"/>
        <v/>
      </c>
      <c r="AT84" s="91" t="str">
        <f t="shared" si="28"/>
        <v/>
      </c>
      <c r="AU84" s="91" t="str">
        <f t="shared" si="28"/>
        <v/>
      </c>
      <c r="AV84" s="91" t="str">
        <f t="shared" si="28"/>
        <v/>
      </c>
      <c r="AW84" s="91" t="str">
        <f t="shared" si="28"/>
        <v/>
      </c>
      <c r="AX84" s="91" t="str">
        <f t="shared" si="28"/>
        <v/>
      </c>
      <c r="AY84" s="91" t="str">
        <f t="shared" si="28"/>
        <v/>
      </c>
      <c r="AZ84" s="91" t="str">
        <f t="shared" si="28"/>
        <v/>
      </c>
      <c r="BA84" s="91" t="str">
        <f t="shared" si="25"/>
        <v/>
      </c>
      <c r="BB84" s="91" t="str">
        <f t="shared" si="25"/>
        <v/>
      </c>
      <c r="BC84" s="91" t="str">
        <f t="shared" si="25"/>
        <v/>
      </c>
      <c r="BD84" s="91" t="str">
        <f t="shared" si="25"/>
        <v/>
      </c>
      <c r="BE84" s="91" t="str">
        <f t="shared" si="25"/>
        <v/>
      </c>
    </row>
    <row r="85" spans="1:57" x14ac:dyDescent="0.3">
      <c r="A85" s="68"/>
      <c r="B85" s="62"/>
      <c r="C85" s="69"/>
      <c r="D85" s="70"/>
      <c r="E85" s="89">
        <f t="shared" si="21"/>
        <v>0</v>
      </c>
      <c r="F85" s="90" t="str">
        <f t="shared" ref="F85:U100" si="29">IF($B85=F$5,$D85,"")</f>
        <v/>
      </c>
      <c r="G85" s="91" t="str">
        <f t="shared" si="29"/>
        <v/>
      </c>
      <c r="H85" s="91" t="str">
        <f t="shared" si="29"/>
        <v/>
      </c>
      <c r="I85" s="91" t="str">
        <f t="shared" si="29"/>
        <v/>
      </c>
      <c r="J85" s="91" t="str">
        <f t="shared" si="29"/>
        <v/>
      </c>
      <c r="K85" s="92" t="str">
        <f t="shared" si="29"/>
        <v/>
      </c>
      <c r="L85" s="93" t="str">
        <f t="shared" si="29"/>
        <v/>
      </c>
      <c r="M85" s="91" t="str">
        <f t="shared" si="29"/>
        <v/>
      </c>
      <c r="N85" s="91" t="str">
        <f t="shared" si="29"/>
        <v/>
      </c>
      <c r="O85" s="91" t="str">
        <f t="shared" si="29"/>
        <v/>
      </c>
      <c r="P85" s="91" t="str">
        <f t="shared" si="29"/>
        <v/>
      </c>
      <c r="Q85" s="92" t="str">
        <f t="shared" si="29"/>
        <v/>
      </c>
      <c r="R85" s="93" t="str">
        <f t="shared" si="29"/>
        <v/>
      </c>
      <c r="S85" s="91" t="str">
        <f t="shared" si="29"/>
        <v/>
      </c>
      <c r="T85" s="91" t="str">
        <f t="shared" si="29"/>
        <v/>
      </c>
      <c r="U85" s="91" t="str">
        <f t="shared" si="29"/>
        <v/>
      </c>
      <c r="V85" s="91" t="str">
        <f t="shared" si="27"/>
        <v/>
      </c>
      <c r="W85" s="91" t="str">
        <f t="shared" si="27"/>
        <v/>
      </c>
      <c r="X85" s="91" t="str">
        <f t="shared" si="27"/>
        <v/>
      </c>
      <c r="Y85" s="91" t="str">
        <f t="shared" si="27"/>
        <v/>
      </c>
      <c r="Z85" s="91" t="str">
        <f t="shared" si="27"/>
        <v/>
      </c>
      <c r="AA85" s="91" t="str">
        <f t="shared" si="27"/>
        <v/>
      </c>
      <c r="AB85" s="91" t="str">
        <f t="shared" si="27"/>
        <v/>
      </c>
      <c r="AC85" s="91" t="str">
        <f t="shared" si="27"/>
        <v/>
      </c>
      <c r="AD85" s="91" t="str">
        <f t="shared" si="27"/>
        <v/>
      </c>
      <c r="AE85" s="91" t="str">
        <f t="shared" si="27"/>
        <v/>
      </c>
      <c r="AF85" s="91" t="str">
        <f t="shared" si="27"/>
        <v/>
      </c>
      <c r="AG85" s="91" t="str">
        <f t="shared" si="27"/>
        <v/>
      </c>
      <c r="AH85" s="91" t="str">
        <f t="shared" si="27"/>
        <v/>
      </c>
      <c r="AI85" s="91" t="str">
        <f t="shared" si="27"/>
        <v/>
      </c>
      <c r="AJ85" s="91" t="str">
        <f t="shared" si="27"/>
        <v/>
      </c>
      <c r="AK85" s="91" t="str">
        <f t="shared" si="27"/>
        <v/>
      </c>
      <c r="AL85" s="91" t="str">
        <f t="shared" si="28"/>
        <v/>
      </c>
      <c r="AM85" s="91" t="str">
        <f t="shared" si="28"/>
        <v/>
      </c>
      <c r="AN85" s="91" t="str">
        <f t="shared" si="28"/>
        <v/>
      </c>
      <c r="AO85" s="91" t="str">
        <f t="shared" si="28"/>
        <v/>
      </c>
      <c r="AP85" s="91" t="str">
        <f t="shared" si="28"/>
        <v/>
      </c>
      <c r="AQ85" s="91" t="str">
        <f t="shared" si="28"/>
        <v/>
      </c>
      <c r="AR85" s="91" t="str">
        <f t="shared" si="28"/>
        <v/>
      </c>
      <c r="AS85" s="91" t="str">
        <f t="shared" si="28"/>
        <v/>
      </c>
      <c r="AT85" s="91" t="str">
        <f t="shared" si="28"/>
        <v/>
      </c>
      <c r="AU85" s="91" t="str">
        <f t="shared" si="28"/>
        <v/>
      </c>
      <c r="AV85" s="91" t="str">
        <f t="shared" si="28"/>
        <v/>
      </c>
      <c r="AW85" s="91" t="str">
        <f t="shared" si="28"/>
        <v/>
      </c>
      <c r="AX85" s="91" t="str">
        <f t="shared" si="28"/>
        <v/>
      </c>
      <c r="AY85" s="91" t="str">
        <f t="shared" si="28"/>
        <v/>
      </c>
      <c r="AZ85" s="91" t="str">
        <f t="shared" si="28"/>
        <v/>
      </c>
      <c r="BA85" s="91" t="str">
        <f t="shared" si="25"/>
        <v/>
      </c>
      <c r="BB85" s="91" t="str">
        <f t="shared" si="25"/>
        <v/>
      </c>
      <c r="BC85" s="91" t="str">
        <f t="shared" si="25"/>
        <v/>
      </c>
      <c r="BD85" s="91" t="str">
        <f t="shared" si="25"/>
        <v/>
      </c>
      <c r="BE85" s="91" t="str">
        <f t="shared" si="25"/>
        <v/>
      </c>
    </row>
    <row r="86" spans="1:57" x14ac:dyDescent="0.3">
      <c r="A86" s="68"/>
      <c r="B86" s="62"/>
      <c r="C86" s="69"/>
      <c r="D86" s="70"/>
      <c r="E86" s="89">
        <f t="shared" si="21"/>
        <v>0</v>
      </c>
      <c r="F86" s="90" t="str">
        <f t="shared" si="29"/>
        <v/>
      </c>
      <c r="G86" s="91" t="str">
        <f t="shared" si="29"/>
        <v/>
      </c>
      <c r="H86" s="91" t="str">
        <f t="shared" si="29"/>
        <v/>
      </c>
      <c r="I86" s="91" t="str">
        <f t="shared" si="29"/>
        <v/>
      </c>
      <c r="J86" s="91" t="str">
        <f t="shared" si="29"/>
        <v/>
      </c>
      <c r="K86" s="92" t="str">
        <f t="shared" si="29"/>
        <v/>
      </c>
      <c r="L86" s="93" t="str">
        <f t="shared" si="29"/>
        <v/>
      </c>
      <c r="M86" s="91" t="str">
        <f t="shared" si="29"/>
        <v/>
      </c>
      <c r="N86" s="91" t="str">
        <f t="shared" si="29"/>
        <v/>
      </c>
      <c r="O86" s="91" t="str">
        <f t="shared" si="29"/>
        <v/>
      </c>
      <c r="P86" s="91" t="str">
        <f t="shared" si="29"/>
        <v/>
      </c>
      <c r="Q86" s="92" t="str">
        <f t="shared" si="29"/>
        <v/>
      </c>
      <c r="R86" s="93" t="str">
        <f t="shared" si="29"/>
        <v/>
      </c>
      <c r="S86" s="91" t="str">
        <f t="shared" si="29"/>
        <v/>
      </c>
      <c r="T86" s="91" t="str">
        <f t="shared" si="29"/>
        <v/>
      </c>
      <c r="U86" s="91" t="str">
        <f t="shared" si="29"/>
        <v/>
      </c>
      <c r="V86" s="91" t="str">
        <f t="shared" si="27"/>
        <v/>
      </c>
      <c r="W86" s="91" t="str">
        <f t="shared" si="27"/>
        <v/>
      </c>
      <c r="X86" s="91" t="str">
        <f t="shared" si="27"/>
        <v/>
      </c>
      <c r="Y86" s="91" t="str">
        <f t="shared" si="27"/>
        <v/>
      </c>
      <c r="Z86" s="91" t="str">
        <f t="shared" si="27"/>
        <v/>
      </c>
      <c r="AA86" s="91" t="str">
        <f t="shared" si="27"/>
        <v/>
      </c>
      <c r="AB86" s="91" t="str">
        <f t="shared" si="27"/>
        <v/>
      </c>
      <c r="AC86" s="91" t="str">
        <f t="shared" si="27"/>
        <v/>
      </c>
      <c r="AD86" s="91" t="str">
        <f t="shared" si="27"/>
        <v/>
      </c>
      <c r="AE86" s="91" t="str">
        <f t="shared" si="27"/>
        <v/>
      </c>
      <c r="AF86" s="91" t="str">
        <f t="shared" si="27"/>
        <v/>
      </c>
      <c r="AG86" s="91" t="str">
        <f t="shared" si="27"/>
        <v/>
      </c>
      <c r="AH86" s="91" t="str">
        <f t="shared" si="27"/>
        <v/>
      </c>
      <c r="AI86" s="91" t="str">
        <f t="shared" si="27"/>
        <v/>
      </c>
      <c r="AJ86" s="91" t="str">
        <f t="shared" si="27"/>
        <v/>
      </c>
      <c r="AK86" s="91" t="str">
        <f t="shared" si="27"/>
        <v/>
      </c>
      <c r="AL86" s="91" t="str">
        <f t="shared" si="28"/>
        <v/>
      </c>
      <c r="AM86" s="91" t="str">
        <f t="shared" si="28"/>
        <v/>
      </c>
      <c r="AN86" s="91" t="str">
        <f t="shared" si="28"/>
        <v/>
      </c>
      <c r="AO86" s="91" t="str">
        <f t="shared" si="28"/>
        <v/>
      </c>
      <c r="AP86" s="91" t="str">
        <f t="shared" si="28"/>
        <v/>
      </c>
      <c r="AQ86" s="91" t="str">
        <f t="shared" si="28"/>
        <v/>
      </c>
      <c r="AR86" s="91" t="str">
        <f t="shared" si="28"/>
        <v/>
      </c>
      <c r="AS86" s="91" t="str">
        <f t="shared" si="28"/>
        <v/>
      </c>
      <c r="AT86" s="91" t="str">
        <f t="shared" si="28"/>
        <v/>
      </c>
      <c r="AU86" s="91" t="str">
        <f t="shared" si="28"/>
        <v/>
      </c>
      <c r="AV86" s="91" t="str">
        <f t="shared" si="28"/>
        <v/>
      </c>
      <c r="AW86" s="91" t="str">
        <f t="shared" si="28"/>
        <v/>
      </c>
      <c r="AX86" s="91" t="str">
        <f t="shared" si="28"/>
        <v/>
      </c>
      <c r="AY86" s="91" t="str">
        <f t="shared" si="28"/>
        <v/>
      </c>
      <c r="AZ86" s="91" t="str">
        <f t="shared" si="28"/>
        <v/>
      </c>
      <c r="BA86" s="91" t="str">
        <f t="shared" si="25"/>
        <v/>
      </c>
      <c r="BB86" s="91" t="str">
        <f t="shared" si="25"/>
        <v/>
      </c>
      <c r="BC86" s="91" t="str">
        <f t="shared" si="25"/>
        <v/>
      </c>
      <c r="BD86" s="91" t="str">
        <f t="shared" si="25"/>
        <v/>
      </c>
      <c r="BE86" s="91" t="str">
        <f t="shared" si="25"/>
        <v/>
      </c>
    </row>
    <row r="87" spans="1:57" x14ac:dyDescent="0.3">
      <c r="A87" s="68"/>
      <c r="B87" s="62"/>
      <c r="C87" s="69"/>
      <c r="D87" s="70"/>
      <c r="E87" s="89">
        <f t="shared" si="21"/>
        <v>0</v>
      </c>
      <c r="F87" s="90" t="str">
        <f t="shared" si="29"/>
        <v/>
      </c>
      <c r="G87" s="91" t="str">
        <f t="shared" si="29"/>
        <v/>
      </c>
      <c r="H87" s="91" t="str">
        <f t="shared" si="29"/>
        <v/>
      </c>
      <c r="I87" s="91" t="str">
        <f t="shared" si="29"/>
        <v/>
      </c>
      <c r="J87" s="91" t="str">
        <f t="shared" si="29"/>
        <v/>
      </c>
      <c r="K87" s="92" t="str">
        <f t="shared" si="29"/>
        <v/>
      </c>
      <c r="L87" s="93" t="str">
        <f t="shared" si="29"/>
        <v/>
      </c>
      <c r="M87" s="91" t="str">
        <f t="shared" si="29"/>
        <v/>
      </c>
      <c r="N87" s="91" t="str">
        <f t="shared" si="29"/>
        <v/>
      </c>
      <c r="O87" s="91" t="str">
        <f t="shared" si="29"/>
        <v/>
      </c>
      <c r="P87" s="91" t="str">
        <f t="shared" si="29"/>
        <v/>
      </c>
      <c r="Q87" s="92" t="str">
        <f t="shared" si="29"/>
        <v/>
      </c>
      <c r="R87" s="93" t="str">
        <f t="shared" si="29"/>
        <v/>
      </c>
      <c r="S87" s="91" t="str">
        <f t="shared" si="29"/>
        <v/>
      </c>
      <c r="T87" s="91" t="str">
        <f t="shared" si="29"/>
        <v/>
      </c>
      <c r="U87" s="91" t="str">
        <f t="shared" si="29"/>
        <v/>
      </c>
      <c r="V87" s="91" t="str">
        <f t="shared" si="27"/>
        <v/>
      </c>
      <c r="W87" s="91" t="str">
        <f t="shared" si="27"/>
        <v/>
      </c>
      <c r="X87" s="91" t="str">
        <f t="shared" si="27"/>
        <v/>
      </c>
      <c r="Y87" s="91" t="str">
        <f t="shared" si="27"/>
        <v/>
      </c>
      <c r="Z87" s="91" t="str">
        <f t="shared" si="27"/>
        <v/>
      </c>
      <c r="AA87" s="91" t="str">
        <f t="shared" si="27"/>
        <v/>
      </c>
      <c r="AB87" s="91" t="str">
        <f t="shared" si="27"/>
        <v/>
      </c>
      <c r="AC87" s="91" t="str">
        <f t="shared" si="27"/>
        <v/>
      </c>
      <c r="AD87" s="91" t="str">
        <f t="shared" si="27"/>
        <v/>
      </c>
      <c r="AE87" s="91" t="str">
        <f t="shared" si="27"/>
        <v/>
      </c>
      <c r="AF87" s="91" t="str">
        <f t="shared" si="27"/>
        <v/>
      </c>
      <c r="AG87" s="91" t="str">
        <f t="shared" si="27"/>
        <v/>
      </c>
      <c r="AH87" s="91" t="str">
        <f t="shared" si="27"/>
        <v/>
      </c>
      <c r="AI87" s="91" t="str">
        <f t="shared" si="27"/>
        <v/>
      </c>
      <c r="AJ87" s="91" t="str">
        <f t="shared" si="27"/>
        <v/>
      </c>
      <c r="AK87" s="91" t="str">
        <f t="shared" si="27"/>
        <v/>
      </c>
      <c r="AL87" s="91" t="str">
        <f t="shared" si="28"/>
        <v/>
      </c>
      <c r="AM87" s="91" t="str">
        <f t="shared" si="28"/>
        <v/>
      </c>
      <c r="AN87" s="91" t="str">
        <f t="shared" si="28"/>
        <v/>
      </c>
      <c r="AO87" s="91" t="str">
        <f t="shared" si="28"/>
        <v/>
      </c>
      <c r="AP87" s="91" t="str">
        <f t="shared" si="28"/>
        <v/>
      </c>
      <c r="AQ87" s="91" t="str">
        <f t="shared" si="28"/>
        <v/>
      </c>
      <c r="AR87" s="91" t="str">
        <f t="shared" si="28"/>
        <v/>
      </c>
      <c r="AS87" s="91" t="str">
        <f t="shared" si="28"/>
        <v/>
      </c>
      <c r="AT87" s="91" t="str">
        <f t="shared" si="28"/>
        <v/>
      </c>
      <c r="AU87" s="91" t="str">
        <f t="shared" si="28"/>
        <v/>
      </c>
      <c r="AV87" s="91" t="str">
        <f t="shared" si="28"/>
        <v/>
      </c>
      <c r="AW87" s="91" t="str">
        <f t="shared" si="28"/>
        <v/>
      </c>
      <c r="AX87" s="91" t="str">
        <f t="shared" si="28"/>
        <v/>
      </c>
      <c r="AY87" s="91" t="str">
        <f t="shared" si="28"/>
        <v/>
      </c>
      <c r="AZ87" s="91" t="str">
        <f t="shared" si="28"/>
        <v/>
      </c>
      <c r="BA87" s="91" t="str">
        <f t="shared" si="25"/>
        <v/>
      </c>
      <c r="BB87" s="91" t="str">
        <f t="shared" si="25"/>
        <v/>
      </c>
      <c r="BC87" s="91" t="str">
        <f t="shared" si="25"/>
        <v/>
      </c>
      <c r="BD87" s="91" t="str">
        <f t="shared" si="25"/>
        <v/>
      </c>
      <c r="BE87" s="91" t="str">
        <f t="shared" si="25"/>
        <v/>
      </c>
    </row>
    <row r="88" spans="1:57" x14ac:dyDescent="0.3">
      <c r="A88" s="68"/>
      <c r="B88" s="62"/>
      <c r="C88" s="69"/>
      <c r="D88" s="70"/>
      <c r="E88" s="89">
        <f t="shared" si="21"/>
        <v>0</v>
      </c>
      <c r="F88" s="90" t="str">
        <f t="shared" si="29"/>
        <v/>
      </c>
      <c r="G88" s="91" t="str">
        <f t="shared" si="29"/>
        <v/>
      </c>
      <c r="H88" s="91" t="str">
        <f t="shared" si="29"/>
        <v/>
      </c>
      <c r="I88" s="91" t="str">
        <f t="shared" si="29"/>
        <v/>
      </c>
      <c r="J88" s="91" t="str">
        <f t="shared" si="29"/>
        <v/>
      </c>
      <c r="K88" s="92" t="str">
        <f t="shared" si="29"/>
        <v/>
      </c>
      <c r="L88" s="93" t="str">
        <f t="shared" si="29"/>
        <v/>
      </c>
      <c r="M88" s="91" t="str">
        <f t="shared" si="29"/>
        <v/>
      </c>
      <c r="N88" s="91" t="str">
        <f t="shared" si="29"/>
        <v/>
      </c>
      <c r="O88" s="91" t="str">
        <f t="shared" si="29"/>
        <v/>
      </c>
      <c r="P88" s="91" t="str">
        <f t="shared" si="29"/>
        <v/>
      </c>
      <c r="Q88" s="92" t="str">
        <f t="shared" si="29"/>
        <v/>
      </c>
      <c r="R88" s="93" t="str">
        <f t="shared" si="29"/>
        <v/>
      </c>
      <c r="S88" s="91" t="str">
        <f t="shared" si="29"/>
        <v/>
      </c>
      <c r="T88" s="91" t="str">
        <f t="shared" si="29"/>
        <v/>
      </c>
      <c r="U88" s="91" t="str">
        <f t="shared" si="29"/>
        <v/>
      </c>
      <c r="V88" s="91" t="str">
        <f t="shared" si="27"/>
        <v/>
      </c>
      <c r="W88" s="91" t="str">
        <f t="shared" si="27"/>
        <v/>
      </c>
      <c r="X88" s="91" t="str">
        <f t="shared" si="27"/>
        <v/>
      </c>
      <c r="Y88" s="91" t="str">
        <f t="shared" si="27"/>
        <v/>
      </c>
      <c r="Z88" s="91" t="str">
        <f t="shared" si="27"/>
        <v/>
      </c>
      <c r="AA88" s="91" t="str">
        <f t="shared" si="27"/>
        <v/>
      </c>
      <c r="AB88" s="91" t="str">
        <f t="shared" si="27"/>
        <v/>
      </c>
      <c r="AC88" s="91" t="str">
        <f t="shared" si="27"/>
        <v/>
      </c>
      <c r="AD88" s="91" t="str">
        <f t="shared" si="27"/>
        <v/>
      </c>
      <c r="AE88" s="91" t="str">
        <f t="shared" si="27"/>
        <v/>
      </c>
      <c r="AF88" s="91" t="str">
        <f t="shared" si="27"/>
        <v/>
      </c>
      <c r="AG88" s="91" t="str">
        <f t="shared" si="27"/>
        <v/>
      </c>
      <c r="AH88" s="91" t="str">
        <f t="shared" si="27"/>
        <v/>
      </c>
      <c r="AI88" s="91" t="str">
        <f t="shared" si="27"/>
        <v/>
      </c>
      <c r="AJ88" s="91" t="str">
        <f t="shared" si="27"/>
        <v/>
      </c>
      <c r="AK88" s="91" t="str">
        <f t="shared" si="27"/>
        <v/>
      </c>
      <c r="AL88" s="91" t="str">
        <f t="shared" si="28"/>
        <v/>
      </c>
      <c r="AM88" s="91" t="str">
        <f t="shared" si="28"/>
        <v/>
      </c>
      <c r="AN88" s="91" t="str">
        <f t="shared" si="28"/>
        <v/>
      </c>
      <c r="AO88" s="91" t="str">
        <f t="shared" si="28"/>
        <v/>
      </c>
      <c r="AP88" s="91" t="str">
        <f t="shared" si="28"/>
        <v/>
      </c>
      <c r="AQ88" s="91" t="str">
        <f t="shared" si="28"/>
        <v/>
      </c>
      <c r="AR88" s="91" t="str">
        <f t="shared" si="28"/>
        <v/>
      </c>
      <c r="AS88" s="91" t="str">
        <f t="shared" si="28"/>
        <v/>
      </c>
      <c r="AT88" s="91" t="str">
        <f t="shared" si="28"/>
        <v/>
      </c>
      <c r="AU88" s="91" t="str">
        <f t="shared" si="28"/>
        <v/>
      </c>
      <c r="AV88" s="91" t="str">
        <f t="shared" si="28"/>
        <v/>
      </c>
      <c r="AW88" s="91" t="str">
        <f t="shared" si="28"/>
        <v/>
      </c>
      <c r="AX88" s="91" t="str">
        <f t="shared" si="28"/>
        <v/>
      </c>
      <c r="AY88" s="91" t="str">
        <f t="shared" si="28"/>
        <v/>
      </c>
      <c r="AZ88" s="91" t="str">
        <f t="shared" si="28"/>
        <v/>
      </c>
      <c r="BA88" s="91" t="str">
        <f t="shared" si="25"/>
        <v/>
      </c>
      <c r="BB88" s="91" t="str">
        <f t="shared" si="25"/>
        <v/>
      </c>
      <c r="BC88" s="91" t="str">
        <f t="shared" si="25"/>
        <v/>
      </c>
      <c r="BD88" s="91" t="str">
        <f t="shared" si="25"/>
        <v/>
      </c>
      <c r="BE88" s="91" t="str">
        <f t="shared" si="25"/>
        <v/>
      </c>
    </row>
    <row r="89" spans="1:57" x14ac:dyDescent="0.3">
      <c r="A89" s="68"/>
      <c r="B89" s="62"/>
      <c r="C89" s="69"/>
      <c r="D89" s="70"/>
      <c r="E89" s="89">
        <f t="shared" si="21"/>
        <v>0</v>
      </c>
      <c r="F89" s="90" t="str">
        <f t="shared" si="29"/>
        <v/>
      </c>
      <c r="G89" s="91" t="str">
        <f t="shared" si="29"/>
        <v/>
      </c>
      <c r="H89" s="91" t="str">
        <f t="shared" si="29"/>
        <v/>
      </c>
      <c r="I89" s="91" t="str">
        <f t="shared" si="29"/>
        <v/>
      </c>
      <c r="J89" s="91" t="str">
        <f t="shared" si="29"/>
        <v/>
      </c>
      <c r="K89" s="92" t="str">
        <f t="shared" si="29"/>
        <v/>
      </c>
      <c r="L89" s="93" t="str">
        <f t="shared" si="29"/>
        <v/>
      </c>
      <c r="M89" s="91" t="str">
        <f t="shared" si="29"/>
        <v/>
      </c>
      <c r="N89" s="91" t="str">
        <f t="shared" si="29"/>
        <v/>
      </c>
      <c r="O89" s="91" t="str">
        <f t="shared" si="29"/>
        <v/>
      </c>
      <c r="P89" s="91" t="str">
        <f t="shared" si="29"/>
        <v/>
      </c>
      <c r="Q89" s="92" t="str">
        <f t="shared" si="29"/>
        <v/>
      </c>
      <c r="R89" s="93" t="str">
        <f t="shared" si="29"/>
        <v/>
      </c>
      <c r="S89" s="91" t="str">
        <f t="shared" si="29"/>
        <v/>
      </c>
      <c r="T89" s="91" t="str">
        <f t="shared" si="29"/>
        <v/>
      </c>
      <c r="U89" s="91" t="str">
        <f t="shared" si="29"/>
        <v/>
      </c>
      <c r="V89" s="91" t="str">
        <f t="shared" si="27"/>
        <v/>
      </c>
      <c r="W89" s="91" t="str">
        <f t="shared" si="27"/>
        <v/>
      </c>
      <c r="X89" s="91" t="str">
        <f t="shared" si="27"/>
        <v/>
      </c>
      <c r="Y89" s="91" t="str">
        <f t="shared" si="27"/>
        <v/>
      </c>
      <c r="Z89" s="91" t="str">
        <f t="shared" si="27"/>
        <v/>
      </c>
      <c r="AA89" s="91" t="str">
        <f t="shared" si="27"/>
        <v/>
      </c>
      <c r="AB89" s="91" t="str">
        <f t="shared" si="27"/>
        <v/>
      </c>
      <c r="AC89" s="91" t="str">
        <f t="shared" si="27"/>
        <v/>
      </c>
      <c r="AD89" s="91" t="str">
        <f t="shared" si="27"/>
        <v/>
      </c>
      <c r="AE89" s="91" t="str">
        <f t="shared" si="27"/>
        <v/>
      </c>
      <c r="AF89" s="91" t="str">
        <f t="shared" si="27"/>
        <v/>
      </c>
      <c r="AG89" s="91" t="str">
        <f t="shared" si="27"/>
        <v/>
      </c>
      <c r="AH89" s="91" t="str">
        <f t="shared" si="27"/>
        <v/>
      </c>
      <c r="AI89" s="91" t="str">
        <f t="shared" si="27"/>
        <v/>
      </c>
      <c r="AJ89" s="91" t="str">
        <f t="shared" si="27"/>
        <v/>
      </c>
      <c r="AK89" s="91" t="str">
        <f t="shared" si="27"/>
        <v/>
      </c>
      <c r="AL89" s="91" t="str">
        <f t="shared" si="28"/>
        <v/>
      </c>
      <c r="AM89" s="91" t="str">
        <f t="shared" si="28"/>
        <v/>
      </c>
      <c r="AN89" s="91" t="str">
        <f t="shared" si="28"/>
        <v/>
      </c>
      <c r="AO89" s="91" t="str">
        <f t="shared" si="28"/>
        <v/>
      </c>
      <c r="AP89" s="91" t="str">
        <f t="shared" si="28"/>
        <v/>
      </c>
      <c r="AQ89" s="91" t="str">
        <f t="shared" si="28"/>
        <v/>
      </c>
      <c r="AR89" s="91" t="str">
        <f t="shared" si="28"/>
        <v/>
      </c>
      <c r="AS89" s="91" t="str">
        <f t="shared" si="28"/>
        <v/>
      </c>
      <c r="AT89" s="91" t="str">
        <f t="shared" si="28"/>
        <v/>
      </c>
      <c r="AU89" s="91" t="str">
        <f t="shared" si="28"/>
        <v/>
      </c>
      <c r="AV89" s="91" t="str">
        <f t="shared" si="28"/>
        <v/>
      </c>
      <c r="AW89" s="91" t="str">
        <f t="shared" si="28"/>
        <v/>
      </c>
      <c r="AX89" s="91" t="str">
        <f t="shared" si="28"/>
        <v/>
      </c>
      <c r="AY89" s="91" t="str">
        <f t="shared" si="28"/>
        <v/>
      </c>
      <c r="AZ89" s="91" t="str">
        <f t="shared" si="28"/>
        <v/>
      </c>
      <c r="BA89" s="91" t="str">
        <f t="shared" si="28"/>
        <v/>
      </c>
      <c r="BB89" s="91" t="str">
        <f t="shared" ref="AZ89:BE104" si="30">IF($B89=BB$5,$D89,"")</f>
        <v/>
      </c>
      <c r="BC89" s="91" t="str">
        <f t="shared" si="30"/>
        <v/>
      </c>
      <c r="BD89" s="91" t="str">
        <f t="shared" si="30"/>
        <v/>
      </c>
      <c r="BE89" s="91" t="str">
        <f t="shared" si="30"/>
        <v/>
      </c>
    </row>
    <row r="90" spans="1:57" x14ac:dyDescent="0.3">
      <c r="A90" s="68"/>
      <c r="B90" s="62"/>
      <c r="C90" s="69"/>
      <c r="D90" s="70"/>
      <c r="E90" s="89">
        <f t="shared" si="21"/>
        <v>0</v>
      </c>
      <c r="F90" s="90" t="str">
        <f t="shared" si="29"/>
        <v/>
      </c>
      <c r="G90" s="91" t="str">
        <f t="shared" si="29"/>
        <v/>
      </c>
      <c r="H90" s="91" t="str">
        <f t="shared" si="29"/>
        <v/>
      </c>
      <c r="I90" s="91" t="str">
        <f t="shared" si="29"/>
        <v/>
      </c>
      <c r="J90" s="91" t="str">
        <f t="shared" si="29"/>
        <v/>
      </c>
      <c r="K90" s="92" t="str">
        <f t="shared" si="29"/>
        <v/>
      </c>
      <c r="L90" s="93" t="str">
        <f t="shared" si="29"/>
        <v/>
      </c>
      <c r="M90" s="91" t="str">
        <f t="shared" si="29"/>
        <v/>
      </c>
      <c r="N90" s="91" t="str">
        <f t="shared" si="29"/>
        <v/>
      </c>
      <c r="O90" s="91" t="str">
        <f t="shared" si="29"/>
        <v/>
      </c>
      <c r="P90" s="91" t="str">
        <f t="shared" si="29"/>
        <v/>
      </c>
      <c r="Q90" s="92" t="str">
        <f t="shared" si="29"/>
        <v/>
      </c>
      <c r="R90" s="93" t="str">
        <f t="shared" si="29"/>
        <v/>
      </c>
      <c r="S90" s="91" t="str">
        <f t="shared" si="29"/>
        <v/>
      </c>
      <c r="T90" s="91" t="str">
        <f t="shared" si="29"/>
        <v/>
      </c>
      <c r="U90" s="91" t="str">
        <f t="shared" si="29"/>
        <v/>
      </c>
      <c r="V90" s="91" t="str">
        <f t="shared" si="27"/>
        <v/>
      </c>
      <c r="W90" s="91" t="str">
        <f t="shared" si="27"/>
        <v/>
      </c>
      <c r="X90" s="91" t="str">
        <f t="shared" si="27"/>
        <v/>
      </c>
      <c r="Y90" s="91" t="str">
        <f t="shared" si="27"/>
        <v/>
      </c>
      <c r="Z90" s="91" t="str">
        <f t="shared" si="27"/>
        <v/>
      </c>
      <c r="AA90" s="91" t="str">
        <f t="shared" si="27"/>
        <v/>
      </c>
      <c r="AB90" s="91" t="str">
        <f t="shared" si="27"/>
        <v/>
      </c>
      <c r="AC90" s="91" t="str">
        <f t="shared" si="27"/>
        <v/>
      </c>
      <c r="AD90" s="91" t="str">
        <f t="shared" si="27"/>
        <v/>
      </c>
      <c r="AE90" s="91" t="str">
        <f t="shared" si="27"/>
        <v/>
      </c>
      <c r="AF90" s="91" t="str">
        <f t="shared" si="27"/>
        <v/>
      </c>
      <c r="AG90" s="91" t="str">
        <f t="shared" si="27"/>
        <v/>
      </c>
      <c r="AH90" s="91" t="str">
        <f t="shared" si="27"/>
        <v/>
      </c>
      <c r="AI90" s="91" t="str">
        <f t="shared" si="27"/>
        <v/>
      </c>
      <c r="AJ90" s="91" t="str">
        <f t="shared" si="27"/>
        <v/>
      </c>
      <c r="AK90" s="91" t="str">
        <f t="shared" si="27"/>
        <v/>
      </c>
      <c r="AL90" s="91" t="str">
        <f t="shared" si="28"/>
        <v/>
      </c>
      <c r="AM90" s="91" t="str">
        <f t="shared" si="28"/>
        <v/>
      </c>
      <c r="AN90" s="91" t="str">
        <f t="shared" si="28"/>
        <v/>
      </c>
      <c r="AO90" s="91" t="str">
        <f t="shared" si="28"/>
        <v/>
      </c>
      <c r="AP90" s="91" t="str">
        <f t="shared" si="28"/>
        <v/>
      </c>
      <c r="AQ90" s="91" t="str">
        <f t="shared" si="28"/>
        <v/>
      </c>
      <c r="AR90" s="91" t="str">
        <f t="shared" si="28"/>
        <v/>
      </c>
      <c r="AS90" s="91" t="str">
        <f t="shared" si="28"/>
        <v/>
      </c>
      <c r="AT90" s="91" t="str">
        <f t="shared" si="28"/>
        <v/>
      </c>
      <c r="AU90" s="91" t="str">
        <f t="shared" si="28"/>
        <v/>
      </c>
      <c r="AV90" s="91" t="str">
        <f t="shared" si="28"/>
        <v/>
      </c>
      <c r="AW90" s="91" t="str">
        <f t="shared" si="28"/>
        <v/>
      </c>
      <c r="AX90" s="91" t="str">
        <f t="shared" si="28"/>
        <v/>
      </c>
      <c r="AY90" s="91" t="str">
        <f t="shared" si="28"/>
        <v/>
      </c>
      <c r="AZ90" s="91" t="str">
        <f t="shared" si="30"/>
        <v/>
      </c>
      <c r="BA90" s="91" t="str">
        <f t="shared" si="30"/>
        <v/>
      </c>
      <c r="BB90" s="91" t="str">
        <f t="shared" si="30"/>
        <v/>
      </c>
      <c r="BC90" s="91" t="str">
        <f t="shared" si="30"/>
        <v/>
      </c>
      <c r="BD90" s="91" t="str">
        <f t="shared" si="30"/>
        <v/>
      </c>
      <c r="BE90" s="91" t="str">
        <f t="shared" si="30"/>
        <v/>
      </c>
    </row>
    <row r="91" spans="1:57" x14ac:dyDescent="0.3">
      <c r="A91" s="68"/>
      <c r="B91" s="62"/>
      <c r="C91" s="69"/>
      <c r="D91" s="70"/>
      <c r="E91" s="89">
        <f t="shared" si="21"/>
        <v>0</v>
      </c>
      <c r="F91" s="90" t="str">
        <f t="shared" si="29"/>
        <v/>
      </c>
      <c r="G91" s="91" t="str">
        <f t="shared" si="29"/>
        <v/>
      </c>
      <c r="H91" s="91" t="str">
        <f t="shared" si="29"/>
        <v/>
      </c>
      <c r="I91" s="91" t="str">
        <f t="shared" si="29"/>
        <v/>
      </c>
      <c r="J91" s="91" t="str">
        <f t="shared" si="29"/>
        <v/>
      </c>
      <c r="K91" s="92" t="str">
        <f t="shared" si="29"/>
        <v/>
      </c>
      <c r="L91" s="93" t="str">
        <f t="shared" si="29"/>
        <v/>
      </c>
      <c r="M91" s="91" t="str">
        <f t="shared" si="29"/>
        <v/>
      </c>
      <c r="N91" s="91" t="str">
        <f t="shared" si="29"/>
        <v/>
      </c>
      <c r="O91" s="91" t="str">
        <f t="shared" si="29"/>
        <v/>
      </c>
      <c r="P91" s="91" t="str">
        <f t="shared" si="29"/>
        <v/>
      </c>
      <c r="Q91" s="92" t="str">
        <f t="shared" si="29"/>
        <v/>
      </c>
      <c r="R91" s="93" t="str">
        <f t="shared" si="29"/>
        <v/>
      </c>
      <c r="S91" s="91" t="str">
        <f t="shared" si="29"/>
        <v/>
      </c>
      <c r="T91" s="91" t="str">
        <f t="shared" si="29"/>
        <v/>
      </c>
      <c r="U91" s="91" t="str">
        <f t="shared" si="29"/>
        <v/>
      </c>
      <c r="V91" s="91" t="str">
        <f t="shared" si="27"/>
        <v/>
      </c>
      <c r="W91" s="91" t="str">
        <f t="shared" si="27"/>
        <v/>
      </c>
      <c r="X91" s="91" t="str">
        <f t="shared" si="27"/>
        <v/>
      </c>
      <c r="Y91" s="91" t="str">
        <f t="shared" si="27"/>
        <v/>
      </c>
      <c r="Z91" s="91" t="str">
        <f t="shared" si="27"/>
        <v/>
      </c>
      <c r="AA91" s="91" t="str">
        <f t="shared" si="27"/>
        <v/>
      </c>
      <c r="AB91" s="91" t="str">
        <f t="shared" si="27"/>
        <v/>
      </c>
      <c r="AC91" s="91" t="str">
        <f t="shared" si="27"/>
        <v/>
      </c>
      <c r="AD91" s="91" t="str">
        <f t="shared" si="27"/>
        <v/>
      </c>
      <c r="AE91" s="91" t="str">
        <f t="shared" si="27"/>
        <v/>
      </c>
      <c r="AF91" s="91" t="str">
        <f t="shared" si="27"/>
        <v/>
      </c>
      <c r="AG91" s="91" t="str">
        <f t="shared" si="27"/>
        <v/>
      </c>
      <c r="AH91" s="91" t="str">
        <f t="shared" si="27"/>
        <v/>
      </c>
      <c r="AI91" s="91" t="str">
        <f t="shared" si="27"/>
        <v/>
      </c>
      <c r="AJ91" s="91" t="str">
        <f t="shared" si="27"/>
        <v/>
      </c>
      <c r="AK91" s="91" t="str">
        <f t="shared" si="27"/>
        <v/>
      </c>
      <c r="AL91" s="91" t="str">
        <f t="shared" si="28"/>
        <v/>
      </c>
      <c r="AM91" s="91" t="str">
        <f t="shared" si="28"/>
        <v/>
      </c>
      <c r="AN91" s="91" t="str">
        <f t="shared" si="28"/>
        <v/>
      </c>
      <c r="AO91" s="91" t="str">
        <f t="shared" si="28"/>
        <v/>
      </c>
      <c r="AP91" s="91" t="str">
        <f t="shared" si="28"/>
        <v/>
      </c>
      <c r="AQ91" s="91" t="str">
        <f t="shared" si="28"/>
        <v/>
      </c>
      <c r="AR91" s="91" t="str">
        <f t="shared" si="28"/>
        <v/>
      </c>
      <c r="AS91" s="91" t="str">
        <f t="shared" si="28"/>
        <v/>
      </c>
      <c r="AT91" s="91" t="str">
        <f t="shared" si="28"/>
        <v/>
      </c>
      <c r="AU91" s="91" t="str">
        <f t="shared" si="28"/>
        <v/>
      </c>
      <c r="AV91" s="91" t="str">
        <f t="shared" si="28"/>
        <v/>
      </c>
      <c r="AW91" s="91" t="str">
        <f t="shared" si="28"/>
        <v/>
      </c>
      <c r="AX91" s="91" t="str">
        <f t="shared" si="28"/>
        <v/>
      </c>
      <c r="AY91" s="91" t="str">
        <f t="shared" si="28"/>
        <v/>
      </c>
      <c r="AZ91" s="91" t="str">
        <f t="shared" si="30"/>
        <v/>
      </c>
      <c r="BA91" s="91" t="str">
        <f t="shared" si="30"/>
        <v/>
      </c>
      <c r="BB91" s="91" t="str">
        <f t="shared" si="30"/>
        <v/>
      </c>
      <c r="BC91" s="91" t="str">
        <f t="shared" si="30"/>
        <v/>
      </c>
      <c r="BD91" s="91" t="str">
        <f t="shared" si="30"/>
        <v/>
      </c>
      <c r="BE91" s="91" t="str">
        <f t="shared" si="30"/>
        <v/>
      </c>
    </row>
    <row r="92" spans="1:57" x14ac:dyDescent="0.3">
      <c r="A92" s="68"/>
      <c r="B92" s="62"/>
      <c r="C92" s="69"/>
      <c r="D92" s="70"/>
      <c r="E92" s="89">
        <f t="shared" si="21"/>
        <v>0</v>
      </c>
      <c r="F92" s="90" t="str">
        <f t="shared" si="29"/>
        <v/>
      </c>
      <c r="G92" s="91" t="str">
        <f t="shared" si="29"/>
        <v/>
      </c>
      <c r="H92" s="91" t="str">
        <f t="shared" si="29"/>
        <v/>
      </c>
      <c r="I92" s="91" t="str">
        <f t="shared" si="29"/>
        <v/>
      </c>
      <c r="J92" s="91" t="str">
        <f t="shared" si="29"/>
        <v/>
      </c>
      <c r="K92" s="92" t="str">
        <f t="shared" si="29"/>
        <v/>
      </c>
      <c r="L92" s="93" t="str">
        <f t="shared" si="29"/>
        <v/>
      </c>
      <c r="M92" s="91" t="str">
        <f t="shared" si="29"/>
        <v/>
      </c>
      <c r="N92" s="91" t="str">
        <f t="shared" si="29"/>
        <v/>
      </c>
      <c r="O92" s="91" t="str">
        <f t="shared" si="29"/>
        <v/>
      </c>
      <c r="P92" s="91" t="str">
        <f t="shared" si="29"/>
        <v/>
      </c>
      <c r="Q92" s="92" t="str">
        <f t="shared" si="29"/>
        <v/>
      </c>
      <c r="R92" s="93" t="str">
        <f t="shared" si="29"/>
        <v/>
      </c>
      <c r="S92" s="91" t="str">
        <f t="shared" si="29"/>
        <v/>
      </c>
      <c r="T92" s="91" t="str">
        <f t="shared" si="29"/>
        <v/>
      </c>
      <c r="U92" s="91" t="str">
        <f t="shared" si="29"/>
        <v/>
      </c>
      <c r="V92" s="91" t="str">
        <f t="shared" si="27"/>
        <v/>
      </c>
      <c r="W92" s="91" t="str">
        <f t="shared" si="27"/>
        <v/>
      </c>
      <c r="X92" s="91" t="str">
        <f t="shared" si="27"/>
        <v/>
      </c>
      <c r="Y92" s="91" t="str">
        <f t="shared" si="27"/>
        <v/>
      </c>
      <c r="Z92" s="91" t="str">
        <f t="shared" si="27"/>
        <v/>
      </c>
      <c r="AA92" s="91" t="str">
        <f t="shared" si="27"/>
        <v/>
      </c>
      <c r="AB92" s="91" t="str">
        <f t="shared" si="27"/>
        <v/>
      </c>
      <c r="AC92" s="91" t="str">
        <f t="shared" si="27"/>
        <v/>
      </c>
      <c r="AD92" s="91" t="str">
        <f t="shared" si="27"/>
        <v/>
      </c>
      <c r="AE92" s="91" t="str">
        <f t="shared" si="27"/>
        <v/>
      </c>
      <c r="AF92" s="91" t="str">
        <f t="shared" si="27"/>
        <v/>
      </c>
      <c r="AG92" s="91" t="str">
        <f t="shared" si="27"/>
        <v/>
      </c>
      <c r="AH92" s="91" t="str">
        <f t="shared" si="27"/>
        <v/>
      </c>
      <c r="AI92" s="91" t="str">
        <f t="shared" si="27"/>
        <v/>
      </c>
      <c r="AJ92" s="91" t="str">
        <f t="shared" si="27"/>
        <v/>
      </c>
      <c r="AK92" s="91" t="str">
        <f t="shared" si="27"/>
        <v/>
      </c>
      <c r="AL92" s="91" t="str">
        <f t="shared" si="28"/>
        <v/>
      </c>
      <c r="AM92" s="91" t="str">
        <f t="shared" si="28"/>
        <v/>
      </c>
      <c r="AN92" s="91" t="str">
        <f t="shared" si="28"/>
        <v/>
      </c>
      <c r="AO92" s="91" t="str">
        <f t="shared" si="28"/>
        <v/>
      </c>
      <c r="AP92" s="91" t="str">
        <f t="shared" si="28"/>
        <v/>
      </c>
      <c r="AQ92" s="91" t="str">
        <f t="shared" si="28"/>
        <v/>
      </c>
      <c r="AR92" s="91" t="str">
        <f t="shared" si="28"/>
        <v/>
      </c>
      <c r="AS92" s="91" t="str">
        <f t="shared" si="28"/>
        <v/>
      </c>
      <c r="AT92" s="91" t="str">
        <f t="shared" si="28"/>
        <v/>
      </c>
      <c r="AU92" s="91" t="str">
        <f t="shared" si="28"/>
        <v/>
      </c>
      <c r="AV92" s="91" t="str">
        <f t="shared" si="28"/>
        <v/>
      </c>
      <c r="AW92" s="91" t="str">
        <f t="shared" si="28"/>
        <v/>
      </c>
      <c r="AX92" s="91" t="str">
        <f t="shared" si="28"/>
        <v/>
      </c>
      <c r="AY92" s="91" t="str">
        <f t="shared" si="28"/>
        <v/>
      </c>
      <c r="AZ92" s="91" t="str">
        <f t="shared" si="30"/>
        <v/>
      </c>
      <c r="BA92" s="91" t="str">
        <f t="shared" si="30"/>
        <v/>
      </c>
      <c r="BB92" s="91" t="str">
        <f t="shared" si="30"/>
        <v/>
      </c>
      <c r="BC92" s="91" t="str">
        <f t="shared" si="30"/>
        <v/>
      </c>
      <c r="BD92" s="91" t="str">
        <f t="shared" si="30"/>
        <v/>
      </c>
      <c r="BE92" s="91" t="str">
        <f t="shared" si="30"/>
        <v/>
      </c>
    </row>
    <row r="93" spans="1:57" x14ac:dyDescent="0.3">
      <c r="A93" s="68"/>
      <c r="B93" s="62"/>
      <c r="C93" s="69"/>
      <c r="D93" s="70"/>
      <c r="E93" s="89">
        <f t="shared" si="21"/>
        <v>0</v>
      </c>
      <c r="F93" s="90" t="str">
        <f t="shared" si="29"/>
        <v/>
      </c>
      <c r="G93" s="91" t="str">
        <f t="shared" si="29"/>
        <v/>
      </c>
      <c r="H93" s="91" t="str">
        <f t="shared" si="29"/>
        <v/>
      </c>
      <c r="I93" s="91" t="str">
        <f t="shared" si="29"/>
        <v/>
      </c>
      <c r="J93" s="91" t="str">
        <f t="shared" si="29"/>
        <v/>
      </c>
      <c r="K93" s="92" t="str">
        <f t="shared" si="29"/>
        <v/>
      </c>
      <c r="L93" s="93" t="str">
        <f t="shared" si="29"/>
        <v/>
      </c>
      <c r="M93" s="91" t="str">
        <f t="shared" si="29"/>
        <v/>
      </c>
      <c r="N93" s="91" t="str">
        <f t="shared" si="29"/>
        <v/>
      </c>
      <c r="O93" s="91" t="str">
        <f t="shared" si="29"/>
        <v/>
      </c>
      <c r="P93" s="91" t="str">
        <f t="shared" si="29"/>
        <v/>
      </c>
      <c r="Q93" s="92" t="str">
        <f t="shared" si="29"/>
        <v/>
      </c>
      <c r="R93" s="93" t="str">
        <f t="shared" si="29"/>
        <v/>
      </c>
      <c r="S93" s="91" t="str">
        <f t="shared" si="29"/>
        <v/>
      </c>
      <c r="T93" s="91" t="str">
        <f t="shared" si="29"/>
        <v/>
      </c>
      <c r="U93" s="91" t="str">
        <f t="shared" si="29"/>
        <v/>
      </c>
      <c r="V93" s="91" t="str">
        <f t="shared" si="27"/>
        <v/>
      </c>
      <c r="W93" s="91" t="str">
        <f t="shared" si="27"/>
        <v/>
      </c>
      <c r="X93" s="91" t="str">
        <f t="shared" si="27"/>
        <v/>
      </c>
      <c r="Y93" s="91" t="str">
        <f t="shared" si="27"/>
        <v/>
      </c>
      <c r="Z93" s="91" t="str">
        <f t="shared" si="27"/>
        <v/>
      </c>
      <c r="AA93" s="91" t="str">
        <f t="shared" si="27"/>
        <v/>
      </c>
      <c r="AB93" s="91" t="str">
        <f t="shared" si="27"/>
        <v/>
      </c>
      <c r="AC93" s="91" t="str">
        <f t="shared" si="27"/>
        <v/>
      </c>
      <c r="AD93" s="91" t="str">
        <f t="shared" si="27"/>
        <v/>
      </c>
      <c r="AE93" s="91" t="str">
        <f t="shared" si="27"/>
        <v/>
      </c>
      <c r="AF93" s="91" t="str">
        <f t="shared" si="27"/>
        <v/>
      </c>
      <c r="AG93" s="91" t="str">
        <f t="shared" si="27"/>
        <v/>
      </c>
      <c r="AH93" s="91" t="str">
        <f t="shared" si="27"/>
        <v/>
      </c>
      <c r="AI93" s="91" t="str">
        <f t="shared" si="27"/>
        <v/>
      </c>
      <c r="AJ93" s="91" t="str">
        <f t="shared" si="27"/>
        <v/>
      </c>
      <c r="AK93" s="91" t="str">
        <f t="shared" si="27"/>
        <v/>
      </c>
      <c r="AL93" s="91" t="str">
        <f t="shared" si="28"/>
        <v/>
      </c>
      <c r="AM93" s="91" t="str">
        <f t="shared" si="28"/>
        <v/>
      </c>
      <c r="AN93" s="91" t="str">
        <f t="shared" si="28"/>
        <v/>
      </c>
      <c r="AO93" s="91" t="str">
        <f t="shared" si="28"/>
        <v/>
      </c>
      <c r="AP93" s="91" t="str">
        <f t="shared" si="28"/>
        <v/>
      </c>
      <c r="AQ93" s="91" t="str">
        <f t="shared" si="28"/>
        <v/>
      </c>
      <c r="AR93" s="91" t="str">
        <f t="shared" si="28"/>
        <v/>
      </c>
      <c r="AS93" s="91" t="str">
        <f t="shared" si="28"/>
        <v/>
      </c>
      <c r="AT93" s="91" t="str">
        <f t="shared" si="28"/>
        <v/>
      </c>
      <c r="AU93" s="91" t="str">
        <f t="shared" si="28"/>
        <v/>
      </c>
      <c r="AV93" s="91" t="str">
        <f t="shared" si="28"/>
        <v/>
      </c>
      <c r="AW93" s="91" t="str">
        <f t="shared" si="28"/>
        <v/>
      </c>
      <c r="AX93" s="91" t="str">
        <f t="shared" si="28"/>
        <v/>
      </c>
      <c r="AY93" s="91" t="str">
        <f t="shared" si="28"/>
        <v/>
      </c>
      <c r="AZ93" s="91" t="str">
        <f t="shared" si="30"/>
        <v/>
      </c>
      <c r="BA93" s="91" t="str">
        <f t="shared" si="30"/>
        <v/>
      </c>
      <c r="BB93" s="91" t="str">
        <f t="shared" si="30"/>
        <v/>
      </c>
      <c r="BC93" s="91" t="str">
        <f t="shared" si="30"/>
        <v/>
      </c>
      <c r="BD93" s="91" t="str">
        <f t="shared" si="30"/>
        <v/>
      </c>
      <c r="BE93" s="91" t="str">
        <f t="shared" si="30"/>
        <v/>
      </c>
    </row>
    <row r="94" spans="1:57" x14ac:dyDescent="0.3">
      <c r="A94" s="68"/>
      <c r="B94" s="62"/>
      <c r="C94" s="69"/>
      <c r="D94" s="70"/>
      <c r="E94" s="89">
        <f t="shared" si="21"/>
        <v>0</v>
      </c>
      <c r="F94" s="90" t="str">
        <f t="shared" si="29"/>
        <v/>
      </c>
      <c r="G94" s="91" t="str">
        <f t="shared" si="29"/>
        <v/>
      </c>
      <c r="H94" s="91" t="str">
        <f t="shared" si="29"/>
        <v/>
      </c>
      <c r="I94" s="91" t="str">
        <f t="shared" si="29"/>
        <v/>
      </c>
      <c r="J94" s="91" t="str">
        <f t="shared" si="29"/>
        <v/>
      </c>
      <c r="K94" s="92" t="str">
        <f t="shared" si="29"/>
        <v/>
      </c>
      <c r="L94" s="93" t="str">
        <f t="shared" si="29"/>
        <v/>
      </c>
      <c r="M94" s="91" t="str">
        <f t="shared" si="29"/>
        <v/>
      </c>
      <c r="N94" s="91" t="str">
        <f t="shared" si="29"/>
        <v/>
      </c>
      <c r="O94" s="91" t="str">
        <f t="shared" si="29"/>
        <v/>
      </c>
      <c r="P94" s="91" t="str">
        <f t="shared" si="29"/>
        <v/>
      </c>
      <c r="Q94" s="92" t="str">
        <f t="shared" si="29"/>
        <v/>
      </c>
      <c r="R94" s="93" t="str">
        <f t="shared" si="29"/>
        <v/>
      </c>
      <c r="S94" s="91" t="str">
        <f t="shared" si="29"/>
        <v/>
      </c>
      <c r="T94" s="91" t="str">
        <f t="shared" si="29"/>
        <v/>
      </c>
      <c r="U94" s="91" t="str">
        <f t="shared" si="29"/>
        <v/>
      </c>
      <c r="V94" s="91" t="str">
        <f t="shared" si="27"/>
        <v/>
      </c>
      <c r="W94" s="91" t="str">
        <f t="shared" si="27"/>
        <v/>
      </c>
      <c r="X94" s="91" t="str">
        <f t="shared" si="27"/>
        <v/>
      </c>
      <c r="Y94" s="91" t="str">
        <f t="shared" si="27"/>
        <v/>
      </c>
      <c r="Z94" s="91" t="str">
        <f t="shared" si="27"/>
        <v/>
      </c>
      <c r="AA94" s="91" t="str">
        <f t="shared" si="27"/>
        <v/>
      </c>
      <c r="AB94" s="91" t="str">
        <f t="shared" si="27"/>
        <v/>
      </c>
      <c r="AC94" s="91" t="str">
        <f t="shared" si="27"/>
        <v/>
      </c>
      <c r="AD94" s="91" t="str">
        <f t="shared" si="27"/>
        <v/>
      </c>
      <c r="AE94" s="91" t="str">
        <f t="shared" si="27"/>
        <v/>
      </c>
      <c r="AF94" s="91" t="str">
        <f t="shared" si="27"/>
        <v/>
      </c>
      <c r="AG94" s="91" t="str">
        <f t="shared" si="27"/>
        <v/>
      </c>
      <c r="AH94" s="91" t="str">
        <f t="shared" si="27"/>
        <v/>
      </c>
      <c r="AI94" s="91" t="str">
        <f t="shared" si="27"/>
        <v/>
      </c>
      <c r="AJ94" s="91" t="str">
        <f t="shared" si="27"/>
        <v/>
      </c>
      <c r="AK94" s="91" t="str">
        <f t="shared" si="27"/>
        <v/>
      </c>
      <c r="AL94" s="91" t="str">
        <f t="shared" si="28"/>
        <v/>
      </c>
      <c r="AM94" s="91" t="str">
        <f t="shared" si="28"/>
        <v/>
      </c>
      <c r="AN94" s="91" t="str">
        <f t="shared" si="28"/>
        <v/>
      </c>
      <c r="AO94" s="91" t="str">
        <f t="shared" si="28"/>
        <v/>
      </c>
      <c r="AP94" s="91" t="str">
        <f t="shared" si="28"/>
        <v/>
      </c>
      <c r="AQ94" s="91" t="str">
        <f t="shared" si="28"/>
        <v/>
      </c>
      <c r="AR94" s="91" t="str">
        <f t="shared" si="28"/>
        <v/>
      </c>
      <c r="AS94" s="91" t="str">
        <f t="shared" si="28"/>
        <v/>
      </c>
      <c r="AT94" s="91" t="str">
        <f t="shared" si="28"/>
        <v/>
      </c>
      <c r="AU94" s="91" t="str">
        <f t="shared" si="28"/>
        <v/>
      </c>
      <c r="AV94" s="91" t="str">
        <f t="shared" si="28"/>
        <v/>
      </c>
      <c r="AW94" s="91" t="str">
        <f t="shared" si="28"/>
        <v/>
      </c>
      <c r="AX94" s="91" t="str">
        <f t="shared" si="28"/>
        <v/>
      </c>
      <c r="AY94" s="91" t="str">
        <f t="shared" si="28"/>
        <v/>
      </c>
      <c r="AZ94" s="91" t="str">
        <f t="shared" si="30"/>
        <v/>
      </c>
      <c r="BA94" s="91" t="str">
        <f t="shared" si="30"/>
        <v/>
      </c>
      <c r="BB94" s="91" t="str">
        <f t="shared" si="30"/>
        <v/>
      </c>
      <c r="BC94" s="91" t="str">
        <f t="shared" si="30"/>
        <v/>
      </c>
      <c r="BD94" s="91" t="str">
        <f t="shared" si="30"/>
        <v/>
      </c>
      <c r="BE94" s="91" t="str">
        <f t="shared" si="30"/>
        <v/>
      </c>
    </row>
    <row r="95" spans="1:57" x14ac:dyDescent="0.3">
      <c r="A95" s="68"/>
      <c r="B95" s="62"/>
      <c r="C95" s="69"/>
      <c r="D95" s="70"/>
      <c r="E95" s="89">
        <f t="shared" si="21"/>
        <v>0</v>
      </c>
      <c r="F95" s="90" t="str">
        <f t="shared" si="29"/>
        <v/>
      </c>
      <c r="G95" s="91" t="str">
        <f t="shared" si="29"/>
        <v/>
      </c>
      <c r="H95" s="91" t="str">
        <f t="shared" si="29"/>
        <v/>
      </c>
      <c r="I95" s="91" t="str">
        <f t="shared" si="29"/>
        <v/>
      </c>
      <c r="J95" s="91" t="str">
        <f t="shared" si="29"/>
        <v/>
      </c>
      <c r="K95" s="92" t="str">
        <f t="shared" si="29"/>
        <v/>
      </c>
      <c r="L95" s="93" t="str">
        <f t="shared" si="29"/>
        <v/>
      </c>
      <c r="M95" s="91" t="str">
        <f t="shared" si="29"/>
        <v/>
      </c>
      <c r="N95" s="91" t="str">
        <f t="shared" si="29"/>
        <v/>
      </c>
      <c r="O95" s="91" t="str">
        <f t="shared" si="29"/>
        <v/>
      </c>
      <c r="P95" s="91" t="str">
        <f t="shared" si="29"/>
        <v/>
      </c>
      <c r="Q95" s="92" t="str">
        <f t="shared" si="29"/>
        <v/>
      </c>
      <c r="R95" s="93" t="str">
        <f t="shared" si="29"/>
        <v/>
      </c>
      <c r="S95" s="91" t="str">
        <f t="shared" si="29"/>
        <v/>
      </c>
      <c r="T95" s="91" t="str">
        <f t="shared" si="29"/>
        <v/>
      </c>
      <c r="U95" s="91" t="str">
        <f t="shared" si="29"/>
        <v/>
      </c>
      <c r="V95" s="91" t="str">
        <f t="shared" si="27"/>
        <v/>
      </c>
      <c r="W95" s="91" t="str">
        <f t="shared" si="27"/>
        <v/>
      </c>
      <c r="X95" s="91" t="str">
        <f t="shared" si="27"/>
        <v/>
      </c>
      <c r="Y95" s="91" t="str">
        <f t="shared" si="27"/>
        <v/>
      </c>
      <c r="Z95" s="91" t="str">
        <f t="shared" si="27"/>
        <v/>
      </c>
      <c r="AA95" s="91" t="str">
        <f t="shared" si="27"/>
        <v/>
      </c>
      <c r="AB95" s="91" t="str">
        <f t="shared" si="27"/>
        <v/>
      </c>
      <c r="AC95" s="91" t="str">
        <f t="shared" si="27"/>
        <v/>
      </c>
      <c r="AD95" s="91" t="str">
        <f t="shared" si="27"/>
        <v/>
      </c>
      <c r="AE95" s="91" t="str">
        <f t="shared" si="27"/>
        <v/>
      </c>
      <c r="AF95" s="91" t="str">
        <f t="shared" si="27"/>
        <v/>
      </c>
      <c r="AG95" s="91" t="str">
        <f t="shared" si="27"/>
        <v/>
      </c>
      <c r="AH95" s="91" t="str">
        <f t="shared" si="27"/>
        <v/>
      </c>
      <c r="AI95" s="91" t="str">
        <f t="shared" si="27"/>
        <v/>
      </c>
      <c r="AJ95" s="91" t="str">
        <f t="shared" si="27"/>
        <v/>
      </c>
      <c r="AK95" s="91" t="str">
        <f t="shared" si="27"/>
        <v/>
      </c>
      <c r="AL95" s="91" t="str">
        <f t="shared" si="28"/>
        <v/>
      </c>
      <c r="AM95" s="91" t="str">
        <f t="shared" si="28"/>
        <v/>
      </c>
      <c r="AN95" s="91" t="str">
        <f t="shared" si="28"/>
        <v/>
      </c>
      <c r="AO95" s="91" t="str">
        <f t="shared" si="28"/>
        <v/>
      </c>
      <c r="AP95" s="91" t="str">
        <f t="shared" si="28"/>
        <v/>
      </c>
      <c r="AQ95" s="91" t="str">
        <f t="shared" si="28"/>
        <v/>
      </c>
      <c r="AR95" s="91" t="str">
        <f t="shared" si="28"/>
        <v/>
      </c>
      <c r="AS95" s="91" t="str">
        <f t="shared" si="28"/>
        <v/>
      </c>
      <c r="AT95" s="91" t="str">
        <f t="shared" si="28"/>
        <v/>
      </c>
      <c r="AU95" s="91" t="str">
        <f t="shared" si="28"/>
        <v/>
      </c>
      <c r="AV95" s="91" t="str">
        <f t="shared" si="28"/>
        <v/>
      </c>
      <c r="AW95" s="91" t="str">
        <f t="shared" si="28"/>
        <v/>
      </c>
      <c r="AX95" s="91" t="str">
        <f t="shared" si="28"/>
        <v/>
      </c>
      <c r="AY95" s="91" t="str">
        <f t="shared" si="28"/>
        <v/>
      </c>
      <c r="AZ95" s="91" t="str">
        <f t="shared" si="30"/>
        <v/>
      </c>
      <c r="BA95" s="91" t="str">
        <f t="shared" si="30"/>
        <v/>
      </c>
      <c r="BB95" s="91" t="str">
        <f t="shared" si="30"/>
        <v/>
      </c>
      <c r="BC95" s="91" t="str">
        <f t="shared" si="30"/>
        <v/>
      </c>
      <c r="BD95" s="91" t="str">
        <f t="shared" si="30"/>
        <v/>
      </c>
      <c r="BE95" s="91" t="str">
        <f t="shared" si="30"/>
        <v/>
      </c>
    </row>
    <row r="96" spans="1:57" x14ac:dyDescent="0.3">
      <c r="A96" s="68"/>
      <c r="B96" s="62"/>
      <c r="C96" s="69"/>
      <c r="D96" s="70"/>
      <c r="E96" s="89">
        <f t="shared" si="21"/>
        <v>0</v>
      </c>
      <c r="F96" s="90" t="str">
        <f t="shared" si="29"/>
        <v/>
      </c>
      <c r="G96" s="91" t="str">
        <f t="shared" si="29"/>
        <v/>
      </c>
      <c r="H96" s="91" t="str">
        <f t="shared" si="29"/>
        <v/>
      </c>
      <c r="I96" s="91" t="str">
        <f t="shared" si="29"/>
        <v/>
      </c>
      <c r="J96" s="91" t="str">
        <f t="shared" si="29"/>
        <v/>
      </c>
      <c r="K96" s="92" t="str">
        <f t="shared" si="29"/>
        <v/>
      </c>
      <c r="L96" s="93" t="str">
        <f t="shared" si="29"/>
        <v/>
      </c>
      <c r="M96" s="91" t="str">
        <f t="shared" si="29"/>
        <v/>
      </c>
      <c r="N96" s="91" t="str">
        <f t="shared" si="29"/>
        <v/>
      </c>
      <c r="O96" s="91" t="str">
        <f t="shared" si="29"/>
        <v/>
      </c>
      <c r="P96" s="91" t="str">
        <f t="shared" si="29"/>
        <v/>
      </c>
      <c r="Q96" s="92" t="str">
        <f t="shared" si="29"/>
        <v/>
      </c>
      <c r="R96" s="93" t="str">
        <f t="shared" si="29"/>
        <v/>
      </c>
      <c r="S96" s="91" t="str">
        <f t="shared" si="29"/>
        <v/>
      </c>
      <c r="T96" s="91" t="str">
        <f t="shared" si="29"/>
        <v/>
      </c>
      <c r="U96" s="91" t="str">
        <f t="shared" si="29"/>
        <v/>
      </c>
      <c r="V96" s="91" t="str">
        <f t="shared" si="27"/>
        <v/>
      </c>
      <c r="W96" s="91" t="str">
        <f t="shared" si="27"/>
        <v/>
      </c>
      <c r="X96" s="91" t="str">
        <f t="shared" si="27"/>
        <v/>
      </c>
      <c r="Y96" s="91" t="str">
        <f t="shared" si="27"/>
        <v/>
      </c>
      <c r="Z96" s="91" t="str">
        <f t="shared" si="27"/>
        <v/>
      </c>
      <c r="AA96" s="91" t="str">
        <f t="shared" si="27"/>
        <v/>
      </c>
      <c r="AB96" s="91" t="str">
        <f t="shared" si="27"/>
        <v/>
      </c>
      <c r="AC96" s="91" t="str">
        <f t="shared" si="27"/>
        <v/>
      </c>
      <c r="AD96" s="91" t="str">
        <f t="shared" si="27"/>
        <v/>
      </c>
      <c r="AE96" s="91" t="str">
        <f t="shared" si="27"/>
        <v/>
      </c>
      <c r="AF96" s="91" t="str">
        <f t="shared" si="27"/>
        <v/>
      </c>
      <c r="AG96" s="91" t="str">
        <f t="shared" si="27"/>
        <v/>
      </c>
      <c r="AH96" s="91" t="str">
        <f t="shared" si="27"/>
        <v/>
      </c>
      <c r="AI96" s="91" t="str">
        <f t="shared" si="27"/>
        <v/>
      </c>
      <c r="AJ96" s="91" t="str">
        <f t="shared" si="27"/>
        <v/>
      </c>
      <c r="AK96" s="91" t="str">
        <f t="shared" si="27"/>
        <v/>
      </c>
      <c r="AL96" s="91" t="str">
        <f t="shared" si="28"/>
        <v/>
      </c>
      <c r="AM96" s="91" t="str">
        <f t="shared" si="28"/>
        <v/>
      </c>
      <c r="AN96" s="91" t="str">
        <f t="shared" si="28"/>
        <v/>
      </c>
      <c r="AO96" s="91" t="str">
        <f t="shared" si="28"/>
        <v/>
      </c>
      <c r="AP96" s="91" t="str">
        <f t="shared" si="28"/>
        <v/>
      </c>
      <c r="AQ96" s="91" t="str">
        <f t="shared" si="28"/>
        <v/>
      </c>
      <c r="AR96" s="91" t="str">
        <f t="shared" si="28"/>
        <v/>
      </c>
      <c r="AS96" s="91" t="str">
        <f t="shared" si="28"/>
        <v/>
      </c>
      <c r="AT96" s="91" t="str">
        <f t="shared" si="28"/>
        <v/>
      </c>
      <c r="AU96" s="91" t="str">
        <f t="shared" si="28"/>
        <v/>
      </c>
      <c r="AV96" s="91" t="str">
        <f t="shared" si="28"/>
        <v/>
      </c>
      <c r="AW96" s="91" t="str">
        <f t="shared" si="28"/>
        <v/>
      </c>
      <c r="AX96" s="91" t="str">
        <f t="shared" si="28"/>
        <v/>
      </c>
      <c r="AY96" s="91" t="str">
        <f t="shared" si="28"/>
        <v/>
      </c>
      <c r="AZ96" s="91" t="str">
        <f t="shared" si="30"/>
        <v/>
      </c>
      <c r="BA96" s="91" t="str">
        <f t="shared" si="30"/>
        <v/>
      </c>
      <c r="BB96" s="91" t="str">
        <f t="shared" si="30"/>
        <v/>
      </c>
      <c r="BC96" s="91" t="str">
        <f t="shared" si="30"/>
        <v/>
      </c>
      <c r="BD96" s="91" t="str">
        <f t="shared" si="30"/>
        <v/>
      </c>
      <c r="BE96" s="91" t="str">
        <f t="shared" si="30"/>
        <v/>
      </c>
    </row>
    <row r="97" spans="1:57" x14ac:dyDescent="0.3">
      <c r="A97" s="68"/>
      <c r="B97" s="62"/>
      <c r="C97" s="69"/>
      <c r="D97" s="70"/>
      <c r="E97" s="89">
        <f t="shared" si="21"/>
        <v>0</v>
      </c>
      <c r="F97" s="90" t="str">
        <f t="shared" si="29"/>
        <v/>
      </c>
      <c r="G97" s="91" t="str">
        <f t="shared" si="29"/>
        <v/>
      </c>
      <c r="H97" s="91" t="str">
        <f t="shared" si="29"/>
        <v/>
      </c>
      <c r="I97" s="91" t="str">
        <f t="shared" si="29"/>
        <v/>
      </c>
      <c r="J97" s="91" t="str">
        <f t="shared" si="29"/>
        <v/>
      </c>
      <c r="K97" s="92" t="str">
        <f t="shared" si="29"/>
        <v/>
      </c>
      <c r="L97" s="93" t="str">
        <f t="shared" si="29"/>
        <v/>
      </c>
      <c r="M97" s="91" t="str">
        <f t="shared" si="29"/>
        <v/>
      </c>
      <c r="N97" s="91" t="str">
        <f t="shared" si="29"/>
        <v/>
      </c>
      <c r="O97" s="91" t="str">
        <f t="shared" si="29"/>
        <v/>
      </c>
      <c r="P97" s="91" t="str">
        <f t="shared" si="29"/>
        <v/>
      </c>
      <c r="Q97" s="92" t="str">
        <f t="shared" si="29"/>
        <v/>
      </c>
      <c r="R97" s="93" t="str">
        <f t="shared" si="29"/>
        <v/>
      </c>
      <c r="S97" s="91" t="str">
        <f t="shared" si="29"/>
        <v/>
      </c>
      <c r="T97" s="91" t="str">
        <f t="shared" si="29"/>
        <v/>
      </c>
      <c r="U97" s="91" t="str">
        <f t="shared" si="29"/>
        <v/>
      </c>
      <c r="V97" s="91" t="str">
        <f t="shared" si="27"/>
        <v/>
      </c>
      <c r="W97" s="91" t="str">
        <f t="shared" si="27"/>
        <v/>
      </c>
      <c r="X97" s="91" t="str">
        <f t="shared" si="27"/>
        <v/>
      </c>
      <c r="Y97" s="91" t="str">
        <f t="shared" si="27"/>
        <v/>
      </c>
      <c r="Z97" s="91" t="str">
        <f t="shared" si="27"/>
        <v/>
      </c>
      <c r="AA97" s="91" t="str">
        <f t="shared" si="27"/>
        <v/>
      </c>
      <c r="AB97" s="91" t="str">
        <f t="shared" si="27"/>
        <v/>
      </c>
      <c r="AC97" s="91" t="str">
        <f t="shared" si="27"/>
        <v/>
      </c>
      <c r="AD97" s="91" t="str">
        <f t="shared" si="27"/>
        <v/>
      </c>
      <c r="AE97" s="91" t="str">
        <f t="shared" si="27"/>
        <v/>
      </c>
      <c r="AF97" s="91" t="str">
        <f t="shared" si="27"/>
        <v/>
      </c>
      <c r="AG97" s="91" t="str">
        <f t="shared" si="27"/>
        <v/>
      </c>
      <c r="AH97" s="91" t="str">
        <f t="shared" si="27"/>
        <v/>
      </c>
      <c r="AI97" s="91" t="str">
        <f t="shared" si="27"/>
        <v/>
      </c>
      <c r="AJ97" s="91" t="str">
        <f t="shared" si="27"/>
        <v/>
      </c>
      <c r="AK97" s="91" t="str">
        <f t="shared" si="27"/>
        <v/>
      </c>
      <c r="AL97" s="91" t="str">
        <f t="shared" si="28"/>
        <v/>
      </c>
      <c r="AM97" s="91" t="str">
        <f t="shared" si="28"/>
        <v/>
      </c>
      <c r="AN97" s="91" t="str">
        <f t="shared" si="28"/>
        <v/>
      </c>
      <c r="AO97" s="91" t="str">
        <f t="shared" si="28"/>
        <v/>
      </c>
      <c r="AP97" s="91" t="str">
        <f t="shared" si="28"/>
        <v/>
      </c>
      <c r="AQ97" s="91" t="str">
        <f t="shared" si="28"/>
        <v/>
      </c>
      <c r="AR97" s="91" t="str">
        <f t="shared" si="28"/>
        <v/>
      </c>
      <c r="AS97" s="91" t="str">
        <f t="shared" si="28"/>
        <v/>
      </c>
      <c r="AT97" s="91" t="str">
        <f t="shared" si="28"/>
        <v/>
      </c>
      <c r="AU97" s="91" t="str">
        <f t="shared" si="28"/>
        <v/>
      </c>
      <c r="AV97" s="91" t="str">
        <f t="shared" si="28"/>
        <v/>
      </c>
      <c r="AW97" s="91" t="str">
        <f t="shared" si="28"/>
        <v/>
      </c>
      <c r="AX97" s="91" t="str">
        <f t="shared" si="28"/>
        <v/>
      </c>
      <c r="AY97" s="91" t="str">
        <f t="shared" si="28"/>
        <v/>
      </c>
      <c r="AZ97" s="91" t="str">
        <f t="shared" si="30"/>
        <v/>
      </c>
      <c r="BA97" s="91" t="str">
        <f t="shared" si="30"/>
        <v/>
      </c>
      <c r="BB97" s="91" t="str">
        <f t="shared" si="30"/>
        <v/>
      </c>
      <c r="BC97" s="91" t="str">
        <f t="shared" si="30"/>
        <v/>
      </c>
      <c r="BD97" s="91" t="str">
        <f t="shared" si="30"/>
        <v/>
      </c>
      <c r="BE97" s="91" t="str">
        <f t="shared" si="30"/>
        <v/>
      </c>
    </row>
    <row r="98" spans="1:57" x14ac:dyDescent="0.3">
      <c r="A98" s="68"/>
      <c r="B98" s="62"/>
      <c r="C98" s="69"/>
      <c r="D98" s="70"/>
      <c r="E98" s="89">
        <f t="shared" si="21"/>
        <v>0</v>
      </c>
      <c r="F98" s="90" t="str">
        <f t="shared" si="29"/>
        <v/>
      </c>
      <c r="G98" s="91" t="str">
        <f t="shared" si="29"/>
        <v/>
      </c>
      <c r="H98" s="91" t="str">
        <f t="shared" si="29"/>
        <v/>
      </c>
      <c r="I98" s="91" t="str">
        <f t="shared" si="29"/>
        <v/>
      </c>
      <c r="J98" s="91" t="str">
        <f t="shared" si="29"/>
        <v/>
      </c>
      <c r="K98" s="92" t="str">
        <f t="shared" si="29"/>
        <v/>
      </c>
      <c r="L98" s="93" t="str">
        <f t="shared" si="29"/>
        <v/>
      </c>
      <c r="M98" s="91" t="str">
        <f t="shared" si="29"/>
        <v/>
      </c>
      <c r="N98" s="91" t="str">
        <f t="shared" si="29"/>
        <v/>
      </c>
      <c r="O98" s="91" t="str">
        <f t="shared" si="29"/>
        <v/>
      </c>
      <c r="P98" s="91" t="str">
        <f t="shared" si="29"/>
        <v/>
      </c>
      <c r="Q98" s="92" t="str">
        <f t="shared" si="29"/>
        <v/>
      </c>
      <c r="R98" s="93" t="str">
        <f t="shared" si="29"/>
        <v/>
      </c>
      <c r="S98" s="91" t="str">
        <f t="shared" si="29"/>
        <v/>
      </c>
      <c r="T98" s="91" t="str">
        <f t="shared" si="29"/>
        <v/>
      </c>
      <c r="U98" s="91" t="str">
        <f t="shared" si="29"/>
        <v/>
      </c>
      <c r="V98" s="91" t="str">
        <f t="shared" si="27"/>
        <v/>
      </c>
      <c r="W98" s="91" t="str">
        <f t="shared" si="27"/>
        <v/>
      </c>
      <c r="X98" s="91" t="str">
        <f t="shared" si="27"/>
        <v/>
      </c>
      <c r="Y98" s="91" t="str">
        <f t="shared" si="27"/>
        <v/>
      </c>
      <c r="Z98" s="91" t="str">
        <f t="shared" si="27"/>
        <v/>
      </c>
      <c r="AA98" s="91" t="str">
        <f t="shared" si="27"/>
        <v/>
      </c>
      <c r="AB98" s="91" t="str">
        <f t="shared" si="27"/>
        <v/>
      </c>
      <c r="AC98" s="91" t="str">
        <f t="shared" si="27"/>
        <v/>
      </c>
      <c r="AD98" s="91" t="str">
        <f t="shared" si="27"/>
        <v/>
      </c>
      <c r="AE98" s="91" t="str">
        <f t="shared" si="27"/>
        <v/>
      </c>
      <c r="AF98" s="91" t="str">
        <f t="shared" si="27"/>
        <v/>
      </c>
      <c r="AG98" s="91" t="str">
        <f t="shared" si="27"/>
        <v/>
      </c>
      <c r="AH98" s="91" t="str">
        <f t="shared" si="27"/>
        <v/>
      </c>
      <c r="AI98" s="91" t="str">
        <f t="shared" si="27"/>
        <v/>
      </c>
      <c r="AJ98" s="91" t="str">
        <f t="shared" si="27"/>
        <v/>
      </c>
      <c r="AK98" s="91" t="str">
        <f t="shared" si="27"/>
        <v/>
      </c>
      <c r="AL98" s="91" t="str">
        <f t="shared" si="28"/>
        <v/>
      </c>
      <c r="AM98" s="91" t="str">
        <f t="shared" si="28"/>
        <v/>
      </c>
      <c r="AN98" s="91" t="str">
        <f t="shared" si="28"/>
        <v/>
      </c>
      <c r="AO98" s="91" t="str">
        <f t="shared" si="28"/>
        <v/>
      </c>
      <c r="AP98" s="91" t="str">
        <f t="shared" si="28"/>
        <v/>
      </c>
      <c r="AQ98" s="91" t="str">
        <f t="shared" si="28"/>
        <v/>
      </c>
      <c r="AR98" s="91" t="str">
        <f t="shared" si="28"/>
        <v/>
      </c>
      <c r="AS98" s="91" t="str">
        <f t="shared" si="28"/>
        <v/>
      </c>
      <c r="AT98" s="91" t="str">
        <f t="shared" si="28"/>
        <v/>
      </c>
      <c r="AU98" s="91" t="str">
        <f t="shared" si="28"/>
        <v/>
      </c>
      <c r="AV98" s="91" t="str">
        <f t="shared" si="28"/>
        <v/>
      </c>
      <c r="AW98" s="91" t="str">
        <f t="shared" si="28"/>
        <v/>
      </c>
      <c r="AX98" s="91" t="str">
        <f t="shared" si="28"/>
        <v/>
      </c>
      <c r="AY98" s="91" t="str">
        <f t="shared" si="28"/>
        <v/>
      </c>
      <c r="AZ98" s="91" t="str">
        <f t="shared" si="30"/>
        <v/>
      </c>
      <c r="BA98" s="91" t="str">
        <f t="shared" si="30"/>
        <v/>
      </c>
      <c r="BB98" s="91" t="str">
        <f t="shared" si="30"/>
        <v/>
      </c>
      <c r="BC98" s="91" t="str">
        <f t="shared" si="30"/>
        <v/>
      </c>
      <c r="BD98" s="91" t="str">
        <f t="shared" si="30"/>
        <v/>
      </c>
      <c r="BE98" s="91" t="str">
        <f t="shared" si="30"/>
        <v/>
      </c>
    </row>
    <row r="99" spans="1:57" x14ac:dyDescent="0.3">
      <c r="A99" s="68"/>
      <c r="B99" s="62"/>
      <c r="C99" s="69"/>
      <c r="D99" s="70"/>
      <c r="E99" s="89">
        <f t="shared" si="21"/>
        <v>0</v>
      </c>
      <c r="F99" s="90" t="str">
        <f t="shared" si="29"/>
        <v/>
      </c>
      <c r="G99" s="91" t="str">
        <f t="shared" si="29"/>
        <v/>
      </c>
      <c r="H99" s="91" t="str">
        <f t="shared" si="29"/>
        <v/>
      </c>
      <c r="I99" s="91" t="str">
        <f t="shared" si="29"/>
        <v/>
      </c>
      <c r="J99" s="91" t="str">
        <f t="shared" si="29"/>
        <v/>
      </c>
      <c r="K99" s="92" t="str">
        <f t="shared" si="29"/>
        <v/>
      </c>
      <c r="L99" s="93" t="str">
        <f t="shared" si="29"/>
        <v/>
      </c>
      <c r="M99" s="91" t="str">
        <f t="shared" si="29"/>
        <v/>
      </c>
      <c r="N99" s="91" t="str">
        <f t="shared" si="29"/>
        <v/>
      </c>
      <c r="O99" s="91" t="str">
        <f t="shared" si="29"/>
        <v/>
      </c>
      <c r="P99" s="91" t="str">
        <f t="shared" si="29"/>
        <v/>
      </c>
      <c r="Q99" s="92" t="str">
        <f t="shared" si="29"/>
        <v/>
      </c>
      <c r="R99" s="93" t="str">
        <f t="shared" si="29"/>
        <v/>
      </c>
      <c r="S99" s="91" t="str">
        <f t="shared" si="29"/>
        <v/>
      </c>
      <c r="T99" s="91" t="str">
        <f t="shared" si="29"/>
        <v/>
      </c>
      <c r="U99" s="91" t="str">
        <f t="shared" si="29"/>
        <v/>
      </c>
      <c r="V99" s="91" t="str">
        <f t="shared" si="27"/>
        <v/>
      </c>
      <c r="W99" s="91" t="str">
        <f t="shared" si="27"/>
        <v/>
      </c>
      <c r="X99" s="91" t="str">
        <f t="shared" si="27"/>
        <v/>
      </c>
      <c r="Y99" s="91" t="str">
        <f t="shared" si="27"/>
        <v/>
      </c>
      <c r="Z99" s="91" t="str">
        <f t="shared" si="27"/>
        <v/>
      </c>
      <c r="AA99" s="91" t="str">
        <f t="shared" si="27"/>
        <v/>
      </c>
      <c r="AB99" s="91" t="str">
        <f t="shared" si="27"/>
        <v/>
      </c>
      <c r="AC99" s="91" t="str">
        <f t="shared" si="27"/>
        <v/>
      </c>
      <c r="AD99" s="91" t="str">
        <f t="shared" si="27"/>
        <v/>
      </c>
      <c r="AE99" s="91" t="str">
        <f t="shared" si="27"/>
        <v/>
      </c>
      <c r="AF99" s="91" t="str">
        <f t="shared" si="27"/>
        <v/>
      </c>
      <c r="AG99" s="91" t="str">
        <f t="shared" si="27"/>
        <v/>
      </c>
      <c r="AH99" s="91" t="str">
        <f t="shared" si="27"/>
        <v/>
      </c>
      <c r="AI99" s="91" t="str">
        <f t="shared" si="27"/>
        <v/>
      </c>
      <c r="AJ99" s="91" t="str">
        <f t="shared" si="27"/>
        <v/>
      </c>
      <c r="AK99" s="91" t="str">
        <f t="shared" ref="AK99:AZ114" si="31">IF($B99=AK$5,$D99,"")</f>
        <v/>
      </c>
      <c r="AL99" s="91" t="str">
        <f t="shared" si="31"/>
        <v/>
      </c>
      <c r="AM99" s="91" t="str">
        <f t="shared" si="31"/>
        <v/>
      </c>
      <c r="AN99" s="91" t="str">
        <f t="shared" si="31"/>
        <v/>
      </c>
      <c r="AO99" s="91" t="str">
        <f t="shared" si="31"/>
        <v/>
      </c>
      <c r="AP99" s="91" t="str">
        <f t="shared" si="31"/>
        <v/>
      </c>
      <c r="AQ99" s="91" t="str">
        <f t="shared" si="31"/>
        <v/>
      </c>
      <c r="AR99" s="91" t="str">
        <f t="shared" si="31"/>
        <v/>
      </c>
      <c r="AS99" s="91" t="str">
        <f t="shared" si="31"/>
        <v/>
      </c>
      <c r="AT99" s="91" t="str">
        <f t="shared" si="31"/>
        <v/>
      </c>
      <c r="AU99" s="91" t="str">
        <f t="shared" si="31"/>
        <v/>
      </c>
      <c r="AV99" s="91" t="str">
        <f t="shared" si="31"/>
        <v/>
      </c>
      <c r="AW99" s="91" t="str">
        <f t="shared" si="31"/>
        <v/>
      </c>
      <c r="AX99" s="91" t="str">
        <f t="shared" si="31"/>
        <v/>
      </c>
      <c r="AY99" s="91" t="str">
        <f t="shared" si="31"/>
        <v/>
      </c>
      <c r="AZ99" s="91" t="str">
        <f t="shared" si="30"/>
        <v/>
      </c>
      <c r="BA99" s="91" t="str">
        <f t="shared" si="30"/>
        <v/>
      </c>
      <c r="BB99" s="91" t="str">
        <f t="shared" si="30"/>
        <v/>
      </c>
      <c r="BC99" s="91" t="str">
        <f t="shared" si="30"/>
        <v/>
      </c>
      <c r="BD99" s="91" t="str">
        <f t="shared" si="30"/>
        <v/>
      </c>
      <c r="BE99" s="91" t="str">
        <f t="shared" si="30"/>
        <v/>
      </c>
    </row>
    <row r="100" spans="1:57" x14ac:dyDescent="0.3">
      <c r="A100" s="68"/>
      <c r="B100" s="62"/>
      <c r="C100" s="69"/>
      <c r="D100" s="70"/>
      <c r="E100" s="89">
        <f t="shared" si="21"/>
        <v>0</v>
      </c>
      <c r="F100" s="90" t="str">
        <f t="shared" si="29"/>
        <v/>
      </c>
      <c r="G100" s="91" t="str">
        <f t="shared" si="29"/>
        <v/>
      </c>
      <c r="H100" s="91" t="str">
        <f t="shared" si="29"/>
        <v/>
      </c>
      <c r="I100" s="91" t="str">
        <f t="shared" si="29"/>
        <v/>
      </c>
      <c r="J100" s="91" t="str">
        <f t="shared" si="29"/>
        <v/>
      </c>
      <c r="K100" s="92" t="str">
        <f t="shared" si="29"/>
        <v/>
      </c>
      <c r="L100" s="93" t="str">
        <f t="shared" si="29"/>
        <v/>
      </c>
      <c r="M100" s="91" t="str">
        <f t="shared" si="29"/>
        <v/>
      </c>
      <c r="N100" s="91" t="str">
        <f t="shared" si="29"/>
        <v/>
      </c>
      <c r="O100" s="91" t="str">
        <f t="shared" si="29"/>
        <v/>
      </c>
      <c r="P100" s="91" t="str">
        <f t="shared" si="29"/>
        <v/>
      </c>
      <c r="Q100" s="92" t="str">
        <f t="shared" si="29"/>
        <v/>
      </c>
      <c r="R100" s="93" t="str">
        <f t="shared" si="29"/>
        <v/>
      </c>
      <c r="S100" s="91" t="str">
        <f t="shared" si="29"/>
        <v/>
      </c>
      <c r="T100" s="91" t="str">
        <f t="shared" si="29"/>
        <v/>
      </c>
      <c r="U100" s="91" t="str">
        <f t="shared" ref="U100:AJ115" si="32">IF($B100=U$5,$D100,"")</f>
        <v/>
      </c>
      <c r="V100" s="91" t="str">
        <f t="shared" si="32"/>
        <v/>
      </c>
      <c r="W100" s="91" t="str">
        <f t="shared" si="32"/>
        <v/>
      </c>
      <c r="X100" s="91" t="str">
        <f t="shared" si="32"/>
        <v/>
      </c>
      <c r="Y100" s="91" t="str">
        <f t="shared" si="32"/>
        <v/>
      </c>
      <c r="Z100" s="91" t="str">
        <f t="shared" si="32"/>
        <v/>
      </c>
      <c r="AA100" s="91" t="str">
        <f t="shared" si="32"/>
        <v/>
      </c>
      <c r="AB100" s="91" t="str">
        <f t="shared" si="32"/>
        <v/>
      </c>
      <c r="AC100" s="91" t="str">
        <f t="shared" si="32"/>
        <v/>
      </c>
      <c r="AD100" s="91" t="str">
        <f t="shared" si="32"/>
        <v/>
      </c>
      <c r="AE100" s="91" t="str">
        <f t="shared" si="32"/>
        <v/>
      </c>
      <c r="AF100" s="91" t="str">
        <f t="shared" si="32"/>
        <v/>
      </c>
      <c r="AG100" s="91" t="str">
        <f t="shared" si="32"/>
        <v/>
      </c>
      <c r="AH100" s="91" t="str">
        <f t="shared" si="32"/>
        <v/>
      </c>
      <c r="AI100" s="91" t="str">
        <f t="shared" si="32"/>
        <v/>
      </c>
      <c r="AJ100" s="91" t="str">
        <f t="shared" si="32"/>
        <v/>
      </c>
      <c r="AK100" s="91" t="str">
        <f t="shared" si="31"/>
        <v/>
      </c>
      <c r="AL100" s="91" t="str">
        <f t="shared" si="31"/>
        <v/>
      </c>
      <c r="AM100" s="91" t="str">
        <f t="shared" si="31"/>
        <v/>
      </c>
      <c r="AN100" s="91" t="str">
        <f t="shared" si="31"/>
        <v/>
      </c>
      <c r="AO100" s="91" t="str">
        <f t="shared" si="31"/>
        <v/>
      </c>
      <c r="AP100" s="91" t="str">
        <f t="shared" si="31"/>
        <v/>
      </c>
      <c r="AQ100" s="91" t="str">
        <f t="shared" si="31"/>
        <v/>
      </c>
      <c r="AR100" s="91" t="str">
        <f t="shared" si="31"/>
        <v/>
      </c>
      <c r="AS100" s="91" t="str">
        <f t="shared" si="31"/>
        <v/>
      </c>
      <c r="AT100" s="91" t="str">
        <f t="shared" si="31"/>
        <v/>
      </c>
      <c r="AU100" s="91" t="str">
        <f t="shared" si="31"/>
        <v/>
      </c>
      <c r="AV100" s="91" t="str">
        <f t="shared" si="31"/>
        <v/>
      </c>
      <c r="AW100" s="91" t="str">
        <f t="shared" si="31"/>
        <v/>
      </c>
      <c r="AX100" s="91" t="str">
        <f t="shared" si="31"/>
        <v/>
      </c>
      <c r="AY100" s="91" t="str">
        <f t="shared" si="31"/>
        <v/>
      </c>
      <c r="AZ100" s="91" t="str">
        <f t="shared" si="30"/>
        <v/>
      </c>
      <c r="BA100" s="91" t="str">
        <f t="shared" si="30"/>
        <v/>
      </c>
      <c r="BB100" s="91" t="str">
        <f t="shared" si="30"/>
        <v/>
      </c>
      <c r="BC100" s="91" t="str">
        <f t="shared" si="30"/>
        <v/>
      </c>
      <c r="BD100" s="91" t="str">
        <f t="shared" si="30"/>
        <v/>
      </c>
      <c r="BE100" s="91" t="str">
        <f t="shared" si="30"/>
        <v/>
      </c>
    </row>
    <row r="101" spans="1:57" x14ac:dyDescent="0.3">
      <c r="A101" s="68"/>
      <c r="B101" s="62"/>
      <c r="C101" s="69"/>
      <c r="D101" s="70"/>
      <c r="E101" s="89">
        <f t="shared" si="21"/>
        <v>0</v>
      </c>
      <c r="F101" s="90" t="str">
        <f t="shared" ref="F101:U116" si="33">IF($B101=F$5,$D101,"")</f>
        <v/>
      </c>
      <c r="G101" s="91" t="str">
        <f t="shared" si="33"/>
        <v/>
      </c>
      <c r="H101" s="91" t="str">
        <f t="shared" si="33"/>
        <v/>
      </c>
      <c r="I101" s="91" t="str">
        <f t="shared" si="33"/>
        <v/>
      </c>
      <c r="J101" s="91" t="str">
        <f t="shared" si="33"/>
        <v/>
      </c>
      <c r="K101" s="92" t="str">
        <f t="shared" si="33"/>
        <v/>
      </c>
      <c r="L101" s="93" t="str">
        <f>IF($B101=L$5,$D101,"")</f>
        <v/>
      </c>
      <c r="M101" s="91" t="str">
        <f t="shared" si="33"/>
        <v/>
      </c>
      <c r="N101" s="91" t="str">
        <f t="shared" si="33"/>
        <v/>
      </c>
      <c r="O101" s="91" t="str">
        <f t="shared" si="33"/>
        <v/>
      </c>
      <c r="P101" s="91" t="str">
        <f t="shared" si="33"/>
        <v/>
      </c>
      <c r="Q101" s="92" t="str">
        <f t="shared" si="33"/>
        <v/>
      </c>
      <c r="R101" s="93" t="str">
        <f t="shared" si="33"/>
        <v/>
      </c>
      <c r="S101" s="91" t="str">
        <f t="shared" si="33"/>
        <v/>
      </c>
      <c r="T101" s="91" t="str">
        <f t="shared" si="33"/>
        <v/>
      </c>
      <c r="U101" s="91" t="str">
        <f t="shared" si="32"/>
        <v/>
      </c>
      <c r="V101" s="91" t="str">
        <f t="shared" si="32"/>
        <v/>
      </c>
      <c r="W101" s="91" t="str">
        <f t="shared" si="32"/>
        <v/>
      </c>
      <c r="X101" s="91" t="str">
        <f t="shared" si="32"/>
        <v/>
      </c>
      <c r="Y101" s="91" t="str">
        <f t="shared" si="32"/>
        <v/>
      </c>
      <c r="Z101" s="91" t="str">
        <f t="shared" si="32"/>
        <v/>
      </c>
      <c r="AA101" s="91" t="str">
        <f t="shared" si="32"/>
        <v/>
      </c>
      <c r="AB101" s="91" t="str">
        <f t="shared" si="32"/>
        <v/>
      </c>
      <c r="AC101" s="91" t="str">
        <f t="shared" si="32"/>
        <v/>
      </c>
      <c r="AD101" s="91" t="str">
        <f t="shared" si="32"/>
        <v/>
      </c>
      <c r="AE101" s="91" t="str">
        <f t="shared" si="32"/>
        <v/>
      </c>
      <c r="AF101" s="91" t="str">
        <f t="shared" si="32"/>
        <v/>
      </c>
      <c r="AG101" s="91" t="str">
        <f t="shared" si="32"/>
        <v/>
      </c>
      <c r="AH101" s="91" t="str">
        <f t="shared" si="32"/>
        <v/>
      </c>
      <c r="AI101" s="91" t="str">
        <f t="shared" si="32"/>
        <v/>
      </c>
      <c r="AJ101" s="91" t="str">
        <f t="shared" si="32"/>
        <v/>
      </c>
      <c r="AK101" s="91" t="str">
        <f t="shared" si="31"/>
        <v/>
      </c>
      <c r="AL101" s="91" t="str">
        <f t="shared" si="31"/>
        <v/>
      </c>
      <c r="AM101" s="91" t="str">
        <f t="shared" si="31"/>
        <v/>
      </c>
      <c r="AN101" s="91" t="str">
        <f t="shared" si="31"/>
        <v/>
      </c>
      <c r="AO101" s="91" t="str">
        <f t="shared" si="31"/>
        <v/>
      </c>
      <c r="AP101" s="91" t="str">
        <f t="shared" si="31"/>
        <v/>
      </c>
      <c r="AQ101" s="91" t="str">
        <f t="shared" si="31"/>
        <v/>
      </c>
      <c r="AR101" s="91" t="str">
        <f t="shared" si="31"/>
        <v/>
      </c>
      <c r="AS101" s="91" t="str">
        <f t="shared" si="31"/>
        <v/>
      </c>
      <c r="AT101" s="91" t="str">
        <f t="shared" si="31"/>
        <v/>
      </c>
      <c r="AU101" s="91" t="str">
        <f t="shared" si="31"/>
        <v/>
      </c>
      <c r="AV101" s="91" t="str">
        <f t="shared" si="31"/>
        <v/>
      </c>
      <c r="AW101" s="91" t="str">
        <f t="shared" si="31"/>
        <v/>
      </c>
      <c r="AX101" s="91" t="str">
        <f t="shared" si="31"/>
        <v/>
      </c>
      <c r="AY101" s="91" t="str">
        <f t="shared" si="31"/>
        <v/>
      </c>
      <c r="AZ101" s="91" t="str">
        <f t="shared" si="30"/>
        <v/>
      </c>
      <c r="BA101" s="91" t="str">
        <f t="shared" si="30"/>
        <v/>
      </c>
      <c r="BB101" s="91" t="str">
        <f t="shared" si="30"/>
        <v/>
      </c>
      <c r="BC101" s="91" t="str">
        <f t="shared" si="30"/>
        <v/>
      </c>
      <c r="BD101" s="91" t="str">
        <f t="shared" si="30"/>
        <v/>
      </c>
      <c r="BE101" s="91" t="str">
        <f t="shared" si="30"/>
        <v/>
      </c>
    </row>
    <row r="102" spans="1:57" x14ac:dyDescent="0.3">
      <c r="A102" s="68"/>
      <c r="B102" s="62"/>
      <c r="C102" s="69"/>
      <c r="D102" s="70"/>
      <c r="E102" s="89">
        <f t="shared" si="21"/>
        <v>0</v>
      </c>
      <c r="F102" s="90" t="str">
        <f t="shared" si="33"/>
        <v/>
      </c>
      <c r="G102" s="91" t="str">
        <f t="shared" si="33"/>
        <v/>
      </c>
      <c r="H102" s="91" t="str">
        <f t="shared" si="33"/>
        <v/>
      </c>
      <c r="I102" s="91" t="str">
        <f t="shared" si="33"/>
        <v/>
      </c>
      <c r="J102" s="91" t="str">
        <f t="shared" si="33"/>
        <v/>
      </c>
      <c r="K102" s="92" t="str">
        <f t="shared" si="33"/>
        <v/>
      </c>
      <c r="L102" s="93" t="str">
        <f t="shared" si="33"/>
        <v/>
      </c>
      <c r="M102" s="91" t="str">
        <f t="shared" si="33"/>
        <v/>
      </c>
      <c r="N102" s="91" t="str">
        <f t="shared" si="33"/>
        <v/>
      </c>
      <c r="O102" s="91" t="str">
        <f t="shared" si="33"/>
        <v/>
      </c>
      <c r="P102" s="91" t="str">
        <f t="shared" si="33"/>
        <v/>
      </c>
      <c r="Q102" s="92" t="str">
        <f t="shared" si="33"/>
        <v/>
      </c>
      <c r="R102" s="93" t="str">
        <f t="shared" si="33"/>
        <v/>
      </c>
      <c r="S102" s="91" t="str">
        <f t="shared" si="33"/>
        <v/>
      </c>
      <c r="T102" s="91" t="str">
        <f t="shared" si="33"/>
        <v/>
      </c>
      <c r="U102" s="91" t="str">
        <f t="shared" si="32"/>
        <v/>
      </c>
      <c r="V102" s="91" t="str">
        <f t="shared" si="32"/>
        <v/>
      </c>
      <c r="W102" s="91" t="str">
        <f t="shared" si="32"/>
        <v/>
      </c>
      <c r="X102" s="91" t="str">
        <f t="shared" si="32"/>
        <v/>
      </c>
      <c r="Y102" s="91" t="str">
        <f t="shared" si="32"/>
        <v/>
      </c>
      <c r="Z102" s="91" t="str">
        <f t="shared" si="32"/>
        <v/>
      </c>
      <c r="AA102" s="91" t="str">
        <f t="shared" si="32"/>
        <v/>
      </c>
      <c r="AB102" s="91" t="str">
        <f t="shared" si="32"/>
        <v/>
      </c>
      <c r="AC102" s="91" t="str">
        <f t="shared" si="32"/>
        <v/>
      </c>
      <c r="AD102" s="91" t="str">
        <f t="shared" si="32"/>
        <v/>
      </c>
      <c r="AE102" s="91" t="str">
        <f t="shared" si="32"/>
        <v/>
      </c>
      <c r="AF102" s="91" t="str">
        <f t="shared" si="32"/>
        <v/>
      </c>
      <c r="AG102" s="91" t="str">
        <f t="shared" si="32"/>
        <v/>
      </c>
      <c r="AH102" s="91" t="str">
        <f t="shared" si="32"/>
        <v/>
      </c>
      <c r="AI102" s="91" t="str">
        <f t="shared" si="32"/>
        <v/>
      </c>
      <c r="AJ102" s="91" t="str">
        <f t="shared" si="32"/>
        <v/>
      </c>
      <c r="AK102" s="91" t="str">
        <f t="shared" si="31"/>
        <v/>
      </c>
      <c r="AL102" s="91" t="str">
        <f t="shared" si="31"/>
        <v/>
      </c>
      <c r="AM102" s="91" t="str">
        <f t="shared" si="31"/>
        <v/>
      </c>
      <c r="AN102" s="91" t="str">
        <f t="shared" si="31"/>
        <v/>
      </c>
      <c r="AO102" s="91" t="str">
        <f t="shared" si="31"/>
        <v/>
      </c>
      <c r="AP102" s="91" t="str">
        <f t="shared" si="31"/>
        <v/>
      </c>
      <c r="AQ102" s="91" t="str">
        <f t="shared" si="31"/>
        <v/>
      </c>
      <c r="AR102" s="91" t="str">
        <f t="shared" si="31"/>
        <v/>
      </c>
      <c r="AS102" s="91" t="str">
        <f t="shared" si="31"/>
        <v/>
      </c>
      <c r="AT102" s="91" t="str">
        <f t="shared" si="31"/>
        <v/>
      </c>
      <c r="AU102" s="91" t="str">
        <f t="shared" si="31"/>
        <v/>
      </c>
      <c r="AV102" s="91" t="str">
        <f t="shared" si="31"/>
        <v/>
      </c>
      <c r="AW102" s="91" t="str">
        <f t="shared" si="31"/>
        <v/>
      </c>
      <c r="AX102" s="91" t="str">
        <f t="shared" si="31"/>
        <v/>
      </c>
      <c r="AY102" s="91" t="str">
        <f t="shared" si="31"/>
        <v/>
      </c>
      <c r="AZ102" s="91" t="str">
        <f t="shared" si="30"/>
        <v/>
      </c>
      <c r="BA102" s="91" t="str">
        <f t="shared" si="30"/>
        <v/>
      </c>
      <c r="BB102" s="91" t="str">
        <f t="shared" si="30"/>
        <v/>
      </c>
      <c r="BC102" s="91" t="str">
        <f t="shared" si="30"/>
        <v/>
      </c>
      <c r="BD102" s="91" t="str">
        <f t="shared" si="30"/>
        <v/>
      </c>
      <c r="BE102" s="91" t="str">
        <f t="shared" si="30"/>
        <v/>
      </c>
    </row>
    <row r="103" spans="1:57" x14ac:dyDescent="0.3">
      <c r="A103" s="68"/>
      <c r="B103" s="62"/>
      <c r="C103" s="69"/>
      <c r="D103" s="70"/>
      <c r="E103" s="89">
        <f t="shared" si="21"/>
        <v>0</v>
      </c>
      <c r="F103" s="90" t="str">
        <f t="shared" si="33"/>
        <v/>
      </c>
      <c r="G103" s="91" t="str">
        <f t="shared" si="33"/>
        <v/>
      </c>
      <c r="H103" s="91" t="str">
        <f t="shared" si="33"/>
        <v/>
      </c>
      <c r="I103" s="91" t="str">
        <f t="shared" si="33"/>
        <v/>
      </c>
      <c r="J103" s="91" t="str">
        <f t="shared" si="33"/>
        <v/>
      </c>
      <c r="K103" s="92" t="str">
        <f t="shared" si="33"/>
        <v/>
      </c>
      <c r="L103" s="93" t="str">
        <f t="shared" si="33"/>
        <v/>
      </c>
      <c r="M103" s="91" t="str">
        <f t="shared" si="33"/>
        <v/>
      </c>
      <c r="N103" s="91" t="str">
        <f t="shared" si="33"/>
        <v/>
      </c>
      <c r="O103" s="91" t="str">
        <f t="shared" si="33"/>
        <v/>
      </c>
      <c r="P103" s="91" t="str">
        <f t="shared" si="33"/>
        <v/>
      </c>
      <c r="Q103" s="92" t="str">
        <f t="shared" si="33"/>
        <v/>
      </c>
      <c r="R103" s="93" t="str">
        <f t="shared" si="33"/>
        <v/>
      </c>
      <c r="S103" s="91" t="str">
        <f t="shared" si="33"/>
        <v/>
      </c>
      <c r="T103" s="91" t="str">
        <f t="shared" si="33"/>
        <v/>
      </c>
      <c r="U103" s="91" t="str">
        <f t="shared" si="32"/>
        <v/>
      </c>
      <c r="V103" s="91" t="str">
        <f t="shared" si="32"/>
        <v/>
      </c>
      <c r="W103" s="91" t="str">
        <f t="shared" si="32"/>
        <v/>
      </c>
      <c r="X103" s="91" t="str">
        <f t="shared" si="32"/>
        <v/>
      </c>
      <c r="Y103" s="91" t="str">
        <f t="shared" si="32"/>
        <v/>
      </c>
      <c r="Z103" s="91" t="str">
        <f t="shared" si="32"/>
        <v/>
      </c>
      <c r="AA103" s="91" t="str">
        <f t="shared" si="32"/>
        <v/>
      </c>
      <c r="AB103" s="91" t="str">
        <f t="shared" si="32"/>
        <v/>
      </c>
      <c r="AC103" s="91" t="str">
        <f t="shared" si="32"/>
        <v/>
      </c>
      <c r="AD103" s="91" t="str">
        <f t="shared" si="32"/>
        <v/>
      </c>
      <c r="AE103" s="91" t="str">
        <f t="shared" si="32"/>
        <v/>
      </c>
      <c r="AF103" s="91" t="str">
        <f t="shared" si="32"/>
        <v/>
      </c>
      <c r="AG103" s="91" t="str">
        <f t="shared" si="32"/>
        <v/>
      </c>
      <c r="AH103" s="91" t="str">
        <f t="shared" si="32"/>
        <v/>
      </c>
      <c r="AI103" s="91" t="str">
        <f t="shared" si="32"/>
        <v/>
      </c>
      <c r="AJ103" s="91" t="str">
        <f t="shared" si="32"/>
        <v/>
      </c>
      <c r="AK103" s="91" t="str">
        <f t="shared" si="31"/>
        <v/>
      </c>
      <c r="AL103" s="91" t="str">
        <f t="shared" si="31"/>
        <v/>
      </c>
      <c r="AM103" s="91" t="str">
        <f t="shared" si="31"/>
        <v/>
      </c>
      <c r="AN103" s="91" t="str">
        <f t="shared" si="31"/>
        <v/>
      </c>
      <c r="AO103" s="91" t="str">
        <f t="shared" si="31"/>
        <v/>
      </c>
      <c r="AP103" s="91" t="str">
        <f t="shared" si="31"/>
        <v/>
      </c>
      <c r="AQ103" s="91" t="str">
        <f t="shared" si="31"/>
        <v/>
      </c>
      <c r="AR103" s="91" t="str">
        <f t="shared" si="31"/>
        <v/>
      </c>
      <c r="AS103" s="91" t="str">
        <f t="shared" si="31"/>
        <v/>
      </c>
      <c r="AT103" s="91" t="str">
        <f t="shared" si="31"/>
        <v/>
      </c>
      <c r="AU103" s="91" t="str">
        <f t="shared" si="31"/>
        <v/>
      </c>
      <c r="AV103" s="91" t="str">
        <f t="shared" si="31"/>
        <v/>
      </c>
      <c r="AW103" s="91" t="str">
        <f t="shared" si="31"/>
        <v/>
      </c>
      <c r="AX103" s="91" t="str">
        <f t="shared" si="31"/>
        <v/>
      </c>
      <c r="AY103" s="91" t="str">
        <f t="shared" si="31"/>
        <v/>
      </c>
      <c r="AZ103" s="91" t="str">
        <f t="shared" si="30"/>
        <v/>
      </c>
      <c r="BA103" s="91" t="str">
        <f t="shared" si="30"/>
        <v/>
      </c>
      <c r="BB103" s="91" t="str">
        <f t="shared" si="30"/>
        <v/>
      </c>
      <c r="BC103" s="91" t="str">
        <f t="shared" si="30"/>
        <v/>
      </c>
      <c r="BD103" s="91" t="str">
        <f t="shared" si="30"/>
        <v/>
      </c>
      <c r="BE103" s="91" t="str">
        <f t="shared" si="30"/>
        <v/>
      </c>
    </row>
    <row r="104" spans="1:57" x14ac:dyDescent="0.3">
      <c r="A104" s="68"/>
      <c r="B104" s="62"/>
      <c r="C104" s="69"/>
      <c r="D104" s="70"/>
      <c r="E104" s="89">
        <f t="shared" si="21"/>
        <v>0</v>
      </c>
      <c r="F104" s="90" t="str">
        <f t="shared" si="33"/>
        <v/>
      </c>
      <c r="G104" s="91" t="str">
        <f t="shared" si="33"/>
        <v/>
      </c>
      <c r="H104" s="91" t="str">
        <f t="shared" si="33"/>
        <v/>
      </c>
      <c r="I104" s="91" t="str">
        <f t="shared" si="33"/>
        <v/>
      </c>
      <c r="J104" s="91" t="str">
        <f t="shared" si="33"/>
        <v/>
      </c>
      <c r="K104" s="92" t="str">
        <f t="shared" si="33"/>
        <v/>
      </c>
      <c r="L104" s="93" t="str">
        <f t="shared" si="33"/>
        <v/>
      </c>
      <c r="M104" s="91" t="str">
        <f t="shared" si="33"/>
        <v/>
      </c>
      <c r="N104" s="91" t="str">
        <f t="shared" si="33"/>
        <v/>
      </c>
      <c r="O104" s="91" t="str">
        <f t="shared" si="33"/>
        <v/>
      </c>
      <c r="P104" s="91" t="str">
        <f t="shared" si="33"/>
        <v/>
      </c>
      <c r="Q104" s="92" t="str">
        <f t="shared" si="33"/>
        <v/>
      </c>
      <c r="R104" s="93" t="str">
        <f t="shared" si="33"/>
        <v/>
      </c>
      <c r="S104" s="91" t="str">
        <f t="shared" si="33"/>
        <v/>
      </c>
      <c r="T104" s="91" t="str">
        <f t="shared" si="33"/>
        <v/>
      </c>
      <c r="U104" s="91" t="str">
        <f t="shared" si="32"/>
        <v/>
      </c>
      <c r="V104" s="91" t="str">
        <f t="shared" si="32"/>
        <v/>
      </c>
      <c r="W104" s="91" t="str">
        <f t="shared" si="32"/>
        <v/>
      </c>
      <c r="X104" s="91" t="str">
        <f t="shared" si="32"/>
        <v/>
      </c>
      <c r="Y104" s="91" t="str">
        <f t="shared" si="32"/>
        <v/>
      </c>
      <c r="Z104" s="91" t="str">
        <f t="shared" si="32"/>
        <v/>
      </c>
      <c r="AA104" s="91" t="str">
        <f t="shared" si="32"/>
        <v/>
      </c>
      <c r="AB104" s="91" t="str">
        <f t="shared" si="32"/>
        <v/>
      </c>
      <c r="AC104" s="91" t="str">
        <f t="shared" si="32"/>
        <v/>
      </c>
      <c r="AD104" s="91" t="str">
        <f t="shared" si="32"/>
        <v/>
      </c>
      <c r="AE104" s="91" t="str">
        <f t="shared" si="32"/>
        <v/>
      </c>
      <c r="AF104" s="91" t="str">
        <f t="shared" si="32"/>
        <v/>
      </c>
      <c r="AG104" s="91" t="str">
        <f t="shared" si="32"/>
        <v/>
      </c>
      <c r="AH104" s="91" t="str">
        <f t="shared" si="32"/>
        <v/>
      </c>
      <c r="AI104" s="91" t="str">
        <f t="shared" si="32"/>
        <v/>
      </c>
      <c r="AJ104" s="91" t="str">
        <f t="shared" si="32"/>
        <v/>
      </c>
      <c r="AK104" s="91" t="str">
        <f t="shared" si="31"/>
        <v/>
      </c>
      <c r="AL104" s="91" t="str">
        <f t="shared" si="31"/>
        <v/>
      </c>
      <c r="AM104" s="91" t="str">
        <f t="shared" si="31"/>
        <v/>
      </c>
      <c r="AN104" s="91" t="str">
        <f t="shared" si="31"/>
        <v/>
      </c>
      <c r="AO104" s="91" t="str">
        <f t="shared" si="31"/>
        <v/>
      </c>
      <c r="AP104" s="91" t="str">
        <f t="shared" si="31"/>
        <v/>
      </c>
      <c r="AQ104" s="91" t="str">
        <f t="shared" si="31"/>
        <v/>
      </c>
      <c r="AR104" s="91" t="str">
        <f t="shared" si="31"/>
        <v/>
      </c>
      <c r="AS104" s="91" t="str">
        <f t="shared" si="31"/>
        <v/>
      </c>
      <c r="AT104" s="91" t="str">
        <f t="shared" si="31"/>
        <v/>
      </c>
      <c r="AU104" s="91" t="str">
        <f t="shared" si="31"/>
        <v/>
      </c>
      <c r="AV104" s="91" t="str">
        <f t="shared" si="31"/>
        <v/>
      </c>
      <c r="AW104" s="91" t="str">
        <f t="shared" si="31"/>
        <v/>
      </c>
      <c r="AX104" s="91" t="str">
        <f t="shared" si="31"/>
        <v/>
      </c>
      <c r="AY104" s="91" t="str">
        <f t="shared" si="31"/>
        <v/>
      </c>
      <c r="AZ104" s="91" t="str">
        <f t="shared" si="30"/>
        <v/>
      </c>
      <c r="BA104" s="91" t="str">
        <f t="shared" si="30"/>
        <v/>
      </c>
      <c r="BB104" s="91" t="str">
        <f t="shared" si="30"/>
        <v/>
      </c>
      <c r="BC104" s="91" t="str">
        <f t="shared" si="30"/>
        <v/>
      </c>
      <c r="BD104" s="91" t="str">
        <f t="shared" si="30"/>
        <v/>
      </c>
      <c r="BE104" s="91" t="str">
        <f t="shared" si="30"/>
        <v/>
      </c>
    </row>
    <row r="105" spans="1:57" x14ac:dyDescent="0.3">
      <c r="A105" s="68"/>
      <c r="B105" s="62"/>
      <c r="C105" s="69"/>
      <c r="D105" s="70"/>
      <c r="E105" s="89">
        <f t="shared" si="21"/>
        <v>0</v>
      </c>
      <c r="F105" s="90" t="str">
        <f t="shared" si="33"/>
        <v/>
      </c>
      <c r="G105" s="91" t="str">
        <f t="shared" si="33"/>
        <v/>
      </c>
      <c r="H105" s="91" t="str">
        <f t="shared" si="33"/>
        <v/>
      </c>
      <c r="I105" s="91" t="str">
        <f t="shared" si="33"/>
        <v/>
      </c>
      <c r="J105" s="91" t="str">
        <f t="shared" si="33"/>
        <v/>
      </c>
      <c r="K105" s="92" t="str">
        <f t="shared" si="33"/>
        <v/>
      </c>
      <c r="L105" s="93" t="str">
        <f t="shared" si="33"/>
        <v/>
      </c>
      <c r="M105" s="91" t="str">
        <f t="shared" si="33"/>
        <v/>
      </c>
      <c r="N105" s="91" t="str">
        <f t="shared" si="33"/>
        <v/>
      </c>
      <c r="O105" s="91" t="str">
        <f t="shared" si="33"/>
        <v/>
      </c>
      <c r="P105" s="91" t="str">
        <f t="shared" si="33"/>
        <v/>
      </c>
      <c r="Q105" s="92" t="str">
        <f t="shared" si="33"/>
        <v/>
      </c>
      <c r="R105" s="93" t="str">
        <f t="shared" si="33"/>
        <v/>
      </c>
      <c r="S105" s="91" t="str">
        <f t="shared" si="33"/>
        <v/>
      </c>
      <c r="T105" s="91" t="str">
        <f t="shared" si="33"/>
        <v/>
      </c>
      <c r="U105" s="91" t="str">
        <f t="shared" si="32"/>
        <v/>
      </c>
      <c r="V105" s="91" t="str">
        <f t="shared" si="32"/>
        <v/>
      </c>
      <c r="W105" s="91" t="str">
        <f t="shared" si="32"/>
        <v/>
      </c>
      <c r="X105" s="91" t="str">
        <f t="shared" si="32"/>
        <v/>
      </c>
      <c r="Y105" s="91" t="str">
        <f t="shared" si="32"/>
        <v/>
      </c>
      <c r="Z105" s="91" t="str">
        <f t="shared" si="32"/>
        <v/>
      </c>
      <c r="AA105" s="91" t="str">
        <f t="shared" si="32"/>
        <v/>
      </c>
      <c r="AB105" s="91" t="str">
        <f t="shared" si="32"/>
        <v/>
      </c>
      <c r="AC105" s="91" t="str">
        <f t="shared" si="32"/>
        <v/>
      </c>
      <c r="AD105" s="91" t="str">
        <f t="shared" si="32"/>
        <v/>
      </c>
      <c r="AE105" s="91" t="str">
        <f t="shared" si="32"/>
        <v/>
      </c>
      <c r="AF105" s="91" t="str">
        <f t="shared" si="32"/>
        <v/>
      </c>
      <c r="AG105" s="91" t="str">
        <f t="shared" si="32"/>
        <v/>
      </c>
      <c r="AH105" s="91" t="str">
        <f t="shared" si="32"/>
        <v/>
      </c>
      <c r="AI105" s="91" t="str">
        <f t="shared" si="32"/>
        <v/>
      </c>
      <c r="AJ105" s="91" t="str">
        <f t="shared" si="32"/>
        <v/>
      </c>
      <c r="AK105" s="91" t="str">
        <f t="shared" si="31"/>
        <v/>
      </c>
      <c r="AL105" s="91" t="str">
        <f t="shared" si="31"/>
        <v/>
      </c>
      <c r="AM105" s="91" t="str">
        <f t="shared" si="31"/>
        <v/>
      </c>
      <c r="AN105" s="91" t="str">
        <f t="shared" si="31"/>
        <v/>
      </c>
      <c r="AO105" s="91" t="str">
        <f t="shared" si="31"/>
        <v/>
      </c>
      <c r="AP105" s="91" t="str">
        <f t="shared" si="31"/>
        <v/>
      </c>
      <c r="AQ105" s="91" t="str">
        <f t="shared" si="31"/>
        <v/>
      </c>
      <c r="AR105" s="91" t="str">
        <f t="shared" si="31"/>
        <v/>
      </c>
      <c r="AS105" s="91" t="str">
        <f t="shared" si="31"/>
        <v/>
      </c>
      <c r="AT105" s="91" t="str">
        <f t="shared" si="31"/>
        <v/>
      </c>
      <c r="AU105" s="91" t="str">
        <f t="shared" si="31"/>
        <v/>
      </c>
      <c r="AV105" s="91" t="str">
        <f t="shared" si="31"/>
        <v/>
      </c>
      <c r="AW105" s="91" t="str">
        <f t="shared" si="31"/>
        <v/>
      </c>
      <c r="AX105" s="91" t="str">
        <f t="shared" si="31"/>
        <v/>
      </c>
      <c r="AY105" s="91" t="str">
        <f t="shared" si="31"/>
        <v/>
      </c>
      <c r="AZ105" s="91" t="str">
        <f t="shared" si="31"/>
        <v/>
      </c>
      <c r="BA105" s="91" t="str">
        <f t="shared" ref="AZ105:BE118" si="34">IF($B105=BA$5,$D105,"")</f>
        <v/>
      </c>
      <c r="BB105" s="91" t="str">
        <f t="shared" si="34"/>
        <v/>
      </c>
      <c r="BC105" s="91" t="str">
        <f t="shared" si="34"/>
        <v/>
      </c>
      <c r="BD105" s="91" t="str">
        <f t="shared" si="34"/>
        <v/>
      </c>
      <c r="BE105" s="91" t="str">
        <f t="shared" si="34"/>
        <v/>
      </c>
    </row>
    <row r="106" spans="1:57" x14ac:dyDescent="0.3">
      <c r="A106" s="68"/>
      <c r="B106" s="62"/>
      <c r="C106" s="69"/>
      <c r="D106" s="70"/>
      <c r="E106" s="89">
        <f t="shared" si="21"/>
        <v>0</v>
      </c>
      <c r="F106" s="90" t="str">
        <f t="shared" si="33"/>
        <v/>
      </c>
      <c r="G106" s="91" t="str">
        <f t="shared" si="33"/>
        <v/>
      </c>
      <c r="H106" s="91" t="str">
        <f t="shared" si="33"/>
        <v/>
      </c>
      <c r="I106" s="91" t="str">
        <f t="shared" si="33"/>
        <v/>
      </c>
      <c r="J106" s="91" t="str">
        <f t="shared" si="33"/>
        <v/>
      </c>
      <c r="K106" s="92" t="str">
        <f t="shared" si="33"/>
        <v/>
      </c>
      <c r="L106" s="93" t="str">
        <f t="shared" si="33"/>
        <v/>
      </c>
      <c r="M106" s="91" t="str">
        <f t="shared" si="33"/>
        <v/>
      </c>
      <c r="N106" s="91" t="str">
        <f t="shared" si="33"/>
        <v/>
      </c>
      <c r="O106" s="91" t="str">
        <f t="shared" si="33"/>
        <v/>
      </c>
      <c r="P106" s="91" t="str">
        <f t="shared" si="33"/>
        <v/>
      </c>
      <c r="Q106" s="92" t="str">
        <f t="shared" si="33"/>
        <v/>
      </c>
      <c r="R106" s="93" t="str">
        <f t="shared" si="33"/>
        <v/>
      </c>
      <c r="S106" s="91" t="str">
        <f t="shared" si="33"/>
        <v/>
      </c>
      <c r="T106" s="91" t="str">
        <f t="shared" si="33"/>
        <v/>
      </c>
      <c r="U106" s="91" t="str">
        <f t="shared" si="32"/>
        <v/>
      </c>
      <c r="V106" s="91" t="str">
        <f t="shared" si="32"/>
        <v/>
      </c>
      <c r="W106" s="91" t="str">
        <f t="shared" si="32"/>
        <v/>
      </c>
      <c r="X106" s="91" t="str">
        <f t="shared" si="32"/>
        <v/>
      </c>
      <c r="Y106" s="91" t="str">
        <f t="shared" si="32"/>
        <v/>
      </c>
      <c r="Z106" s="91" t="str">
        <f t="shared" si="32"/>
        <v/>
      </c>
      <c r="AA106" s="91" t="str">
        <f t="shared" si="32"/>
        <v/>
      </c>
      <c r="AB106" s="91" t="str">
        <f t="shared" si="32"/>
        <v/>
      </c>
      <c r="AC106" s="91" t="str">
        <f t="shared" si="32"/>
        <v/>
      </c>
      <c r="AD106" s="91" t="str">
        <f t="shared" si="32"/>
        <v/>
      </c>
      <c r="AE106" s="91" t="str">
        <f t="shared" si="32"/>
        <v/>
      </c>
      <c r="AF106" s="91" t="str">
        <f t="shared" si="32"/>
        <v/>
      </c>
      <c r="AG106" s="91" t="str">
        <f t="shared" si="32"/>
        <v/>
      </c>
      <c r="AH106" s="91" t="str">
        <f t="shared" si="32"/>
        <v/>
      </c>
      <c r="AI106" s="91" t="str">
        <f t="shared" si="32"/>
        <v/>
      </c>
      <c r="AJ106" s="91" t="str">
        <f t="shared" si="32"/>
        <v/>
      </c>
      <c r="AK106" s="91" t="str">
        <f t="shared" si="31"/>
        <v/>
      </c>
      <c r="AL106" s="91" t="str">
        <f t="shared" si="31"/>
        <v/>
      </c>
      <c r="AM106" s="91" t="str">
        <f t="shared" si="31"/>
        <v/>
      </c>
      <c r="AN106" s="91" t="str">
        <f t="shared" si="31"/>
        <v/>
      </c>
      <c r="AO106" s="91" t="str">
        <f t="shared" si="31"/>
        <v/>
      </c>
      <c r="AP106" s="91" t="str">
        <f t="shared" si="31"/>
        <v/>
      </c>
      <c r="AQ106" s="91" t="str">
        <f t="shared" si="31"/>
        <v/>
      </c>
      <c r="AR106" s="91" t="str">
        <f t="shared" si="31"/>
        <v/>
      </c>
      <c r="AS106" s="91" t="str">
        <f t="shared" si="31"/>
        <v/>
      </c>
      <c r="AT106" s="91" t="str">
        <f t="shared" si="31"/>
        <v/>
      </c>
      <c r="AU106" s="91" t="str">
        <f t="shared" si="31"/>
        <v/>
      </c>
      <c r="AV106" s="91" t="str">
        <f t="shared" si="31"/>
        <v/>
      </c>
      <c r="AW106" s="91" t="str">
        <f t="shared" si="31"/>
        <v/>
      </c>
      <c r="AX106" s="91" t="str">
        <f t="shared" si="31"/>
        <v/>
      </c>
      <c r="AY106" s="91" t="str">
        <f t="shared" si="31"/>
        <v/>
      </c>
      <c r="AZ106" s="91" t="str">
        <f t="shared" si="34"/>
        <v/>
      </c>
      <c r="BA106" s="91" t="str">
        <f t="shared" si="34"/>
        <v/>
      </c>
      <c r="BB106" s="91" t="str">
        <f t="shared" si="34"/>
        <v/>
      </c>
      <c r="BC106" s="91" t="str">
        <f t="shared" si="34"/>
        <v/>
      </c>
      <c r="BD106" s="91" t="str">
        <f t="shared" si="34"/>
        <v/>
      </c>
      <c r="BE106" s="91" t="str">
        <f t="shared" si="34"/>
        <v/>
      </c>
    </row>
    <row r="107" spans="1:57" x14ac:dyDescent="0.3">
      <c r="A107" s="68"/>
      <c r="B107" s="62"/>
      <c r="C107" s="69"/>
      <c r="D107" s="70"/>
      <c r="E107" s="89">
        <f t="shared" si="21"/>
        <v>0</v>
      </c>
      <c r="F107" s="90" t="str">
        <f t="shared" si="33"/>
        <v/>
      </c>
      <c r="G107" s="91" t="str">
        <f t="shared" si="33"/>
        <v/>
      </c>
      <c r="H107" s="91" t="str">
        <f t="shared" si="33"/>
        <v/>
      </c>
      <c r="I107" s="91" t="str">
        <f t="shared" si="33"/>
        <v/>
      </c>
      <c r="J107" s="91" t="str">
        <f t="shared" si="33"/>
        <v/>
      </c>
      <c r="K107" s="92" t="str">
        <f>IF($B107=K$5,$D107,"")</f>
        <v/>
      </c>
      <c r="L107" s="93" t="str">
        <f t="shared" si="33"/>
        <v/>
      </c>
      <c r="M107" s="91" t="str">
        <f t="shared" si="33"/>
        <v/>
      </c>
      <c r="N107" s="91" t="str">
        <f t="shared" si="33"/>
        <v/>
      </c>
      <c r="O107" s="91" t="str">
        <f t="shared" si="33"/>
        <v/>
      </c>
      <c r="P107" s="91" t="str">
        <f t="shared" si="33"/>
        <v/>
      </c>
      <c r="Q107" s="92" t="str">
        <f t="shared" si="33"/>
        <v/>
      </c>
      <c r="R107" s="93" t="str">
        <f t="shared" si="33"/>
        <v/>
      </c>
      <c r="S107" s="91" t="str">
        <f t="shared" si="33"/>
        <v/>
      </c>
      <c r="T107" s="91" t="str">
        <f t="shared" si="33"/>
        <v/>
      </c>
      <c r="U107" s="91" t="str">
        <f t="shared" si="32"/>
        <v/>
      </c>
      <c r="V107" s="91" t="str">
        <f t="shared" si="32"/>
        <v/>
      </c>
      <c r="W107" s="91" t="str">
        <f t="shared" si="32"/>
        <v/>
      </c>
      <c r="X107" s="91" t="str">
        <f t="shared" si="32"/>
        <v/>
      </c>
      <c r="Y107" s="91" t="str">
        <f t="shared" si="32"/>
        <v/>
      </c>
      <c r="Z107" s="91" t="str">
        <f t="shared" si="32"/>
        <v/>
      </c>
      <c r="AA107" s="91" t="str">
        <f t="shared" si="32"/>
        <v/>
      </c>
      <c r="AB107" s="91" t="str">
        <f t="shared" si="32"/>
        <v/>
      </c>
      <c r="AC107" s="91" t="str">
        <f t="shared" si="32"/>
        <v/>
      </c>
      <c r="AD107" s="91" t="str">
        <f t="shared" si="32"/>
        <v/>
      </c>
      <c r="AE107" s="91" t="str">
        <f t="shared" si="32"/>
        <v/>
      </c>
      <c r="AF107" s="91" t="str">
        <f t="shared" si="32"/>
        <v/>
      </c>
      <c r="AG107" s="91" t="str">
        <f t="shared" si="32"/>
        <v/>
      </c>
      <c r="AH107" s="91" t="str">
        <f t="shared" si="32"/>
        <v/>
      </c>
      <c r="AI107" s="91" t="str">
        <f t="shared" si="32"/>
        <v/>
      </c>
      <c r="AJ107" s="91" t="str">
        <f t="shared" si="32"/>
        <v/>
      </c>
      <c r="AK107" s="91" t="str">
        <f t="shared" si="31"/>
        <v/>
      </c>
      <c r="AL107" s="91" t="str">
        <f t="shared" si="31"/>
        <v/>
      </c>
      <c r="AM107" s="91" t="str">
        <f t="shared" si="31"/>
        <v/>
      </c>
      <c r="AN107" s="91" t="str">
        <f t="shared" si="31"/>
        <v/>
      </c>
      <c r="AO107" s="91" t="str">
        <f t="shared" si="31"/>
        <v/>
      </c>
      <c r="AP107" s="91" t="str">
        <f t="shared" si="31"/>
        <v/>
      </c>
      <c r="AQ107" s="91" t="str">
        <f t="shared" si="31"/>
        <v/>
      </c>
      <c r="AR107" s="91" t="str">
        <f t="shared" si="31"/>
        <v/>
      </c>
      <c r="AS107" s="91" t="str">
        <f t="shared" si="31"/>
        <v/>
      </c>
      <c r="AT107" s="91" t="str">
        <f t="shared" si="31"/>
        <v/>
      </c>
      <c r="AU107" s="91" t="str">
        <f t="shared" si="31"/>
        <v/>
      </c>
      <c r="AV107" s="91" t="str">
        <f t="shared" si="31"/>
        <v/>
      </c>
      <c r="AW107" s="91" t="str">
        <f t="shared" si="31"/>
        <v/>
      </c>
      <c r="AX107" s="91" t="str">
        <f t="shared" si="31"/>
        <v/>
      </c>
      <c r="AY107" s="91" t="str">
        <f t="shared" si="31"/>
        <v/>
      </c>
      <c r="AZ107" s="91" t="str">
        <f t="shared" si="34"/>
        <v/>
      </c>
      <c r="BA107" s="91" t="str">
        <f t="shared" si="34"/>
        <v/>
      </c>
      <c r="BB107" s="91" t="str">
        <f t="shared" si="34"/>
        <v/>
      </c>
      <c r="BC107" s="91" t="str">
        <f t="shared" si="34"/>
        <v/>
      </c>
      <c r="BD107" s="91" t="str">
        <f t="shared" si="34"/>
        <v/>
      </c>
      <c r="BE107" s="91" t="str">
        <f t="shared" si="34"/>
        <v/>
      </c>
    </row>
    <row r="108" spans="1:57" x14ac:dyDescent="0.3">
      <c r="A108" s="68"/>
      <c r="B108" s="62"/>
      <c r="C108" s="69"/>
      <c r="D108" s="70"/>
      <c r="E108" s="89">
        <f t="shared" si="21"/>
        <v>0</v>
      </c>
      <c r="F108" s="90" t="str">
        <f t="shared" si="33"/>
        <v/>
      </c>
      <c r="G108" s="91" t="str">
        <f t="shared" si="33"/>
        <v/>
      </c>
      <c r="H108" s="91" t="str">
        <f t="shared" si="33"/>
        <v/>
      </c>
      <c r="I108" s="91" t="str">
        <f t="shared" si="33"/>
        <v/>
      </c>
      <c r="J108" s="91" t="str">
        <f t="shared" si="33"/>
        <v/>
      </c>
      <c r="K108" s="92" t="str">
        <f t="shared" si="33"/>
        <v/>
      </c>
      <c r="L108" s="93" t="str">
        <f t="shared" si="33"/>
        <v/>
      </c>
      <c r="M108" s="91" t="str">
        <f t="shared" si="33"/>
        <v/>
      </c>
      <c r="N108" s="91" t="str">
        <f t="shared" si="33"/>
        <v/>
      </c>
      <c r="O108" s="91" t="str">
        <f t="shared" si="33"/>
        <v/>
      </c>
      <c r="P108" s="91" t="str">
        <f t="shared" si="33"/>
        <v/>
      </c>
      <c r="Q108" s="92" t="str">
        <f t="shared" si="33"/>
        <v/>
      </c>
      <c r="R108" s="93" t="str">
        <f t="shared" si="33"/>
        <v/>
      </c>
      <c r="S108" s="91" t="str">
        <f t="shared" si="33"/>
        <v/>
      </c>
      <c r="T108" s="91" t="str">
        <f t="shared" si="33"/>
        <v/>
      </c>
      <c r="U108" s="91" t="str">
        <f t="shared" si="32"/>
        <v/>
      </c>
      <c r="V108" s="91" t="str">
        <f t="shared" si="32"/>
        <v/>
      </c>
      <c r="W108" s="91" t="str">
        <f t="shared" si="32"/>
        <v/>
      </c>
      <c r="X108" s="91" t="str">
        <f t="shared" si="32"/>
        <v/>
      </c>
      <c r="Y108" s="91" t="str">
        <f t="shared" si="32"/>
        <v/>
      </c>
      <c r="Z108" s="91" t="str">
        <f t="shared" si="32"/>
        <v/>
      </c>
      <c r="AA108" s="91" t="str">
        <f t="shared" si="32"/>
        <v/>
      </c>
      <c r="AB108" s="91" t="str">
        <f t="shared" si="32"/>
        <v/>
      </c>
      <c r="AC108" s="91" t="str">
        <f t="shared" si="32"/>
        <v/>
      </c>
      <c r="AD108" s="91" t="str">
        <f t="shared" si="32"/>
        <v/>
      </c>
      <c r="AE108" s="91" t="str">
        <f t="shared" si="32"/>
        <v/>
      </c>
      <c r="AF108" s="91" t="str">
        <f t="shared" si="32"/>
        <v/>
      </c>
      <c r="AG108" s="91" t="str">
        <f t="shared" si="32"/>
        <v/>
      </c>
      <c r="AH108" s="91" t="str">
        <f t="shared" si="32"/>
        <v/>
      </c>
      <c r="AI108" s="91" t="str">
        <f t="shared" si="32"/>
        <v/>
      </c>
      <c r="AJ108" s="91" t="str">
        <f t="shared" si="32"/>
        <v/>
      </c>
      <c r="AK108" s="91" t="str">
        <f t="shared" si="31"/>
        <v/>
      </c>
      <c r="AL108" s="91" t="str">
        <f t="shared" si="31"/>
        <v/>
      </c>
      <c r="AM108" s="91" t="str">
        <f t="shared" si="31"/>
        <v/>
      </c>
      <c r="AN108" s="91" t="str">
        <f t="shared" si="31"/>
        <v/>
      </c>
      <c r="AO108" s="91" t="str">
        <f t="shared" si="31"/>
        <v/>
      </c>
      <c r="AP108" s="91" t="str">
        <f t="shared" si="31"/>
        <v/>
      </c>
      <c r="AQ108" s="91" t="str">
        <f t="shared" si="31"/>
        <v/>
      </c>
      <c r="AR108" s="91" t="str">
        <f t="shared" si="31"/>
        <v/>
      </c>
      <c r="AS108" s="91" t="str">
        <f t="shared" si="31"/>
        <v/>
      </c>
      <c r="AT108" s="91" t="str">
        <f t="shared" si="31"/>
        <v/>
      </c>
      <c r="AU108" s="91" t="str">
        <f t="shared" si="31"/>
        <v/>
      </c>
      <c r="AV108" s="91" t="str">
        <f t="shared" si="31"/>
        <v/>
      </c>
      <c r="AW108" s="91" t="str">
        <f t="shared" si="31"/>
        <v/>
      </c>
      <c r="AX108" s="91" t="str">
        <f t="shared" si="31"/>
        <v/>
      </c>
      <c r="AY108" s="91" t="str">
        <f t="shared" si="31"/>
        <v/>
      </c>
      <c r="AZ108" s="91" t="str">
        <f t="shared" si="34"/>
        <v/>
      </c>
      <c r="BA108" s="91" t="str">
        <f t="shared" si="34"/>
        <v/>
      </c>
      <c r="BB108" s="91" t="str">
        <f t="shared" si="34"/>
        <v/>
      </c>
      <c r="BC108" s="91" t="str">
        <f t="shared" si="34"/>
        <v/>
      </c>
      <c r="BD108" s="91" t="str">
        <f t="shared" si="34"/>
        <v/>
      </c>
      <c r="BE108" s="91" t="str">
        <f t="shared" si="34"/>
        <v/>
      </c>
    </row>
    <row r="109" spans="1:57" x14ac:dyDescent="0.3">
      <c r="A109" s="68"/>
      <c r="B109" s="62"/>
      <c r="C109" s="69"/>
      <c r="D109" s="70"/>
      <c r="E109" s="89">
        <f t="shared" si="21"/>
        <v>0</v>
      </c>
      <c r="F109" s="90" t="str">
        <f t="shared" si="33"/>
        <v/>
      </c>
      <c r="G109" s="91" t="str">
        <f t="shared" si="33"/>
        <v/>
      </c>
      <c r="H109" s="91" t="str">
        <f t="shared" si="33"/>
        <v/>
      </c>
      <c r="I109" s="91" t="str">
        <f t="shared" si="33"/>
        <v/>
      </c>
      <c r="J109" s="91" t="str">
        <f t="shared" si="33"/>
        <v/>
      </c>
      <c r="K109" s="92" t="str">
        <f t="shared" si="33"/>
        <v/>
      </c>
      <c r="L109" s="93" t="str">
        <f t="shared" si="33"/>
        <v/>
      </c>
      <c r="M109" s="91" t="str">
        <f t="shared" si="33"/>
        <v/>
      </c>
      <c r="N109" s="91" t="str">
        <f t="shared" si="33"/>
        <v/>
      </c>
      <c r="O109" s="91" t="str">
        <f t="shared" si="33"/>
        <v/>
      </c>
      <c r="P109" s="91" t="str">
        <f t="shared" si="33"/>
        <v/>
      </c>
      <c r="Q109" s="92" t="str">
        <f t="shared" si="33"/>
        <v/>
      </c>
      <c r="R109" s="93" t="str">
        <f t="shared" si="33"/>
        <v/>
      </c>
      <c r="S109" s="91" t="str">
        <f t="shared" si="33"/>
        <v/>
      </c>
      <c r="T109" s="91" t="str">
        <f t="shared" si="33"/>
        <v/>
      </c>
      <c r="U109" s="91" t="str">
        <f t="shared" si="32"/>
        <v/>
      </c>
      <c r="V109" s="91" t="str">
        <f t="shared" si="32"/>
        <v/>
      </c>
      <c r="W109" s="91" t="str">
        <f t="shared" si="32"/>
        <v/>
      </c>
      <c r="X109" s="91" t="str">
        <f t="shared" si="32"/>
        <v/>
      </c>
      <c r="Y109" s="91" t="str">
        <f t="shared" si="32"/>
        <v/>
      </c>
      <c r="Z109" s="91" t="str">
        <f t="shared" si="32"/>
        <v/>
      </c>
      <c r="AA109" s="91" t="str">
        <f t="shared" si="32"/>
        <v/>
      </c>
      <c r="AB109" s="91" t="str">
        <f t="shared" si="32"/>
        <v/>
      </c>
      <c r="AC109" s="91" t="str">
        <f t="shared" si="32"/>
        <v/>
      </c>
      <c r="AD109" s="91" t="str">
        <f t="shared" si="32"/>
        <v/>
      </c>
      <c r="AE109" s="91" t="str">
        <f t="shared" si="32"/>
        <v/>
      </c>
      <c r="AF109" s="91" t="str">
        <f t="shared" si="32"/>
        <v/>
      </c>
      <c r="AG109" s="91" t="str">
        <f t="shared" si="32"/>
        <v/>
      </c>
      <c r="AH109" s="91" t="str">
        <f t="shared" si="32"/>
        <v/>
      </c>
      <c r="AI109" s="91" t="str">
        <f t="shared" si="32"/>
        <v/>
      </c>
      <c r="AJ109" s="91" t="str">
        <f t="shared" si="32"/>
        <v/>
      </c>
      <c r="AK109" s="91" t="str">
        <f t="shared" si="31"/>
        <v/>
      </c>
      <c r="AL109" s="91" t="str">
        <f t="shared" si="31"/>
        <v/>
      </c>
      <c r="AM109" s="91" t="str">
        <f t="shared" si="31"/>
        <v/>
      </c>
      <c r="AN109" s="91" t="str">
        <f t="shared" si="31"/>
        <v/>
      </c>
      <c r="AO109" s="91" t="str">
        <f t="shared" si="31"/>
        <v/>
      </c>
      <c r="AP109" s="91" t="str">
        <f t="shared" si="31"/>
        <v/>
      </c>
      <c r="AQ109" s="91" t="str">
        <f t="shared" si="31"/>
        <v/>
      </c>
      <c r="AR109" s="91" t="str">
        <f t="shared" si="31"/>
        <v/>
      </c>
      <c r="AS109" s="91" t="str">
        <f t="shared" si="31"/>
        <v/>
      </c>
      <c r="AT109" s="91" t="str">
        <f t="shared" si="31"/>
        <v/>
      </c>
      <c r="AU109" s="91" t="str">
        <f t="shared" si="31"/>
        <v/>
      </c>
      <c r="AV109" s="91" t="str">
        <f t="shared" si="31"/>
        <v/>
      </c>
      <c r="AW109" s="91" t="str">
        <f t="shared" si="31"/>
        <v/>
      </c>
      <c r="AX109" s="91" t="str">
        <f t="shared" si="31"/>
        <v/>
      </c>
      <c r="AY109" s="91" t="str">
        <f t="shared" si="31"/>
        <v/>
      </c>
      <c r="AZ109" s="91" t="str">
        <f t="shared" si="34"/>
        <v/>
      </c>
      <c r="BA109" s="91" t="str">
        <f t="shared" si="34"/>
        <v/>
      </c>
      <c r="BB109" s="91" t="str">
        <f t="shared" si="34"/>
        <v/>
      </c>
      <c r="BC109" s="91" t="str">
        <f t="shared" si="34"/>
        <v/>
      </c>
      <c r="BD109" s="91" t="str">
        <f t="shared" si="34"/>
        <v/>
      </c>
      <c r="BE109" s="91" t="str">
        <f t="shared" si="34"/>
        <v/>
      </c>
    </row>
    <row r="110" spans="1:57" x14ac:dyDescent="0.3">
      <c r="A110" s="68"/>
      <c r="B110" s="62"/>
      <c r="C110" s="69"/>
      <c r="D110" s="70"/>
      <c r="E110" s="89">
        <f t="shared" si="21"/>
        <v>0</v>
      </c>
      <c r="F110" s="90" t="str">
        <f t="shared" si="33"/>
        <v/>
      </c>
      <c r="G110" s="91" t="str">
        <f t="shared" si="33"/>
        <v/>
      </c>
      <c r="H110" s="91" t="str">
        <f t="shared" si="33"/>
        <v/>
      </c>
      <c r="I110" s="91" t="str">
        <f t="shared" si="33"/>
        <v/>
      </c>
      <c r="J110" s="91" t="str">
        <f t="shared" si="33"/>
        <v/>
      </c>
      <c r="K110" s="92" t="str">
        <f t="shared" si="33"/>
        <v/>
      </c>
      <c r="L110" s="93" t="str">
        <f t="shared" si="33"/>
        <v/>
      </c>
      <c r="M110" s="91" t="str">
        <f t="shared" si="33"/>
        <v/>
      </c>
      <c r="N110" s="91" t="str">
        <f t="shared" si="33"/>
        <v/>
      </c>
      <c r="O110" s="91" t="str">
        <f t="shared" si="33"/>
        <v/>
      </c>
      <c r="P110" s="91" t="str">
        <f t="shared" si="33"/>
        <v/>
      </c>
      <c r="Q110" s="92" t="str">
        <f t="shared" si="33"/>
        <v/>
      </c>
      <c r="R110" s="93" t="str">
        <f t="shared" si="33"/>
        <v/>
      </c>
      <c r="S110" s="91" t="str">
        <f t="shared" si="33"/>
        <v/>
      </c>
      <c r="T110" s="91" t="str">
        <f t="shared" si="33"/>
        <v/>
      </c>
      <c r="U110" s="91" t="str">
        <f t="shared" si="32"/>
        <v/>
      </c>
      <c r="V110" s="91" t="str">
        <f t="shared" si="32"/>
        <v/>
      </c>
      <c r="W110" s="91" t="str">
        <f t="shared" si="32"/>
        <v/>
      </c>
      <c r="X110" s="91" t="str">
        <f t="shared" si="32"/>
        <v/>
      </c>
      <c r="Y110" s="91" t="str">
        <f t="shared" si="32"/>
        <v/>
      </c>
      <c r="Z110" s="91" t="str">
        <f t="shared" si="32"/>
        <v/>
      </c>
      <c r="AA110" s="91" t="str">
        <f t="shared" si="32"/>
        <v/>
      </c>
      <c r="AB110" s="91" t="str">
        <f t="shared" si="32"/>
        <v/>
      </c>
      <c r="AC110" s="91" t="str">
        <f t="shared" si="32"/>
        <v/>
      </c>
      <c r="AD110" s="91" t="str">
        <f t="shared" si="32"/>
        <v/>
      </c>
      <c r="AE110" s="91" t="str">
        <f t="shared" si="32"/>
        <v/>
      </c>
      <c r="AF110" s="91" t="str">
        <f t="shared" si="32"/>
        <v/>
      </c>
      <c r="AG110" s="91" t="str">
        <f t="shared" si="32"/>
        <v/>
      </c>
      <c r="AH110" s="91" t="str">
        <f t="shared" si="32"/>
        <v/>
      </c>
      <c r="AI110" s="91" t="str">
        <f t="shared" si="32"/>
        <v/>
      </c>
      <c r="AJ110" s="91" t="str">
        <f t="shared" si="32"/>
        <v/>
      </c>
      <c r="AK110" s="91" t="str">
        <f t="shared" si="31"/>
        <v/>
      </c>
      <c r="AL110" s="91" t="str">
        <f t="shared" si="31"/>
        <v/>
      </c>
      <c r="AM110" s="91" t="str">
        <f t="shared" si="31"/>
        <v/>
      </c>
      <c r="AN110" s="91" t="str">
        <f t="shared" si="31"/>
        <v/>
      </c>
      <c r="AO110" s="91" t="str">
        <f t="shared" si="31"/>
        <v/>
      </c>
      <c r="AP110" s="91" t="str">
        <f t="shared" si="31"/>
        <v/>
      </c>
      <c r="AQ110" s="91" t="str">
        <f t="shared" si="31"/>
        <v/>
      </c>
      <c r="AR110" s="91" t="str">
        <f t="shared" si="31"/>
        <v/>
      </c>
      <c r="AS110" s="91" t="str">
        <f t="shared" si="31"/>
        <v/>
      </c>
      <c r="AT110" s="91" t="str">
        <f t="shared" si="31"/>
        <v/>
      </c>
      <c r="AU110" s="91" t="str">
        <f t="shared" si="31"/>
        <v/>
      </c>
      <c r="AV110" s="91" t="str">
        <f t="shared" si="31"/>
        <v/>
      </c>
      <c r="AW110" s="91" t="str">
        <f t="shared" si="31"/>
        <v/>
      </c>
      <c r="AX110" s="91" t="str">
        <f t="shared" si="31"/>
        <v/>
      </c>
      <c r="AY110" s="91" t="str">
        <f t="shared" si="31"/>
        <v/>
      </c>
      <c r="AZ110" s="91" t="str">
        <f t="shared" si="34"/>
        <v/>
      </c>
      <c r="BA110" s="91" t="str">
        <f t="shared" si="34"/>
        <v/>
      </c>
      <c r="BB110" s="91" t="str">
        <f t="shared" si="34"/>
        <v/>
      </c>
      <c r="BC110" s="91" t="str">
        <f t="shared" si="34"/>
        <v/>
      </c>
      <c r="BD110" s="91" t="str">
        <f t="shared" si="34"/>
        <v/>
      </c>
      <c r="BE110" s="91" t="str">
        <f t="shared" si="34"/>
        <v/>
      </c>
    </row>
    <row r="111" spans="1:57" x14ac:dyDescent="0.3">
      <c r="A111" s="68"/>
      <c r="B111" s="62"/>
      <c r="C111" s="69"/>
      <c r="D111" s="70"/>
      <c r="E111" s="89">
        <f t="shared" si="21"/>
        <v>0</v>
      </c>
      <c r="F111" s="90" t="str">
        <f t="shared" si="33"/>
        <v/>
      </c>
      <c r="G111" s="91" t="str">
        <f t="shared" si="33"/>
        <v/>
      </c>
      <c r="H111" s="91" t="str">
        <f t="shared" si="33"/>
        <v/>
      </c>
      <c r="I111" s="91" t="str">
        <f t="shared" si="33"/>
        <v/>
      </c>
      <c r="J111" s="91" t="str">
        <f t="shared" si="33"/>
        <v/>
      </c>
      <c r="K111" s="92" t="str">
        <f t="shared" si="33"/>
        <v/>
      </c>
      <c r="L111" s="93" t="str">
        <f t="shared" si="33"/>
        <v/>
      </c>
      <c r="M111" s="91" t="str">
        <f t="shared" si="33"/>
        <v/>
      </c>
      <c r="N111" s="91" t="str">
        <f t="shared" si="33"/>
        <v/>
      </c>
      <c r="O111" s="91" t="str">
        <f t="shared" si="33"/>
        <v/>
      </c>
      <c r="P111" s="91" t="str">
        <f t="shared" si="33"/>
        <v/>
      </c>
      <c r="Q111" s="92" t="str">
        <f t="shared" si="33"/>
        <v/>
      </c>
      <c r="R111" s="93" t="str">
        <f t="shared" si="33"/>
        <v/>
      </c>
      <c r="S111" s="91" t="str">
        <f t="shared" si="33"/>
        <v/>
      </c>
      <c r="T111" s="91" t="str">
        <f t="shared" si="33"/>
        <v/>
      </c>
      <c r="U111" s="91" t="str">
        <f t="shared" si="32"/>
        <v/>
      </c>
      <c r="V111" s="91" t="str">
        <f t="shared" si="32"/>
        <v/>
      </c>
      <c r="W111" s="91" t="str">
        <f t="shared" si="32"/>
        <v/>
      </c>
      <c r="X111" s="91" t="str">
        <f t="shared" si="32"/>
        <v/>
      </c>
      <c r="Y111" s="91" t="str">
        <f t="shared" si="32"/>
        <v/>
      </c>
      <c r="Z111" s="91" t="str">
        <f t="shared" si="32"/>
        <v/>
      </c>
      <c r="AA111" s="91" t="str">
        <f t="shared" si="32"/>
        <v/>
      </c>
      <c r="AB111" s="91" t="str">
        <f t="shared" si="32"/>
        <v/>
      </c>
      <c r="AC111" s="91" t="str">
        <f t="shared" si="32"/>
        <v/>
      </c>
      <c r="AD111" s="91" t="str">
        <f t="shared" si="32"/>
        <v/>
      </c>
      <c r="AE111" s="91" t="str">
        <f t="shared" si="32"/>
        <v/>
      </c>
      <c r="AF111" s="91" t="str">
        <f t="shared" si="32"/>
        <v/>
      </c>
      <c r="AG111" s="91" t="str">
        <f t="shared" si="32"/>
        <v/>
      </c>
      <c r="AH111" s="91" t="str">
        <f t="shared" si="32"/>
        <v/>
      </c>
      <c r="AI111" s="91" t="str">
        <f t="shared" si="32"/>
        <v/>
      </c>
      <c r="AJ111" s="91" t="str">
        <f t="shared" si="32"/>
        <v/>
      </c>
      <c r="AK111" s="91" t="str">
        <f t="shared" si="31"/>
        <v/>
      </c>
      <c r="AL111" s="91" t="str">
        <f t="shared" si="31"/>
        <v/>
      </c>
      <c r="AM111" s="91" t="str">
        <f t="shared" si="31"/>
        <v/>
      </c>
      <c r="AN111" s="91" t="str">
        <f t="shared" si="31"/>
        <v/>
      </c>
      <c r="AO111" s="91" t="str">
        <f t="shared" si="31"/>
        <v/>
      </c>
      <c r="AP111" s="91" t="str">
        <f t="shared" si="31"/>
        <v/>
      </c>
      <c r="AQ111" s="91" t="str">
        <f t="shared" si="31"/>
        <v/>
      </c>
      <c r="AR111" s="91" t="str">
        <f t="shared" si="31"/>
        <v/>
      </c>
      <c r="AS111" s="91" t="str">
        <f t="shared" si="31"/>
        <v/>
      </c>
      <c r="AT111" s="91" t="str">
        <f t="shared" si="31"/>
        <v/>
      </c>
      <c r="AU111" s="91" t="str">
        <f t="shared" si="31"/>
        <v/>
      </c>
      <c r="AV111" s="91" t="str">
        <f t="shared" si="31"/>
        <v/>
      </c>
      <c r="AW111" s="91" t="str">
        <f t="shared" si="31"/>
        <v/>
      </c>
      <c r="AX111" s="91" t="str">
        <f t="shared" si="31"/>
        <v/>
      </c>
      <c r="AY111" s="91" t="str">
        <f t="shared" si="31"/>
        <v/>
      </c>
      <c r="AZ111" s="91" t="str">
        <f t="shared" si="34"/>
        <v/>
      </c>
      <c r="BA111" s="91" t="str">
        <f t="shared" si="34"/>
        <v/>
      </c>
      <c r="BB111" s="91" t="str">
        <f t="shared" si="34"/>
        <v/>
      </c>
      <c r="BC111" s="91" t="str">
        <f t="shared" si="34"/>
        <v/>
      </c>
      <c r="BD111" s="91" t="str">
        <f t="shared" si="34"/>
        <v/>
      </c>
      <c r="BE111" s="91" t="str">
        <f t="shared" si="34"/>
        <v/>
      </c>
    </row>
    <row r="112" spans="1:57" x14ac:dyDescent="0.3">
      <c r="A112" s="68"/>
      <c r="B112" s="62"/>
      <c r="C112" s="69"/>
      <c r="D112" s="70"/>
      <c r="E112" s="89">
        <f t="shared" si="21"/>
        <v>0</v>
      </c>
      <c r="F112" s="90" t="str">
        <f t="shared" si="33"/>
        <v/>
      </c>
      <c r="G112" s="91" t="str">
        <f t="shared" si="33"/>
        <v/>
      </c>
      <c r="H112" s="91" t="str">
        <f t="shared" si="33"/>
        <v/>
      </c>
      <c r="I112" s="91" t="str">
        <f t="shared" si="33"/>
        <v/>
      </c>
      <c r="J112" s="91" t="str">
        <f t="shared" si="33"/>
        <v/>
      </c>
      <c r="K112" s="92" t="str">
        <f t="shared" si="33"/>
        <v/>
      </c>
      <c r="L112" s="93" t="str">
        <f t="shared" si="33"/>
        <v/>
      </c>
      <c r="M112" s="91" t="str">
        <f t="shared" si="33"/>
        <v/>
      </c>
      <c r="N112" s="91" t="str">
        <f t="shared" si="33"/>
        <v/>
      </c>
      <c r="O112" s="91" t="str">
        <f t="shared" si="33"/>
        <v/>
      </c>
      <c r="P112" s="91" t="str">
        <f t="shared" si="33"/>
        <v/>
      </c>
      <c r="Q112" s="92" t="str">
        <f t="shared" si="33"/>
        <v/>
      </c>
      <c r="R112" s="93" t="str">
        <f t="shared" si="33"/>
        <v/>
      </c>
      <c r="S112" s="91" t="str">
        <f t="shared" si="33"/>
        <v/>
      </c>
      <c r="T112" s="91" t="str">
        <f t="shared" si="33"/>
        <v/>
      </c>
      <c r="U112" s="91" t="str">
        <f t="shared" si="32"/>
        <v/>
      </c>
      <c r="V112" s="91" t="str">
        <f t="shared" si="32"/>
        <v/>
      </c>
      <c r="W112" s="91" t="str">
        <f t="shared" si="32"/>
        <v/>
      </c>
      <c r="X112" s="91" t="str">
        <f t="shared" si="32"/>
        <v/>
      </c>
      <c r="Y112" s="91" t="str">
        <f t="shared" si="32"/>
        <v/>
      </c>
      <c r="Z112" s="91" t="str">
        <f t="shared" si="32"/>
        <v/>
      </c>
      <c r="AA112" s="91" t="str">
        <f t="shared" si="32"/>
        <v/>
      </c>
      <c r="AB112" s="91" t="str">
        <f t="shared" si="32"/>
        <v/>
      </c>
      <c r="AC112" s="91" t="str">
        <f t="shared" si="32"/>
        <v/>
      </c>
      <c r="AD112" s="91" t="str">
        <f t="shared" si="32"/>
        <v/>
      </c>
      <c r="AE112" s="91" t="str">
        <f t="shared" si="32"/>
        <v/>
      </c>
      <c r="AF112" s="91" t="str">
        <f t="shared" si="32"/>
        <v/>
      </c>
      <c r="AG112" s="91" t="str">
        <f t="shared" si="32"/>
        <v/>
      </c>
      <c r="AH112" s="91" t="str">
        <f t="shared" si="32"/>
        <v/>
      </c>
      <c r="AI112" s="91" t="str">
        <f t="shared" si="32"/>
        <v/>
      </c>
      <c r="AJ112" s="91" t="str">
        <f t="shared" si="32"/>
        <v/>
      </c>
      <c r="AK112" s="91" t="str">
        <f t="shared" si="31"/>
        <v/>
      </c>
      <c r="AL112" s="91" t="str">
        <f t="shared" si="31"/>
        <v/>
      </c>
      <c r="AM112" s="91" t="str">
        <f t="shared" si="31"/>
        <v/>
      </c>
      <c r="AN112" s="91" t="str">
        <f t="shared" si="31"/>
        <v/>
      </c>
      <c r="AO112" s="91" t="str">
        <f t="shared" si="31"/>
        <v/>
      </c>
      <c r="AP112" s="91" t="str">
        <f t="shared" si="31"/>
        <v/>
      </c>
      <c r="AQ112" s="91" t="str">
        <f t="shared" si="31"/>
        <v/>
      </c>
      <c r="AR112" s="91" t="str">
        <f t="shared" si="31"/>
        <v/>
      </c>
      <c r="AS112" s="91" t="str">
        <f t="shared" si="31"/>
        <v/>
      </c>
      <c r="AT112" s="91" t="str">
        <f t="shared" si="31"/>
        <v/>
      </c>
      <c r="AU112" s="91" t="str">
        <f t="shared" si="31"/>
        <v/>
      </c>
      <c r="AV112" s="91" t="str">
        <f t="shared" si="31"/>
        <v/>
      </c>
      <c r="AW112" s="91" t="str">
        <f t="shared" si="31"/>
        <v/>
      </c>
      <c r="AX112" s="91" t="str">
        <f t="shared" si="31"/>
        <v/>
      </c>
      <c r="AY112" s="91" t="str">
        <f t="shared" si="31"/>
        <v/>
      </c>
      <c r="AZ112" s="91" t="str">
        <f t="shared" si="34"/>
        <v/>
      </c>
      <c r="BA112" s="91" t="str">
        <f t="shared" si="34"/>
        <v/>
      </c>
      <c r="BB112" s="91" t="str">
        <f t="shared" si="34"/>
        <v/>
      </c>
      <c r="BC112" s="91" t="str">
        <f t="shared" si="34"/>
        <v/>
      </c>
      <c r="BD112" s="91" t="str">
        <f t="shared" si="34"/>
        <v/>
      </c>
      <c r="BE112" s="91" t="str">
        <f t="shared" si="34"/>
        <v/>
      </c>
    </row>
    <row r="113" spans="1:57" x14ac:dyDescent="0.3">
      <c r="A113" s="68"/>
      <c r="B113" s="62"/>
      <c r="C113" s="69"/>
      <c r="D113" s="70"/>
      <c r="E113" s="89">
        <f t="shared" si="21"/>
        <v>0</v>
      </c>
      <c r="F113" s="90" t="str">
        <f t="shared" si="33"/>
        <v/>
      </c>
      <c r="G113" s="91" t="str">
        <f t="shared" si="33"/>
        <v/>
      </c>
      <c r="H113" s="91" t="str">
        <f t="shared" si="33"/>
        <v/>
      </c>
      <c r="I113" s="91" t="str">
        <f t="shared" si="33"/>
        <v/>
      </c>
      <c r="J113" s="91" t="str">
        <f t="shared" si="33"/>
        <v/>
      </c>
      <c r="K113" s="92" t="str">
        <f t="shared" si="33"/>
        <v/>
      </c>
      <c r="L113" s="93" t="str">
        <f>IF($B113=L$5,$D113,"")</f>
        <v/>
      </c>
      <c r="M113" s="91" t="str">
        <f t="shared" si="33"/>
        <v/>
      </c>
      <c r="N113" s="91" t="str">
        <f t="shared" si="33"/>
        <v/>
      </c>
      <c r="O113" s="91" t="str">
        <f t="shared" si="33"/>
        <v/>
      </c>
      <c r="P113" s="91" t="str">
        <f t="shared" si="33"/>
        <v/>
      </c>
      <c r="Q113" s="92" t="str">
        <f t="shared" si="33"/>
        <v/>
      </c>
      <c r="R113" s="93" t="str">
        <f t="shared" si="33"/>
        <v/>
      </c>
      <c r="S113" s="91" t="str">
        <f t="shared" si="33"/>
        <v/>
      </c>
      <c r="T113" s="91" t="str">
        <f t="shared" si="33"/>
        <v/>
      </c>
      <c r="U113" s="91" t="str">
        <f t="shared" si="32"/>
        <v/>
      </c>
      <c r="V113" s="91" t="str">
        <f t="shared" si="32"/>
        <v/>
      </c>
      <c r="W113" s="91" t="str">
        <f t="shared" si="32"/>
        <v/>
      </c>
      <c r="X113" s="91" t="str">
        <f t="shared" si="32"/>
        <v/>
      </c>
      <c r="Y113" s="91" t="str">
        <f t="shared" si="32"/>
        <v/>
      </c>
      <c r="Z113" s="91" t="str">
        <f t="shared" si="32"/>
        <v/>
      </c>
      <c r="AA113" s="91" t="str">
        <f t="shared" si="32"/>
        <v/>
      </c>
      <c r="AB113" s="91" t="str">
        <f t="shared" si="32"/>
        <v/>
      </c>
      <c r="AC113" s="91" t="str">
        <f t="shared" si="32"/>
        <v/>
      </c>
      <c r="AD113" s="91" t="str">
        <f t="shared" si="32"/>
        <v/>
      </c>
      <c r="AE113" s="91" t="str">
        <f t="shared" si="32"/>
        <v/>
      </c>
      <c r="AF113" s="91" t="str">
        <f t="shared" si="32"/>
        <v/>
      </c>
      <c r="AG113" s="91" t="str">
        <f t="shared" si="32"/>
        <v/>
      </c>
      <c r="AH113" s="91" t="str">
        <f t="shared" si="32"/>
        <v/>
      </c>
      <c r="AI113" s="91" t="str">
        <f t="shared" si="32"/>
        <v/>
      </c>
      <c r="AJ113" s="91" t="str">
        <f t="shared" si="32"/>
        <v/>
      </c>
      <c r="AK113" s="91" t="str">
        <f t="shared" si="31"/>
        <v/>
      </c>
      <c r="AL113" s="91" t="str">
        <f t="shared" si="31"/>
        <v/>
      </c>
      <c r="AM113" s="91" t="str">
        <f t="shared" si="31"/>
        <v/>
      </c>
      <c r="AN113" s="91" t="str">
        <f t="shared" si="31"/>
        <v/>
      </c>
      <c r="AO113" s="91" t="str">
        <f t="shared" si="31"/>
        <v/>
      </c>
      <c r="AP113" s="91" t="str">
        <f t="shared" si="31"/>
        <v/>
      </c>
      <c r="AQ113" s="91" t="str">
        <f t="shared" si="31"/>
        <v/>
      </c>
      <c r="AR113" s="91" t="str">
        <f t="shared" si="31"/>
        <v/>
      </c>
      <c r="AS113" s="91" t="str">
        <f t="shared" si="31"/>
        <v/>
      </c>
      <c r="AT113" s="91" t="str">
        <f t="shared" si="31"/>
        <v/>
      </c>
      <c r="AU113" s="91" t="str">
        <f t="shared" si="31"/>
        <v/>
      </c>
      <c r="AV113" s="91" t="str">
        <f t="shared" si="31"/>
        <v/>
      </c>
      <c r="AW113" s="91" t="str">
        <f t="shared" si="31"/>
        <v/>
      </c>
      <c r="AX113" s="91" t="str">
        <f t="shared" si="31"/>
        <v/>
      </c>
      <c r="AY113" s="91" t="str">
        <f t="shared" si="31"/>
        <v/>
      </c>
      <c r="AZ113" s="91" t="str">
        <f t="shared" si="34"/>
        <v/>
      </c>
      <c r="BA113" s="91" t="str">
        <f t="shared" si="34"/>
        <v/>
      </c>
      <c r="BB113" s="91" t="str">
        <f t="shared" si="34"/>
        <v/>
      </c>
      <c r="BC113" s="91" t="str">
        <f t="shared" si="34"/>
        <v/>
      </c>
      <c r="BD113" s="91" t="str">
        <f t="shared" si="34"/>
        <v/>
      </c>
      <c r="BE113" s="91" t="str">
        <f t="shared" si="34"/>
        <v/>
      </c>
    </row>
    <row r="114" spans="1:57" x14ac:dyDescent="0.3">
      <c r="A114" s="68"/>
      <c r="B114" s="62"/>
      <c r="C114" s="69"/>
      <c r="D114" s="70"/>
      <c r="E114" s="89">
        <f t="shared" si="21"/>
        <v>0</v>
      </c>
      <c r="F114" s="90" t="str">
        <f t="shared" si="33"/>
        <v/>
      </c>
      <c r="G114" s="91" t="str">
        <f t="shared" si="33"/>
        <v/>
      </c>
      <c r="H114" s="91" t="str">
        <f t="shared" si="33"/>
        <v/>
      </c>
      <c r="I114" s="91" t="str">
        <f t="shared" si="33"/>
        <v/>
      </c>
      <c r="J114" s="91" t="str">
        <f t="shared" si="33"/>
        <v/>
      </c>
      <c r="K114" s="92" t="str">
        <f t="shared" si="33"/>
        <v/>
      </c>
      <c r="L114" s="93" t="str">
        <f t="shared" si="33"/>
        <v/>
      </c>
      <c r="M114" s="91" t="str">
        <f t="shared" si="33"/>
        <v/>
      </c>
      <c r="N114" s="91" t="str">
        <f t="shared" si="33"/>
        <v/>
      </c>
      <c r="O114" s="91" t="str">
        <f t="shared" si="33"/>
        <v/>
      </c>
      <c r="P114" s="91" t="str">
        <f t="shared" si="33"/>
        <v/>
      </c>
      <c r="Q114" s="92" t="str">
        <f t="shared" si="33"/>
        <v/>
      </c>
      <c r="R114" s="93" t="str">
        <f t="shared" si="33"/>
        <v/>
      </c>
      <c r="S114" s="91" t="str">
        <f t="shared" si="33"/>
        <v/>
      </c>
      <c r="T114" s="91" t="str">
        <f t="shared" si="33"/>
        <v/>
      </c>
      <c r="U114" s="91" t="str">
        <f t="shared" si="32"/>
        <v/>
      </c>
      <c r="V114" s="91" t="str">
        <f t="shared" si="32"/>
        <v/>
      </c>
      <c r="W114" s="91" t="str">
        <f t="shared" si="32"/>
        <v/>
      </c>
      <c r="X114" s="91" t="str">
        <f t="shared" si="32"/>
        <v/>
      </c>
      <c r="Y114" s="91" t="str">
        <f t="shared" si="32"/>
        <v/>
      </c>
      <c r="Z114" s="91" t="str">
        <f t="shared" si="32"/>
        <v/>
      </c>
      <c r="AA114" s="91" t="str">
        <f t="shared" si="32"/>
        <v/>
      </c>
      <c r="AB114" s="91" t="str">
        <f t="shared" si="32"/>
        <v/>
      </c>
      <c r="AC114" s="91" t="str">
        <f t="shared" si="32"/>
        <v/>
      </c>
      <c r="AD114" s="91" t="str">
        <f t="shared" si="32"/>
        <v/>
      </c>
      <c r="AE114" s="91" t="str">
        <f t="shared" si="32"/>
        <v/>
      </c>
      <c r="AF114" s="91" t="str">
        <f t="shared" si="32"/>
        <v/>
      </c>
      <c r="AG114" s="91" t="str">
        <f t="shared" si="32"/>
        <v/>
      </c>
      <c r="AH114" s="91" t="str">
        <f t="shared" si="32"/>
        <v/>
      </c>
      <c r="AI114" s="91" t="str">
        <f t="shared" si="32"/>
        <v/>
      </c>
      <c r="AJ114" s="91" t="str">
        <f t="shared" si="32"/>
        <v/>
      </c>
      <c r="AK114" s="91" t="str">
        <f t="shared" si="31"/>
        <v/>
      </c>
      <c r="AL114" s="91" t="str">
        <f t="shared" si="31"/>
        <v/>
      </c>
      <c r="AM114" s="91" t="str">
        <f t="shared" si="31"/>
        <v/>
      </c>
      <c r="AN114" s="91" t="str">
        <f t="shared" si="31"/>
        <v/>
      </c>
      <c r="AO114" s="91" t="str">
        <f t="shared" si="31"/>
        <v/>
      </c>
      <c r="AP114" s="91" t="str">
        <f t="shared" si="31"/>
        <v/>
      </c>
      <c r="AQ114" s="91" t="str">
        <f t="shared" si="31"/>
        <v/>
      </c>
      <c r="AR114" s="91" t="str">
        <f t="shared" si="31"/>
        <v/>
      </c>
      <c r="AS114" s="91" t="str">
        <f t="shared" si="31"/>
        <v/>
      </c>
      <c r="AT114" s="91" t="str">
        <f t="shared" si="31"/>
        <v/>
      </c>
      <c r="AU114" s="91" t="str">
        <f t="shared" si="31"/>
        <v/>
      </c>
      <c r="AV114" s="91" t="str">
        <f t="shared" si="31"/>
        <v/>
      </c>
      <c r="AW114" s="91" t="str">
        <f t="shared" si="31"/>
        <v/>
      </c>
      <c r="AX114" s="91" t="str">
        <f t="shared" si="31"/>
        <v/>
      </c>
      <c r="AY114" s="91" t="str">
        <f t="shared" si="31"/>
        <v/>
      </c>
      <c r="AZ114" s="91" t="str">
        <f t="shared" si="34"/>
        <v/>
      </c>
      <c r="BA114" s="91" t="str">
        <f t="shared" si="34"/>
        <v/>
      </c>
      <c r="BB114" s="91" t="str">
        <f t="shared" si="34"/>
        <v/>
      </c>
      <c r="BC114" s="91" t="str">
        <f t="shared" si="34"/>
        <v/>
      </c>
      <c r="BD114" s="91" t="str">
        <f t="shared" si="34"/>
        <v/>
      </c>
      <c r="BE114" s="91" t="str">
        <f t="shared" si="34"/>
        <v/>
      </c>
    </row>
    <row r="115" spans="1:57" x14ac:dyDescent="0.3">
      <c r="A115" s="73"/>
      <c r="B115" s="73"/>
      <c r="C115" s="73"/>
      <c r="D115" s="73"/>
      <c r="E115" s="89">
        <f t="shared" si="21"/>
        <v>0</v>
      </c>
      <c r="F115" s="90" t="str">
        <f t="shared" si="33"/>
        <v/>
      </c>
      <c r="G115" s="91" t="str">
        <f t="shared" si="33"/>
        <v/>
      </c>
      <c r="H115" s="91" t="str">
        <f t="shared" si="33"/>
        <v/>
      </c>
      <c r="I115" s="91" t="str">
        <f t="shared" si="33"/>
        <v/>
      </c>
      <c r="J115" s="91" t="str">
        <f t="shared" si="33"/>
        <v/>
      </c>
      <c r="K115" s="92" t="str">
        <f t="shared" si="33"/>
        <v/>
      </c>
      <c r="L115" s="93" t="str">
        <f t="shared" si="33"/>
        <v/>
      </c>
      <c r="M115" s="91" t="str">
        <f t="shared" si="33"/>
        <v/>
      </c>
      <c r="N115" s="91" t="str">
        <f t="shared" si="33"/>
        <v/>
      </c>
      <c r="O115" s="91" t="str">
        <f t="shared" si="33"/>
        <v/>
      </c>
      <c r="P115" s="91" t="str">
        <f t="shared" si="33"/>
        <v/>
      </c>
      <c r="Q115" s="92" t="str">
        <f t="shared" si="33"/>
        <v/>
      </c>
      <c r="R115" s="93" t="str">
        <f t="shared" si="33"/>
        <v/>
      </c>
      <c r="S115" s="91" t="str">
        <f t="shared" si="33"/>
        <v/>
      </c>
      <c r="T115" s="91" t="str">
        <f t="shared" si="33"/>
        <v/>
      </c>
      <c r="U115" s="91" t="str">
        <f t="shared" si="33"/>
        <v/>
      </c>
      <c r="V115" s="91" t="str">
        <f t="shared" si="32"/>
        <v/>
      </c>
      <c r="W115" s="91" t="str">
        <f t="shared" si="32"/>
        <v/>
      </c>
      <c r="X115" s="91" t="str">
        <f t="shared" si="32"/>
        <v/>
      </c>
      <c r="Y115" s="91" t="str">
        <f t="shared" si="32"/>
        <v/>
      </c>
      <c r="Z115" s="91" t="str">
        <f t="shared" si="32"/>
        <v/>
      </c>
      <c r="AA115" s="91" t="str">
        <f t="shared" si="32"/>
        <v/>
      </c>
      <c r="AB115" s="91" t="str">
        <f t="shared" si="32"/>
        <v/>
      </c>
      <c r="AC115" s="91" t="str">
        <f t="shared" si="32"/>
        <v/>
      </c>
      <c r="AD115" s="91" t="str">
        <f t="shared" si="32"/>
        <v/>
      </c>
      <c r="AE115" s="91" t="str">
        <f t="shared" si="32"/>
        <v/>
      </c>
      <c r="AF115" s="91" t="str">
        <f t="shared" si="32"/>
        <v/>
      </c>
      <c r="AG115" s="91" t="str">
        <f t="shared" si="32"/>
        <v/>
      </c>
      <c r="AH115" s="91" t="str">
        <f t="shared" si="32"/>
        <v/>
      </c>
      <c r="AI115" s="91" t="str">
        <f t="shared" si="32"/>
        <v/>
      </c>
      <c r="AJ115" s="91" t="str">
        <f t="shared" si="32"/>
        <v/>
      </c>
      <c r="AK115" s="91" t="str">
        <f t="shared" ref="AK115:AY118" si="35">IF($B115=AK$5,$D115,"")</f>
        <v/>
      </c>
      <c r="AL115" s="91" t="str">
        <f t="shared" si="35"/>
        <v/>
      </c>
      <c r="AM115" s="91" t="str">
        <f t="shared" si="35"/>
        <v/>
      </c>
      <c r="AN115" s="91" t="str">
        <f t="shared" si="35"/>
        <v/>
      </c>
      <c r="AO115" s="91" t="str">
        <f t="shared" si="35"/>
        <v/>
      </c>
      <c r="AP115" s="91" t="str">
        <f t="shared" si="35"/>
        <v/>
      </c>
      <c r="AQ115" s="91" t="str">
        <f t="shared" si="35"/>
        <v/>
      </c>
      <c r="AR115" s="91" t="str">
        <f t="shared" si="35"/>
        <v/>
      </c>
      <c r="AS115" s="91" t="str">
        <f t="shared" si="35"/>
        <v/>
      </c>
      <c r="AT115" s="91" t="str">
        <f t="shared" si="35"/>
        <v/>
      </c>
      <c r="AU115" s="91" t="str">
        <f t="shared" si="35"/>
        <v/>
      </c>
      <c r="AV115" s="91" t="str">
        <f t="shared" si="35"/>
        <v/>
      </c>
      <c r="AW115" s="91" t="str">
        <f t="shared" si="35"/>
        <v/>
      </c>
      <c r="AX115" s="91" t="str">
        <f t="shared" si="35"/>
        <v/>
      </c>
      <c r="AY115" s="91" t="str">
        <f t="shared" si="35"/>
        <v/>
      </c>
      <c r="AZ115" s="91" t="str">
        <f t="shared" si="34"/>
        <v/>
      </c>
      <c r="BA115" s="91" t="str">
        <f t="shared" si="34"/>
        <v/>
      </c>
      <c r="BB115" s="91" t="str">
        <f t="shared" si="34"/>
        <v/>
      </c>
      <c r="BC115" s="91" t="str">
        <f t="shared" si="34"/>
        <v/>
      </c>
      <c r="BD115" s="91" t="str">
        <f t="shared" si="34"/>
        <v/>
      </c>
      <c r="BE115" s="91" t="str">
        <f t="shared" si="34"/>
        <v/>
      </c>
    </row>
    <row r="116" spans="1:57" x14ac:dyDescent="0.3">
      <c r="A116" s="73"/>
      <c r="B116" s="73"/>
      <c r="C116" s="73"/>
      <c r="D116" s="73"/>
      <c r="E116" s="89">
        <f t="shared" si="21"/>
        <v>0</v>
      </c>
      <c r="F116" s="90" t="str">
        <f t="shared" si="33"/>
        <v/>
      </c>
      <c r="G116" s="91" t="str">
        <f t="shared" si="33"/>
        <v/>
      </c>
      <c r="H116" s="91" t="str">
        <f t="shared" si="33"/>
        <v/>
      </c>
      <c r="I116" s="91" t="str">
        <f t="shared" si="33"/>
        <v/>
      </c>
      <c r="J116" s="91" t="str">
        <f t="shared" si="33"/>
        <v/>
      </c>
      <c r="K116" s="92" t="str">
        <f t="shared" si="33"/>
        <v/>
      </c>
      <c r="L116" s="93" t="str">
        <f t="shared" si="33"/>
        <v/>
      </c>
      <c r="M116" s="91" t="str">
        <f t="shared" si="33"/>
        <v/>
      </c>
      <c r="N116" s="91" t="str">
        <f t="shared" si="33"/>
        <v/>
      </c>
      <c r="O116" s="91" t="str">
        <f t="shared" si="33"/>
        <v/>
      </c>
      <c r="P116" s="91" t="str">
        <f t="shared" si="33"/>
        <v/>
      </c>
      <c r="Q116" s="92" t="str">
        <f t="shared" si="33"/>
        <v/>
      </c>
      <c r="R116" s="93" t="str">
        <f t="shared" si="33"/>
        <v/>
      </c>
      <c r="S116" s="91" t="str">
        <f t="shared" si="33"/>
        <v/>
      </c>
      <c r="T116" s="91" t="str">
        <f t="shared" si="33"/>
        <v/>
      </c>
      <c r="U116" s="91" t="str">
        <f t="shared" si="33"/>
        <v/>
      </c>
      <c r="V116" s="91" t="str">
        <f t="shared" ref="V116:AK118" si="36">IF($B116=V$5,$D116,"")</f>
        <v/>
      </c>
      <c r="W116" s="91" t="str">
        <f t="shared" si="36"/>
        <v/>
      </c>
      <c r="X116" s="91" t="str">
        <f t="shared" si="36"/>
        <v/>
      </c>
      <c r="Y116" s="91" t="str">
        <f t="shared" si="36"/>
        <v/>
      </c>
      <c r="Z116" s="91" t="str">
        <f t="shared" si="36"/>
        <v/>
      </c>
      <c r="AA116" s="91" t="str">
        <f t="shared" si="36"/>
        <v/>
      </c>
      <c r="AB116" s="91" t="str">
        <f t="shared" si="36"/>
        <v/>
      </c>
      <c r="AC116" s="91" t="str">
        <f t="shared" si="36"/>
        <v/>
      </c>
      <c r="AD116" s="91" t="str">
        <f t="shared" si="36"/>
        <v/>
      </c>
      <c r="AE116" s="91" t="str">
        <f t="shared" si="36"/>
        <v/>
      </c>
      <c r="AF116" s="91" t="str">
        <f t="shared" si="36"/>
        <v/>
      </c>
      <c r="AG116" s="91" t="str">
        <f t="shared" si="36"/>
        <v/>
      </c>
      <c r="AH116" s="91" t="str">
        <f t="shared" si="36"/>
        <v/>
      </c>
      <c r="AI116" s="91" t="str">
        <f t="shared" si="36"/>
        <v/>
      </c>
      <c r="AJ116" s="91" t="str">
        <f t="shared" si="36"/>
        <v/>
      </c>
      <c r="AK116" s="91" t="str">
        <f t="shared" si="36"/>
        <v/>
      </c>
      <c r="AL116" s="91" t="str">
        <f t="shared" si="35"/>
        <v/>
      </c>
      <c r="AM116" s="91" t="str">
        <f t="shared" si="35"/>
        <v/>
      </c>
      <c r="AN116" s="91" t="str">
        <f t="shared" si="35"/>
        <v/>
      </c>
      <c r="AO116" s="91" t="str">
        <f t="shared" si="35"/>
        <v/>
      </c>
      <c r="AP116" s="91" t="str">
        <f t="shared" si="35"/>
        <v/>
      </c>
      <c r="AQ116" s="91" t="str">
        <f t="shared" si="35"/>
        <v/>
      </c>
      <c r="AR116" s="91" t="str">
        <f t="shared" si="35"/>
        <v/>
      </c>
      <c r="AS116" s="91" t="str">
        <f t="shared" si="35"/>
        <v/>
      </c>
      <c r="AT116" s="91" t="str">
        <f t="shared" si="35"/>
        <v/>
      </c>
      <c r="AU116" s="91" t="str">
        <f t="shared" si="35"/>
        <v/>
      </c>
      <c r="AV116" s="91" t="str">
        <f t="shared" si="35"/>
        <v/>
      </c>
      <c r="AW116" s="91" t="str">
        <f t="shared" si="35"/>
        <v/>
      </c>
      <c r="AX116" s="91" t="str">
        <f t="shared" si="35"/>
        <v/>
      </c>
      <c r="AY116" s="91" t="str">
        <f t="shared" si="35"/>
        <v/>
      </c>
      <c r="AZ116" s="91" t="str">
        <f t="shared" si="34"/>
        <v/>
      </c>
      <c r="BA116" s="91" t="str">
        <f t="shared" si="34"/>
        <v/>
      </c>
      <c r="BB116" s="91" t="str">
        <f t="shared" si="34"/>
        <v/>
      </c>
      <c r="BC116" s="91" t="str">
        <f t="shared" si="34"/>
        <v/>
      </c>
      <c r="BD116" s="91" t="str">
        <f t="shared" si="34"/>
        <v/>
      </c>
      <c r="BE116" s="91" t="str">
        <f t="shared" si="34"/>
        <v/>
      </c>
    </row>
    <row r="117" spans="1:57" x14ac:dyDescent="0.3">
      <c r="A117" s="73"/>
      <c r="B117" s="73"/>
      <c r="C117" s="73"/>
      <c r="D117" s="73"/>
      <c r="E117" s="89">
        <f t="shared" si="21"/>
        <v>0</v>
      </c>
      <c r="F117" s="90" t="str">
        <f t="shared" ref="F117:U119" si="37">IF($B117=F$5,$D117,"")</f>
        <v/>
      </c>
      <c r="G117" s="91" t="str">
        <f t="shared" si="37"/>
        <v/>
      </c>
      <c r="H117" s="91" t="str">
        <f t="shared" si="37"/>
        <v/>
      </c>
      <c r="I117" s="91" t="str">
        <f t="shared" si="37"/>
        <v/>
      </c>
      <c r="J117" s="91" t="str">
        <f t="shared" si="37"/>
        <v/>
      </c>
      <c r="K117" s="92" t="str">
        <f t="shared" si="37"/>
        <v/>
      </c>
      <c r="L117" s="93" t="str">
        <f t="shared" si="37"/>
        <v/>
      </c>
      <c r="M117" s="91" t="str">
        <f t="shared" si="37"/>
        <v/>
      </c>
      <c r="N117" s="91" t="str">
        <f t="shared" si="37"/>
        <v/>
      </c>
      <c r="O117" s="91" t="str">
        <f t="shared" si="37"/>
        <v/>
      </c>
      <c r="P117" s="91" t="str">
        <f t="shared" si="37"/>
        <v/>
      </c>
      <c r="Q117" s="92" t="str">
        <f t="shared" si="37"/>
        <v/>
      </c>
      <c r="R117" s="93" t="str">
        <f t="shared" si="37"/>
        <v/>
      </c>
      <c r="S117" s="91" t="str">
        <f t="shared" si="37"/>
        <v/>
      </c>
      <c r="T117" s="91" t="str">
        <f t="shared" si="37"/>
        <v/>
      </c>
      <c r="U117" s="91" t="str">
        <f t="shared" si="37"/>
        <v/>
      </c>
      <c r="V117" s="91" t="str">
        <f t="shared" si="36"/>
        <v/>
      </c>
      <c r="W117" s="91" t="str">
        <f t="shared" si="36"/>
        <v/>
      </c>
      <c r="X117" s="91" t="str">
        <f t="shared" si="36"/>
        <v/>
      </c>
      <c r="Y117" s="91" t="str">
        <f t="shared" si="36"/>
        <v/>
      </c>
      <c r="Z117" s="91" t="str">
        <f t="shared" si="36"/>
        <v/>
      </c>
      <c r="AA117" s="91" t="str">
        <f t="shared" si="36"/>
        <v/>
      </c>
      <c r="AB117" s="91" t="str">
        <f t="shared" si="36"/>
        <v/>
      </c>
      <c r="AC117" s="91" t="str">
        <f t="shared" si="36"/>
        <v/>
      </c>
      <c r="AD117" s="91" t="str">
        <f t="shared" si="36"/>
        <v/>
      </c>
      <c r="AE117" s="91" t="str">
        <f t="shared" si="36"/>
        <v/>
      </c>
      <c r="AF117" s="91" t="str">
        <f t="shared" si="36"/>
        <v/>
      </c>
      <c r="AG117" s="91" t="str">
        <f t="shared" si="36"/>
        <v/>
      </c>
      <c r="AH117" s="91" t="str">
        <f t="shared" si="36"/>
        <v/>
      </c>
      <c r="AI117" s="91" t="str">
        <f t="shared" si="36"/>
        <v/>
      </c>
      <c r="AJ117" s="91" t="str">
        <f t="shared" si="36"/>
        <v/>
      </c>
      <c r="AK117" s="91" t="str">
        <f t="shared" si="36"/>
        <v/>
      </c>
      <c r="AL117" s="91" t="str">
        <f t="shared" si="35"/>
        <v/>
      </c>
      <c r="AM117" s="91" t="str">
        <f t="shared" si="35"/>
        <v/>
      </c>
      <c r="AN117" s="91" t="str">
        <f t="shared" si="35"/>
        <v/>
      </c>
      <c r="AO117" s="91" t="str">
        <f t="shared" si="35"/>
        <v/>
      </c>
      <c r="AP117" s="91" t="str">
        <f t="shared" si="35"/>
        <v/>
      </c>
      <c r="AQ117" s="91" t="str">
        <f t="shared" si="35"/>
        <v/>
      </c>
      <c r="AR117" s="91" t="str">
        <f t="shared" si="35"/>
        <v/>
      </c>
      <c r="AS117" s="91" t="str">
        <f t="shared" si="35"/>
        <v/>
      </c>
      <c r="AT117" s="91" t="str">
        <f t="shared" si="35"/>
        <v/>
      </c>
      <c r="AU117" s="91" t="str">
        <f t="shared" si="35"/>
        <v/>
      </c>
      <c r="AV117" s="91" t="str">
        <f t="shared" si="35"/>
        <v/>
      </c>
      <c r="AW117" s="91" t="str">
        <f t="shared" si="35"/>
        <v/>
      </c>
      <c r="AX117" s="91" t="str">
        <f t="shared" si="35"/>
        <v/>
      </c>
      <c r="AY117" s="91" t="str">
        <f t="shared" si="35"/>
        <v/>
      </c>
      <c r="AZ117" s="91" t="str">
        <f t="shared" si="34"/>
        <v/>
      </c>
      <c r="BA117" s="91" t="str">
        <f t="shared" si="34"/>
        <v/>
      </c>
      <c r="BB117" s="91" t="str">
        <f t="shared" si="34"/>
        <v/>
      </c>
      <c r="BC117" s="91" t="str">
        <f t="shared" si="34"/>
        <v/>
      </c>
      <c r="BD117" s="91" t="str">
        <f t="shared" si="34"/>
        <v/>
      </c>
      <c r="BE117" s="91" t="str">
        <f t="shared" si="34"/>
        <v/>
      </c>
    </row>
    <row r="118" spans="1:57" x14ac:dyDescent="0.3">
      <c r="A118" s="73"/>
      <c r="B118" s="73"/>
      <c r="C118" s="73"/>
      <c r="D118" s="73"/>
      <c r="E118" s="89">
        <f t="shared" si="21"/>
        <v>0</v>
      </c>
      <c r="F118" s="90" t="str">
        <f t="shared" si="37"/>
        <v/>
      </c>
      <c r="G118" s="91" t="str">
        <f t="shared" si="37"/>
        <v/>
      </c>
      <c r="H118" s="91" t="str">
        <f t="shared" si="37"/>
        <v/>
      </c>
      <c r="I118" s="91" t="str">
        <f t="shared" si="37"/>
        <v/>
      </c>
      <c r="J118" s="91" t="str">
        <f t="shared" si="37"/>
        <v/>
      </c>
      <c r="K118" s="92" t="str">
        <f t="shared" si="37"/>
        <v/>
      </c>
      <c r="L118" s="93" t="str">
        <f t="shared" si="37"/>
        <v/>
      </c>
      <c r="M118" s="91" t="str">
        <f t="shared" si="37"/>
        <v/>
      </c>
      <c r="N118" s="91" t="str">
        <f t="shared" si="37"/>
        <v/>
      </c>
      <c r="O118" s="91" t="str">
        <f t="shared" si="37"/>
        <v/>
      </c>
      <c r="P118" s="91" t="str">
        <f t="shared" si="37"/>
        <v/>
      </c>
      <c r="Q118" s="92" t="str">
        <f t="shared" si="37"/>
        <v/>
      </c>
      <c r="R118" s="93" t="str">
        <f t="shared" si="37"/>
        <v/>
      </c>
      <c r="S118" s="91" t="str">
        <f t="shared" si="37"/>
        <v/>
      </c>
      <c r="T118" s="91" t="str">
        <f t="shared" si="37"/>
        <v/>
      </c>
      <c r="U118" s="91" t="str">
        <f t="shared" si="37"/>
        <v/>
      </c>
      <c r="V118" s="91" t="str">
        <f t="shared" si="36"/>
        <v/>
      </c>
      <c r="W118" s="91" t="str">
        <f t="shared" si="36"/>
        <v/>
      </c>
      <c r="X118" s="91" t="str">
        <f t="shared" si="36"/>
        <v/>
      </c>
      <c r="Y118" s="91" t="str">
        <f t="shared" si="36"/>
        <v/>
      </c>
      <c r="Z118" s="91" t="str">
        <f t="shared" si="36"/>
        <v/>
      </c>
      <c r="AA118" s="91" t="str">
        <f t="shared" si="36"/>
        <v/>
      </c>
      <c r="AB118" s="91" t="str">
        <f t="shared" si="36"/>
        <v/>
      </c>
      <c r="AC118" s="91" t="str">
        <f t="shared" si="36"/>
        <v/>
      </c>
      <c r="AD118" s="91" t="str">
        <f t="shared" si="36"/>
        <v/>
      </c>
      <c r="AE118" s="91" t="str">
        <f t="shared" si="36"/>
        <v/>
      </c>
      <c r="AF118" s="91" t="str">
        <f t="shared" si="36"/>
        <v/>
      </c>
      <c r="AG118" s="91" t="str">
        <f t="shared" si="36"/>
        <v/>
      </c>
      <c r="AH118" s="91" t="str">
        <f t="shared" si="36"/>
        <v/>
      </c>
      <c r="AI118" s="91" t="str">
        <f t="shared" si="36"/>
        <v/>
      </c>
      <c r="AJ118" s="91" t="str">
        <f t="shared" si="36"/>
        <v/>
      </c>
      <c r="AK118" s="91" t="str">
        <f t="shared" si="36"/>
        <v/>
      </c>
      <c r="AL118" s="91" t="str">
        <f t="shared" si="35"/>
        <v/>
      </c>
      <c r="AM118" s="91" t="str">
        <f t="shared" si="35"/>
        <v/>
      </c>
      <c r="AN118" s="91" t="str">
        <f t="shared" si="35"/>
        <v/>
      </c>
      <c r="AO118" s="91" t="str">
        <f t="shared" si="35"/>
        <v/>
      </c>
      <c r="AP118" s="91" t="str">
        <f t="shared" si="35"/>
        <v/>
      </c>
      <c r="AQ118" s="91" t="str">
        <f t="shared" si="35"/>
        <v/>
      </c>
      <c r="AR118" s="91" t="str">
        <f t="shared" si="35"/>
        <v/>
      </c>
      <c r="AS118" s="91" t="str">
        <f t="shared" si="35"/>
        <v/>
      </c>
      <c r="AT118" s="91" t="str">
        <f t="shared" si="35"/>
        <v/>
      </c>
      <c r="AU118" s="91" t="str">
        <f t="shared" si="35"/>
        <v/>
      </c>
      <c r="AV118" s="91" t="str">
        <f t="shared" si="35"/>
        <v/>
      </c>
      <c r="AW118" s="91" t="str">
        <f t="shared" si="35"/>
        <v/>
      </c>
      <c r="AX118" s="91" t="str">
        <f t="shared" si="35"/>
        <v/>
      </c>
      <c r="AY118" s="91" t="str">
        <f t="shared" si="35"/>
        <v/>
      </c>
      <c r="AZ118" s="91" t="str">
        <f t="shared" si="34"/>
        <v/>
      </c>
      <c r="BA118" s="91" t="str">
        <f t="shared" si="34"/>
        <v/>
      </c>
      <c r="BB118" s="91" t="str">
        <f t="shared" si="34"/>
        <v/>
      </c>
      <c r="BC118" s="91" t="str">
        <f t="shared" si="34"/>
        <v/>
      </c>
      <c r="BD118" s="91" t="str">
        <f t="shared" si="34"/>
        <v/>
      </c>
      <c r="BE118" s="91" t="str">
        <f t="shared" si="34"/>
        <v/>
      </c>
    </row>
    <row r="119" spans="1:57" ht="15" thickBot="1" x14ac:dyDescent="0.35">
      <c r="A119" s="73"/>
      <c r="B119" s="73"/>
      <c r="C119" s="94"/>
      <c r="D119" s="94"/>
      <c r="E119" s="95">
        <f t="shared" si="21"/>
        <v>0</v>
      </c>
      <c r="F119" s="90" t="str">
        <f t="shared" si="37"/>
        <v/>
      </c>
      <c r="G119" s="94"/>
      <c r="H119" s="94"/>
      <c r="I119" s="94"/>
      <c r="J119" s="94"/>
      <c r="K119" s="96"/>
      <c r="L119" s="97"/>
      <c r="M119" s="94"/>
      <c r="N119" s="94"/>
      <c r="O119" s="94"/>
      <c r="P119" s="94"/>
      <c r="Q119" s="96"/>
      <c r="R119" s="97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</row>
    <row r="120" spans="1:57" ht="15" thickBot="1" x14ac:dyDescent="0.35">
      <c r="A120" s="73"/>
      <c r="B120" s="73"/>
      <c r="C120" s="98" t="s">
        <v>36</v>
      </c>
      <c r="D120" s="99">
        <f>SUM(D6:D119)</f>
        <v>245315.24</v>
      </c>
      <c r="E120" s="100">
        <f>SUM(E6:E119)</f>
        <v>245315.24</v>
      </c>
      <c r="F120" s="101">
        <f>SUM(F6:F119)</f>
        <v>56944.479999999989</v>
      </c>
      <c r="G120" s="99">
        <f t="shared" ref="G120:BE120" si="38">SUM(G6:G119)</f>
        <v>207.5</v>
      </c>
      <c r="H120" s="99">
        <f t="shared" si="38"/>
        <v>0</v>
      </c>
      <c r="I120" s="99">
        <f t="shared" si="38"/>
        <v>0</v>
      </c>
      <c r="J120" s="99">
        <f t="shared" si="38"/>
        <v>0</v>
      </c>
      <c r="K120" s="102">
        <f t="shared" si="38"/>
        <v>0</v>
      </c>
      <c r="L120" s="103">
        <f t="shared" si="38"/>
        <v>32891.239999999991</v>
      </c>
      <c r="M120" s="99">
        <f t="shared" si="38"/>
        <v>9341.6200000000008</v>
      </c>
      <c r="N120" s="99">
        <f t="shared" si="38"/>
        <v>0</v>
      </c>
      <c r="O120" s="99">
        <f t="shared" si="38"/>
        <v>0</v>
      </c>
      <c r="P120" s="99">
        <f t="shared" si="38"/>
        <v>603.25</v>
      </c>
      <c r="Q120" s="102">
        <f t="shared" si="38"/>
        <v>0</v>
      </c>
      <c r="R120" s="103">
        <f t="shared" si="38"/>
        <v>0</v>
      </c>
      <c r="S120" s="99">
        <f t="shared" si="38"/>
        <v>331.21000000000004</v>
      </c>
      <c r="T120" s="99">
        <f t="shared" si="38"/>
        <v>393</v>
      </c>
      <c r="U120" s="99">
        <f t="shared" si="38"/>
        <v>1052.6199999999999</v>
      </c>
      <c r="V120" s="99">
        <f t="shared" si="38"/>
        <v>614.47</v>
      </c>
      <c r="W120" s="99">
        <f t="shared" si="38"/>
        <v>-555.48</v>
      </c>
      <c r="X120" s="99">
        <f t="shared" si="38"/>
        <v>0</v>
      </c>
      <c r="Y120" s="99">
        <f t="shared" si="38"/>
        <v>0</v>
      </c>
      <c r="Z120" s="99">
        <f t="shared" si="38"/>
        <v>160</v>
      </c>
      <c r="AA120" s="99">
        <f t="shared" si="38"/>
        <v>240</v>
      </c>
      <c r="AB120" s="99">
        <f t="shared" si="38"/>
        <v>81</v>
      </c>
      <c r="AC120" s="99">
        <f t="shared" si="38"/>
        <v>76.13</v>
      </c>
      <c r="AD120" s="99">
        <f t="shared" si="38"/>
        <v>0</v>
      </c>
      <c r="AE120" s="99">
        <f t="shared" si="38"/>
        <v>0</v>
      </c>
      <c r="AF120" s="99">
        <f t="shared" si="38"/>
        <v>616.62</v>
      </c>
      <c r="AG120" s="99">
        <f t="shared" si="38"/>
        <v>0</v>
      </c>
      <c r="AH120" s="99">
        <f t="shared" si="38"/>
        <v>4327.8500000000004</v>
      </c>
      <c r="AI120" s="99">
        <f t="shared" si="38"/>
        <v>29.23</v>
      </c>
      <c r="AJ120" s="99">
        <f t="shared" si="38"/>
        <v>0</v>
      </c>
      <c r="AK120" s="99">
        <f t="shared" si="38"/>
        <v>0</v>
      </c>
      <c r="AL120" s="99">
        <f t="shared" si="38"/>
        <v>7269.5700000000006</v>
      </c>
      <c r="AM120" s="99">
        <f t="shared" si="38"/>
        <v>0</v>
      </c>
      <c r="AN120" s="99">
        <f t="shared" si="38"/>
        <v>1140.27</v>
      </c>
      <c r="AO120" s="99">
        <f t="shared" si="38"/>
        <v>547.11</v>
      </c>
      <c r="AP120" s="99">
        <f t="shared" si="38"/>
        <v>0</v>
      </c>
      <c r="AQ120" s="99">
        <f t="shared" si="38"/>
        <v>174.85</v>
      </c>
      <c r="AR120" s="99">
        <f t="shared" si="38"/>
        <v>0</v>
      </c>
      <c r="AS120" s="99">
        <f t="shared" si="38"/>
        <v>0</v>
      </c>
      <c r="AT120" s="99">
        <f t="shared" si="38"/>
        <v>95000</v>
      </c>
      <c r="AU120" s="99">
        <f t="shared" si="38"/>
        <v>267.2</v>
      </c>
      <c r="AV120" s="99">
        <f t="shared" si="38"/>
        <v>0</v>
      </c>
      <c r="AW120" s="99">
        <f t="shared" si="38"/>
        <v>0</v>
      </c>
      <c r="AX120" s="99">
        <f t="shared" si="38"/>
        <v>0</v>
      </c>
      <c r="AY120" s="99">
        <f t="shared" si="38"/>
        <v>0</v>
      </c>
      <c r="AZ120" s="99">
        <f t="shared" si="38"/>
        <v>0</v>
      </c>
      <c r="BA120" s="99">
        <f t="shared" si="38"/>
        <v>33561.5</v>
      </c>
      <c r="BB120" s="99">
        <f t="shared" si="38"/>
        <v>0</v>
      </c>
      <c r="BC120" s="99">
        <f t="shared" si="38"/>
        <v>0</v>
      </c>
      <c r="BD120" s="99">
        <f t="shared" si="38"/>
        <v>0</v>
      </c>
      <c r="BE120" s="99">
        <f t="shared" si="38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2"/>
  <sheetViews>
    <sheetView workbookViewId="0">
      <selection activeCell="A37" sqref="A37"/>
    </sheetView>
  </sheetViews>
  <sheetFormatPr defaultRowHeight="14.4" x14ac:dyDescent="0.3"/>
  <cols>
    <col min="1" max="1" width="7.88671875" customWidth="1"/>
    <col min="2" max="2" width="19.109375" customWidth="1"/>
    <col min="3" max="3" width="11.109375" customWidth="1"/>
    <col min="4" max="4" width="13.33203125" customWidth="1"/>
    <col min="5" max="5" width="14.5546875" customWidth="1"/>
    <col min="6" max="6" width="11.109375" customWidth="1"/>
    <col min="9" max="9" width="7.88671875" customWidth="1"/>
    <col min="10" max="10" width="19.109375" customWidth="1"/>
    <col min="11" max="11" width="11.109375" customWidth="1"/>
    <col min="12" max="12" width="13.33203125" customWidth="1"/>
    <col min="13" max="13" width="14.5546875" customWidth="1"/>
    <col min="14" max="14" width="11.109375" customWidth="1"/>
    <col min="17" max="17" width="7.88671875" customWidth="1"/>
    <col min="18" max="18" width="19.109375" customWidth="1"/>
    <col min="19" max="19" width="11.109375" customWidth="1"/>
    <col min="20" max="20" width="13.33203125" customWidth="1"/>
    <col min="21" max="21" width="14.5546875" customWidth="1"/>
    <col min="22" max="22" width="11.109375" customWidth="1"/>
    <col min="25" max="25" width="7.88671875" customWidth="1"/>
    <col min="26" max="26" width="19.109375" customWidth="1"/>
    <col min="27" max="27" width="11.109375" customWidth="1"/>
    <col min="28" max="28" width="13.33203125" customWidth="1"/>
    <col min="29" max="29" width="14.5546875" customWidth="1"/>
    <col min="30" max="30" width="11.109375" customWidth="1"/>
    <col min="33" max="33" width="7.88671875" customWidth="1"/>
    <col min="34" max="34" width="19.109375" customWidth="1"/>
    <col min="35" max="35" width="11.109375" customWidth="1"/>
    <col min="36" max="36" width="13.33203125" customWidth="1"/>
    <col min="37" max="37" width="14.5546875" customWidth="1"/>
    <col min="38" max="38" width="11.109375" customWidth="1"/>
    <col min="41" max="41" width="7.88671875" customWidth="1"/>
    <col min="42" max="42" width="19.109375" customWidth="1"/>
    <col min="43" max="43" width="11.109375" customWidth="1"/>
    <col min="44" max="44" width="13.33203125" customWidth="1"/>
    <col min="45" max="45" width="14.5546875" customWidth="1"/>
    <col min="46" max="46" width="11.109375" customWidth="1"/>
    <col min="49" max="49" width="7.88671875" customWidth="1"/>
    <col min="50" max="50" width="19.109375" customWidth="1"/>
    <col min="51" max="51" width="11.109375" customWidth="1"/>
    <col min="52" max="52" width="13.33203125" customWidth="1"/>
    <col min="53" max="53" width="14.5546875" customWidth="1"/>
    <col min="54" max="54" width="11.109375" customWidth="1"/>
    <col min="57" max="57" width="7.88671875" customWidth="1"/>
    <col min="58" max="58" width="19.109375" customWidth="1"/>
    <col min="59" max="59" width="11.109375" customWidth="1"/>
    <col min="60" max="60" width="13.33203125" customWidth="1"/>
    <col min="61" max="61" width="14.5546875" customWidth="1"/>
    <col min="62" max="62" width="11.109375" customWidth="1"/>
    <col min="65" max="65" width="7.88671875" customWidth="1"/>
    <col min="66" max="66" width="19.109375" customWidth="1"/>
    <col min="67" max="67" width="11.109375" customWidth="1"/>
    <col min="68" max="68" width="13.33203125" customWidth="1"/>
    <col min="69" max="69" width="14.5546875" customWidth="1"/>
    <col min="70" max="70" width="11.109375" customWidth="1"/>
    <col min="73" max="73" width="7.88671875" customWidth="1"/>
    <col min="74" max="74" width="19.109375" customWidth="1"/>
    <col min="75" max="75" width="11.109375" customWidth="1"/>
    <col min="76" max="76" width="13.33203125" customWidth="1"/>
    <col min="77" max="77" width="14.5546875" customWidth="1"/>
    <col min="78" max="78" width="11.109375" customWidth="1"/>
    <col min="81" max="81" width="7.88671875" customWidth="1"/>
    <col min="82" max="82" width="19.109375" customWidth="1"/>
    <col min="83" max="83" width="11.109375" customWidth="1"/>
    <col min="84" max="84" width="13.33203125" customWidth="1"/>
    <col min="85" max="85" width="14.5546875" customWidth="1"/>
    <col min="86" max="86" width="11.109375" customWidth="1"/>
    <col min="89" max="89" width="7.88671875" customWidth="1"/>
    <col min="90" max="90" width="19.109375" customWidth="1"/>
    <col min="91" max="91" width="11.109375" customWidth="1"/>
    <col min="92" max="92" width="13.33203125" customWidth="1"/>
    <col min="93" max="93" width="14.5546875" customWidth="1"/>
    <col min="94" max="94" width="11.109375" customWidth="1"/>
  </cols>
  <sheetData>
    <row r="1" spans="1:95" ht="21" x14ac:dyDescent="0.4">
      <c r="A1" s="16" t="s">
        <v>38</v>
      </c>
      <c r="B1" s="13"/>
      <c r="C1" s="13"/>
      <c r="D1" s="13"/>
      <c r="E1" s="13"/>
      <c r="F1" s="13"/>
      <c r="I1" s="16" t="s">
        <v>38</v>
      </c>
      <c r="J1" s="13"/>
      <c r="K1" s="13"/>
      <c r="L1" s="13"/>
      <c r="M1" s="13"/>
      <c r="N1" s="13"/>
      <c r="Q1" s="16" t="s">
        <v>38</v>
      </c>
      <c r="R1" s="13"/>
      <c r="S1" s="13"/>
      <c r="T1" s="13"/>
      <c r="U1" s="13"/>
      <c r="V1" s="13"/>
      <c r="Y1" s="16" t="s">
        <v>38</v>
      </c>
      <c r="Z1" s="13"/>
      <c r="AA1" s="13"/>
      <c r="AB1" s="13"/>
      <c r="AC1" s="13"/>
      <c r="AD1" s="13"/>
      <c r="AG1" s="16" t="s">
        <v>38</v>
      </c>
      <c r="AH1" s="13"/>
      <c r="AI1" s="13"/>
      <c r="AJ1" s="13"/>
      <c r="AK1" s="13"/>
      <c r="AL1" s="13"/>
      <c r="AO1" s="16" t="s">
        <v>38</v>
      </c>
      <c r="AP1" s="13"/>
      <c r="AQ1" s="13"/>
      <c r="AR1" s="13"/>
      <c r="AS1" s="13"/>
      <c r="AT1" s="13"/>
      <c r="AW1" s="16" t="s">
        <v>38</v>
      </c>
      <c r="AX1" s="13"/>
      <c r="AY1" s="13"/>
      <c r="AZ1" s="13"/>
      <c r="BA1" s="13"/>
      <c r="BB1" s="13"/>
      <c r="BE1" s="16" t="s">
        <v>38</v>
      </c>
      <c r="BF1" s="13"/>
      <c r="BG1" s="13"/>
      <c r="BH1" s="13"/>
      <c r="BI1" s="13"/>
      <c r="BJ1" s="13"/>
      <c r="BM1" s="16" t="s">
        <v>38</v>
      </c>
      <c r="BN1" s="13"/>
      <c r="BO1" s="13"/>
      <c r="BP1" s="13"/>
      <c r="BQ1" s="13"/>
      <c r="BR1" s="13"/>
      <c r="BU1" s="16" t="s">
        <v>38</v>
      </c>
      <c r="BV1" s="13"/>
      <c r="BW1" s="13"/>
      <c r="BX1" s="13"/>
      <c r="BY1" s="13"/>
      <c r="BZ1" s="13"/>
      <c r="CC1" s="16" t="s">
        <v>38</v>
      </c>
      <c r="CD1" s="13"/>
      <c r="CE1" s="13"/>
      <c r="CF1" s="13"/>
      <c r="CG1" s="13"/>
      <c r="CH1" s="13"/>
      <c r="CK1" s="16" t="s">
        <v>38</v>
      </c>
      <c r="CL1" s="13"/>
      <c r="CM1" s="13"/>
      <c r="CN1" s="13"/>
      <c r="CO1" s="13"/>
      <c r="CP1" s="13"/>
    </row>
    <row r="2" spans="1:95" x14ac:dyDescent="0.3">
      <c r="A2" s="13" t="s">
        <v>40</v>
      </c>
      <c r="B2" s="13"/>
      <c r="C2" s="14">
        <v>41671</v>
      </c>
      <c r="D2" s="13"/>
      <c r="E2" s="13"/>
      <c r="F2" s="13"/>
      <c r="I2" s="13" t="s">
        <v>40</v>
      </c>
      <c r="J2" s="13"/>
      <c r="K2" s="14">
        <v>41699</v>
      </c>
      <c r="L2" s="13"/>
      <c r="M2" s="13"/>
      <c r="N2" s="13"/>
      <c r="Q2" s="13" t="s">
        <v>40</v>
      </c>
      <c r="R2" s="13"/>
      <c r="S2" s="14">
        <v>41730</v>
      </c>
      <c r="T2" s="13"/>
      <c r="U2" s="13"/>
      <c r="V2" s="13"/>
      <c r="Y2" s="13" t="s">
        <v>40</v>
      </c>
      <c r="Z2" s="13"/>
      <c r="AA2" s="14">
        <v>41760</v>
      </c>
      <c r="AB2" s="13"/>
      <c r="AC2" s="13"/>
      <c r="AD2" s="13"/>
      <c r="AG2" s="13" t="s">
        <v>40</v>
      </c>
      <c r="AH2" s="13"/>
      <c r="AI2" s="14">
        <v>41791</v>
      </c>
      <c r="AJ2" s="13"/>
      <c r="AK2" s="13"/>
      <c r="AL2" s="13"/>
      <c r="AO2" s="13" t="s">
        <v>40</v>
      </c>
      <c r="AP2" s="13"/>
      <c r="AQ2" s="14">
        <v>41821</v>
      </c>
      <c r="AR2" s="13"/>
      <c r="AS2" s="13"/>
      <c r="AT2" s="13"/>
      <c r="AW2" s="13" t="s">
        <v>40</v>
      </c>
      <c r="AX2" s="13"/>
      <c r="AY2" s="14">
        <v>41852</v>
      </c>
      <c r="AZ2" s="13"/>
      <c r="BA2" s="13"/>
      <c r="BB2" s="13"/>
      <c r="BE2" s="13" t="s">
        <v>40</v>
      </c>
      <c r="BF2" s="13"/>
      <c r="BG2" s="14">
        <v>41883</v>
      </c>
      <c r="BH2" s="13"/>
      <c r="BI2" s="13"/>
      <c r="BJ2" s="13"/>
      <c r="BM2" s="13" t="s">
        <v>40</v>
      </c>
      <c r="BN2" s="13"/>
      <c r="BO2" s="14">
        <v>41913</v>
      </c>
      <c r="BP2" s="13"/>
      <c r="BQ2" s="13"/>
      <c r="BR2" s="13"/>
      <c r="BU2" s="13" t="s">
        <v>40</v>
      </c>
      <c r="BV2" s="13"/>
      <c r="BW2" s="14">
        <v>41944</v>
      </c>
      <c r="BX2" s="13"/>
      <c r="BY2" s="13"/>
      <c r="BZ2" s="13"/>
      <c r="CC2" s="13" t="s">
        <v>40</v>
      </c>
      <c r="CD2" s="13"/>
      <c r="CE2" s="14">
        <v>41974</v>
      </c>
      <c r="CF2" s="13"/>
      <c r="CG2" s="13"/>
      <c r="CH2" s="13"/>
      <c r="CK2" s="13" t="s">
        <v>40</v>
      </c>
      <c r="CL2" s="13"/>
      <c r="CM2" s="14">
        <v>42005</v>
      </c>
      <c r="CN2" s="13"/>
      <c r="CO2" s="13"/>
      <c r="CP2" s="13"/>
    </row>
    <row r="3" spans="1:95" x14ac:dyDescent="0.3">
      <c r="A3" s="13" t="s">
        <v>41</v>
      </c>
      <c r="B3" s="13" t="s">
        <v>39</v>
      </c>
      <c r="C3" s="13" t="s">
        <v>42</v>
      </c>
      <c r="D3" s="13" t="s">
        <v>33</v>
      </c>
      <c r="E3" s="13" t="s">
        <v>43</v>
      </c>
      <c r="F3" s="13" t="s">
        <v>30</v>
      </c>
      <c r="G3" s="20" t="s">
        <v>47</v>
      </c>
      <c r="I3" s="13" t="s">
        <v>41</v>
      </c>
      <c r="J3" s="13" t="s">
        <v>39</v>
      </c>
      <c r="K3" s="13" t="s">
        <v>42</v>
      </c>
      <c r="L3" s="13" t="s">
        <v>33</v>
      </c>
      <c r="M3" s="13" t="s">
        <v>43</v>
      </c>
      <c r="N3" s="13" t="s">
        <v>30</v>
      </c>
      <c r="O3" s="20" t="s">
        <v>47</v>
      </c>
      <c r="Q3" s="13" t="s">
        <v>41</v>
      </c>
      <c r="R3" s="13" t="s">
        <v>39</v>
      </c>
      <c r="S3" s="13" t="s">
        <v>42</v>
      </c>
      <c r="T3" s="13" t="s">
        <v>33</v>
      </c>
      <c r="U3" s="13" t="s">
        <v>43</v>
      </c>
      <c r="V3" s="13" t="s">
        <v>30</v>
      </c>
      <c r="W3" s="20" t="s">
        <v>47</v>
      </c>
      <c r="Y3" s="13" t="s">
        <v>41</v>
      </c>
      <c r="Z3" s="13" t="s">
        <v>39</v>
      </c>
      <c r="AA3" s="13" t="s">
        <v>42</v>
      </c>
      <c r="AB3" s="13" t="s">
        <v>33</v>
      </c>
      <c r="AC3" s="13" t="s">
        <v>43</v>
      </c>
      <c r="AD3" s="13" t="s">
        <v>30</v>
      </c>
      <c r="AE3" s="20" t="s">
        <v>47</v>
      </c>
      <c r="AG3" s="13" t="s">
        <v>41</v>
      </c>
      <c r="AH3" s="13" t="s">
        <v>39</v>
      </c>
      <c r="AI3" s="13" t="s">
        <v>42</v>
      </c>
      <c r="AJ3" s="13" t="s">
        <v>33</v>
      </c>
      <c r="AK3" s="13" t="s">
        <v>43</v>
      </c>
      <c r="AL3" s="13" t="s">
        <v>30</v>
      </c>
      <c r="AM3" s="20" t="s">
        <v>47</v>
      </c>
      <c r="AO3" s="13" t="s">
        <v>41</v>
      </c>
      <c r="AP3" s="13" t="s">
        <v>39</v>
      </c>
      <c r="AQ3" s="13" t="s">
        <v>42</v>
      </c>
      <c r="AR3" s="13" t="s">
        <v>33</v>
      </c>
      <c r="AS3" s="13" t="s">
        <v>43</v>
      </c>
      <c r="AT3" s="13" t="s">
        <v>30</v>
      </c>
      <c r="AU3" s="20" t="s">
        <v>47</v>
      </c>
      <c r="AW3" s="13" t="s">
        <v>41</v>
      </c>
      <c r="AX3" s="13" t="s">
        <v>39</v>
      </c>
      <c r="AY3" s="13" t="s">
        <v>42</v>
      </c>
      <c r="AZ3" s="13" t="s">
        <v>33</v>
      </c>
      <c r="BA3" s="13" t="s">
        <v>43</v>
      </c>
      <c r="BB3" s="13" t="s">
        <v>30</v>
      </c>
      <c r="BC3" s="20" t="s">
        <v>47</v>
      </c>
      <c r="BE3" s="13" t="s">
        <v>41</v>
      </c>
      <c r="BF3" s="13" t="s">
        <v>39</v>
      </c>
      <c r="BG3" s="13" t="s">
        <v>42</v>
      </c>
      <c r="BH3" s="13" t="s">
        <v>33</v>
      </c>
      <c r="BI3" s="13" t="s">
        <v>43</v>
      </c>
      <c r="BJ3" s="13" t="s">
        <v>30</v>
      </c>
      <c r="BK3" s="20" t="s">
        <v>47</v>
      </c>
      <c r="BM3" s="13" t="s">
        <v>41</v>
      </c>
      <c r="BN3" s="13" t="s">
        <v>39</v>
      </c>
      <c r="BO3" s="13" t="s">
        <v>42</v>
      </c>
      <c r="BP3" s="13" t="s">
        <v>33</v>
      </c>
      <c r="BQ3" s="13" t="s">
        <v>43</v>
      </c>
      <c r="BR3" s="13" t="s">
        <v>30</v>
      </c>
      <c r="BS3" s="20" t="s">
        <v>47</v>
      </c>
      <c r="BU3" s="13" t="s">
        <v>41</v>
      </c>
      <c r="BV3" s="13" t="s">
        <v>39</v>
      </c>
      <c r="BW3" s="13" t="s">
        <v>42</v>
      </c>
      <c r="BX3" s="13" t="s">
        <v>33</v>
      </c>
      <c r="BY3" s="13" t="s">
        <v>43</v>
      </c>
      <c r="BZ3" s="13" t="s">
        <v>30</v>
      </c>
      <c r="CA3" s="20" t="s">
        <v>47</v>
      </c>
      <c r="CC3" s="13" t="s">
        <v>41</v>
      </c>
      <c r="CD3" s="13" t="s">
        <v>39</v>
      </c>
      <c r="CE3" s="13" t="s">
        <v>42</v>
      </c>
      <c r="CF3" s="13" t="s">
        <v>33</v>
      </c>
      <c r="CG3" s="13" t="s">
        <v>43</v>
      </c>
      <c r="CH3" s="13" t="s">
        <v>30</v>
      </c>
      <c r="CI3" s="20" t="s">
        <v>47</v>
      </c>
      <c r="CK3" s="13" t="s">
        <v>41</v>
      </c>
      <c r="CL3" s="13" t="s">
        <v>39</v>
      </c>
      <c r="CM3" s="13" t="s">
        <v>42</v>
      </c>
      <c r="CN3" s="13" t="s">
        <v>33</v>
      </c>
      <c r="CO3" s="13" t="s">
        <v>43</v>
      </c>
      <c r="CP3" s="13" t="s">
        <v>30</v>
      </c>
      <c r="CQ3" s="20" t="s">
        <v>47</v>
      </c>
    </row>
    <row r="4" spans="1:95" x14ac:dyDescent="0.3">
      <c r="A4" s="15"/>
      <c r="B4" s="15"/>
      <c r="C4" s="15"/>
      <c r="D4" s="15"/>
      <c r="E4" s="15" t="s">
        <v>44</v>
      </c>
      <c r="F4" s="15" t="s">
        <v>45</v>
      </c>
      <c r="G4" t="s">
        <v>48</v>
      </c>
      <c r="I4" s="15"/>
      <c r="J4" s="15"/>
      <c r="K4" s="15"/>
      <c r="L4" s="15"/>
      <c r="M4" s="15" t="s">
        <v>44</v>
      </c>
      <c r="N4" s="15" t="s">
        <v>45</v>
      </c>
      <c r="O4" t="s">
        <v>48</v>
      </c>
      <c r="Q4" s="15"/>
      <c r="R4" s="15"/>
      <c r="S4" s="15"/>
      <c r="T4" s="15"/>
      <c r="U4" s="15" t="s">
        <v>44</v>
      </c>
      <c r="V4" s="15" t="s">
        <v>45</v>
      </c>
      <c r="W4" t="s">
        <v>48</v>
      </c>
      <c r="Y4" s="15"/>
      <c r="Z4" s="15"/>
      <c r="AA4" s="15"/>
      <c r="AB4" s="15"/>
      <c r="AC4" s="15" t="s">
        <v>44</v>
      </c>
      <c r="AD4" s="15" t="s">
        <v>45</v>
      </c>
      <c r="AE4" t="s">
        <v>48</v>
      </c>
      <c r="AG4" s="15"/>
      <c r="AH4" s="15"/>
      <c r="AI4" s="15"/>
      <c r="AJ4" s="15"/>
      <c r="AK4" s="15" t="s">
        <v>44</v>
      </c>
      <c r="AL4" s="15" t="s">
        <v>45</v>
      </c>
      <c r="AM4" t="s">
        <v>48</v>
      </c>
      <c r="AO4" s="15"/>
      <c r="AP4" s="15"/>
      <c r="AQ4" s="15"/>
      <c r="AR4" s="15"/>
      <c r="AS4" s="15" t="s">
        <v>44</v>
      </c>
      <c r="AT4" s="15" t="s">
        <v>45</v>
      </c>
      <c r="AU4" t="s">
        <v>48</v>
      </c>
      <c r="AW4" s="15"/>
      <c r="AX4" s="15"/>
      <c r="AY4" s="15"/>
      <c r="AZ4" s="15"/>
      <c r="BA4" s="15" t="s">
        <v>44</v>
      </c>
      <c r="BB4" s="15" t="s">
        <v>45</v>
      </c>
      <c r="BC4" t="s">
        <v>48</v>
      </c>
      <c r="BE4" s="15"/>
      <c r="BF4" s="15"/>
      <c r="BG4" s="15"/>
      <c r="BH4" s="15"/>
      <c r="BI4" s="15" t="s">
        <v>44</v>
      </c>
      <c r="BJ4" s="15" t="s">
        <v>45</v>
      </c>
      <c r="BK4" t="s">
        <v>48</v>
      </c>
      <c r="BM4" s="15"/>
      <c r="BN4" s="15"/>
      <c r="BO4" s="15"/>
      <c r="BP4" s="15"/>
      <c r="BQ4" s="15" t="s">
        <v>44</v>
      </c>
      <c r="BR4" s="15" t="s">
        <v>45</v>
      </c>
      <c r="BS4" t="s">
        <v>48</v>
      </c>
      <c r="BU4" s="15"/>
      <c r="BV4" s="15"/>
      <c r="BW4" s="15"/>
      <c r="BX4" s="15"/>
      <c r="BY4" s="15" t="s">
        <v>44</v>
      </c>
      <c r="BZ4" s="15" t="s">
        <v>45</v>
      </c>
      <c r="CA4" t="s">
        <v>48</v>
      </c>
      <c r="CC4" s="15"/>
      <c r="CD4" s="15"/>
      <c r="CE4" s="15"/>
      <c r="CF4" s="15"/>
      <c r="CG4" s="15" t="s">
        <v>44</v>
      </c>
      <c r="CH4" s="15" t="s">
        <v>45</v>
      </c>
      <c r="CI4" t="s">
        <v>48</v>
      </c>
      <c r="CK4" s="15"/>
      <c r="CL4" s="15"/>
      <c r="CM4" s="15"/>
      <c r="CN4" s="15"/>
      <c r="CO4" s="15" t="s">
        <v>44</v>
      </c>
      <c r="CP4" s="15" t="s">
        <v>45</v>
      </c>
      <c r="CQ4" t="s">
        <v>48</v>
      </c>
    </row>
    <row r="5" spans="1:95" x14ac:dyDescent="0.3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W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L5" s="1"/>
      <c r="AM5" s="1"/>
      <c r="AO5" s="1"/>
      <c r="AP5" s="1"/>
      <c r="AQ5" s="1"/>
      <c r="AR5" s="1"/>
      <c r="AS5" s="1"/>
      <c r="AT5" s="1"/>
      <c r="AU5" s="1"/>
      <c r="AW5" s="1"/>
      <c r="AX5" s="1"/>
      <c r="AY5" s="1"/>
      <c r="AZ5" s="1"/>
      <c r="BA5" s="1"/>
      <c r="BB5" s="1"/>
      <c r="BC5" s="1"/>
      <c r="BE5" s="1"/>
      <c r="BF5" s="1"/>
      <c r="BG5" s="1"/>
      <c r="BH5" s="1"/>
      <c r="BI5" s="1"/>
      <c r="BJ5" s="1"/>
      <c r="BK5" s="1"/>
      <c r="BM5" s="1"/>
      <c r="BN5" s="1"/>
      <c r="BO5" s="1"/>
      <c r="BP5" s="1"/>
      <c r="BQ5" s="1"/>
      <c r="BR5" s="1"/>
      <c r="BS5" s="1"/>
      <c r="BU5" s="1"/>
      <c r="BV5" s="1"/>
      <c r="BW5" s="1"/>
      <c r="BX5" s="1"/>
      <c r="BY5" s="1"/>
      <c r="BZ5" s="1"/>
      <c r="CA5" s="1"/>
      <c r="CC5" s="1"/>
      <c r="CD5" s="1"/>
      <c r="CE5" s="1"/>
      <c r="CF5" s="1"/>
      <c r="CG5" s="1"/>
      <c r="CH5" s="1"/>
      <c r="CI5" s="1"/>
      <c r="CK5" s="1"/>
      <c r="CL5" s="1"/>
      <c r="CM5" s="1"/>
      <c r="CN5" s="1"/>
      <c r="CO5" s="1"/>
      <c r="CP5" s="1"/>
      <c r="CQ5" s="1"/>
    </row>
    <row r="6" spans="1:95" x14ac:dyDescent="0.3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L6" s="1"/>
      <c r="AM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E6" s="1"/>
      <c r="BF6" s="1"/>
      <c r="BG6" s="1"/>
      <c r="BH6" s="1"/>
      <c r="BI6" s="1"/>
      <c r="BJ6" s="1"/>
      <c r="BK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C6" s="1"/>
      <c r="CD6" s="1"/>
      <c r="CE6" s="1"/>
      <c r="CF6" s="1"/>
      <c r="CG6" s="1"/>
      <c r="CH6" s="1"/>
      <c r="CI6" s="1"/>
      <c r="CK6" s="1"/>
      <c r="CL6" s="1"/>
      <c r="CM6" s="1"/>
      <c r="CN6" s="1"/>
      <c r="CO6" s="1"/>
      <c r="CP6" s="1"/>
      <c r="CQ6" s="1"/>
    </row>
    <row r="7" spans="1:95" x14ac:dyDescent="0.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W7" s="1"/>
      <c r="AX7" s="1"/>
      <c r="AY7" s="1"/>
      <c r="AZ7" s="1"/>
      <c r="BA7" s="1"/>
      <c r="BB7" s="1"/>
      <c r="BC7" s="1"/>
      <c r="BE7" s="1"/>
      <c r="BF7" s="1"/>
      <c r="BG7" s="1"/>
      <c r="BH7" s="1"/>
      <c r="BI7" s="1"/>
      <c r="BJ7" s="1"/>
      <c r="BK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BY7" s="1"/>
      <c r="BZ7" s="1"/>
      <c r="CA7" s="1"/>
      <c r="CC7" s="1"/>
      <c r="CD7" s="1"/>
      <c r="CE7" s="1"/>
      <c r="CF7" s="1"/>
      <c r="CG7" s="1"/>
      <c r="CH7" s="1"/>
      <c r="CI7" s="1"/>
      <c r="CK7" s="1"/>
      <c r="CL7" s="1"/>
      <c r="CM7" s="1"/>
      <c r="CN7" s="1"/>
      <c r="CO7" s="1"/>
      <c r="CP7" s="1"/>
      <c r="CQ7" s="1"/>
    </row>
    <row r="8" spans="1:95" x14ac:dyDescent="0.3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L8" s="1"/>
      <c r="AM8" s="1"/>
      <c r="AO8" s="1"/>
      <c r="AP8" s="1"/>
      <c r="AQ8" s="1"/>
      <c r="AR8" s="1"/>
      <c r="AS8" s="1"/>
      <c r="AT8" s="1"/>
      <c r="AU8" s="1"/>
      <c r="AW8" s="1"/>
      <c r="AX8" s="1"/>
      <c r="AY8" s="1"/>
      <c r="AZ8" s="1"/>
      <c r="BA8" s="1"/>
      <c r="BB8" s="1"/>
      <c r="BC8" s="1"/>
      <c r="BE8" s="1"/>
      <c r="BF8" s="1"/>
      <c r="BG8" s="1"/>
      <c r="BH8" s="1"/>
      <c r="BI8" s="1"/>
      <c r="BJ8" s="1"/>
      <c r="BK8" s="1"/>
      <c r="BM8" s="1"/>
      <c r="BN8" s="1"/>
      <c r="BO8" s="1"/>
      <c r="BP8" s="1"/>
      <c r="BQ8" s="1"/>
      <c r="BR8" s="1"/>
      <c r="BS8" s="1"/>
      <c r="BU8" s="1"/>
      <c r="BV8" s="1"/>
      <c r="BW8" s="1"/>
      <c r="BX8" s="1"/>
      <c r="BY8" s="1"/>
      <c r="BZ8" s="1"/>
      <c r="CA8" s="1"/>
      <c r="CC8" s="1"/>
      <c r="CD8" s="1"/>
      <c r="CE8" s="1"/>
      <c r="CF8" s="1"/>
      <c r="CG8" s="1"/>
      <c r="CH8" s="1"/>
      <c r="CI8" s="1"/>
      <c r="CK8" s="1"/>
      <c r="CL8" s="1"/>
      <c r="CM8" s="1"/>
      <c r="CN8" s="1"/>
      <c r="CO8" s="1"/>
      <c r="CP8" s="1"/>
      <c r="CQ8" s="1"/>
    </row>
    <row r="9" spans="1:95" x14ac:dyDescent="0.3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M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E9" s="1"/>
      <c r="BF9" s="1"/>
      <c r="BG9" s="1"/>
      <c r="BH9" s="1"/>
      <c r="BI9" s="1"/>
      <c r="BJ9" s="1"/>
      <c r="BK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C9" s="1"/>
      <c r="CD9" s="1"/>
      <c r="CE9" s="1"/>
      <c r="CF9" s="1"/>
      <c r="CG9" s="1"/>
      <c r="CH9" s="1"/>
      <c r="CI9" s="1"/>
      <c r="CK9" s="1"/>
      <c r="CL9" s="1"/>
      <c r="CM9" s="1"/>
      <c r="CN9" s="1"/>
      <c r="CO9" s="1"/>
      <c r="CP9" s="1"/>
      <c r="CQ9" s="1"/>
    </row>
    <row r="10" spans="1:95" x14ac:dyDescent="0.3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E10" s="1"/>
      <c r="BF10" s="1"/>
      <c r="BG10" s="1"/>
      <c r="BH10" s="1"/>
      <c r="BI10" s="1"/>
      <c r="BJ10" s="1"/>
      <c r="BK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C10" s="1"/>
      <c r="CD10" s="1"/>
      <c r="CE10" s="1"/>
      <c r="CF10" s="1"/>
      <c r="CG10" s="1"/>
      <c r="CH10" s="1"/>
      <c r="CI10" s="1"/>
      <c r="CK10" s="1"/>
      <c r="CL10" s="1"/>
      <c r="CM10" s="1"/>
      <c r="CN10" s="1"/>
      <c r="CO10" s="1"/>
      <c r="CP10" s="1"/>
      <c r="CQ10" s="1"/>
    </row>
    <row r="11" spans="1:95" x14ac:dyDescent="0.3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W11" s="1"/>
      <c r="AX11" s="1"/>
      <c r="AY11" s="1"/>
      <c r="AZ11" s="1"/>
      <c r="BA11" s="1"/>
      <c r="BB11" s="1"/>
      <c r="BC11" s="1"/>
      <c r="BE11" s="1"/>
      <c r="BF11" s="1"/>
      <c r="BG11" s="1"/>
      <c r="BH11" s="1"/>
      <c r="BI11" s="1"/>
      <c r="BJ11" s="1"/>
      <c r="BK11" s="1"/>
      <c r="BM11" s="1"/>
      <c r="BN11" s="1"/>
      <c r="BO11" s="1"/>
      <c r="BP11" s="1"/>
      <c r="BQ11" s="1"/>
      <c r="BR11" s="1"/>
      <c r="BS11" s="1"/>
      <c r="BU11" s="1"/>
      <c r="BV11" s="1"/>
      <c r="BW11" s="1"/>
      <c r="BX11" s="1"/>
      <c r="BY11" s="1"/>
      <c r="BZ11" s="1"/>
      <c r="CA11" s="1"/>
      <c r="CC11" s="1"/>
      <c r="CD11" s="1"/>
      <c r="CE11" s="1"/>
      <c r="CF11" s="1"/>
      <c r="CG11" s="1"/>
      <c r="CH11" s="1"/>
      <c r="CI11" s="1"/>
      <c r="CK11" s="1"/>
      <c r="CL11" s="1"/>
      <c r="CM11" s="1"/>
      <c r="CN11" s="1"/>
      <c r="CO11" s="1"/>
      <c r="CP11" s="1"/>
      <c r="CQ11" s="1"/>
    </row>
    <row r="12" spans="1:95" x14ac:dyDescent="0.3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E12" s="1"/>
      <c r="BF12" s="1"/>
      <c r="BG12" s="1"/>
      <c r="BH12" s="1"/>
      <c r="BI12" s="1"/>
      <c r="BJ12" s="1"/>
      <c r="BK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C12" s="1"/>
      <c r="CD12" s="1"/>
      <c r="CE12" s="1"/>
      <c r="CF12" s="1"/>
      <c r="CG12" s="1"/>
      <c r="CH12" s="1"/>
      <c r="CI12" s="1"/>
      <c r="CK12" s="1"/>
      <c r="CL12" s="1"/>
      <c r="CM12" s="1"/>
      <c r="CN12" s="1"/>
      <c r="CO12" s="1"/>
      <c r="CP12" s="1"/>
      <c r="CQ12" s="1"/>
    </row>
    <row r="13" spans="1:95" x14ac:dyDescent="0.3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R13" s="1"/>
      <c r="AS13" s="1"/>
      <c r="AT13" s="1"/>
      <c r="AU13" s="1"/>
      <c r="AW13" s="1"/>
      <c r="AX13" s="1"/>
      <c r="AY13" s="1"/>
      <c r="AZ13" s="1"/>
      <c r="BA13" s="1"/>
      <c r="BB13" s="1"/>
      <c r="BC13" s="1"/>
      <c r="BE13" s="1"/>
      <c r="BF13" s="1"/>
      <c r="BG13" s="1"/>
      <c r="BH13" s="1"/>
      <c r="BI13" s="1"/>
      <c r="BJ13" s="1"/>
      <c r="BK13" s="1"/>
      <c r="BM13" s="1"/>
      <c r="BN13" s="1"/>
      <c r="BO13" s="1"/>
      <c r="BP13" s="1"/>
      <c r="BQ13" s="1"/>
      <c r="BR13" s="1"/>
      <c r="BS13" s="1"/>
      <c r="BU13" s="1"/>
      <c r="BV13" s="1"/>
      <c r="BW13" s="1"/>
      <c r="BX13" s="1"/>
      <c r="BY13" s="1"/>
      <c r="BZ13" s="1"/>
      <c r="CA13" s="1"/>
      <c r="CC13" s="1"/>
      <c r="CD13" s="1"/>
      <c r="CE13" s="1"/>
      <c r="CF13" s="1"/>
      <c r="CG13" s="1"/>
      <c r="CH13" s="1"/>
      <c r="CI13" s="1"/>
      <c r="CK13" s="1"/>
      <c r="CL13" s="1"/>
      <c r="CM13" s="1"/>
      <c r="CN13" s="1"/>
      <c r="CO13" s="1"/>
      <c r="CP13" s="1"/>
      <c r="CQ13" s="1"/>
    </row>
    <row r="14" spans="1:95" x14ac:dyDescent="0.3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W14" s="1"/>
      <c r="AX14" s="1"/>
      <c r="AY14" s="1"/>
      <c r="AZ14" s="1"/>
      <c r="BA14" s="1"/>
      <c r="BB14" s="1"/>
      <c r="BC14" s="1"/>
      <c r="BE14" s="1"/>
      <c r="BF14" s="1"/>
      <c r="BG14" s="1"/>
      <c r="BH14" s="1"/>
      <c r="BI14" s="1"/>
      <c r="BJ14" s="1"/>
      <c r="BK14" s="1"/>
      <c r="BM14" s="1"/>
      <c r="BN14" s="1"/>
      <c r="BO14" s="1"/>
      <c r="BP14" s="1"/>
      <c r="BQ14" s="1"/>
      <c r="BR14" s="1"/>
      <c r="BS14" s="1"/>
      <c r="BU14" s="1"/>
      <c r="BV14" s="1"/>
      <c r="BW14" s="1"/>
      <c r="BX14" s="1"/>
      <c r="BY14" s="1"/>
      <c r="BZ14" s="1"/>
      <c r="CA14" s="1"/>
      <c r="CC14" s="1"/>
      <c r="CD14" s="1"/>
      <c r="CE14" s="1"/>
      <c r="CF14" s="1"/>
      <c r="CG14" s="1"/>
      <c r="CH14" s="1"/>
      <c r="CI14" s="1"/>
      <c r="CK14" s="1"/>
      <c r="CL14" s="1"/>
      <c r="CM14" s="1"/>
      <c r="CN14" s="1"/>
      <c r="CO14" s="1"/>
      <c r="CP14" s="1"/>
      <c r="CQ14" s="1"/>
    </row>
    <row r="15" spans="1:95" x14ac:dyDescent="0.3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W15" s="1"/>
      <c r="AX15" s="1"/>
      <c r="AY15" s="1"/>
      <c r="AZ15" s="1"/>
      <c r="BA15" s="1"/>
      <c r="BB15" s="1"/>
      <c r="BC15" s="1"/>
      <c r="BE15" s="1"/>
      <c r="BF15" s="1"/>
      <c r="BG15" s="1"/>
      <c r="BH15" s="1"/>
      <c r="BI15" s="1"/>
      <c r="BJ15" s="1"/>
      <c r="BK15" s="1"/>
      <c r="BM15" s="1"/>
      <c r="BN15" s="1"/>
      <c r="BO15" s="1"/>
      <c r="BP15" s="1"/>
      <c r="BQ15" s="1"/>
      <c r="BR15" s="1"/>
      <c r="BS15" s="1"/>
      <c r="BU15" s="1"/>
      <c r="BV15" s="1"/>
      <c r="BW15" s="1"/>
      <c r="BX15" s="1"/>
      <c r="BY15" s="1"/>
      <c r="BZ15" s="1"/>
      <c r="CA15" s="1"/>
      <c r="CC15" s="1"/>
      <c r="CD15" s="1"/>
      <c r="CE15" s="1"/>
      <c r="CF15" s="1"/>
      <c r="CG15" s="1"/>
      <c r="CH15" s="1"/>
      <c r="CI15" s="1"/>
      <c r="CK15" s="1"/>
      <c r="CL15" s="1"/>
      <c r="CM15" s="1"/>
      <c r="CN15" s="1"/>
      <c r="CO15" s="1"/>
      <c r="CP15" s="1"/>
      <c r="CQ15" s="1"/>
    </row>
    <row r="16" spans="1:95" x14ac:dyDescent="0.3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R16" s="1"/>
      <c r="AS16" s="1"/>
      <c r="AT16" s="1"/>
      <c r="AU16" s="1"/>
      <c r="AW16" s="1"/>
      <c r="AX16" s="1"/>
      <c r="AY16" s="1"/>
      <c r="AZ16" s="1"/>
      <c r="BA16" s="1"/>
      <c r="BB16" s="1"/>
      <c r="BC16" s="1"/>
      <c r="BE16" s="1"/>
      <c r="BF16" s="1"/>
      <c r="BG16" s="1"/>
      <c r="BH16" s="1"/>
      <c r="BI16" s="1"/>
      <c r="BJ16" s="1"/>
      <c r="BK16" s="1"/>
      <c r="BM16" s="1"/>
      <c r="BN16" s="1"/>
      <c r="BO16" s="1"/>
      <c r="BP16" s="1"/>
      <c r="BQ16" s="1"/>
      <c r="BR16" s="1"/>
      <c r="BS16" s="1"/>
      <c r="BU16" s="1"/>
      <c r="BV16" s="1"/>
      <c r="BW16" s="1"/>
      <c r="BX16" s="1"/>
      <c r="BY16" s="1"/>
      <c r="BZ16" s="1"/>
      <c r="CA16" s="1"/>
      <c r="CC16" s="1"/>
      <c r="CD16" s="1"/>
      <c r="CE16" s="1"/>
      <c r="CF16" s="1"/>
      <c r="CG16" s="1"/>
      <c r="CH16" s="1"/>
      <c r="CI16" s="1"/>
      <c r="CK16" s="1"/>
      <c r="CL16" s="1"/>
      <c r="CM16" s="1"/>
      <c r="CN16" s="1"/>
      <c r="CO16" s="1"/>
      <c r="CP16" s="1"/>
      <c r="CQ16" s="1"/>
    </row>
    <row r="17" spans="1:95" x14ac:dyDescent="0.3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Q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W17" s="1"/>
      <c r="AX17" s="1"/>
      <c r="AY17" s="1"/>
      <c r="AZ17" s="1"/>
      <c r="BA17" s="1"/>
      <c r="BB17" s="1"/>
      <c r="BC17" s="1"/>
      <c r="BE17" s="1"/>
      <c r="BF17" s="1"/>
      <c r="BG17" s="1"/>
      <c r="BH17" s="1"/>
      <c r="BI17" s="1"/>
      <c r="BJ17" s="1"/>
      <c r="BK17" s="1"/>
      <c r="BM17" s="1"/>
      <c r="BN17" s="1"/>
      <c r="BO17" s="1"/>
      <c r="BP17" s="1"/>
      <c r="BQ17" s="1"/>
      <c r="BR17" s="1"/>
      <c r="BS17" s="1"/>
      <c r="BU17" s="1"/>
      <c r="BV17" s="1"/>
      <c r="BW17" s="1"/>
      <c r="BX17" s="1"/>
      <c r="BY17" s="1"/>
      <c r="BZ17" s="1"/>
      <c r="CA17" s="1"/>
      <c r="CC17" s="1"/>
      <c r="CD17" s="1"/>
      <c r="CE17" s="1"/>
      <c r="CF17" s="1"/>
      <c r="CG17" s="1"/>
      <c r="CH17" s="1"/>
      <c r="CI17" s="1"/>
      <c r="CK17" s="1"/>
      <c r="CL17" s="1"/>
      <c r="CM17" s="1"/>
      <c r="CN17" s="1"/>
      <c r="CO17" s="1"/>
      <c r="CP17" s="1"/>
      <c r="CQ17" s="1"/>
    </row>
    <row r="18" spans="1:95" x14ac:dyDescent="0.3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Q18" s="1"/>
      <c r="R18" s="1"/>
      <c r="S18" s="1"/>
      <c r="T18" s="1"/>
      <c r="U18" s="1"/>
      <c r="V18" s="1"/>
      <c r="W18" s="1"/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R18" s="1"/>
      <c r="AS18" s="1"/>
      <c r="AT18" s="1"/>
      <c r="AU18" s="1"/>
      <c r="AW18" s="1"/>
      <c r="AX18" s="1"/>
      <c r="AY18" s="1"/>
      <c r="AZ18" s="1"/>
      <c r="BA18" s="1"/>
      <c r="BB18" s="1"/>
      <c r="BC18" s="1"/>
      <c r="BE18" s="1"/>
      <c r="BF18" s="1"/>
      <c r="BG18" s="1"/>
      <c r="BH18" s="1"/>
      <c r="BI18" s="1"/>
      <c r="BJ18" s="1"/>
      <c r="BK18" s="1"/>
      <c r="BM18" s="1"/>
      <c r="BN18" s="1"/>
      <c r="BO18" s="1"/>
      <c r="BP18" s="1"/>
      <c r="BQ18" s="1"/>
      <c r="BR18" s="1"/>
      <c r="BS18" s="1"/>
      <c r="BU18" s="1"/>
      <c r="BV18" s="1"/>
      <c r="BW18" s="1"/>
      <c r="BX18" s="1"/>
      <c r="BY18" s="1"/>
      <c r="BZ18" s="1"/>
      <c r="CA18" s="1"/>
      <c r="CC18" s="1"/>
      <c r="CD18" s="1"/>
      <c r="CE18" s="1"/>
      <c r="CF18" s="1"/>
      <c r="CG18" s="1"/>
      <c r="CH18" s="1"/>
      <c r="CI18" s="1"/>
      <c r="CK18" s="1"/>
      <c r="CL18" s="1"/>
      <c r="CM18" s="1"/>
      <c r="CN18" s="1"/>
      <c r="CO18" s="1"/>
      <c r="CP18" s="1"/>
      <c r="CQ18" s="1"/>
    </row>
    <row r="19" spans="1:95" x14ac:dyDescent="0.3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Q19" s="1"/>
      <c r="R19" s="1"/>
      <c r="S19" s="1"/>
      <c r="T19" s="1"/>
      <c r="U19" s="1"/>
      <c r="V19" s="1"/>
      <c r="W19" s="1"/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R19" s="1"/>
      <c r="AS19" s="1"/>
      <c r="AT19" s="1"/>
      <c r="AU19" s="1"/>
      <c r="AW19" s="1"/>
      <c r="AX19" s="1"/>
      <c r="AY19" s="1"/>
      <c r="AZ19" s="1"/>
      <c r="BA19" s="1"/>
      <c r="BB19" s="1"/>
      <c r="BC19" s="1"/>
      <c r="BE19" s="1"/>
      <c r="BF19" s="1"/>
      <c r="BG19" s="1"/>
      <c r="BH19" s="1"/>
      <c r="BI19" s="1"/>
      <c r="BJ19" s="1"/>
      <c r="BK19" s="1"/>
      <c r="BM19" s="1"/>
      <c r="BN19" s="1"/>
      <c r="BO19" s="1"/>
      <c r="BP19" s="1"/>
      <c r="BQ19" s="1"/>
      <c r="BR19" s="1"/>
      <c r="BS19" s="1"/>
      <c r="BU19" s="1"/>
      <c r="BV19" s="1"/>
      <c r="BW19" s="1"/>
      <c r="BX19" s="1"/>
      <c r="BY19" s="1"/>
      <c r="BZ19" s="1"/>
      <c r="CA19" s="1"/>
      <c r="CC19" s="1"/>
      <c r="CD19" s="1"/>
      <c r="CE19" s="1"/>
      <c r="CF19" s="1"/>
      <c r="CG19" s="1"/>
      <c r="CH19" s="1"/>
      <c r="CI19" s="1"/>
      <c r="CK19" s="1"/>
      <c r="CL19" s="1"/>
      <c r="CM19" s="1"/>
      <c r="CN19" s="1"/>
      <c r="CO19" s="1"/>
      <c r="CP19" s="1"/>
      <c r="CQ19" s="1"/>
    </row>
    <row r="20" spans="1:95" x14ac:dyDescent="0.3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W20" s="1"/>
      <c r="AX20" s="1"/>
      <c r="AY20" s="1"/>
      <c r="AZ20" s="1"/>
      <c r="BA20" s="1"/>
      <c r="BB20" s="1"/>
      <c r="BC20" s="1"/>
      <c r="BE20" s="1"/>
      <c r="BF20" s="1"/>
      <c r="BG20" s="1"/>
      <c r="BH20" s="1"/>
      <c r="BI20" s="1"/>
      <c r="BJ20" s="1"/>
      <c r="BK20" s="1"/>
      <c r="BM20" s="1"/>
      <c r="BN20" s="1"/>
      <c r="BO20" s="1"/>
      <c r="BP20" s="1"/>
      <c r="BQ20" s="1"/>
      <c r="BR20" s="1"/>
      <c r="BS20" s="1"/>
      <c r="BU20" s="1"/>
      <c r="BV20" s="1"/>
      <c r="BW20" s="1"/>
      <c r="BX20" s="1"/>
      <c r="BY20" s="1"/>
      <c r="BZ20" s="1"/>
      <c r="CA20" s="1"/>
      <c r="CC20" s="1"/>
      <c r="CD20" s="1"/>
      <c r="CE20" s="1"/>
      <c r="CF20" s="1"/>
      <c r="CG20" s="1"/>
      <c r="CH20" s="1"/>
      <c r="CI20" s="1"/>
      <c r="CK20" s="1"/>
      <c r="CL20" s="1"/>
      <c r="CM20" s="1"/>
      <c r="CN20" s="1"/>
      <c r="CO20" s="1"/>
      <c r="CP20" s="1"/>
      <c r="CQ20" s="1"/>
    </row>
    <row r="21" spans="1:95" x14ac:dyDescent="0.3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Q21" s="1"/>
      <c r="R21" s="1"/>
      <c r="S21" s="1"/>
      <c r="T21" s="1"/>
      <c r="U21" s="1"/>
      <c r="V21" s="1"/>
      <c r="W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W21" s="1"/>
      <c r="AX21" s="1"/>
      <c r="AY21" s="1"/>
      <c r="AZ21" s="1"/>
      <c r="BA21" s="1"/>
      <c r="BB21" s="1"/>
      <c r="BC21" s="1"/>
      <c r="BE21" s="1"/>
      <c r="BF21" s="1"/>
      <c r="BG21" s="1"/>
      <c r="BH21" s="1"/>
      <c r="BI21" s="1"/>
      <c r="BJ21" s="1"/>
      <c r="BK21" s="1"/>
      <c r="BM21" s="1"/>
      <c r="BN21" s="1"/>
      <c r="BO21" s="1"/>
      <c r="BP21" s="1"/>
      <c r="BQ21" s="1"/>
      <c r="BR21" s="1"/>
      <c r="BS21" s="1"/>
      <c r="BU21" s="1"/>
      <c r="BV21" s="1"/>
      <c r="BW21" s="1"/>
      <c r="BX21" s="1"/>
      <c r="BY21" s="1"/>
      <c r="BZ21" s="1"/>
      <c r="CA21" s="1"/>
      <c r="CC21" s="1"/>
      <c r="CD21" s="1"/>
      <c r="CE21" s="1"/>
      <c r="CF21" s="1"/>
      <c r="CG21" s="1"/>
      <c r="CH21" s="1"/>
      <c r="CI21" s="1"/>
      <c r="CK21" s="1"/>
      <c r="CL21" s="1"/>
      <c r="CM21" s="1"/>
      <c r="CN21" s="1"/>
      <c r="CO21" s="1"/>
      <c r="CP21" s="1"/>
      <c r="CQ21" s="1"/>
    </row>
    <row r="22" spans="1:95" x14ac:dyDescent="0.3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R22" s="1"/>
      <c r="AS22" s="1"/>
      <c r="AT22" s="1"/>
      <c r="AU22" s="1"/>
      <c r="AW22" s="1"/>
      <c r="AX22" s="1"/>
      <c r="AY22" s="1"/>
      <c r="AZ22" s="1"/>
      <c r="BA22" s="1"/>
      <c r="BB22" s="1"/>
      <c r="BC22" s="1"/>
      <c r="BE22" s="1"/>
      <c r="BF22" s="1"/>
      <c r="BG22" s="1"/>
      <c r="BH22" s="1"/>
      <c r="BI22" s="1"/>
      <c r="BJ22" s="1"/>
      <c r="BK22" s="1"/>
      <c r="BM22" s="1"/>
      <c r="BN22" s="1"/>
      <c r="BO22" s="1"/>
      <c r="BP22" s="1"/>
      <c r="BQ22" s="1"/>
      <c r="BR22" s="1"/>
      <c r="BS22" s="1"/>
      <c r="BU22" s="1"/>
      <c r="BV22" s="1"/>
      <c r="BW22" s="1"/>
      <c r="BX22" s="1"/>
      <c r="BY22" s="1"/>
      <c r="BZ22" s="1"/>
      <c r="CA22" s="1"/>
      <c r="CC22" s="1"/>
      <c r="CD22" s="1"/>
      <c r="CE22" s="1"/>
      <c r="CF22" s="1"/>
      <c r="CG22" s="1"/>
      <c r="CH22" s="1"/>
      <c r="CI22" s="1"/>
      <c r="CK22" s="1"/>
      <c r="CL22" s="1"/>
      <c r="CM22" s="1"/>
      <c r="CN22" s="1"/>
      <c r="CO22" s="1"/>
      <c r="CP22" s="1"/>
      <c r="CQ22" s="1"/>
    </row>
    <row r="23" spans="1:95" x14ac:dyDescent="0.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E23" s="1"/>
      <c r="BF23" s="1"/>
      <c r="BG23" s="1"/>
      <c r="BH23" s="1"/>
      <c r="BI23" s="1"/>
      <c r="BJ23" s="1"/>
      <c r="BK23" s="1"/>
      <c r="BM23" s="1"/>
      <c r="BN23" s="1"/>
      <c r="BO23" s="1"/>
      <c r="BP23" s="1"/>
      <c r="BQ23" s="1"/>
      <c r="BR23" s="1"/>
      <c r="BS23" s="1"/>
      <c r="BU23" s="1"/>
      <c r="BV23" s="1"/>
      <c r="BW23" s="1"/>
      <c r="BX23" s="1"/>
      <c r="BY23" s="1"/>
      <c r="BZ23" s="1"/>
      <c r="CA23" s="1"/>
      <c r="CC23" s="1"/>
      <c r="CD23" s="1"/>
      <c r="CE23" s="1"/>
      <c r="CF23" s="1"/>
      <c r="CG23" s="1"/>
      <c r="CH23" s="1"/>
      <c r="CI23" s="1"/>
      <c r="CK23" s="1"/>
      <c r="CL23" s="1"/>
      <c r="CM23" s="1"/>
      <c r="CN23" s="1"/>
      <c r="CO23" s="1"/>
      <c r="CP23" s="1"/>
      <c r="CQ23" s="1"/>
    </row>
    <row r="24" spans="1:95" x14ac:dyDescent="0.3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Q24" s="1"/>
      <c r="R24" s="1"/>
      <c r="S24" s="1"/>
      <c r="T24" s="1"/>
      <c r="U24" s="1"/>
      <c r="V24" s="1"/>
      <c r="W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E24" s="1"/>
      <c r="BF24" s="1"/>
      <c r="BG24" s="1"/>
      <c r="BH24" s="1"/>
      <c r="BI24" s="1"/>
      <c r="BJ24" s="1"/>
      <c r="BK24" s="1"/>
      <c r="BM24" s="1"/>
      <c r="BN24" s="1"/>
      <c r="BO24" s="1"/>
      <c r="BP24" s="1"/>
      <c r="BQ24" s="1"/>
      <c r="BR24" s="1"/>
      <c r="BS24" s="1"/>
      <c r="BU24" s="1"/>
      <c r="BV24" s="1"/>
      <c r="BW24" s="1"/>
      <c r="BX24" s="1"/>
      <c r="BY24" s="1"/>
      <c r="BZ24" s="1"/>
      <c r="CA24" s="1"/>
      <c r="CC24" s="1"/>
      <c r="CD24" s="1"/>
      <c r="CE24" s="1"/>
      <c r="CF24" s="1"/>
      <c r="CG24" s="1"/>
      <c r="CH24" s="1"/>
      <c r="CI24" s="1"/>
      <c r="CK24" s="1"/>
      <c r="CL24" s="1"/>
      <c r="CM24" s="1"/>
      <c r="CN24" s="1"/>
      <c r="CO24" s="1"/>
      <c r="CP24" s="1"/>
      <c r="CQ24" s="1"/>
    </row>
    <row r="25" spans="1:95" x14ac:dyDescent="0.3">
      <c r="A25" s="1"/>
      <c r="B25" s="1"/>
      <c r="C25" s="1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W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J25" s="1"/>
      <c r="BK25" s="1"/>
      <c r="BM25" s="1"/>
      <c r="BN25" s="1"/>
      <c r="BO25" s="1"/>
      <c r="BP25" s="1"/>
      <c r="BQ25" s="1"/>
      <c r="BR25" s="1"/>
      <c r="BS25" s="1"/>
      <c r="BU25" s="1"/>
      <c r="BV25" s="1"/>
      <c r="BW25" s="1"/>
      <c r="BX25" s="1"/>
      <c r="BY25" s="1"/>
      <c r="BZ25" s="1"/>
      <c r="CA25" s="1"/>
      <c r="CC25" s="1"/>
      <c r="CD25" s="1"/>
      <c r="CE25" s="1"/>
      <c r="CF25" s="1"/>
      <c r="CG25" s="1"/>
      <c r="CH25" s="1"/>
      <c r="CI25" s="1"/>
      <c r="CK25" s="1"/>
      <c r="CL25" s="1"/>
      <c r="CM25" s="1"/>
      <c r="CN25" s="1"/>
      <c r="CO25" s="1"/>
      <c r="CP25" s="1"/>
      <c r="CQ25" s="1"/>
    </row>
    <row r="26" spans="1:95" x14ac:dyDescent="0.3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Q26" s="1"/>
      <c r="R26" s="1"/>
      <c r="S26" s="1"/>
      <c r="T26" s="1"/>
      <c r="U26" s="1"/>
      <c r="V26" s="1"/>
      <c r="W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E26" s="1"/>
      <c r="BF26" s="1"/>
      <c r="BG26" s="1"/>
      <c r="BH26" s="1"/>
      <c r="BI26" s="1"/>
      <c r="BJ26" s="1"/>
      <c r="BK26" s="1"/>
      <c r="BM26" s="1"/>
      <c r="BN26" s="1"/>
      <c r="BO26" s="1"/>
      <c r="BP26" s="1"/>
      <c r="BQ26" s="1"/>
      <c r="BR26" s="1"/>
      <c r="BS26" s="1"/>
      <c r="BU26" s="1"/>
      <c r="BV26" s="1"/>
      <c r="BW26" s="1"/>
      <c r="BX26" s="1"/>
      <c r="BY26" s="1"/>
      <c r="BZ26" s="1"/>
      <c r="CA26" s="1"/>
      <c r="CC26" s="1"/>
      <c r="CD26" s="1"/>
      <c r="CE26" s="1"/>
      <c r="CF26" s="1"/>
      <c r="CG26" s="1"/>
      <c r="CH26" s="1"/>
      <c r="CI26" s="1"/>
      <c r="CK26" s="1"/>
      <c r="CL26" s="1"/>
      <c r="CM26" s="1"/>
      <c r="CN26" s="1"/>
      <c r="CO26" s="1"/>
      <c r="CP26" s="1"/>
      <c r="CQ26" s="1"/>
    </row>
    <row r="27" spans="1:95" x14ac:dyDescent="0.3">
      <c r="A27" s="1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Q27" s="1"/>
      <c r="R27" s="1"/>
      <c r="S27" s="1"/>
      <c r="T27" s="1"/>
      <c r="U27" s="1"/>
      <c r="V27" s="1"/>
      <c r="W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E27" s="1"/>
      <c r="BF27" s="1"/>
      <c r="BG27" s="1"/>
      <c r="BH27" s="1"/>
      <c r="BI27" s="1"/>
      <c r="BJ27" s="1"/>
      <c r="BK27" s="1"/>
      <c r="BM27" s="1"/>
      <c r="BN27" s="1"/>
      <c r="BO27" s="1"/>
      <c r="BP27" s="1"/>
      <c r="BQ27" s="1"/>
      <c r="BR27" s="1"/>
      <c r="BS27" s="1"/>
      <c r="BU27" s="1"/>
      <c r="BV27" s="1"/>
      <c r="BW27" s="1"/>
      <c r="BX27" s="1"/>
      <c r="BY27" s="1"/>
      <c r="BZ27" s="1"/>
      <c r="CA27" s="1"/>
      <c r="CC27" s="1"/>
      <c r="CD27" s="1"/>
      <c r="CE27" s="1"/>
      <c r="CF27" s="1"/>
      <c r="CG27" s="1"/>
      <c r="CH27" s="1"/>
      <c r="CI27" s="1"/>
      <c r="CK27" s="1"/>
      <c r="CL27" s="1"/>
      <c r="CM27" s="1"/>
      <c r="CN27" s="1"/>
      <c r="CO27" s="1"/>
      <c r="CP27" s="1"/>
      <c r="CQ27" s="1"/>
    </row>
    <row r="28" spans="1:95" x14ac:dyDescent="0.3">
      <c r="A28" s="1"/>
      <c r="B28" s="1"/>
      <c r="C28" s="1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Q28" s="1"/>
      <c r="R28" s="1"/>
      <c r="S28" s="1"/>
      <c r="T28" s="1"/>
      <c r="U28" s="1"/>
      <c r="V28" s="1"/>
      <c r="W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E28" s="1"/>
      <c r="BF28" s="1"/>
      <c r="BG28" s="1"/>
      <c r="BH28" s="1"/>
      <c r="BI28" s="1"/>
      <c r="BJ28" s="1"/>
      <c r="BK28" s="1"/>
      <c r="BM28" s="1"/>
      <c r="BN28" s="1"/>
      <c r="BO28" s="1"/>
      <c r="BP28" s="1"/>
      <c r="BQ28" s="1"/>
      <c r="BR28" s="1"/>
      <c r="BS28" s="1"/>
      <c r="BU28" s="1"/>
      <c r="BV28" s="1"/>
      <c r="BW28" s="1"/>
      <c r="BX28" s="1"/>
      <c r="BY28" s="1"/>
      <c r="BZ28" s="1"/>
      <c r="CA28" s="1"/>
      <c r="CC28" s="1"/>
      <c r="CD28" s="1"/>
      <c r="CE28" s="1"/>
      <c r="CF28" s="1"/>
      <c r="CG28" s="1"/>
      <c r="CH28" s="1"/>
      <c r="CI28" s="1"/>
      <c r="CK28" s="1"/>
      <c r="CL28" s="1"/>
      <c r="CM28" s="1"/>
      <c r="CN28" s="1"/>
      <c r="CO28" s="1"/>
      <c r="CP28" s="1"/>
      <c r="CQ28" s="1"/>
    </row>
    <row r="29" spans="1:95" x14ac:dyDescent="0.3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E29" s="1"/>
      <c r="BF29" s="1"/>
      <c r="BG29" s="1"/>
      <c r="BH29" s="1"/>
      <c r="BI29" s="1"/>
      <c r="BJ29" s="1"/>
      <c r="BK29" s="1"/>
      <c r="BM29" s="1"/>
      <c r="BN29" s="1"/>
      <c r="BO29" s="1"/>
      <c r="BP29" s="1"/>
      <c r="BQ29" s="1"/>
      <c r="BR29" s="1"/>
      <c r="BS29" s="1"/>
      <c r="BU29" s="1"/>
      <c r="BV29" s="1"/>
      <c r="BW29" s="1"/>
      <c r="BX29" s="1"/>
      <c r="BY29" s="1"/>
      <c r="BZ29" s="1"/>
      <c r="CA29" s="1"/>
      <c r="CC29" s="1"/>
      <c r="CD29" s="1"/>
      <c r="CE29" s="1"/>
      <c r="CF29" s="1"/>
      <c r="CG29" s="1"/>
      <c r="CH29" s="1"/>
      <c r="CI29" s="1"/>
      <c r="CK29" s="1"/>
      <c r="CL29" s="1"/>
      <c r="CM29" s="1"/>
      <c r="CN29" s="1"/>
      <c r="CO29" s="1"/>
      <c r="CP29" s="1"/>
      <c r="CQ29" s="1"/>
    </row>
    <row r="30" spans="1:95" x14ac:dyDescent="0.3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E30" s="1"/>
      <c r="BF30" s="1"/>
      <c r="BG30" s="1"/>
      <c r="BH30" s="1"/>
      <c r="BI30" s="1"/>
      <c r="BJ30" s="1"/>
      <c r="BK30" s="1"/>
      <c r="BM30" s="1"/>
      <c r="BN30" s="1"/>
      <c r="BO30" s="1"/>
      <c r="BP30" s="1"/>
      <c r="BQ30" s="1"/>
      <c r="BR30" s="1"/>
      <c r="BS30" s="1"/>
      <c r="BU30" s="1"/>
      <c r="BV30" s="1"/>
      <c r="BW30" s="1"/>
      <c r="BX30" s="1"/>
      <c r="BY30" s="1"/>
      <c r="BZ30" s="1"/>
      <c r="CA30" s="1"/>
      <c r="CC30" s="1"/>
      <c r="CD30" s="1"/>
      <c r="CE30" s="1"/>
      <c r="CF30" s="1"/>
      <c r="CG30" s="1"/>
      <c r="CH30" s="1"/>
      <c r="CI30" s="1"/>
      <c r="CK30" s="1"/>
      <c r="CL30" s="1"/>
      <c r="CM30" s="1"/>
      <c r="CN30" s="1"/>
      <c r="CO30" s="1"/>
      <c r="CP30" s="1"/>
      <c r="CQ30" s="1"/>
    </row>
    <row r="34" spans="1:95" ht="15.6" x14ac:dyDescent="0.3">
      <c r="A34" s="17" t="s">
        <v>46</v>
      </c>
      <c r="B34" s="17"/>
      <c r="I34" s="17" t="s">
        <v>46</v>
      </c>
      <c r="J34" s="17"/>
      <c r="Q34" s="17" t="s">
        <v>46</v>
      </c>
      <c r="R34" s="17"/>
      <c r="Y34" s="17" t="s">
        <v>46</v>
      </c>
      <c r="Z34" s="17"/>
      <c r="AG34" s="17" t="s">
        <v>46</v>
      </c>
      <c r="AH34" s="17"/>
      <c r="AO34" s="17" t="s">
        <v>46</v>
      </c>
      <c r="AP34" s="17"/>
      <c r="AW34" s="17" t="s">
        <v>46</v>
      </c>
      <c r="AX34" s="17"/>
      <c r="BE34" s="17" t="s">
        <v>46</v>
      </c>
      <c r="BF34" s="17"/>
      <c r="BM34" s="17" t="s">
        <v>46</v>
      </c>
      <c r="BN34" s="17"/>
      <c r="BU34" s="17" t="s">
        <v>46</v>
      </c>
      <c r="BV34" s="17"/>
      <c r="CC34" s="17" t="s">
        <v>46</v>
      </c>
      <c r="CD34" s="17"/>
      <c r="CK34" s="17" t="s">
        <v>46</v>
      </c>
      <c r="CL34" s="17"/>
    </row>
    <row r="36" spans="1:95" x14ac:dyDescent="0.3">
      <c r="A36" s="13" t="s">
        <v>49</v>
      </c>
      <c r="B36" s="13"/>
      <c r="C36" s="14">
        <f>C2</f>
        <v>41671</v>
      </c>
      <c r="D36" s="13"/>
      <c r="E36" s="13"/>
      <c r="F36" s="13"/>
      <c r="I36" s="13" t="s">
        <v>49</v>
      </c>
      <c r="J36" s="13"/>
      <c r="K36" s="14">
        <f>K2</f>
        <v>41699</v>
      </c>
      <c r="L36" s="13"/>
      <c r="M36" s="13"/>
      <c r="N36" s="13"/>
      <c r="Q36" s="13" t="s">
        <v>49</v>
      </c>
      <c r="R36" s="13"/>
      <c r="S36" s="14">
        <f>S2</f>
        <v>41730</v>
      </c>
      <c r="T36" s="13"/>
      <c r="U36" s="13"/>
      <c r="V36" s="13"/>
      <c r="Y36" s="13" t="s">
        <v>49</v>
      </c>
      <c r="Z36" s="13"/>
      <c r="AA36" s="14">
        <f>AA2</f>
        <v>41760</v>
      </c>
      <c r="AB36" s="13"/>
      <c r="AC36" s="13"/>
      <c r="AD36" s="13"/>
      <c r="AG36" s="13" t="s">
        <v>49</v>
      </c>
      <c r="AH36" s="13"/>
      <c r="AI36" s="14">
        <f>AI2</f>
        <v>41791</v>
      </c>
      <c r="AJ36" s="13"/>
      <c r="AK36" s="13"/>
      <c r="AL36" s="13"/>
      <c r="AO36" s="13" t="s">
        <v>49</v>
      </c>
      <c r="AP36" s="13"/>
      <c r="AQ36" s="14">
        <f>AQ2</f>
        <v>41821</v>
      </c>
      <c r="AR36" s="13"/>
      <c r="AS36" s="13"/>
      <c r="AT36" s="13"/>
      <c r="AW36" s="13" t="s">
        <v>49</v>
      </c>
      <c r="AX36" s="13"/>
      <c r="AY36" s="14">
        <f>AY2</f>
        <v>41852</v>
      </c>
      <c r="AZ36" s="13"/>
      <c r="BA36" s="13"/>
      <c r="BB36" s="13"/>
      <c r="BE36" s="13" t="s">
        <v>49</v>
      </c>
      <c r="BF36" s="13"/>
      <c r="BG36" s="14">
        <f>BG2</f>
        <v>41883</v>
      </c>
      <c r="BH36" s="13"/>
      <c r="BI36" s="13"/>
      <c r="BJ36" s="13"/>
      <c r="BM36" s="13" t="s">
        <v>49</v>
      </c>
      <c r="BN36" s="13"/>
      <c r="BO36" s="14">
        <f>BO2</f>
        <v>41913</v>
      </c>
      <c r="BP36" s="13"/>
      <c r="BQ36" s="13"/>
      <c r="BR36" s="13"/>
      <c r="BU36" s="13" t="s">
        <v>49</v>
      </c>
      <c r="BV36" s="13"/>
      <c r="BW36" s="14">
        <f>BW2</f>
        <v>41944</v>
      </c>
      <c r="BX36" s="13"/>
      <c r="BY36" s="13"/>
      <c r="BZ36" s="13"/>
      <c r="CC36" s="13" t="s">
        <v>49</v>
      </c>
      <c r="CD36" s="13"/>
      <c r="CE36" s="14">
        <f>CE2</f>
        <v>41974</v>
      </c>
      <c r="CF36" s="13"/>
      <c r="CG36" s="13"/>
      <c r="CH36" s="13"/>
      <c r="CK36" s="13" t="s">
        <v>49</v>
      </c>
      <c r="CL36" s="13"/>
      <c r="CM36" s="14">
        <f>CM2</f>
        <v>42005</v>
      </c>
      <c r="CN36" s="13"/>
      <c r="CO36" s="13"/>
      <c r="CP36" s="13"/>
    </row>
    <row r="37" spans="1:95" x14ac:dyDescent="0.3">
      <c r="A37" s="15" t="s">
        <v>41</v>
      </c>
      <c r="B37" s="15" t="s">
        <v>39</v>
      </c>
      <c r="C37" s="15" t="s">
        <v>42</v>
      </c>
      <c r="D37" s="15" t="s">
        <v>33</v>
      </c>
      <c r="E37" s="15" t="s">
        <v>43</v>
      </c>
      <c r="F37" s="15" t="s">
        <v>30</v>
      </c>
      <c r="G37" s="20" t="s">
        <v>47</v>
      </c>
      <c r="I37" s="15" t="s">
        <v>41</v>
      </c>
      <c r="J37" s="15" t="s">
        <v>39</v>
      </c>
      <c r="K37" s="15" t="s">
        <v>42</v>
      </c>
      <c r="L37" s="15" t="s">
        <v>33</v>
      </c>
      <c r="M37" s="15" t="s">
        <v>43</v>
      </c>
      <c r="N37" s="15" t="s">
        <v>30</v>
      </c>
      <c r="O37" s="20" t="s">
        <v>47</v>
      </c>
      <c r="Q37" s="15" t="s">
        <v>41</v>
      </c>
      <c r="R37" s="15" t="s">
        <v>39</v>
      </c>
      <c r="S37" s="15" t="s">
        <v>42</v>
      </c>
      <c r="T37" s="15" t="s">
        <v>33</v>
      </c>
      <c r="U37" s="15" t="s">
        <v>43</v>
      </c>
      <c r="V37" s="15" t="s">
        <v>30</v>
      </c>
      <c r="W37" s="20" t="s">
        <v>47</v>
      </c>
      <c r="Y37" s="15" t="s">
        <v>41</v>
      </c>
      <c r="Z37" s="15" t="s">
        <v>39</v>
      </c>
      <c r="AA37" s="15" t="s">
        <v>42</v>
      </c>
      <c r="AB37" s="15" t="s">
        <v>33</v>
      </c>
      <c r="AC37" s="15" t="s">
        <v>43</v>
      </c>
      <c r="AD37" s="15" t="s">
        <v>30</v>
      </c>
      <c r="AE37" s="20" t="s">
        <v>47</v>
      </c>
      <c r="AG37" s="15" t="s">
        <v>41</v>
      </c>
      <c r="AH37" s="15" t="s">
        <v>39</v>
      </c>
      <c r="AI37" s="15" t="s">
        <v>42</v>
      </c>
      <c r="AJ37" s="15" t="s">
        <v>33</v>
      </c>
      <c r="AK37" s="15" t="s">
        <v>43</v>
      </c>
      <c r="AL37" s="15" t="s">
        <v>30</v>
      </c>
      <c r="AM37" s="20" t="s">
        <v>47</v>
      </c>
      <c r="AO37" s="15" t="s">
        <v>41</v>
      </c>
      <c r="AP37" s="15" t="s">
        <v>39</v>
      </c>
      <c r="AQ37" s="15" t="s">
        <v>42</v>
      </c>
      <c r="AR37" s="15" t="s">
        <v>33</v>
      </c>
      <c r="AS37" s="15" t="s">
        <v>43</v>
      </c>
      <c r="AT37" s="15" t="s">
        <v>30</v>
      </c>
      <c r="AU37" s="20" t="s">
        <v>47</v>
      </c>
      <c r="AW37" s="15" t="s">
        <v>41</v>
      </c>
      <c r="AX37" s="15" t="s">
        <v>39</v>
      </c>
      <c r="AY37" s="15" t="s">
        <v>42</v>
      </c>
      <c r="AZ37" s="15" t="s">
        <v>33</v>
      </c>
      <c r="BA37" s="15" t="s">
        <v>43</v>
      </c>
      <c r="BB37" s="15" t="s">
        <v>30</v>
      </c>
      <c r="BC37" s="20" t="s">
        <v>47</v>
      </c>
      <c r="BE37" s="15" t="s">
        <v>41</v>
      </c>
      <c r="BF37" s="15" t="s">
        <v>39</v>
      </c>
      <c r="BG37" s="15" t="s">
        <v>42</v>
      </c>
      <c r="BH37" s="15" t="s">
        <v>33</v>
      </c>
      <c r="BI37" s="15" t="s">
        <v>43</v>
      </c>
      <c r="BJ37" s="15" t="s">
        <v>30</v>
      </c>
      <c r="BK37" s="20" t="s">
        <v>47</v>
      </c>
      <c r="BM37" s="15" t="s">
        <v>41</v>
      </c>
      <c r="BN37" s="15" t="s">
        <v>39</v>
      </c>
      <c r="BO37" s="15" t="s">
        <v>42</v>
      </c>
      <c r="BP37" s="15" t="s">
        <v>33</v>
      </c>
      <c r="BQ37" s="15" t="s">
        <v>43</v>
      </c>
      <c r="BR37" s="15" t="s">
        <v>30</v>
      </c>
      <c r="BS37" s="20" t="s">
        <v>47</v>
      </c>
      <c r="BU37" s="15" t="s">
        <v>41</v>
      </c>
      <c r="BV37" s="15" t="s">
        <v>39</v>
      </c>
      <c r="BW37" s="15" t="s">
        <v>42</v>
      </c>
      <c r="BX37" s="15" t="s">
        <v>33</v>
      </c>
      <c r="BY37" s="15" t="s">
        <v>43</v>
      </c>
      <c r="BZ37" s="15" t="s">
        <v>30</v>
      </c>
      <c r="CA37" s="20" t="s">
        <v>47</v>
      </c>
      <c r="CC37" s="15" t="s">
        <v>41</v>
      </c>
      <c r="CD37" s="15" t="s">
        <v>39</v>
      </c>
      <c r="CE37" s="15" t="s">
        <v>42</v>
      </c>
      <c r="CF37" s="15" t="s">
        <v>33</v>
      </c>
      <c r="CG37" s="15" t="s">
        <v>43</v>
      </c>
      <c r="CH37" s="15" t="s">
        <v>30</v>
      </c>
      <c r="CI37" s="20" t="s">
        <v>47</v>
      </c>
      <c r="CK37" s="15" t="s">
        <v>41</v>
      </c>
      <c r="CL37" s="15" t="s">
        <v>39</v>
      </c>
      <c r="CM37" s="15" t="s">
        <v>42</v>
      </c>
      <c r="CN37" s="15" t="s">
        <v>33</v>
      </c>
      <c r="CO37" s="15" t="s">
        <v>43</v>
      </c>
      <c r="CP37" s="15" t="s">
        <v>30</v>
      </c>
      <c r="CQ37" s="20" t="s">
        <v>47</v>
      </c>
    </row>
    <row r="38" spans="1:95" x14ac:dyDescent="0.3">
      <c r="A38" s="18"/>
      <c r="B38" s="18"/>
      <c r="C38" s="18"/>
      <c r="D38" s="18"/>
      <c r="E38" s="18" t="s">
        <v>44</v>
      </c>
      <c r="F38" s="18" t="s">
        <v>45</v>
      </c>
      <c r="G38" t="s">
        <v>48</v>
      </c>
      <c r="I38" s="18"/>
      <c r="J38" s="18"/>
      <c r="K38" s="18"/>
      <c r="L38" s="18"/>
      <c r="M38" s="18" t="s">
        <v>44</v>
      </c>
      <c r="N38" s="18" t="s">
        <v>45</v>
      </c>
      <c r="O38" t="s">
        <v>48</v>
      </c>
      <c r="Q38" s="18"/>
      <c r="R38" s="18"/>
      <c r="S38" s="18"/>
      <c r="T38" s="18"/>
      <c r="U38" s="18" t="s">
        <v>44</v>
      </c>
      <c r="V38" s="18" t="s">
        <v>45</v>
      </c>
      <c r="W38" t="s">
        <v>48</v>
      </c>
      <c r="Y38" s="18"/>
      <c r="Z38" s="18"/>
      <c r="AA38" s="18"/>
      <c r="AB38" s="18"/>
      <c r="AC38" s="18" t="s">
        <v>44</v>
      </c>
      <c r="AD38" s="18" t="s">
        <v>45</v>
      </c>
      <c r="AE38" t="s">
        <v>48</v>
      </c>
      <c r="AG38" s="18"/>
      <c r="AH38" s="18"/>
      <c r="AI38" s="18"/>
      <c r="AJ38" s="18"/>
      <c r="AK38" s="18" t="s">
        <v>44</v>
      </c>
      <c r="AL38" s="18" t="s">
        <v>45</v>
      </c>
      <c r="AM38" t="s">
        <v>48</v>
      </c>
      <c r="AO38" s="18"/>
      <c r="AP38" s="18"/>
      <c r="AQ38" s="18"/>
      <c r="AR38" s="18"/>
      <c r="AS38" s="18" t="s">
        <v>44</v>
      </c>
      <c r="AT38" s="18" t="s">
        <v>45</v>
      </c>
      <c r="AU38" t="s">
        <v>48</v>
      </c>
      <c r="AW38" s="18"/>
      <c r="AX38" s="18"/>
      <c r="AY38" s="18"/>
      <c r="AZ38" s="18"/>
      <c r="BA38" s="18" t="s">
        <v>44</v>
      </c>
      <c r="BB38" s="18" t="s">
        <v>45</v>
      </c>
      <c r="BC38" t="s">
        <v>48</v>
      </c>
      <c r="BE38" s="18"/>
      <c r="BF38" s="18"/>
      <c r="BG38" s="18"/>
      <c r="BH38" s="18"/>
      <c r="BI38" s="18" t="s">
        <v>44</v>
      </c>
      <c r="BJ38" s="18" t="s">
        <v>45</v>
      </c>
      <c r="BK38" t="s">
        <v>48</v>
      </c>
      <c r="BM38" s="18"/>
      <c r="BN38" s="18"/>
      <c r="BO38" s="18"/>
      <c r="BP38" s="18"/>
      <c r="BQ38" s="18" t="s">
        <v>44</v>
      </c>
      <c r="BR38" s="18" t="s">
        <v>45</v>
      </c>
      <c r="BS38" t="s">
        <v>48</v>
      </c>
      <c r="BU38" s="18"/>
      <c r="BV38" s="18"/>
      <c r="BW38" s="18"/>
      <c r="BX38" s="18"/>
      <c r="BY38" s="18" t="s">
        <v>44</v>
      </c>
      <c r="BZ38" s="18" t="s">
        <v>45</v>
      </c>
      <c r="CA38" t="s">
        <v>48</v>
      </c>
      <c r="CC38" s="18"/>
      <c r="CD38" s="18"/>
      <c r="CE38" s="18"/>
      <c r="CF38" s="18"/>
      <c r="CG38" s="18" t="s">
        <v>44</v>
      </c>
      <c r="CH38" s="18" t="s">
        <v>45</v>
      </c>
      <c r="CI38" t="s">
        <v>48</v>
      </c>
      <c r="CK38" s="18"/>
      <c r="CL38" s="18"/>
      <c r="CM38" s="18"/>
      <c r="CN38" s="18"/>
      <c r="CO38" s="18" t="s">
        <v>44</v>
      </c>
      <c r="CP38" s="18" t="s">
        <v>45</v>
      </c>
      <c r="CQ38" t="s">
        <v>48</v>
      </c>
    </row>
    <row r="39" spans="1:95" x14ac:dyDescent="0.3">
      <c r="A39" s="19"/>
      <c r="B39" s="19"/>
      <c r="C39" s="19"/>
      <c r="D39" s="19"/>
      <c r="E39" s="19"/>
      <c r="F39" s="19"/>
      <c r="G39" s="19"/>
      <c r="I39" s="19"/>
      <c r="J39" s="19"/>
      <c r="K39" s="19"/>
      <c r="L39" s="19"/>
      <c r="M39" s="19"/>
      <c r="N39" s="19"/>
      <c r="O39" s="19"/>
      <c r="Q39" s="19"/>
      <c r="R39" s="19"/>
      <c r="S39" s="19"/>
      <c r="T39" s="19"/>
      <c r="U39" s="19"/>
      <c r="V39" s="19"/>
      <c r="W39" s="19"/>
      <c r="Y39" s="19"/>
      <c r="Z39" s="19"/>
      <c r="AA39" s="19"/>
      <c r="AB39" s="19"/>
      <c r="AC39" s="19"/>
      <c r="AD39" s="19"/>
      <c r="AE39" s="19"/>
      <c r="AG39" s="19"/>
      <c r="AH39" s="19"/>
      <c r="AI39" s="19"/>
      <c r="AJ39" s="19"/>
      <c r="AK39" s="19"/>
      <c r="AL39" s="19"/>
      <c r="AM39" s="19"/>
      <c r="AO39" s="19"/>
      <c r="AP39" s="19"/>
      <c r="AQ39" s="19"/>
      <c r="AR39" s="19"/>
      <c r="AS39" s="19"/>
      <c r="AT39" s="19"/>
      <c r="AU39" s="19"/>
      <c r="AW39" s="19"/>
      <c r="AX39" s="19"/>
      <c r="AY39" s="19"/>
      <c r="AZ39" s="19"/>
      <c r="BA39" s="19"/>
      <c r="BB39" s="19"/>
      <c r="BC39" s="19"/>
      <c r="BE39" s="19"/>
      <c r="BF39" s="19"/>
      <c r="BG39" s="19"/>
      <c r="BH39" s="19"/>
      <c r="BI39" s="19"/>
      <c r="BJ39" s="19"/>
      <c r="BK39" s="19"/>
      <c r="BM39" s="19"/>
      <c r="BN39" s="19"/>
      <c r="BO39" s="19"/>
      <c r="BP39" s="19"/>
      <c r="BQ39" s="19"/>
      <c r="BR39" s="19"/>
      <c r="BS39" s="19"/>
      <c r="BU39" s="19"/>
      <c r="BV39" s="19"/>
      <c r="BW39" s="19"/>
      <c r="BX39" s="19"/>
      <c r="BY39" s="19"/>
      <c r="BZ39" s="19"/>
      <c r="CA39" s="19"/>
      <c r="CC39" s="19"/>
      <c r="CD39" s="19"/>
      <c r="CE39" s="19"/>
      <c r="CF39" s="19"/>
      <c r="CG39" s="19"/>
      <c r="CH39" s="19"/>
      <c r="CI39" s="19"/>
      <c r="CK39" s="19"/>
      <c r="CL39" s="19"/>
      <c r="CM39" s="19"/>
      <c r="CN39" s="19"/>
      <c r="CO39" s="19"/>
      <c r="CP39" s="19"/>
      <c r="CQ39" s="19"/>
    </row>
    <row r="40" spans="1:95" x14ac:dyDescent="0.3">
      <c r="A40" s="19"/>
      <c r="B40" s="19"/>
      <c r="C40" s="19"/>
      <c r="D40" s="19"/>
      <c r="E40" s="19"/>
      <c r="F40" s="19"/>
      <c r="G40" s="19"/>
      <c r="I40" s="19"/>
      <c r="J40" s="19"/>
      <c r="K40" s="19"/>
      <c r="L40" s="19"/>
      <c r="M40" s="19"/>
      <c r="N40" s="19"/>
      <c r="O40" s="19"/>
      <c r="Q40" s="19"/>
      <c r="R40" s="19"/>
      <c r="S40" s="19"/>
      <c r="T40" s="19"/>
      <c r="U40" s="19"/>
      <c r="V40" s="19"/>
      <c r="W40" s="19"/>
      <c r="Y40" s="19"/>
      <c r="Z40" s="19"/>
      <c r="AA40" s="19"/>
      <c r="AB40" s="19"/>
      <c r="AC40" s="19"/>
      <c r="AD40" s="19"/>
      <c r="AE40" s="19"/>
      <c r="AG40" s="19"/>
      <c r="AH40" s="19"/>
      <c r="AI40" s="19"/>
      <c r="AJ40" s="19"/>
      <c r="AK40" s="19"/>
      <c r="AL40" s="19"/>
      <c r="AM40" s="19"/>
      <c r="AO40" s="19"/>
      <c r="AP40" s="19"/>
      <c r="AQ40" s="19"/>
      <c r="AR40" s="19"/>
      <c r="AS40" s="19"/>
      <c r="AT40" s="19"/>
      <c r="AU40" s="19"/>
      <c r="AW40" s="19"/>
      <c r="AX40" s="19"/>
      <c r="AY40" s="19"/>
      <c r="AZ40" s="19"/>
      <c r="BA40" s="19"/>
      <c r="BB40" s="19"/>
      <c r="BC40" s="19"/>
      <c r="BE40" s="19"/>
      <c r="BF40" s="19"/>
      <c r="BG40" s="19"/>
      <c r="BH40" s="19"/>
      <c r="BI40" s="19"/>
      <c r="BJ40" s="19"/>
      <c r="BK40" s="19"/>
      <c r="BM40" s="19"/>
      <c r="BN40" s="19"/>
      <c r="BO40" s="19"/>
      <c r="BP40" s="19"/>
      <c r="BQ40" s="19"/>
      <c r="BR40" s="19"/>
      <c r="BS40" s="19"/>
      <c r="BU40" s="19"/>
      <c r="BV40" s="19"/>
      <c r="BW40" s="19"/>
      <c r="BX40" s="19"/>
      <c r="BY40" s="19"/>
      <c r="BZ40" s="19"/>
      <c r="CA40" s="19"/>
      <c r="CC40" s="19"/>
      <c r="CD40" s="19"/>
      <c r="CE40" s="19"/>
      <c r="CF40" s="19"/>
      <c r="CG40" s="19"/>
      <c r="CH40" s="19"/>
      <c r="CI40" s="19"/>
      <c r="CK40" s="19"/>
      <c r="CL40" s="19"/>
      <c r="CM40" s="19"/>
      <c r="CN40" s="19"/>
      <c r="CO40" s="19"/>
      <c r="CP40" s="19"/>
      <c r="CQ40" s="19"/>
    </row>
    <row r="41" spans="1:95" x14ac:dyDescent="0.3">
      <c r="A41" s="19"/>
      <c r="B41" s="19"/>
      <c r="C41" s="19"/>
      <c r="D41" s="19"/>
      <c r="E41" s="19"/>
      <c r="F41" s="19"/>
      <c r="G41" s="19"/>
      <c r="I41" s="19"/>
      <c r="J41" s="19"/>
      <c r="K41" s="19"/>
      <c r="L41" s="19"/>
      <c r="M41" s="19"/>
      <c r="N41" s="19"/>
      <c r="O41" s="19"/>
      <c r="Q41" s="19"/>
      <c r="R41" s="19"/>
      <c r="S41" s="19"/>
      <c r="T41" s="19"/>
      <c r="U41" s="19"/>
      <c r="V41" s="19"/>
      <c r="W41" s="19"/>
      <c r="Y41" s="19"/>
      <c r="Z41" s="19"/>
      <c r="AA41" s="19"/>
      <c r="AB41" s="19"/>
      <c r="AC41" s="19"/>
      <c r="AD41" s="19"/>
      <c r="AE41" s="19"/>
      <c r="AG41" s="19"/>
      <c r="AH41" s="19"/>
      <c r="AI41" s="19"/>
      <c r="AJ41" s="19"/>
      <c r="AK41" s="19"/>
      <c r="AL41" s="19"/>
      <c r="AM41" s="19"/>
      <c r="AO41" s="19"/>
      <c r="AP41" s="19"/>
      <c r="AQ41" s="19"/>
      <c r="AR41" s="19"/>
      <c r="AS41" s="19"/>
      <c r="AT41" s="19"/>
      <c r="AU41" s="19"/>
      <c r="AW41" s="19"/>
      <c r="AX41" s="19"/>
      <c r="AY41" s="19"/>
      <c r="AZ41" s="19"/>
      <c r="BA41" s="19"/>
      <c r="BB41" s="19"/>
      <c r="BC41" s="19"/>
      <c r="BE41" s="19"/>
      <c r="BF41" s="19"/>
      <c r="BG41" s="19"/>
      <c r="BH41" s="19"/>
      <c r="BI41" s="19"/>
      <c r="BJ41" s="19"/>
      <c r="BK41" s="19"/>
      <c r="BM41" s="19"/>
      <c r="BN41" s="19"/>
      <c r="BO41" s="19"/>
      <c r="BP41" s="19"/>
      <c r="BQ41" s="19"/>
      <c r="BR41" s="19"/>
      <c r="BS41" s="19"/>
      <c r="BU41" s="19"/>
      <c r="BV41" s="19"/>
      <c r="BW41" s="19"/>
      <c r="BX41" s="19"/>
      <c r="BY41" s="19"/>
      <c r="BZ41" s="19"/>
      <c r="CA41" s="19"/>
      <c r="CC41" s="19"/>
      <c r="CD41" s="19"/>
      <c r="CE41" s="19"/>
      <c r="CF41" s="19"/>
      <c r="CG41" s="19"/>
      <c r="CH41" s="19"/>
      <c r="CI41" s="19"/>
      <c r="CK41" s="19"/>
      <c r="CL41" s="19"/>
      <c r="CM41" s="19"/>
      <c r="CN41" s="19"/>
      <c r="CO41" s="19"/>
      <c r="CP41" s="19"/>
      <c r="CQ41" s="19"/>
    </row>
    <row r="42" spans="1:95" x14ac:dyDescent="0.3">
      <c r="A42" s="19"/>
      <c r="B42" s="19"/>
      <c r="C42" s="19"/>
      <c r="D42" s="19"/>
      <c r="E42" s="19"/>
      <c r="F42" s="19"/>
      <c r="G42" s="19"/>
      <c r="I42" s="19"/>
      <c r="J42" s="19"/>
      <c r="K42" s="19"/>
      <c r="L42" s="19"/>
      <c r="M42" s="19"/>
      <c r="N42" s="19"/>
      <c r="O42" s="19"/>
      <c r="Q42" s="19"/>
      <c r="R42" s="19"/>
      <c r="S42" s="19"/>
      <c r="T42" s="19"/>
      <c r="U42" s="19"/>
      <c r="V42" s="19"/>
      <c r="W42" s="19"/>
      <c r="Y42" s="19"/>
      <c r="Z42" s="19"/>
      <c r="AA42" s="19"/>
      <c r="AB42" s="19"/>
      <c r="AC42" s="19"/>
      <c r="AD42" s="19"/>
      <c r="AE42" s="19"/>
      <c r="AG42" s="19"/>
      <c r="AH42" s="19"/>
      <c r="AI42" s="19"/>
      <c r="AJ42" s="19"/>
      <c r="AK42" s="19"/>
      <c r="AL42" s="19"/>
      <c r="AM42" s="19"/>
      <c r="AO42" s="19"/>
      <c r="AP42" s="19"/>
      <c r="AQ42" s="19"/>
      <c r="AR42" s="19"/>
      <c r="AS42" s="19"/>
      <c r="AT42" s="19"/>
      <c r="AU42" s="19"/>
      <c r="AW42" s="19"/>
      <c r="AX42" s="19"/>
      <c r="AY42" s="19"/>
      <c r="AZ42" s="19"/>
      <c r="BA42" s="19"/>
      <c r="BB42" s="19"/>
      <c r="BC42" s="19"/>
      <c r="BE42" s="19"/>
      <c r="BF42" s="19"/>
      <c r="BG42" s="19"/>
      <c r="BH42" s="19"/>
      <c r="BI42" s="19"/>
      <c r="BJ42" s="19"/>
      <c r="BK42" s="19"/>
      <c r="BM42" s="19"/>
      <c r="BN42" s="19"/>
      <c r="BO42" s="19"/>
      <c r="BP42" s="19"/>
      <c r="BQ42" s="19"/>
      <c r="BR42" s="19"/>
      <c r="BS42" s="19"/>
      <c r="BU42" s="19"/>
      <c r="BV42" s="19"/>
      <c r="BW42" s="19"/>
      <c r="BX42" s="19"/>
      <c r="BY42" s="19"/>
      <c r="BZ42" s="19"/>
      <c r="CA42" s="19"/>
      <c r="CC42" s="19"/>
      <c r="CD42" s="19"/>
      <c r="CE42" s="19"/>
      <c r="CF42" s="19"/>
      <c r="CG42" s="19"/>
      <c r="CH42" s="19"/>
      <c r="CI42" s="19"/>
      <c r="CK42" s="19"/>
      <c r="CL42" s="19"/>
      <c r="CM42" s="19"/>
      <c r="CN42" s="19"/>
      <c r="CO42" s="19"/>
      <c r="CP42" s="19"/>
      <c r="CQ42" s="19"/>
    </row>
    <row r="43" spans="1:95" x14ac:dyDescent="0.3">
      <c r="A43" s="19"/>
      <c r="B43" s="19"/>
      <c r="C43" s="19"/>
      <c r="D43" s="19"/>
      <c r="E43" s="19"/>
      <c r="F43" s="19"/>
      <c r="G43" s="19"/>
      <c r="I43" s="19"/>
      <c r="J43" s="19"/>
      <c r="K43" s="19"/>
      <c r="L43" s="19"/>
      <c r="M43" s="19"/>
      <c r="N43" s="19"/>
      <c r="O43" s="19"/>
      <c r="Q43" s="19"/>
      <c r="R43" s="19"/>
      <c r="S43" s="19"/>
      <c r="T43" s="19"/>
      <c r="U43" s="19"/>
      <c r="V43" s="19"/>
      <c r="W43" s="19"/>
      <c r="Y43" s="19"/>
      <c r="Z43" s="19"/>
      <c r="AA43" s="19"/>
      <c r="AB43" s="19"/>
      <c r="AC43" s="19"/>
      <c r="AD43" s="19"/>
      <c r="AE43" s="19"/>
      <c r="AG43" s="19"/>
      <c r="AH43" s="19"/>
      <c r="AI43" s="19"/>
      <c r="AJ43" s="19"/>
      <c r="AK43" s="19"/>
      <c r="AL43" s="19"/>
      <c r="AM43" s="19"/>
      <c r="AO43" s="19"/>
      <c r="AP43" s="19"/>
      <c r="AQ43" s="19"/>
      <c r="AR43" s="19"/>
      <c r="AS43" s="19"/>
      <c r="AT43" s="19"/>
      <c r="AU43" s="19"/>
      <c r="AW43" s="19"/>
      <c r="AX43" s="19"/>
      <c r="AY43" s="19"/>
      <c r="AZ43" s="19"/>
      <c r="BA43" s="19"/>
      <c r="BB43" s="19"/>
      <c r="BC43" s="19"/>
      <c r="BE43" s="19"/>
      <c r="BF43" s="19"/>
      <c r="BG43" s="19"/>
      <c r="BH43" s="19"/>
      <c r="BI43" s="19"/>
      <c r="BJ43" s="19"/>
      <c r="BK43" s="19"/>
      <c r="BM43" s="19"/>
      <c r="BN43" s="19"/>
      <c r="BO43" s="19"/>
      <c r="BP43" s="19"/>
      <c r="BQ43" s="19"/>
      <c r="BR43" s="19"/>
      <c r="BS43" s="19"/>
      <c r="BU43" s="19"/>
      <c r="BV43" s="19"/>
      <c r="BW43" s="19"/>
      <c r="BX43" s="19"/>
      <c r="BY43" s="19"/>
      <c r="BZ43" s="19"/>
      <c r="CA43" s="19"/>
      <c r="CC43" s="19"/>
      <c r="CD43" s="19"/>
      <c r="CE43" s="19"/>
      <c r="CF43" s="19"/>
      <c r="CG43" s="19"/>
      <c r="CH43" s="19"/>
      <c r="CI43" s="19"/>
      <c r="CK43" s="19"/>
      <c r="CL43" s="19"/>
      <c r="CM43" s="19"/>
      <c r="CN43" s="19"/>
      <c r="CO43" s="19"/>
      <c r="CP43" s="19"/>
      <c r="CQ43" s="19"/>
    </row>
    <row r="44" spans="1:95" x14ac:dyDescent="0.3">
      <c r="A44" s="19"/>
      <c r="B44" s="19"/>
      <c r="C44" s="19"/>
      <c r="D44" s="19"/>
      <c r="E44" s="19"/>
      <c r="F44" s="19"/>
      <c r="G44" s="19"/>
      <c r="I44" s="19"/>
      <c r="J44" s="19"/>
      <c r="K44" s="19"/>
      <c r="L44" s="19"/>
      <c r="M44" s="19"/>
      <c r="N44" s="19"/>
      <c r="O44" s="19"/>
      <c r="Q44" s="19"/>
      <c r="R44" s="19"/>
      <c r="S44" s="19"/>
      <c r="T44" s="19"/>
      <c r="U44" s="19"/>
      <c r="V44" s="19"/>
      <c r="W44" s="19"/>
      <c r="Y44" s="19"/>
      <c r="Z44" s="19"/>
      <c r="AA44" s="19"/>
      <c r="AB44" s="19"/>
      <c r="AC44" s="19"/>
      <c r="AD44" s="19"/>
      <c r="AE44" s="19"/>
      <c r="AG44" s="19"/>
      <c r="AH44" s="19"/>
      <c r="AI44" s="19"/>
      <c r="AJ44" s="19"/>
      <c r="AK44" s="19"/>
      <c r="AL44" s="19"/>
      <c r="AM44" s="19"/>
      <c r="AO44" s="19"/>
      <c r="AP44" s="19"/>
      <c r="AQ44" s="19"/>
      <c r="AR44" s="19"/>
      <c r="AS44" s="19"/>
      <c r="AT44" s="19"/>
      <c r="AU44" s="19"/>
      <c r="AW44" s="19"/>
      <c r="AX44" s="19"/>
      <c r="AY44" s="19"/>
      <c r="AZ44" s="19"/>
      <c r="BA44" s="19"/>
      <c r="BB44" s="19"/>
      <c r="BC44" s="19"/>
      <c r="BE44" s="19"/>
      <c r="BF44" s="19"/>
      <c r="BG44" s="19"/>
      <c r="BH44" s="19"/>
      <c r="BI44" s="19"/>
      <c r="BJ44" s="19"/>
      <c r="BK44" s="19"/>
      <c r="BM44" s="19"/>
      <c r="BN44" s="19"/>
      <c r="BO44" s="19"/>
      <c r="BP44" s="19"/>
      <c r="BQ44" s="19"/>
      <c r="BR44" s="19"/>
      <c r="BS44" s="19"/>
      <c r="BU44" s="19"/>
      <c r="BV44" s="19"/>
      <c r="BW44" s="19"/>
      <c r="BX44" s="19"/>
      <c r="BY44" s="19"/>
      <c r="BZ44" s="19"/>
      <c r="CA44" s="19"/>
      <c r="CC44" s="19"/>
      <c r="CD44" s="19"/>
      <c r="CE44" s="19"/>
      <c r="CF44" s="19"/>
      <c r="CG44" s="19"/>
      <c r="CH44" s="19"/>
      <c r="CI44" s="19"/>
      <c r="CK44" s="19"/>
      <c r="CL44" s="19"/>
      <c r="CM44" s="19"/>
      <c r="CN44" s="19"/>
      <c r="CO44" s="19"/>
      <c r="CP44" s="19"/>
      <c r="CQ44" s="19"/>
    </row>
    <row r="45" spans="1:95" x14ac:dyDescent="0.3">
      <c r="A45" s="19"/>
      <c r="B45" s="19"/>
      <c r="C45" s="19"/>
      <c r="D45" s="19"/>
      <c r="E45" s="19"/>
      <c r="F45" s="19"/>
      <c r="G45" s="19"/>
      <c r="I45" s="19"/>
      <c r="J45" s="19"/>
      <c r="K45" s="19"/>
      <c r="L45" s="19"/>
      <c r="M45" s="19"/>
      <c r="N45" s="19"/>
      <c r="O45" s="19"/>
      <c r="Q45" s="19"/>
      <c r="R45" s="19"/>
      <c r="S45" s="19"/>
      <c r="T45" s="19"/>
      <c r="U45" s="19"/>
      <c r="V45" s="19"/>
      <c r="W45" s="19"/>
      <c r="Y45" s="19"/>
      <c r="Z45" s="19"/>
      <c r="AA45" s="19"/>
      <c r="AB45" s="19"/>
      <c r="AC45" s="19"/>
      <c r="AD45" s="19"/>
      <c r="AE45" s="19"/>
      <c r="AG45" s="19"/>
      <c r="AH45" s="19"/>
      <c r="AI45" s="19"/>
      <c r="AJ45" s="19"/>
      <c r="AK45" s="19"/>
      <c r="AL45" s="19"/>
      <c r="AM45" s="19"/>
      <c r="AO45" s="19"/>
      <c r="AP45" s="19"/>
      <c r="AQ45" s="19"/>
      <c r="AR45" s="19"/>
      <c r="AS45" s="19"/>
      <c r="AT45" s="19"/>
      <c r="AU45" s="19"/>
      <c r="AW45" s="19"/>
      <c r="AX45" s="19"/>
      <c r="AY45" s="19"/>
      <c r="AZ45" s="19"/>
      <c r="BA45" s="19"/>
      <c r="BB45" s="19"/>
      <c r="BC45" s="19"/>
      <c r="BE45" s="19"/>
      <c r="BF45" s="19"/>
      <c r="BG45" s="19"/>
      <c r="BH45" s="19"/>
      <c r="BI45" s="19"/>
      <c r="BJ45" s="19"/>
      <c r="BK45" s="19"/>
      <c r="BM45" s="19"/>
      <c r="BN45" s="19"/>
      <c r="BO45" s="19"/>
      <c r="BP45" s="19"/>
      <c r="BQ45" s="19"/>
      <c r="BR45" s="19"/>
      <c r="BS45" s="19"/>
      <c r="BU45" s="19"/>
      <c r="BV45" s="19"/>
      <c r="BW45" s="19"/>
      <c r="BX45" s="19"/>
      <c r="BY45" s="19"/>
      <c r="BZ45" s="19"/>
      <c r="CA45" s="19"/>
      <c r="CC45" s="19"/>
      <c r="CD45" s="19"/>
      <c r="CE45" s="19"/>
      <c r="CF45" s="19"/>
      <c r="CG45" s="19"/>
      <c r="CH45" s="19"/>
      <c r="CI45" s="19"/>
      <c r="CK45" s="19"/>
      <c r="CL45" s="19"/>
      <c r="CM45" s="19"/>
      <c r="CN45" s="19"/>
      <c r="CO45" s="19"/>
      <c r="CP45" s="19"/>
      <c r="CQ45" s="19"/>
    </row>
    <row r="46" spans="1:95" x14ac:dyDescent="0.3">
      <c r="A46" s="19"/>
      <c r="B46" s="19"/>
      <c r="C46" s="19"/>
      <c r="D46" s="19"/>
      <c r="E46" s="19"/>
      <c r="F46" s="19"/>
      <c r="G46" s="19"/>
      <c r="I46" s="19"/>
      <c r="J46" s="19"/>
      <c r="K46" s="19"/>
      <c r="L46" s="19"/>
      <c r="M46" s="19"/>
      <c r="N46" s="19"/>
      <c r="O46" s="19"/>
      <c r="Q46" s="19"/>
      <c r="R46" s="19"/>
      <c r="S46" s="19"/>
      <c r="T46" s="19"/>
      <c r="U46" s="19"/>
      <c r="V46" s="19"/>
      <c r="W46" s="19"/>
      <c r="Y46" s="19"/>
      <c r="Z46" s="19"/>
      <c r="AA46" s="19"/>
      <c r="AB46" s="19"/>
      <c r="AC46" s="19"/>
      <c r="AD46" s="19"/>
      <c r="AE46" s="19"/>
      <c r="AG46" s="19"/>
      <c r="AH46" s="19"/>
      <c r="AI46" s="19"/>
      <c r="AJ46" s="19"/>
      <c r="AK46" s="19"/>
      <c r="AL46" s="19"/>
      <c r="AM46" s="19"/>
      <c r="AO46" s="19"/>
      <c r="AP46" s="19"/>
      <c r="AQ46" s="19"/>
      <c r="AR46" s="19"/>
      <c r="AS46" s="19"/>
      <c r="AT46" s="19"/>
      <c r="AU46" s="19"/>
      <c r="AW46" s="19"/>
      <c r="AX46" s="19"/>
      <c r="AY46" s="19"/>
      <c r="AZ46" s="19"/>
      <c r="BA46" s="19"/>
      <c r="BB46" s="19"/>
      <c r="BC46" s="19"/>
      <c r="BE46" s="19"/>
      <c r="BF46" s="19"/>
      <c r="BG46" s="19"/>
      <c r="BH46" s="19"/>
      <c r="BI46" s="19"/>
      <c r="BJ46" s="19"/>
      <c r="BK46" s="19"/>
      <c r="BM46" s="19"/>
      <c r="BN46" s="19"/>
      <c r="BO46" s="19"/>
      <c r="BP46" s="19"/>
      <c r="BQ46" s="19"/>
      <c r="BR46" s="19"/>
      <c r="BS46" s="19"/>
      <c r="BU46" s="19"/>
      <c r="BV46" s="19"/>
      <c r="BW46" s="19"/>
      <c r="BX46" s="19"/>
      <c r="BY46" s="19"/>
      <c r="BZ46" s="19"/>
      <c r="CA46" s="19"/>
      <c r="CC46" s="19"/>
      <c r="CD46" s="19"/>
      <c r="CE46" s="19"/>
      <c r="CF46" s="19"/>
      <c r="CG46" s="19"/>
      <c r="CH46" s="19"/>
      <c r="CI46" s="19"/>
      <c r="CK46" s="19"/>
      <c r="CL46" s="19"/>
      <c r="CM46" s="19"/>
      <c r="CN46" s="19"/>
      <c r="CO46" s="19"/>
      <c r="CP46" s="19"/>
      <c r="CQ46" s="19"/>
    </row>
    <row r="47" spans="1:95" x14ac:dyDescent="0.3">
      <c r="A47" s="19"/>
      <c r="B47" s="19"/>
      <c r="C47" s="19"/>
      <c r="D47" s="19"/>
      <c r="E47" s="19"/>
      <c r="F47" s="19"/>
      <c r="G47" s="19"/>
      <c r="I47" s="19"/>
      <c r="J47" s="19"/>
      <c r="K47" s="19"/>
      <c r="L47" s="19"/>
      <c r="M47" s="19"/>
      <c r="N47" s="19"/>
      <c r="O47" s="19"/>
      <c r="Q47" s="19"/>
      <c r="R47" s="19"/>
      <c r="S47" s="19"/>
      <c r="T47" s="19"/>
      <c r="U47" s="19"/>
      <c r="V47" s="19"/>
      <c r="W47" s="19"/>
      <c r="Y47" s="19"/>
      <c r="Z47" s="19"/>
      <c r="AA47" s="19"/>
      <c r="AB47" s="19"/>
      <c r="AC47" s="19"/>
      <c r="AD47" s="19"/>
      <c r="AE47" s="19"/>
      <c r="AG47" s="19"/>
      <c r="AH47" s="19"/>
      <c r="AI47" s="19"/>
      <c r="AJ47" s="19"/>
      <c r="AK47" s="19"/>
      <c r="AL47" s="19"/>
      <c r="AM47" s="19"/>
      <c r="AO47" s="19"/>
      <c r="AP47" s="19"/>
      <c r="AQ47" s="19"/>
      <c r="AR47" s="19"/>
      <c r="AS47" s="19"/>
      <c r="AT47" s="19"/>
      <c r="AU47" s="19"/>
      <c r="AW47" s="19"/>
      <c r="AX47" s="19"/>
      <c r="AY47" s="19"/>
      <c r="AZ47" s="19"/>
      <c r="BA47" s="19"/>
      <c r="BB47" s="19"/>
      <c r="BC47" s="19"/>
      <c r="BE47" s="19"/>
      <c r="BF47" s="19"/>
      <c r="BG47" s="19"/>
      <c r="BH47" s="19"/>
      <c r="BI47" s="19"/>
      <c r="BJ47" s="19"/>
      <c r="BK47" s="19"/>
      <c r="BM47" s="19"/>
      <c r="BN47" s="19"/>
      <c r="BO47" s="19"/>
      <c r="BP47" s="19"/>
      <c r="BQ47" s="19"/>
      <c r="BR47" s="19"/>
      <c r="BS47" s="19"/>
      <c r="BU47" s="19"/>
      <c r="BV47" s="19"/>
      <c r="BW47" s="19"/>
      <c r="BX47" s="19"/>
      <c r="BY47" s="19"/>
      <c r="BZ47" s="19"/>
      <c r="CA47" s="19"/>
      <c r="CC47" s="19"/>
      <c r="CD47" s="19"/>
      <c r="CE47" s="19"/>
      <c r="CF47" s="19"/>
      <c r="CG47" s="19"/>
      <c r="CH47" s="19"/>
      <c r="CI47" s="19"/>
      <c r="CK47" s="19"/>
      <c r="CL47" s="19"/>
      <c r="CM47" s="19"/>
      <c r="CN47" s="19"/>
      <c r="CO47" s="19"/>
      <c r="CP47" s="19"/>
      <c r="CQ47" s="19"/>
    </row>
    <row r="48" spans="1:95" x14ac:dyDescent="0.3">
      <c r="A48" s="19"/>
      <c r="B48" s="19"/>
      <c r="C48" s="19"/>
      <c r="D48" s="19"/>
      <c r="E48" s="19"/>
      <c r="F48" s="19"/>
      <c r="G48" s="19"/>
      <c r="I48" s="19"/>
      <c r="J48" s="19"/>
      <c r="K48" s="19"/>
      <c r="L48" s="19"/>
      <c r="M48" s="19"/>
      <c r="N48" s="19"/>
      <c r="O48" s="19"/>
      <c r="Q48" s="19"/>
      <c r="R48" s="19"/>
      <c r="S48" s="19"/>
      <c r="T48" s="19"/>
      <c r="U48" s="19"/>
      <c r="V48" s="19"/>
      <c r="W48" s="19"/>
      <c r="Y48" s="19"/>
      <c r="Z48" s="19"/>
      <c r="AA48" s="19"/>
      <c r="AB48" s="19"/>
      <c r="AC48" s="19"/>
      <c r="AD48" s="19"/>
      <c r="AE48" s="19"/>
      <c r="AG48" s="19"/>
      <c r="AH48" s="19"/>
      <c r="AI48" s="19"/>
      <c r="AJ48" s="19"/>
      <c r="AK48" s="19"/>
      <c r="AL48" s="19"/>
      <c r="AM48" s="19"/>
      <c r="AO48" s="19"/>
      <c r="AP48" s="19"/>
      <c r="AQ48" s="19"/>
      <c r="AR48" s="19"/>
      <c r="AS48" s="19"/>
      <c r="AT48" s="19"/>
      <c r="AU48" s="19"/>
      <c r="AW48" s="19"/>
      <c r="AX48" s="19"/>
      <c r="AY48" s="19"/>
      <c r="AZ48" s="19"/>
      <c r="BA48" s="19"/>
      <c r="BB48" s="19"/>
      <c r="BC48" s="19"/>
      <c r="BE48" s="19"/>
      <c r="BF48" s="19"/>
      <c r="BG48" s="19"/>
      <c r="BH48" s="19"/>
      <c r="BI48" s="19"/>
      <c r="BJ48" s="19"/>
      <c r="BK48" s="19"/>
      <c r="BM48" s="19"/>
      <c r="BN48" s="19"/>
      <c r="BO48" s="19"/>
      <c r="BP48" s="19"/>
      <c r="BQ48" s="19"/>
      <c r="BR48" s="19"/>
      <c r="BS48" s="19"/>
      <c r="BU48" s="19"/>
      <c r="BV48" s="19"/>
      <c r="BW48" s="19"/>
      <c r="BX48" s="19"/>
      <c r="BY48" s="19"/>
      <c r="BZ48" s="19"/>
      <c r="CA48" s="19"/>
      <c r="CC48" s="19"/>
      <c r="CD48" s="19"/>
      <c r="CE48" s="19"/>
      <c r="CF48" s="19"/>
      <c r="CG48" s="19"/>
      <c r="CH48" s="19"/>
      <c r="CI48" s="19"/>
      <c r="CK48" s="19"/>
      <c r="CL48" s="19"/>
      <c r="CM48" s="19"/>
      <c r="CN48" s="19"/>
      <c r="CO48" s="19"/>
      <c r="CP48" s="19"/>
      <c r="CQ48" s="19"/>
    </row>
    <row r="49" spans="1:95" x14ac:dyDescent="0.3">
      <c r="A49" s="19"/>
      <c r="B49" s="19"/>
      <c r="C49" s="19"/>
      <c r="D49" s="19"/>
      <c r="E49" s="19"/>
      <c r="F49" s="19"/>
      <c r="G49" s="19"/>
      <c r="I49" s="19"/>
      <c r="J49" s="19"/>
      <c r="K49" s="19"/>
      <c r="L49" s="19"/>
      <c r="M49" s="19"/>
      <c r="N49" s="19"/>
      <c r="O49" s="19"/>
      <c r="Q49" s="19"/>
      <c r="R49" s="19"/>
      <c r="S49" s="19"/>
      <c r="T49" s="19"/>
      <c r="U49" s="19"/>
      <c r="V49" s="19"/>
      <c r="W49" s="19"/>
      <c r="Y49" s="19"/>
      <c r="Z49" s="19"/>
      <c r="AA49" s="19"/>
      <c r="AB49" s="19"/>
      <c r="AC49" s="19"/>
      <c r="AD49" s="19"/>
      <c r="AE49" s="19"/>
      <c r="AG49" s="19"/>
      <c r="AH49" s="19"/>
      <c r="AI49" s="19"/>
      <c r="AJ49" s="19"/>
      <c r="AK49" s="19"/>
      <c r="AL49" s="19"/>
      <c r="AM49" s="19"/>
      <c r="AO49" s="19"/>
      <c r="AP49" s="19"/>
      <c r="AQ49" s="19"/>
      <c r="AR49" s="19"/>
      <c r="AS49" s="19"/>
      <c r="AT49" s="19"/>
      <c r="AU49" s="19"/>
      <c r="AW49" s="19"/>
      <c r="AX49" s="19"/>
      <c r="AY49" s="19"/>
      <c r="AZ49" s="19"/>
      <c r="BA49" s="19"/>
      <c r="BB49" s="19"/>
      <c r="BC49" s="19"/>
      <c r="BE49" s="19"/>
      <c r="BF49" s="19"/>
      <c r="BG49" s="19"/>
      <c r="BH49" s="19"/>
      <c r="BI49" s="19"/>
      <c r="BJ49" s="19"/>
      <c r="BK49" s="19"/>
      <c r="BM49" s="19"/>
      <c r="BN49" s="19"/>
      <c r="BO49" s="19"/>
      <c r="BP49" s="19"/>
      <c r="BQ49" s="19"/>
      <c r="BR49" s="19"/>
      <c r="BS49" s="19"/>
      <c r="BU49" s="19"/>
      <c r="BV49" s="19"/>
      <c r="BW49" s="19"/>
      <c r="BX49" s="19"/>
      <c r="BY49" s="19"/>
      <c r="BZ49" s="19"/>
      <c r="CA49" s="19"/>
      <c r="CC49" s="19"/>
      <c r="CD49" s="19"/>
      <c r="CE49" s="19"/>
      <c r="CF49" s="19"/>
      <c r="CG49" s="19"/>
      <c r="CH49" s="19"/>
      <c r="CI49" s="19"/>
      <c r="CK49" s="19"/>
      <c r="CL49" s="19"/>
      <c r="CM49" s="19"/>
      <c r="CN49" s="19"/>
      <c r="CO49" s="19"/>
      <c r="CP49" s="19"/>
      <c r="CQ49" s="19"/>
    </row>
    <row r="50" spans="1:95" x14ac:dyDescent="0.3">
      <c r="A50" s="19"/>
      <c r="B50" s="19"/>
      <c r="C50" s="19"/>
      <c r="D50" s="19"/>
      <c r="E50" s="19"/>
      <c r="F50" s="19"/>
      <c r="G50" s="19"/>
      <c r="I50" s="19"/>
      <c r="J50" s="19"/>
      <c r="K50" s="19"/>
      <c r="L50" s="19"/>
      <c r="M50" s="19"/>
      <c r="N50" s="19"/>
      <c r="O50" s="19"/>
      <c r="Q50" s="19"/>
      <c r="R50" s="19"/>
      <c r="S50" s="19"/>
      <c r="T50" s="19"/>
      <c r="U50" s="19"/>
      <c r="V50" s="19"/>
      <c r="W50" s="19"/>
      <c r="Y50" s="19"/>
      <c r="Z50" s="19"/>
      <c r="AA50" s="19"/>
      <c r="AB50" s="19"/>
      <c r="AC50" s="19"/>
      <c r="AD50" s="19"/>
      <c r="AE50" s="19"/>
      <c r="AG50" s="19"/>
      <c r="AH50" s="19"/>
      <c r="AI50" s="19"/>
      <c r="AJ50" s="19"/>
      <c r="AK50" s="19"/>
      <c r="AL50" s="19"/>
      <c r="AM50" s="19"/>
      <c r="AO50" s="19"/>
      <c r="AP50" s="19"/>
      <c r="AQ50" s="19"/>
      <c r="AR50" s="19"/>
      <c r="AS50" s="19"/>
      <c r="AT50" s="19"/>
      <c r="AU50" s="19"/>
      <c r="AW50" s="19"/>
      <c r="AX50" s="19"/>
      <c r="AY50" s="19"/>
      <c r="AZ50" s="19"/>
      <c r="BA50" s="19"/>
      <c r="BB50" s="19"/>
      <c r="BC50" s="19"/>
      <c r="BE50" s="19"/>
      <c r="BF50" s="19"/>
      <c r="BG50" s="19"/>
      <c r="BH50" s="19"/>
      <c r="BI50" s="19"/>
      <c r="BJ50" s="19"/>
      <c r="BK50" s="19"/>
      <c r="BM50" s="19"/>
      <c r="BN50" s="19"/>
      <c r="BO50" s="19"/>
      <c r="BP50" s="19"/>
      <c r="BQ50" s="19"/>
      <c r="BR50" s="19"/>
      <c r="BS50" s="19"/>
      <c r="BU50" s="19"/>
      <c r="BV50" s="19"/>
      <c r="BW50" s="19"/>
      <c r="BX50" s="19"/>
      <c r="BY50" s="19"/>
      <c r="BZ50" s="19"/>
      <c r="CA50" s="19"/>
      <c r="CC50" s="19"/>
      <c r="CD50" s="19"/>
      <c r="CE50" s="19"/>
      <c r="CF50" s="19"/>
      <c r="CG50" s="19"/>
      <c r="CH50" s="19"/>
      <c r="CI50" s="19"/>
      <c r="CK50" s="19"/>
      <c r="CL50" s="19"/>
      <c r="CM50" s="19"/>
      <c r="CN50" s="19"/>
      <c r="CO50" s="19"/>
      <c r="CP50" s="19"/>
      <c r="CQ50" s="19"/>
    </row>
    <row r="51" spans="1:95" x14ac:dyDescent="0.3">
      <c r="A51" s="19"/>
      <c r="B51" s="19"/>
      <c r="C51" s="19"/>
      <c r="D51" s="19"/>
      <c r="E51" s="19"/>
      <c r="F51" s="19"/>
      <c r="G51" s="19"/>
      <c r="I51" s="19"/>
      <c r="J51" s="19"/>
      <c r="K51" s="19"/>
      <c r="L51" s="19"/>
      <c r="M51" s="19"/>
      <c r="N51" s="19"/>
      <c r="O51" s="19"/>
      <c r="Q51" s="19"/>
      <c r="R51" s="19"/>
      <c r="S51" s="19"/>
      <c r="T51" s="19"/>
      <c r="U51" s="19"/>
      <c r="V51" s="19"/>
      <c r="W51" s="19"/>
      <c r="Y51" s="19"/>
      <c r="Z51" s="19"/>
      <c r="AA51" s="19"/>
      <c r="AB51" s="19"/>
      <c r="AC51" s="19"/>
      <c r="AD51" s="19"/>
      <c r="AE51" s="19"/>
      <c r="AG51" s="19"/>
      <c r="AH51" s="19"/>
      <c r="AI51" s="19"/>
      <c r="AJ51" s="19"/>
      <c r="AK51" s="19"/>
      <c r="AL51" s="19"/>
      <c r="AM51" s="19"/>
      <c r="AO51" s="19"/>
      <c r="AP51" s="19"/>
      <c r="AQ51" s="19"/>
      <c r="AR51" s="19"/>
      <c r="AS51" s="19"/>
      <c r="AT51" s="19"/>
      <c r="AU51" s="19"/>
      <c r="AW51" s="19"/>
      <c r="AX51" s="19"/>
      <c r="AY51" s="19"/>
      <c r="AZ51" s="19"/>
      <c r="BA51" s="19"/>
      <c r="BB51" s="19"/>
      <c r="BC51" s="19"/>
      <c r="BE51" s="19"/>
      <c r="BF51" s="19"/>
      <c r="BG51" s="19"/>
      <c r="BH51" s="19"/>
      <c r="BI51" s="19"/>
      <c r="BJ51" s="19"/>
      <c r="BK51" s="19"/>
      <c r="BM51" s="19"/>
      <c r="BN51" s="19"/>
      <c r="BO51" s="19"/>
      <c r="BP51" s="19"/>
      <c r="BQ51" s="19"/>
      <c r="BR51" s="19"/>
      <c r="BS51" s="19"/>
      <c r="BU51" s="19"/>
      <c r="BV51" s="19"/>
      <c r="BW51" s="19"/>
      <c r="BX51" s="19"/>
      <c r="BY51" s="19"/>
      <c r="BZ51" s="19"/>
      <c r="CA51" s="19"/>
      <c r="CC51" s="19"/>
      <c r="CD51" s="19"/>
      <c r="CE51" s="19"/>
      <c r="CF51" s="19"/>
      <c r="CG51" s="19"/>
      <c r="CH51" s="19"/>
      <c r="CI51" s="19"/>
      <c r="CK51" s="19"/>
      <c r="CL51" s="19"/>
      <c r="CM51" s="19"/>
      <c r="CN51" s="19"/>
      <c r="CO51" s="19"/>
      <c r="CP51" s="19"/>
      <c r="CQ51" s="19"/>
    </row>
    <row r="52" spans="1:95" x14ac:dyDescent="0.3">
      <c r="A52" s="19"/>
      <c r="B52" s="19"/>
      <c r="C52" s="19"/>
      <c r="D52" s="19"/>
      <c r="E52" s="19"/>
      <c r="F52" s="19"/>
      <c r="G52" s="19"/>
      <c r="I52" s="19"/>
      <c r="J52" s="19"/>
      <c r="K52" s="19"/>
      <c r="L52" s="19"/>
      <c r="M52" s="19"/>
      <c r="N52" s="19"/>
      <c r="O52" s="19"/>
      <c r="Q52" s="19"/>
      <c r="R52" s="19"/>
      <c r="S52" s="19"/>
      <c r="T52" s="19"/>
      <c r="U52" s="19"/>
      <c r="V52" s="19"/>
      <c r="W52" s="19"/>
      <c r="Y52" s="19"/>
      <c r="Z52" s="19"/>
      <c r="AA52" s="19"/>
      <c r="AB52" s="19"/>
      <c r="AC52" s="19"/>
      <c r="AD52" s="19"/>
      <c r="AE52" s="19"/>
      <c r="AG52" s="19"/>
      <c r="AH52" s="19"/>
      <c r="AI52" s="19"/>
      <c r="AJ52" s="19"/>
      <c r="AK52" s="19"/>
      <c r="AL52" s="19"/>
      <c r="AM52" s="19"/>
      <c r="AO52" s="19"/>
      <c r="AP52" s="19"/>
      <c r="AQ52" s="19"/>
      <c r="AR52" s="19"/>
      <c r="AS52" s="19"/>
      <c r="AT52" s="19"/>
      <c r="AU52" s="19"/>
      <c r="AW52" s="19"/>
      <c r="AX52" s="19"/>
      <c r="AY52" s="19"/>
      <c r="AZ52" s="19"/>
      <c r="BA52" s="19"/>
      <c r="BB52" s="19"/>
      <c r="BC52" s="19"/>
      <c r="BE52" s="19"/>
      <c r="BF52" s="19"/>
      <c r="BG52" s="19"/>
      <c r="BH52" s="19"/>
      <c r="BI52" s="19"/>
      <c r="BJ52" s="19"/>
      <c r="BK52" s="19"/>
      <c r="BM52" s="19"/>
      <c r="BN52" s="19"/>
      <c r="BO52" s="19"/>
      <c r="BP52" s="19"/>
      <c r="BQ52" s="19"/>
      <c r="BR52" s="19"/>
      <c r="BS52" s="19"/>
      <c r="BU52" s="19"/>
      <c r="BV52" s="19"/>
      <c r="BW52" s="19"/>
      <c r="BX52" s="19"/>
      <c r="BY52" s="19"/>
      <c r="BZ52" s="19"/>
      <c r="CA52" s="19"/>
      <c r="CC52" s="19"/>
      <c r="CD52" s="19"/>
      <c r="CE52" s="19"/>
      <c r="CF52" s="19"/>
      <c r="CG52" s="19"/>
      <c r="CH52" s="19"/>
      <c r="CI52" s="19"/>
      <c r="CK52" s="19"/>
      <c r="CL52" s="19"/>
      <c r="CM52" s="19"/>
      <c r="CN52" s="19"/>
      <c r="CO52" s="19"/>
      <c r="CP52" s="19"/>
      <c r="CQ52" s="19"/>
    </row>
    <row r="53" spans="1:95" x14ac:dyDescent="0.3">
      <c r="A53" s="19"/>
      <c r="B53" s="19"/>
      <c r="C53" s="19"/>
      <c r="D53" s="19"/>
      <c r="E53" s="19"/>
      <c r="F53" s="19"/>
      <c r="G53" s="19"/>
      <c r="I53" s="19"/>
      <c r="J53" s="19"/>
      <c r="K53" s="19"/>
      <c r="L53" s="19"/>
      <c r="M53" s="19"/>
      <c r="N53" s="19"/>
      <c r="O53" s="19"/>
      <c r="Q53" s="19"/>
      <c r="R53" s="19"/>
      <c r="S53" s="19"/>
      <c r="T53" s="19"/>
      <c r="U53" s="19"/>
      <c r="V53" s="19"/>
      <c r="W53" s="19"/>
      <c r="Y53" s="19"/>
      <c r="Z53" s="19"/>
      <c r="AA53" s="19"/>
      <c r="AB53" s="19"/>
      <c r="AC53" s="19"/>
      <c r="AD53" s="19"/>
      <c r="AE53" s="19"/>
      <c r="AG53" s="19"/>
      <c r="AH53" s="19"/>
      <c r="AI53" s="19"/>
      <c r="AJ53" s="19"/>
      <c r="AK53" s="19"/>
      <c r="AL53" s="19"/>
      <c r="AM53" s="19"/>
      <c r="AO53" s="19"/>
      <c r="AP53" s="19"/>
      <c r="AQ53" s="19"/>
      <c r="AR53" s="19"/>
      <c r="AS53" s="19"/>
      <c r="AT53" s="19"/>
      <c r="AU53" s="19"/>
      <c r="AW53" s="19"/>
      <c r="AX53" s="19"/>
      <c r="AY53" s="19"/>
      <c r="AZ53" s="19"/>
      <c r="BA53" s="19"/>
      <c r="BB53" s="19"/>
      <c r="BC53" s="19"/>
      <c r="BE53" s="19"/>
      <c r="BF53" s="19"/>
      <c r="BG53" s="19"/>
      <c r="BH53" s="19"/>
      <c r="BI53" s="19"/>
      <c r="BJ53" s="19"/>
      <c r="BK53" s="19"/>
      <c r="BM53" s="19"/>
      <c r="BN53" s="19"/>
      <c r="BO53" s="19"/>
      <c r="BP53" s="19"/>
      <c r="BQ53" s="19"/>
      <c r="BR53" s="19"/>
      <c r="BS53" s="19"/>
      <c r="BU53" s="19"/>
      <c r="BV53" s="19"/>
      <c r="BW53" s="19"/>
      <c r="BX53" s="19"/>
      <c r="BY53" s="19"/>
      <c r="BZ53" s="19"/>
      <c r="CA53" s="19"/>
      <c r="CC53" s="19"/>
      <c r="CD53" s="19"/>
      <c r="CE53" s="19"/>
      <c r="CF53" s="19"/>
      <c r="CG53" s="19"/>
      <c r="CH53" s="19"/>
      <c r="CI53" s="19"/>
      <c r="CK53" s="19"/>
      <c r="CL53" s="19"/>
      <c r="CM53" s="19"/>
      <c r="CN53" s="19"/>
      <c r="CO53" s="19"/>
      <c r="CP53" s="19"/>
      <c r="CQ53" s="19"/>
    </row>
    <row r="54" spans="1:95" x14ac:dyDescent="0.3">
      <c r="A54" s="19"/>
      <c r="B54" s="19"/>
      <c r="C54" s="19"/>
      <c r="D54" s="19"/>
      <c r="E54" s="19"/>
      <c r="F54" s="19"/>
      <c r="G54" s="19"/>
      <c r="I54" s="19"/>
      <c r="J54" s="19"/>
      <c r="K54" s="19"/>
      <c r="L54" s="19"/>
      <c r="M54" s="19"/>
      <c r="N54" s="19"/>
      <c r="O54" s="19"/>
      <c r="Q54" s="19"/>
      <c r="R54" s="19"/>
      <c r="S54" s="19"/>
      <c r="T54" s="19"/>
      <c r="U54" s="19"/>
      <c r="V54" s="19"/>
      <c r="W54" s="19"/>
      <c r="Y54" s="19"/>
      <c r="Z54" s="19"/>
      <c r="AA54" s="19"/>
      <c r="AB54" s="19"/>
      <c r="AC54" s="19"/>
      <c r="AD54" s="19"/>
      <c r="AE54" s="19"/>
      <c r="AG54" s="19"/>
      <c r="AH54" s="19"/>
      <c r="AI54" s="19"/>
      <c r="AJ54" s="19"/>
      <c r="AK54" s="19"/>
      <c r="AL54" s="19"/>
      <c r="AM54" s="19"/>
      <c r="AO54" s="19"/>
      <c r="AP54" s="19"/>
      <c r="AQ54" s="19"/>
      <c r="AR54" s="19"/>
      <c r="AS54" s="19"/>
      <c r="AT54" s="19"/>
      <c r="AU54" s="19"/>
      <c r="AW54" s="19"/>
      <c r="AX54" s="19"/>
      <c r="AY54" s="19"/>
      <c r="AZ54" s="19"/>
      <c r="BA54" s="19"/>
      <c r="BB54" s="19"/>
      <c r="BC54" s="19"/>
      <c r="BE54" s="19"/>
      <c r="BF54" s="19"/>
      <c r="BG54" s="19"/>
      <c r="BH54" s="19"/>
      <c r="BI54" s="19"/>
      <c r="BJ54" s="19"/>
      <c r="BK54" s="19"/>
      <c r="BM54" s="19"/>
      <c r="BN54" s="19"/>
      <c r="BO54" s="19"/>
      <c r="BP54" s="19"/>
      <c r="BQ54" s="19"/>
      <c r="BR54" s="19"/>
      <c r="BS54" s="19"/>
      <c r="BU54" s="19"/>
      <c r="BV54" s="19"/>
      <c r="BW54" s="19"/>
      <c r="BX54" s="19"/>
      <c r="BY54" s="19"/>
      <c r="BZ54" s="19"/>
      <c r="CA54" s="19"/>
      <c r="CC54" s="19"/>
      <c r="CD54" s="19"/>
      <c r="CE54" s="19"/>
      <c r="CF54" s="19"/>
      <c r="CG54" s="19"/>
      <c r="CH54" s="19"/>
      <c r="CI54" s="19"/>
      <c r="CK54" s="19"/>
      <c r="CL54" s="19"/>
      <c r="CM54" s="19"/>
      <c r="CN54" s="19"/>
      <c r="CO54" s="19"/>
      <c r="CP54" s="19"/>
      <c r="CQ54" s="19"/>
    </row>
    <row r="55" spans="1:95" x14ac:dyDescent="0.3">
      <c r="A55" s="19"/>
      <c r="B55" s="19"/>
      <c r="C55" s="19"/>
      <c r="D55" s="19"/>
      <c r="E55" s="19"/>
      <c r="F55" s="19"/>
      <c r="G55" s="19"/>
      <c r="I55" s="19"/>
      <c r="J55" s="19"/>
      <c r="K55" s="19"/>
      <c r="L55" s="19"/>
      <c r="M55" s="19"/>
      <c r="N55" s="19"/>
      <c r="O55" s="19"/>
      <c r="Q55" s="19"/>
      <c r="R55" s="19"/>
      <c r="S55" s="19"/>
      <c r="T55" s="19"/>
      <c r="U55" s="19"/>
      <c r="V55" s="19"/>
      <c r="W55" s="19"/>
      <c r="Y55" s="19"/>
      <c r="Z55" s="19"/>
      <c r="AA55" s="19"/>
      <c r="AB55" s="19"/>
      <c r="AC55" s="19"/>
      <c r="AD55" s="19"/>
      <c r="AE55" s="19"/>
      <c r="AG55" s="19"/>
      <c r="AH55" s="19"/>
      <c r="AI55" s="19"/>
      <c r="AJ55" s="19"/>
      <c r="AK55" s="19"/>
      <c r="AL55" s="19"/>
      <c r="AM55" s="19"/>
      <c r="AO55" s="19"/>
      <c r="AP55" s="19"/>
      <c r="AQ55" s="19"/>
      <c r="AR55" s="19"/>
      <c r="AS55" s="19"/>
      <c r="AT55" s="19"/>
      <c r="AU55" s="19"/>
      <c r="AW55" s="19"/>
      <c r="AX55" s="19"/>
      <c r="AY55" s="19"/>
      <c r="AZ55" s="19"/>
      <c r="BA55" s="19"/>
      <c r="BB55" s="19"/>
      <c r="BC55" s="19"/>
      <c r="BE55" s="19"/>
      <c r="BF55" s="19"/>
      <c r="BG55" s="19"/>
      <c r="BH55" s="19"/>
      <c r="BI55" s="19"/>
      <c r="BJ55" s="19"/>
      <c r="BK55" s="19"/>
      <c r="BM55" s="19"/>
      <c r="BN55" s="19"/>
      <c r="BO55" s="19"/>
      <c r="BP55" s="19"/>
      <c r="BQ55" s="19"/>
      <c r="BR55" s="19"/>
      <c r="BS55" s="19"/>
      <c r="BU55" s="19"/>
      <c r="BV55" s="19"/>
      <c r="BW55" s="19"/>
      <c r="BX55" s="19"/>
      <c r="BY55" s="19"/>
      <c r="BZ55" s="19"/>
      <c r="CA55" s="19"/>
      <c r="CC55" s="19"/>
      <c r="CD55" s="19"/>
      <c r="CE55" s="19"/>
      <c r="CF55" s="19"/>
      <c r="CG55" s="19"/>
      <c r="CH55" s="19"/>
      <c r="CI55" s="19"/>
      <c r="CK55" s="19"/>
      <c r="CL55" s="19"/>
      <c r="CM55" s="19"/>
      <c r="CN55" s="19"/>
      <c r="CO55" s="19"/>
      <c r="CP55" s="19"/>
      <c r="CQ55" s="19"/>
    </row>
    <row r="56" spans="1:95" x14ac:dyDescent="0.3">
      <c r="A56" s="19"/>
      <c r="B56" s="19"/>
      <c r="C56" s="19"/>
      <c r="D56" s="19"/>
      <c r="E56" s="19"/>
      <c r="F56" s="19"/>
      <c r="G56" s="19"/>
      <c r="I56" s="19"/>
      <c r="J56" s="19"/>
      <c r="K56" s="19"/>
      <c r="L56" s="19"/>
      <c r="M56" s="19"/>
      <c r="N56" s="19"/>
      <c r="O56" s="19"/>
      <c r="Q56" s="19"/>
      <c r="R56" s="19"/>
      <c r="S56" s="19"/>
      <c r="T56" s="19"/>
      <c r="U56" s="19"/>
      <c r="V56" s="19"/>
      <c r="W56" s="19"/>
      <c r="Y56" s="19"/>
      <c r="Z56" s="19"/>
      <c r="AA56" s="19"/>
      <c r="AB56" s="19"/>
      <c r="AC56" s="19"/>
      <c r="AD56" s="19"/>
      <c r="AE56" s="19"/>
      <c r="AG56" s="19"/>
      <c r="AH56" s="19"/>
      <c r="AI56" s="19"/>
      <c r="AJ56" s="19"/>
      <c r="AK56" s="19"/>
      <c r="AL56" s="19"/>
      <c r="AM56" s="19"/>
      <c r="AO56" s="19"/>
      <c r="AP56" s="19"/>
      <c r="AQ56" s="19"/>
      <c r="AR56" s="19"/>
      <c r="AS56" s="19"/>
      <c r="AT56" s="19"/>
      <c r="AU56" s="19"/>
      <c r="AW56" s="19"/>
      <c r="AX56" s="19"/>
      <c r="AY56" s="19"/>
      <c r="AZ56" s="19"/>
      <c r="BA56" s="19"/>
      <c r="BB56" s="19"/>
      <c r="BC56" s="19"/>
      <c r="BE56" s="19"/>
      <c r="BF56" s="19"/>
      <c r="BG56" s="19"/>
      <c r="BH56" s="19"/>
      <c r="BI56" s="19"/>
      <c r="BJ56" s="19"/>
      <c r="BK56" s="19"/>
      <c r="BM56" s="19"/>
      <c r="BN56" s="19"/>
      <c r="BO56" s="19"/>
      <c r="BP56" s="19"/>
      <c r="BQ56" s="19"/>
      <c r="BR56" s="19"/>
      <c r="BS56" s="19"/>
      <c r="BU56" s="19"/>
      <c r="BV56" s="19"/>
      <c r="BW56" s="19"/>
      <c r="BX56" s="19"/>
      <c r="BY56" s="19"/>
      <c r="BZ56" s="19"/>
      <c r="CA56" s="19"/>
      <c r="CC56" s="19"/>
      <c r="CD56" s="19"/>
      <c r="CE56" s="19"/>
      <c r="CF56" s="19"/>
      <c r="CG56" s="19"/>
      <c r="CH56" s="19"/>
      <c r="CI56" s="19"/>
      <c r="CK56" s="19"/>
      <c r="CL56" s="19"/>
      <c r="CM56" s="19"/>
      <c r="CN56" s="19"/>
      <c r="CO56" s="19"/>
      <c r="CP56" s="19"/>
      <c r="CQ56" s="19"/>
    </row>
    <row r="57" spans="1:95" x14ac:dyDescent="0.3">
      <c r="A57" s="19"/>
      <c r="B57" s="19"/>
      <c r="C57" s="19"/>
      <c r="D57" s="19"/>
      <c r="E57" s="19"/>
      <c r="F57" s="19"/>
      <c r="G57" s="19"/>
      <c r="I57" s="19"/>
      <c r="J57" s="19"/>
      <c r="K57" s="19"/>
      <c r="L57" s="19"/>
      <c r="M57" s="19"/>
      <c r="N57" s="19"/>
      <c r="O57" s="19"/>
      <c r="Q57" s="19"/>
      <c r="R57" s="19"/>
      <c r="S57" s="19"/>
      <c r="T57" s="19"/>
      <c r="U57" s="19"/>
      <c r="V57" s="19"/>
      <c r="W57" s="19"/>
      <c r="Y57" s="19"/>
      <c r="Z57" s="19"/>
      <c r="AA57" s="19"/>
      <c r="AB57" s="19"/>
      <c r="AC57" s="19"/>
      <c r="AD57" s="19"/>
      <c r="AE57" s="19"/>
      <c r="AG57" s="19"/>
      <c r="AH57" s="19"/>
      <c r="AI57" s="19"/>
      <c r="AJ57" s="19"/>
      <c r="AK57" s="19"/>
      <c r="AL57" s="19"/>
      <c r="AM57" s="19"/>
      <c r="AO57" s="19"/>
      <c r="AP57" s="19"/>
      <c r="AQ57" s="19"/>
      <c r="AR57" s="19"/>
      <c r="AS57" s="19"/>
      <c r="AT57" s="19"/>
      <c r="AU57" s="19"/>
      <c r="AW57" s="19"/>
      <c r="AX57" s="19"/>
      <c r="AY57" s="19"/>
      <c r="AZ57" s="19"/>
      <c r="BA57" s="19"/>
      <c r="BB57" s="19"/>
      <c r="BC57" s="19"/>
      <c r="BE57" s="19"/>
      <c r="BF57" s="19"/>
      <c r="BG57" s="19"/>
      <c r="BH57" s="19"/>
      <c r="BI57" s="19"/>
      <c r="BJ57" s="19"/>
      <c r="BK57" s="19"/>
      <c r="BM57" s="19"/>
      <c r="BN57" s="19"/>
      <c r="BO57" s="19"/>
      <c r="BP57" s="19"/>
      <c r="BQ57" s="19"/>
      <c r="BR57" s="19"/>
      <c r="BS57" s="19"/>
      <c r="BU57" s="19"/>
      <c r="BV57" s="19"/>
      <c r="BW57" s="19"/>
      <c r="BX57" s="19"/>
      <c r="BY57" s="19"/>
      <c r="BZ57" s="19"/>
      <c r="CA57" s="19"/>
      <c r="CC57" s="19"/>
      <c r="CD57" s="19"/>
      <c r="CE57" s="19"/>
      <c r="CF57" s="19"/>
      <c r="CG57" s="19"/>
      <c r="CH57" s="19"/>
      <c r="CI57" s="19"/>
      <c r="CK57" s="19"/>
      <c r="CL57" s="19"/>
      <c r="CM57" s="19"/>
      <c r="CN57" s="19"/>
      <c r="CO57" s="19"/>
      <c r="CP57" s="19"/>
      <c r="CQ57" s="19"/>
    </row>
    <row r="58" spans="1:95" x14ac:dyDescent="0.3">
      <c r="A58" s="19"/>
      <c r="B58" s="19"/>
      <c r="C58" s="19"/>
      <c r="D58" s="19"/>
      <c r="E58" s="19"/>
      <c r="F58" s="19"/>
      <c r="G58" s="19"/>
      <c r="I58" s="19"/>
      <c r="J58" s="19"/>
      <c r="K58" s="19"/>
      <c r="L58" s="19"/>
      <c r="M58" s="19"/>
      <c r="N58" s="19"/>
      <c r="O58" s="19"/>
      <c r="Q58" s="19"/>
      <c r="R58" s="19"/>
      <c r="S58" s="19"/>
      <c r="T58" s="19"/>
      <c r="U58" s="19"/>
      <c r="V58" s="19"/>
      <c r="W58" s="19"/>
      <c r="Y58" s="19"/>
      <c r="Z58" s="19"/>
      <c r="AA58" s="19"/>
      <c r="AB58" s="19"/>
      <c r="AC58" s="19"/>
      <c r="AD58" s="19"/>
      <c r="AE58" s="19"/>
      <c r="AG58" s="19"/>
      <c r="AH58" s="19"/>
      <c r="AI58" s="19"/>
      <c r="AJ58" s="19"/>
      <c r="AK58" s="19"/>
      <c r="AL58" s="19"/>
      <c r="AM58" s="19"/>
      <c r="AO58" s="19"/>
      <c r="AP58" s="19"/>
      <c r="AQ58" s="19"/>
      <c r="AR58" s="19"/>
      <c r="AS58" s="19"/>
      <c r="AT58" s="19"/>
      <c r="AU58" s="19"/>
      <c r="AW58" s="19"/>
      <c r="AX58" s="19"/>
      <c r="AY58" s="19"/>
      <c r="AZ58" s="19"/>
      <c r="BA58" s="19"/>
      <c r="BB58" s="19"/>
      <c r="BC58" s="19"/>
      <c r="BE58" s="19"/>
      <c r="BF58" s="19"/>
      <c r="BG58" s="19"/>
      <c r="BH58" s="19"/>
      <c r="BI58" s="19"/>
      <c r="BJ58" s="19"/>
      <c r="BK58" s="19"/>
      <c r="BM58" s="19"/>
      <c r="BN58" s="19"/>
      <c r="BO58" s="19"/>
      <c r="BP58" s="19"/>
      <c r="BQ58" s="19"/>
      <c r="BR58" s="19"/>
      <c r="BS58" s="19"/>
      <c r="BU58" s="19"/>
      <c r="BV58" s="19"/>
      <c r="BW58" s="19"/>
      <c r="BX58" s="19"/>
      <c r="BY58" s="19"/>
      <c r="BZ58" s="19"/>
      <c r="CA58" s="19"/>
      <c r="CC58" s="19"/>
      <c r="CD58" s="19"/>
      <c r="CE58" s="19"/>
      <c r="CF58" s="19"/>
      <c r="CG58" s="19"/>
      <c r="CH58" s="19"/>
      <c r="CI58" s="19"/>
      <c r="CK58" s="19"/>
      <c r="CL58" s="19"/>
      <c r="CM58" s="19"/>
      <c r="CN58" s="19"/>
      <c r="CO58" s="19"/>
      <c r="CP58" s="19"/>
      <c r="CQ58" s="19"/>
    </row>
    <row r="59" spans="1:95" x14ac:dyDescent="0.3">
      <c r="A59" s="19"/>
      <c r="B59" s="19"/>
      <c r="C59" s="19"/>
      <c r="D59" s="19"/>
      <c r="E59" s="19"/>
      <c r="F59" s="19"/>
      <c r="G59" s="19"/>
      <c r="I59" s="19"/>
      <c r="J59" s="19"/>
      <c r="K59" s="19"/>
      <c r="L59" s="19"/>
      <c r="M59" s="19"/>
      <c r="N59" s="19"/>
      <c r="O59" s="19"/>
      <c r="Q59" s="19"/>
      <c r="R59" s="19"/>
      <c r="S59" s="19"/>
      <c r="T59" s="19"/>
      <c r="U59" s="19"/>
      <c r="V59" s="19"/>
      <c r="W59" s="19"/>
      <c r="Y59" s="19"/>
      <c r="Z59" s="19"/>
      <c r="AA59" s="19"/>
      <c r="AB59" s="19"/>
      <c r="AC59" s="19"/>
      <c r="AD59" s="19"/>
      <c r="AE59" s="19"/>
      <c r="AG59" s="19"/>
      <c r="AH59" s="19"/>
      <c r="AI59" s="19"/>
      <c r="AJ59" s="19"/>
      <c r="AK59" s="19"/>
      <c r="AL59" s="19"/>
      <c r="AM59" s="19"/>
      <c r="AO59" s="19"/>
      <c r="AP59" s="19"/>
      <c r="AQ59" s="19"/>
      <c r="AR59" s="19"/>
      <c r="AS59" s="19"/>
      <c r="AT59" s="19"/>
      <c r="AU59" s="19"/>
      <c r="AW59" s="19"/>
      <c r="AX59" s="19"/>
      <c r="AY59" s="19"/>
      <c r="AZ59" s="19"/>
      <c r="BA59" s="19"/>
      <c r="BB59" s="19"/>
      <c r="BC59" s="19"/>
      <c r="BE59" s="19"/>
      <c r="BF59" s="19"/>
      <c r="BG59" s="19"/>
      <c r="BH59" s="19"/>
      <c r="BI59" s="19"/>
      <c r="BJ59" s="19"/>
      <c r="BK59" s="19"/>
      <c r="BM59" s="19"/>
      <c r="BN59" s="19"/>
      <c r="BO59" s="19"/>
      <c r="BP59" s="19"/>
      <c r="BQ59" s="19"/>
      <c r="BR59" s="19"/>
      <c r="BS59" s="19"/>
      <c r="BU59" s="19"/>
      <c r="BV59" s="19"/>
      <c r="BW59" s="19"/>
      <c r="BX59" s="19"/>
      <c r="BY59" s="19"/>
      <c r="BZ59" s="19"/>
      <c r="CA59" s="19"/>
      <c r="CC59" s="19"/>
      <c r="CD59" s="19"/>
      <c r="CE59" s="19"/>
      <c r="CF59" s="19"/>
      <c r="CG59" s="19"/>
      <c r="CH59" s="19"/>
      <c r="CI59" s="19"/>
      <c r="CK59" s="19"/>
      <c r="CL59" s="19"/>
      <c r="CM59" s="19"/>
      <c r="CN59" s="19"/>
      <c r="CO59" s="19"/>
      <c r="CP59" s="19"/>
      <c r="CQ59" s="19"/>
    </row>
    <row r="60" spans="1:95" x14ac:dyDescent="0.3">
      <c r="A60" s="19"/>
      <c r="B60" s="19"/>
      <c r="C60" s="19"/>
      <c r="D60" s="19"/>
      <c r="E60" s="19"/>
      <c r="F60" s="19"/>
      <c r="G60" s="19"/>
      <c r="I60" s="19"/>
      <c r="J60" s="19"/>
      <c r="K60" s="19"/>
      <c r="L60" s="19"/>
      <c r="M60" s="19"/>
      <c r="N60" s="19"/>
      <c r="O60" s="19"/>
      <c r="Q60" s="19"/>
      <c r="R60" s="19"/>
      <c r="S60" s="19"/>
      <c r="T60" s="19"/>
      <c r="U60" s="19"/>
      <c r="V60" s="19"/>
      <c r="W60" s="19"/>
      <c r="Y60" s="19"/>
      <c r="Z60" s="19"/>
      <c r="AA60" s="19"/>
      <c r="AB60" s="19"/>
      <c r="AC60" s="19"/>
      <c r="AD60" s="19"/>
      <c r="AE60" s="19"/>
      <c r="AG60" s="19"/>
      <c r="AH60" s="19"/>
      <c r="AI60" s="19"/>
      <c r="AJ60" s="19"/>
      <c r="AK60" s="19"/>
      <c r="AL60" s="19"/>
      <c r="AM60" s="19"/>
      <c r="AO60" s="19"/>
      <c r="AP60" s="19"/>
      <c r="AQ60" s="19"/>
      <c r="AR60" s="19"/>
      <c r="AS60" s="19"/>
      <c r="AT60" s="19"/>
      <c r="AU60" s="19"/>
      <c r="AW60" s="19"/>
      <c r="AX60" s="19"/>
      <c r="AY60" s="19"/>
      <c r="AZ60" s="19"/>
      <c r="BA60" s="19"/>
      <c r="BB60" s="19"/>
      <c r="BC60" s="19"/>
      <c r="BE60" s="19"/>
      <c r="BF60" s="19"/>
      <c r="BG60" s="19"/>
      <c r="BH60" s="19"/>
      <c r="BI60" s="19"/>
      <c r="BJ60" s="19"/>
      <c r="BK60" s="19"/>
      <c r="BM60" s="19"/>
      <c r="BN60" s="19"/>
      <c r="BO60" s="19"/>
      <c r="BP60" s="19"/>
      <c r="BQ60" s="19"/>
      <c r="BR60" s="19"/>
      <c r="BS60" s="19"/>
      <c r="BU60" s="19"/>
      <c r="BV60" s="19"/>
      <c r="BW60" s="19"/>
      <c r="BX60" s="19"/>
      <c r="BY60" s="19"/>
      <c r="BZ60" s="19"/>
      <c r="CA60" s="19"/>
      <c r="CC60" s="19"/>
      <c r="CD60" s="19"/>
      <c r="CE60" s="19"/>
      <c r="CF60" s="19"/>
      <c r="CG60" s="19"/>
      <c r="CH60" s="19"/>
      <c r="CI60" s="19"/>
      <c r="CK60" s="19"/>
      <c r="CL60" s="19"/>
      <c r="CM60" s="19"/>
      <c r="CN60" s="19"/>
      <c r="CO60" s="19"/>
      <c r="CP60" s="19"/>
      <c r="CQ60" s="19"/>
    </row>
    <row r="61" spans="1:95" x14ac:dyDescent="0.3">
      <c r="A61" s="19"/>
      <c r="B61" s="19"/>
      <c r="C61" s="19"/>
      <c r="D61" s="19"/>
      <c r="E61" s="19"/>
      <c r="F61" s="19"/>
      <c r="G61" s="19"/>
      <c r="I61" s="19"/>
      <c r="J61" s="19"/>
      <c r="K61" s="19"/>
      <c r="L61" s="19"/>
      <c r="M61" s="19"/>
      <c r="N61" s="19"/>
      <c r="O61" s="19"/>
      <c r="Q61" s="19"/>
      <c r="R61" s="19"/>
      <c r="S61" s="19"/>
      <c r="T61" s="19"/>
      <c r="U61" s="19"/>
      <c r="V61" s="19"/>
      <c r="W61" s="19"/>
      <c r="Y61" s="19"/>
      <c r="Z61" s="19"/>
      <c r="AA61" s="19"/>
      <c r="AB61" s="19"/>
      <c r="AC61" s="19"/>
      <c r="AD61" s="19"/>
      <c r="AE61" s="19"/>
      <c r="AG61" s="19"/>
      <c r="AH61" s="19"/>
      <c r="AI61" s="19"/>
      <c r="AJ61" s="19"/>
      <c r="AK61" s="19"/>
      <c r="AL61" s="19"/>
      <c r="AM61" s="19"/>
      <c r="AO61" s="19"/>
      <c r="AP61" s="19"/>
      <c r="AQ61" s="19"/>
      <c r="AR61" s="19"/>
      <c r="AS61" s="19"/>
      <c r="AT61" s="19"/>
      <c r="AU61" s="19"/>
      <c r="AW61" s="19"/>
      <c r="AX61" s="19"/>
      <c r="AY61" s="19"/>
      <c r="AZ61" s="19"/>
      <c r="BA61" s="19"/>
      <c r="BB61" s="19"/>
      <c r="BC61" s="19"/>
      <c r="BE61" s="19"/>
      <c r="BF61" s="19"/>
      <c r="BG61" s="19"/>
      <c r="BH61" s="19"/>
      <c r="BI61" s="19"/>
      <c r="BJ61" s="19"/>
      <c r="BK61" s="19"/>
      <c r="BM61" s="19"/>
      <c r="BN61" s="19"/>
      <c r="BO61" s="19"/>
      <c r="BP61" s="19"/>
      <c r="BQ61" s="19"/>
      <c r="BR61" s="19"/>
      <c r="BS61" s="19"/>
      <c r="BU61" s="19"/>
      <c r="BV61" s="19"/>
      <c r="BW61" s="19"/>
      <c r="BX61" s="19"/>
      <c r="BY61" s="19"/>
      <c r="BZ61" s="19"/>
      <c r="CA61" s="19"/>
      <c r="CC61" s="19"/>
      <c r="CD61" s="19"/>
      <c r="CE61" s="19"/>
      <c r="CF61" s="19"/>
      <c r="CG61" s="19"/>
      <c r="CH61" s="19"/>
      <c r="CI61" s="19"/>
      <c r="CK61" s="19"/>
      <c r="CL61" s="19"/>
      <c r="CM61" s="19"/>
      <c r="CN61" s="19"/>
      <c r="CO61" s="19"/>
      <c r="CP61" s="19"/>
      <c r="CQ61" s="19"/>
    </row>
    <row r="62" spans="1:95" x14ac:dyDescent="0.3">
      <c r="A62" s="19"/>
      <c r="B62" s="19"/>
      <c r="C62" s="19"/>
      <c r="D62" s="19"/>
      <c r="E62" s="19"/>
      <c r="F62" s="19"/>
      <c r="G62" s="19"/>
      <c r="I62" s="19"/>
      <c r="J62" s="19"/>
      <c r="K62" s="19"/>
      <c r="L62" s="19"/>
      <c r="M62" s="19"/>
      <c r="N62" s="19"/>
      <c r="O62" s="19"/>
      <c r="Q62" s="19"/>
      <c r="R62" s="19"/>
      <c r="S62" s="19"/>
      <c r="T62" s="19"/>
      <c r="U62" s="19"/>
      <c r="V62" s="19"/>
      <c r="W62" s="19"/>
      <c r="Y62" s="19"/>
      <c r="Z62" s="19"/>
      <c r="AA62" s="19"/>
      <c r="AB62" s="19"/>
      <c r="AC62" s="19"/>
      <c r="AD62" s="19"/>
      <c r="AE62" s="19"/>
      <c r="AG62" s="19"/>
      <c r="AH62" s="19"/>
      <c r="AI62" s="19"/>
      <c r="AJ62" s="19"/>
      <c r="AK62" s="19"/>
      <c r="AL62" s="19"/>
      <c r="AM62" s="19"/>
      <c r="AO62" s="19"/>
      <c r="AP62" s="19"/>
      <c r="AQ62" s="19"/>
      <c r="AR62" s="19"/>
      <c r="AS62" s="19"/>
      <c r="AT62" s="19"/>
      <c r="AU62" s="19"/>
      <c r="AW62" s="19"/>
      <c r="AX62" s="19"/>
      <c r="AY62" s="19"/>
      <c r="AZ62" s="19"/>
      <c r="BA62" s="19"/>
      <c r="BB62" s="19"/>
      <c r="BC62" s="19"/>
      <c r="BE62" s="19"/>
      <c r="BF62" s="19"/>
      <c r="BG62" s="19"/>
      <c r="BH62" s="19"/>
      <c r="BI62" s="19"/>
      <c r="BJ62" s="19"/>
      <c r="BK62" s="19"/>
      <c r="BM62" s="19"/>
      <c r="BN62" s="19"/>
      <c r="BO62" s="19"/>
      <c r="BP62" s="19"/>
      <c r="BQ62" s="19"/>
      <c r="BR62" s="19"/>
      <c r="BS62" s="19"/>
      <c r="BU62" s="19"/>
      <c r="BV62" s="19"/>
      <c r="BW62" s="19"/>
      <c r="BX62" s="19"/>
      <c r="BY62" s="19"/>
      <c r="BZ62" s="19"/>
      <c r="CA62" s="19"/>
      <c r="CC62" s="19"/>
      <c r="CD62" s="19"/>
      <c r="CE62" s="19"/>
      <c r="CF62" s="19"/>
      <c r="CG62" s="19"/>
      <c r="CH62" s="19"/>
      <c r="CI62" s="19"/>
      <c r="CK62" s="19"/>
      <c r="CL62" s="19"/>
      <c r="CM62" s="19"/>
      <c r="CN62" s="19"/>
      <c r="CO62" s="19"/>
      <c r="CP62" s="19"/>
      <c r="CQ62" s="19"/>
    </row>
    <row r="63" spans="1:95" x14ac:dyDescent="0.3">
      <c r="A63" s="19"/>
      <c r="B63" s="19"/>
      <c r="C63" s="19"/>
      <c r="D63" s="19"/>
      <c r="E63" s="19"/>
      <c r="F63" s="19"/>
      <c r="G63" s="19"/>
      <c r="I63" s="19"/>
      <c r="J63" s="19"/>
      <c r="K63" s="19"/>
      <c r="L63" s="19"/>
      <c r="M63" s="19"/>
      <c r="N63" s="19"/>
      <c r="O63" s="19"/>
      <c r="Q63" s="19"/>
      <c r="R63" s="19"/>
      <c r="S63" s="19"/>
      <c r="T63" s="19"/>
      <c r="U63" s="19"/>
      <c r="V63" s="19"/>
      <c r="W63" s="19"/>
      <c r="Y63" s="19"/>
      <c r="Z63" s="19"/>
      <c r="AA63" s="19"/>
      <c r="AB63" s="19"/>
      <c r="AC63" s="19"/>
      <c r="AD63" s="19"/>
      <c r="AE63" s="19"/>
      <c r="AG63" s="19"/>
      <c r="AH63" s="19"/>
      <c r="AI63" s="19"/>
      <c r="AJ63" s="19"/>
      <c r="AK63" s="19"/>
      <c r="AL63" s="19"/>
      <c r="AM63" s="19"/>
      <c r="AO63" s="19"/>
      <c r="AP63" s="19"/>
      <c r="AQ63" s="19"/>
      <c r="AR63" s="19"/>
      <c r="AS63" s="19"/>
      <c r="AT63" s="19"/>
      <c r="AU63" s="19"/>
      <c r="AW63" s="19"/>
      <c r="AX63" s="19"/>
      <c r="AY63" s="19"/>
      <c r="AZ63" s="19"/>
      <c r="BA63" s="19"/>
      <c r="BB63" s="19"/>
      <c r="BC63" s="19"/>
      <c r="BE63" s="19"/>
      <c r="BF63" s="19"/>
      <c r="BG63" s="19"/>
      <c r="BH63" s="19"/>
      <c r="BI63" s="19"/>
      <c r="BJ63" s="19"/>
      <c r="BK63" s="19"/>
      <c r="BM63" s="19"/>
      <c r="BN63" s="19"/>
      <c r="BO63" s="19"/>
      <c r="BP63" s="19"/>
      <c r="BQ63" s="19"/>
      <c r="BR63" s="19"/>
      <c r="BS63" s="19"/>
      <c r="BU63" s="19"/>
      <c r="BV63" s="19"/>
      <c r="BW63" s="19"/>
      <c r="BX63" s="19"/>
      <c r="BY63" s="19"/>
      <c r="BZ63" s="19"/>
      <c r="CA63" s="19"/>
      <c r="CC63" s="19"/>
      <c r="CD63" s="19"/>
      <c r="CE63" s="19"/>
      <c r="CF63" s="19"/>
      <c r="CG63" s="19"/>
      <c r="CH63" s="19"/>
      <c r="CI63" s="19"/>
      <c r="CK63" s="19"/>
      <c r="CL63" s="19"/>
      <c r="CM63" s="19"/>
      <c r="CN63" s="19"/>
      <c r="CO63" s="19"/>
      <c r="CP63" s="19"/>
      <c r="CQ63" s="19"/>
    </row>
    <row r="64" spans="1:95" x14ac:dyDescent="0.3">
      <c r="A64" s="19"/>
      <c r="B64" s="19"/>
      <c r="C64" s="19"/>
      <c r="D64" s="19"/>
      <c r="E64" s="19"/>
      <c r="F64" s="19"/>
      <c r="G64" s="19"/>
      <c r="I64" s="19"/>
      <c r="J64" s="19"/>
      <c r="K64" s="19"/>
      <c r="L64" s="19"/>
      <c r="M64" s="19"/>
      <c r="N64" s="19"/>
      <c r="O64" s="19"/>
      <c r="Q64" s="19"/>
      <c r="R64" s="19"/>
      <c r="S64" s="19"/>
      <c r="T64" s="19"/>
      <c r="U64" s="19"/>
      <c r="V64" s="19"/>
      <c r="W64" s="19"/>
      <c r="Y64" s="19"/>
      <c r="Z64" s="19"/>
      <c r="AA64" s="19"/>
      <c r="AB64" s="19"/>
      <c r="AC64" s="19"/>
      <c r="AD64" s="19"/>
      <c r="AE64" s="19"/>
      <c r="AG64" s="19"/>
      <c r="AH64" s="19"/>
      <c r="AI64" s="19"/>
      <c r="AJ64" s="19"/>
      <c r="AK64" s="19"/>
      <c r="AL64" s="19"/>
      <c r="AM64" s="19"/>
      <c r="AO64" s="19"/>
      <c r="AP64" s="19"/>
      <c r="AQ64" s="19"/>
      <c r="AR64" s="19"/>
      <c r="AS64" s="19"/>
      <c r="AT64" s="19"/>
      <c r="AU64" s="19"/>
      <c r="AW64" s="19"/>
      <c r="AX64" s="19"/>
      <c r="AY64" s="19"/>
      <c r="AZ64" s="19"/>
      <c r="BA64" s="19"/>
      <c r="BB64" s="19"/>
      <c r="BC64" s="19"/>
      <c r="BE64" s="19"/>
      <c r="BF64" s="19"/>
      <c r="BG64" s="19"/>
      <c r="BH64" s="19"/>
      <c r="BI64" s="19"/>
      <c r="BJ64" s="19"/>
      <c r="BK64" s="19"/>
      <c r="BM64" s="19"/>
      <c r="BN64" s="19"/>
      <c r="BO64" s="19"/>
      <c r="BP64" s="19"/>
      <c r="BQ64" s="19"/>
      <c r="BR64" s="19"/>
      <c r="BS64" s="19"/>
      <c r="BU64" s="19"/>
      <c r="BV64" s="19"/>
      <c r="BW64" s="19"/>
      <c r="BX64" s="19"/>
      <c r="BY64" s="19"/>
      <c r="BZ64" s="19"/>
      <c r="CA64" s="19"/>
      <c r="CC64" s="19"/>
      <c r="CD64" s="19"/>
      <c r="CE64" s="19"/>
      <c r="CF64" s="19"/>
      <c r="CG64" s="19"/>
      <c r="CH64" s="19"/>
      <c r="CI64" s="19"/>
      <c r="CK64" s="19"/>
      <c r="CL64" s="19"/>
      <c r="CM64" s="19"/>
      <c r="CN64" s="19"/>
      <c r="CO64" s="19"/>
      <c r="CP64" s="19"/>
      <c r="CQ64" s="19"/>
    </row>
    <row r="65" spans="1:95" x14ac:dyDescent="0.3">
      <c r="A65" s="19"/>
      <c r="B65" s="19"/>
      <c r="C65" s="19"/>
      <c r="D65" s="19"/>
      <c r="E65" s="19"/>
      <c r="F65" s="19"/>
      <c r="G65" s="19"/>
      <c r="I65" s="19"/>
      <c r="J65" s="19"/>
      <c r="K65" s="19"/>
      <c r="L65" s="19"/>
      <c r="M65" s="19"/>
      <c r="N65" s="19"/>
      <c r="O65" s="19"/>
      <c r="Q65" s="19"/>
      <c r="R65" s="19"/>
      <c r="S65" s="19"/>
      <c r="T65" s="19"/>
      <c r="U65" s="19"/>
      <c r="V65" s="19"/>
      <c r="W65" s="19"/>
      <c r="Y65" s="19"/>
      <c r="Z65" s="19"/>
      <c r="AA65" s="19"/>
      <c r="AB65" s="19"/>
      <c r="AC65" s="19"/>
      <c r="AD65" s="19"/>
      <c r="AE65" s="19"/>
      <c r="AG65" s="19"/>
      <c r="AH65" s="19"/>
      <c r="AI65" s="19"/>
      <c r="AJ65" s="19"/>
      <c r="AK65" s="19"/>
      <c r="AL65" s="19"/>
      <c r="AM65" s="19"/>
      <c r="AO65" s="19"/>
      <c r="AP65" s="19"/>
      <c r="AQ65" s="19"/>
      <c r="AR65" s="19"/>
      <c r="AS65" s="19"/>
      <c r="AT65" s="19"/>
      <c r="AU65" s="19"/>
      <c r="AW65" s="19"/>
      <c r="AX65" s="19"/>
      <c r="AY65" s="19"/>
      <c r="AZ65" s="19"/>
      <c r="BA65" s="19"/>
      <c r="BB65" s="19"/>
      <c r="BC65" s="19"/>
      <c r="BE65" s="19"/>
      <c r="BF65" s="19"/>
      <c r="BG65" s="19"/>
      <c r="BH65" s="19"/>
      <c r="BI65" s="19"/>
      <c r="BJ65" s="19"/>
      <c r="BK65" s="19"/>
      <c r="BM65" s="19"/>
      <c r="BN65" s="19"/>
      <c r="BO65" s="19"/>
      <c r="BP65" s="19"/>
      <c r="BQ65" s="19"/>
      <c r="BR65" s="19"/>
      <c r="BS65" s="19"/>
      <c r="BU65" s="19"/>
      <c r="BV65" s="19"/>
      <c r="BW65" s="19"/>
      <c r="BX65" s="19"/>
      <c r="BY65" s="19"/>
      <c r="BZ65" s="19"/>
      <c r="CA65" s="19"/>
      <c r="CC65" s="19"/>
      <c r="CD65" s="19"/>
      <c r="CE65" s="19"/>
      <c r="CF65" s="19"/>
      <c r="CG65" s="19"/>
      <c r="CH65" s="19"/>
      <c r="CI65" s="19"/>
      <c r="CK65" s="19"/>
      <c r="CL65" s="19"/>
      <c r="CM65" s="19"/>
      <c r="CN65" s="19"/>
      <c r="CO65" s="19"/>
      <c r="CP65" s="19"/>
      <c r="CQ65" s="19"/>
    </row>
    <row r="66" spans="1:95" x14ac:dyDescent="0.3">
      <c r="A66" s="19"/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  <c r="O66" s="19"/>
      <c r="Q66" s="19"/>
      <c r="R66" s="19"/>
      <c r="S66" s="19"/>
      <c r="T66" s="19"/>
      <c r="U66" s="19"/>
      <c r="V66" s="19"/>
      <c r="W66" s="19"/>
      <c r="Y66" s="19"/>
      <c r="Z66" s="19"/>
      <c r="AA66" s="19"/>
      <c r="AB66" s="19"/>
      <c r="AC66" s="19"/>
      <c r="AD66" s="19"/>
      <c r="AE66" s="19"/>
      <c r="AG66" s="19"/>
      <c r="AH66" s="19"/>
      <c r="AI66" s="19"/>
      <c r="AJ66" s="19"/>
      <c r="AK66" s="19"/>
      <c r="AL66" s="19"/>
      <c r="AM66" s="19"/>
      <c r="AO66" s="19"/>
      <c r="AP66" s="19"/>
      <c r="AQ66" s="19"/>
      <c r="AR66" s="19"/>
      <c r="AS66" s="19"/>
      <c r="AT66" s="19"/>
      <c r="AU66" s="19"/>
      <c r="AW66" s="19"/>
      <c r="AX66" s="19"/>
      <c r="AY66" s="19"/>
      <c r="AZ66" s="19"/>
      <c r="BA66" s="19"/>
      <c r="BB66" s="19"/>
      <c r="BC66" s="19"/>
      <c r="BE66" s="19"/>
      <c r="BF66" s="19"/>
      <c r="BG66" s="19"/>
      <c r="BH66" s="19"/>
      <c r="BI66" s="19"/>
      <c r="BJ66" s="19"/>
      <c r="BK66" s="19"/>
      <c r="BM66" s="19"/>
      <c r="BN66" s="19"/>
      <c r="BO66" s="19"/>
      <c r="BP66" s="19"/>
      <c r="BQ66" s="19"/>
      <c r="BR66" s="19"/>
      <c r="BS66" s="19"/>
      <c r="BU66" s="19"/>
      <c r="BV66" s="19"/>
      <c r="BW66" s="19"/>
      <c r="BX66" s="19"/>
      <c r="BY66" s="19"/>
      <c r="BZ66" s="19"/>
      <c r="CA66" s="19"/>
      <c r="CC66" s="19"/>
      <c r="CD66" s="19"/>
      <c r="CE66" s="19"/>
      <c r="CF66" s="19"/>
      <c r="CG66" s="19"/>
      <c r="CH66" s="19"/>
      <c r="CI66" s="19"/>
      <c r="CK66" s="19"/>
      <c r="CL66" s="19"/>
      <c r="CM66" s="19"/>
      <c r="CN66" s="19"/>
      <c r="CO66" s="19"/>
      <c r="CP66" s="19"/>
      <c r="CQ66" s="19"/>
    </row>
    <row r="67" spans="1:95" x14ac:dyDescent="0.3">
      <c r="A67" s="19"/>
      <c r="B67" s="19"/>
      <c r="C67" s="19"/>
      <c r="D67" s="19"/>
      <c r="E67" s="19"/>
      <c r="F67" s="19"/>
      <c r="G67" s="19"/>
      <c r="I67" s="19"/>
      <c r="J67" s="19"/>
      <c r="K67" s="19"/>
      <c r="L67" s="19"/>
      <c r="M67" s="19"/>
      <c r="N67" s="19"/>
      <c r="O67" s="19"/>
      <c r="Q67" s="19"/>
      <c r="R67" s="19"/>
      <c r="S67" s="19"/>
      <c r="T67" s="19"/>
      <c r="U67" s="19"/>
      <c r="V67" s="19"/>
      <c r="W67" s="19"/>
      <c r="Y67" s="19"/>
      <c r="Z67" s="19"/>
      <c r="AA67" s="19"/>
      <c r="AB67" s="19"/>
      <c r="AC67" s="19"/>
      <c r="AD67" s="19"/>
      <c r="AE67" s="19"/>
      <c r="AG67" s="19"/>
      <c r="AH67" s="19"/>
      <c r="AI67" s="19"/>
      <c r="AJ67" s="19"/>
      <c r="AK67" s="19"/>
      <c r="AL67" s="19"/>
      <c r="AM67" s="19"/>
      <c r="AO67" s="19"/>
      <c r="AP67" s="19"/>
      <c r="AQ67" s="19"/>
      <c r="AR67" s="19"/>
      <c r="AS67" s="19"/>
      <c r="AT67" s="19"/>
      <c r="AU67" s="19"/>
      <c r="AW67" s="19"/>
      <c r="AX67" s="19"/>
      <c r="AY67" s="19"/>
      <c r="AZ67" s="19"/>
      <c r="BA67" s="19"/>
      <c r="BB67" s="19"/>
      <c r="BC67" s="19"/>
      <c r="BE67" s="19"/>
      <c r="BF67" s="19"/>
      <c r="BG67" s="19"/>
      <c r="BH67" s="19"/>
      <c r="BI67" s="19"/>
      <c r="BJ67" s="19"/>
      <c r="BK67" s="19"/>
      <c r="BM67" s="19"/>
      <c r="BN67" s="19"/>
      <c r="BO67" s="19"/>
      <c r="BP67" s="19"/>
      <c r="BQ67" s="19"/>
      <c r="BR67" s="19"/>
      <c r="BS67" s="19"/>
      <c r="BU67" s="19"/>
      <c r="BV67" s="19"/>
      <c r="BW67" s="19"/>
      <c r="BX67" s="19"/>
      <c r="BY67" s="19"/>
      <c r="BZ67" s="19"/>
      <c r="CA67" s="19"/>
      <c r="CC67" s="19"/>
      <c r="CD67" s="19"/>
      <c r="CE67" s="19"/>
      <c r="CF67" s="19"/>
      <c r="CG67" s="19"/>
      <c r="CH67" s="19"/>
      <c r="CI67" s="19"/>
      <c r="CK67" s="19"/>
      <c r="CL67" s="19"/>
      <c r="CM67" s="19"/>
      <c r="CN67" s="19"/>
      <c r="CO67" s="19"/>
      <c r="CP67" s="19"/>
      <c r="CQ67" s="19"/>
    </row>
    <row r="68" spans="1:95" x14ac:dyDescent="0.3">
      <c r="A68" s="19"/>
      <c r="B68" s="19"/>
      <c r="C68" s="19"/>
      <c r="D68" s="19"/>
      <c r="E68" s="19"/>
      <c r="F68" s="19"/>
      <c r="G68" s="19"/>
      <c r="I68" s="19"/>
      <c r="J68" s="19"/>
      <c r="K68" s="19"/>
      <c r="L68" s="19"/>
      <c r="M68" s="19"/>
      <c r="N68" s="19"/>
      <c r="O68" s="19"/>
      <c r="Q68" s="19"/>
      <c r="R68" s="19"/>
      <c r="S68" s="19"/>
      <c r="T68" s="19"/>
      <c r="U68" s="19"/>
      <c r="V68" s="19"/>
      <c r="W68" s="19"/>
      <c r="Y68" s="19"/>
      <c r="Z68" s="19"/>
      <c r="AA68" s="19"/>
      <c r="AB68" s="19"/>
      <c r="AC68" s="19"/>
      <c r="AD68" s="19"/>
      <c r="AE68" s="19"/>
      <c r="AG68" s="19"/>
      <c r="AH68" s="19"/>
      <c r="AI68" s="19"/>
      <c r="AJ68" s="19"/>
      <c r="AK68" s="19"/>
      <c r="AL68" s="19"/>
      <c r="AM68" s="19"/>
      <c r="AO68" s="19"/>
      <c r="AP68" s="19"/>
      <c r="AQ68" s="19"/>
      <c r="AR68" s="19"/>
      <c r="AS68" s="19"/>
      <c r="AT68" s="19"/>
      <c r="AU68" s="19"/>
      <c r="AW68" s="19"/>
      <c r="AX68" s="19"/>
      <c r="AY68" s="19"/>
      <c r="AZ68" s="19"/>
      <c r="BA68" s="19"/>
      <c r="BB68" s="19"/>
      <c r="BC68" s="19"/>
      <c r="BE68" s="19"/>
      <c r="BF68" s="19"/>
      <c r="BG68" s="19"/>
      <c r="BH68" s="19"/>
      <c r="BI68" s="19"/>
      <c r="BJ68" s="19"/>
      <c r="BK68" s="19"/>
      <c r="BM68" s="19"/>
      <c r="BN68" s="19"/>
      <c r="BO68" s="19"/>
      <c r="BP68" s="19"/>
      <c r="BQ68" s="19"/>
      <c r="BR68" s="19"/>
      <c r="BS68" s="19"/>
      <c r="BU68" s="19"/>
      <c r="BV68" s="19"/>
      <c r="BW68" s="19"/>
      <c r="BX68" s="19"/>
      <c r="BY68" s="19"/>
      <c r="BZ68" s="19"/>
      <c r="CA68" s="19"/>
      <c r="CC68" s="19"/>
      <c r="CD68" s="19"/>
      <c r="CE68" s="19"/>
      <c r="CF68" s="19"/>
      <c r="CG68" s="19"/>
      <c r="CH68" s="19"/>
      <c r="CI68" s="19"/>
      <c r="CK68" s="19"/>
      <c r="CL68" s="19"/>
      <c r="CM68" s="19"/>
      <c r="CN68" s="19"/>
      <c r="CO68" s="19"/>
      <c r="CP68" s="19"/>
      <c r="CQ68" s="19"/>
    </row>
    <row r="69" spans="1:95" x14ac:dyDescent="0.3">
      <c r="A69" s="19"/>
      <c r="B69" s="19"/>
      <c r="C69" s="19"/>
      <c r="D69" s="19"/>
      <c r="E69" s="19"/>
      <c r="F69" s="19"/>
      <c r="G69" s="19"/>
      <c r="I69" s="19"/>
      <c r="J69" s="19"/>
      <c r="K69" s="19"/>
      <c r="L69" s="19"/>
      <c r="M69" s="19"/>
      <c r="N69" s="19"/>
      <c r="O69" s="19"/>
      <c r="Q69" s="19"/>
      <c r="R69" s="19"/>
      <c r="S69" s="19"/>
      <c r="T69" s="19"/>
      <c r="U69" s="19"/>
      <c r="V69" s="19"/>
      <c r="W69" s="19"/>
      <c r="Y69" s="19"/>
      <c r="Z69" s="19"/>
      <c r="AA69" s="19"/>
      <c r="AB69" s="19"/>
      <c r="AC69" s="19"/>
      <c r="AD69" s="19"/>
      <c r="AE69" s="19"/>
      <c r="AG69" s="19"/>
      <c r="AH69" s="19"/>
      <c r="AI69" s="19"/>
      <c r="AJ69" s="19"/>
      <c r="AK69" s="19"/>
      <c r="AL69" s="19"/>
      <c r="AM69" s="19"/>
      <c r="AO69" s="19"/>
      <c r="AP69" s="19"/>
      <c r="AQ69" s="19"/>
      <c r="AR69" s="19"/>
      <c r="AS69" s="19"/>
      <c r="AT69" s="19"/>
      <c r="AU69" s="19"/>
      <c r="AW69" s="19"/>
      <c r="AX69" s="19"/>
      <c r="AY69" s="19"/>
      <c r="AZ69" s="19"/>
      <c r="BA69" s="19"/>
      <c r="BB69" s="19"/>
      <c r="BC69" s="19"/>
      <c r="BE69" s="19"/>
      <c r="BF69" s="19"/>
      <c r="BG69" s="19"/>
      <c r="BH69" s="19"/>
      <c r="BI69" s="19"/>
      <c r="BJ69" s="19"/>
      <c r="BK69" s="19"/>
      <c r="BM69" s="19"/>
      <c r="BN69" s="19"/>
      <c r="BO69" s="19"/>
      <c r="BP69" s="19"/>
      <c r="BQ69" s="19"/>
      <c r="BR69" s="19"/>
      <c r="BS69" s="19"/>
      <c r="BU69" s="19"/>
      <c r="BV69" s="19"/>
      <c r="BW69" s="19"/>
      <c r="BX69" s="19"/>
      <c r="BY69" s="19"/>
      <c r="BZ69" s="19"/>
      <c r="CA69" s="19"/>
      <c r="CC69" s="19"/>
      <c r="CD69" s="19"/>
      <c r="CE69" s="19"/>
      <c r="CF69" s="19"/>
      <c r="CG69" s="19"/>
      <c r="CH69" s="19"/>
      <c r="CI69" s="19"/>
      <c r="CK69" s="19"/>
      <c r="CL69" s="19"/>
      <c r="CM69" s="19"/>
      <c r="CN69" s="19"/>
      <c r="CO69" s="19"/>
      <c r="CP69" s="19"/>
      <c r="CQ69" s="19"/>
    </row>
    <row r="70" spans="1:95" x14ac:dyDescent="0.3">
      <c r="A70" s="19"/>
      <c r="B70" s="19"/>
      <c r="C70" s="19"/>
      <c r="D70" s="19"/>
      <c r="E70" s="19"/>
      <c r="F70" s="19"/>
      <c r="G70" s="19"/>
      <c r="I70" s="19"/>
      <c r="J70" s="19"/>
      <c r="K70" s="19"/>
      <c r="L70" s="19"/>
      <c r="M70" s="19"/>
      <c r="N70" s="19"/>
      <c r="O70" s="19"/>
      <c r="Q70" s="19"/>
      <c r="R70" s="19"/>
      <c r="S70" s="19"/>
      <c r="T70" s="19"/>
      <c r="U70" s="19"/>
      <c r="V70" s="19"/>
      <c r="W70" s="19"/>
      <c r="Y70" s="19"/>
      <c r="Z70" s="19"/>
      <c r="AA70" s="19"/>
      <c r="AB70" s="19"/>
      <c r="AC70" s="19"/>
      <c r="AD70" s="19"/>
      <c r="AE70" s="19"/>
      <c r="AG70" s="19"/>
      <c r="AH70" s="19"/>
      <c r="AI70" s="19"/>
      <c r="AJ70" s="19"/>
      <c r="AK70" s="19"/>
      <c r="AL70" s="19"/>
      <c r="AM70" s="19"/>
      <c r="AO70" s="19"/>
      <c r="AP70" s="19"/>
      <c r="AQ70" s="19"/>
      <c r="AR70" s="19"/>
      <c r="AS70" s="19"/>
      <c r="AT70" s="19"/>
      <c r="AU70" s="19"/>
      <c r="AW70" s="19"/>
      <c r="AX70" s="19"/>
      <c r="AY70" s="19"/>
      <c r="AZ70" s="19"/>
      <c r="BA70" s="19"/>
      <c r="BB70" s="19"/>
      <c r="BC70" s="19"/>
      <c r="BE70" s="19"/>
      <c r="BF70" s="19"/>
      <c r="BG70" s="19"/>
      <c r="BH70" s="19"/>
      <c r="BI70" s="19"/>
      <c r="BJ70" s="19"/>
      <c r="BK70" s="19"/>
      <c r="BM70" s="19"/>
      <c r="BN70" s="19"/>
      <c r="BO70" s="19"/>
      <c r="BP70" s="19"/>
      <c r="BQ70" s="19"/>
      <c r="BR70" s="19"/>
      <c r="BS70" s="19"/>
      <c r="BU70" s="19"/>
      <c r="BV70" s="19"/>
      <c r="BW70" s="19"/>
      <c r="BX70" s="19"/>
      <c r="BY70" s="19"/>
      <c r="BZ70" s="19"/>
      <c r="CA70" s="19"/>
      <c r="CC70" s="19"/>
      <c r="CD70" s="19"/>
      <c r="CE70" s="19"/>
      <c r="CF70" s="19"/>
      <c r="CG70" s="19"/>
      <c r="CH70" s="19"/>
      <c r="CI70" s="19"/>
      <c r="CK70" s="19"/>
      <c r="CL70" s="19"/>
      <c r="CM70" s="19"/>
      <c r="CN70" s="19"/>
      <c r="CO70" s="19"/>
      <c r="CP70" s="19"/>
      <c r="CQ70" s="19"/>
    </row>
    <row r="71" spans="1:95" x14ac:dyDescent="0.3">
      <c r="A71" s="19"/>
      <c r="B71" s="19"/>
      <c r="C71" s="19"/>
      <c r="D71" s="19"/>
      <c r="E71" s="19"/>
      <c r="F71" s="19"/>
      <c r="G71" s="19"/>
      <c r="I71" s="19"/>
      <c r="J71" s="19"/>
      <c r="K71" s="19"/>
      <c r="L71" s="19"/>
      <c r="M71" s="19"/>
      <c r="N71" s="19"/>
      <c r="O71" s="19"/>
      <c r="Q71" s="19"/>
      <c r="R71" s="19"/>
      <c r="S71" s="19"/>
      <c r="T71" s="19"/>
      <c r="U71" s="19"/>
      <c r="V71" s="19"/>
      <c r="W71" s="19"/>
      <c r="Y71" s="19"/>
      <c r="Z71" s="19"/>
      <c r="AA71" s="19"/>
      <c r="AB71" s="19"/>
      <c r="AC71" s="19"/>
      <c r="AD71" s="19"/>
      <c r="AE71" s="19"/>
      <c r="AG71" s="19"/>
      <c r="AH71" s="19"/>
      <c r="AI71" s="19"/>
      <c r="AJ71" s="19"/>
      <c r="AK71" s="19"/>
      <c r="AL71" s="19"/>
      <c r="AM71" s="19"/>
      <c r="AO71" s="19"/>
      <c r="AP71" s="19"/>
      <c r="AQ71" s="19"/>
      <c r="AR71" s="19"/>
      <c r="AS71" s="19"/>
      <c r="AT71" s="19"/>
      <c r="AU71" s="19"/>
      <c r="AW71" s="19"/>
      <c r="AX71" s="19"/>
      <c r="AY71" s="19"/>
      <c r="AZ71" s="19"/>
      <c r="BA71" s="19"/>
      <c r="BB71" s="19"/>
      <c r="BC71" s="19"/>
      <c r="BE71" s="19"/>
      <c r="BF71" s="19"/>
      <c r="BG71" s="19"/>
      <c r="BH71" s="19"/>
      <c r="BI71" s="19"/>
      <c r="BJ71" s="19"/>
      <c r="BK71" s="19"/>
      <c r="BM71" s="19"/>
      <c r="BN71" s="19"/>
      <c r="BO71" s="19"/>
      <c r="BP71" s="19"/>
      <c r="BQ71" s="19"/>
      <c r="BR71" s="19"/>
      <c r="BS71" s="19"/>
      <c r="BU71" s="19"/>
      <c r="BV71" s="19"/>
      <c r="BW71" s="19"/>
      <c r="BX71" s="19"/>
      <c r="BY71" s="19"/>
      <c r="BZ71" s="19"/>
      <c r="CA71" s="19"/>
      <c r="CC71" s="19"/>
      <c r="CD71" s="19"/>
      <c r="CE71" s="19"/>
      <c r="CF71" s="19"/>
      <c r="CG71" s="19"/>
      <c r="CH71" s="19"/>
      <c r="CI71" s="19"/>
      <c r="CK71" s="19"/>
      <c r="CL71" s="19"/>
      <c r="CM71" s="19"/>
      <c r="CN71" s="19"/>
      <c r="CO71" s="19"/>
      <c r="CP71" s="19"/>
      <c r="CQ71" s="19"/>
    </row>
    <row r="72" spans="1:95" x14ac:dyDescent="0.3">
      <c r="A72" s="19"/>
      <c r="B72" s="19"/>
      <c r="C72" s="19"/>
      <c r="D72" s="19"/>
      <c r="E72" s="19"/>
      <c r="F72" s="19"/>
      <c r="G72" s="19"/>
      <c r="I72" s="19"/>
      <c r="J72" s="19"/>
      <c r="K72" s="19"/>
      <c r="L72" s="19"/>
      <c r="M72" s="19"/>
      <c r="N72" s="19"/>
      <c r="O72" s="19"/>
      <c r="Q72" s="19"/>
      <c r="R72" s="19"/>
      <c r="S72" s="19"/>
      <c r="T72" s="19"/>
      <c r="U72" s="19"/>
      <c r="V72" s="19"/>
      <c r="W72" s="19"/>
      <c r="Y72" s="19"/>
      <c r="Z72" s="19"/>
      <c r="AA72" s="19"/>
      <c r="AB72" s="19"/>
      <c r="AC72" s="19"/>
      <c r="AD72" s="19"/>
      <c r="AE72" s="19"/>
      <c r="AG72" s="19"/>
      <c r="AH72" s="19"/>
      <c r="AI72" s="19"/>
      <c r="AJ72" s="19"/>
      <c r="AK72" s="19"/>
      <c r="AL72" s="19"/>
      <c r="AM72" s="19"/>
      <c r="AO72" s="19"/>
      <c r="AP72" s="19"/>
      <c r="AQ72" s="19"/>
      <c r="AR72" s="19"/>
      <c r="AS72" s="19"/>
      <c r="AT72" s="19"/>
      <c r="AU72" s="19"/>
      <c r="AW72" s="19"/>
      <c r="AX72" s="19"/>
      <c r="AY72" s="19"/>
      <c r="AZ72" s="19"/>
      <c r="BA72" s="19"/>
      <c r="BB72" s="19"/>
      <c r="BC72" s="19"/>
      <c r="BE72" s="19"/>
      <c r="BF72" s="19"/>
      <c r="BG72" s="19"/>
      <c r="BH72" s="19"/>
      <c r="BI72" s="19"/>
      <c r="BJ72" s="19"/>
      <c r="BK72" s="19"/>
      <c r="BM72" s="19"/>
      <c r="BN72" s="19"/>
      <c r="BO72" s="19"/>
      <c r="BP72" s="19"/>
      <c r="BQ72" s="19"/>
      <c r="BR72" s="19"/>
      <c r="BS72" s="19"/>
      <c r="BU72" s="19"/>
      <c r="BV72" s="19"/>
      <c r="BW72" s="19"/>
      <c r="BX72" s="19"/>
      <c r="BY72" s="19"/>
      <c r="BZ72" s="19"/>
      <c r="CA72" s="19"/>
      <c r="CC72" s="19"/>
      <c r="CD72" s="19"/>
      <c r="CE72" s="19"/>
      <c r="CF72" s="19"/>
      <c r="CG72" s="19"/>
      <c r="CH72" s="19"/>
      <c r="CI72" s="19"/>
      <c r="CK72" s="19"/>
      <c r="CL72" s="19"/>
      <c r="CM72" s="19"/>
      <c r="CN72" s="19"/>
      <c r="CO72" s="19"/>
      <c r="CP72" s="19"/>
      <c r="CQ72" s="19"/>
    </row>
    <row r="73" spans="1:95" x14ac:dyDescent="0.3">
      <c r="A73" s="19"/>
      <c r="B73" s="19"/>
      <c r="C73" s="19"/>
      <c r="D73" s="19"/>
      <c r="E73" s="19"/>
      <c r="F73" s="19"/>
      <c r="G73" s="19"/>
      <c r="I73" s="19"/>
      <c r="J73" s="19"/>
      <c r="K73" s="19"/>
      <c r="L73" s="19"/>
      <c r="M73" s="19"/>
      <c r="N73" s="19"/>
      <c r="O73" s="19"/>
      <c r="Q73" s="19"/>
      <c r="R73" s="19"/>
      <c r="S73" s="19"/>
      <c r="T73" s="19"/>
      <c r="U73" s="19"/>
      <c r="V73" s="19"/>
      <c r="W73" s="19"/>
      <c r="Y73" s="19"/>
      <c r="Z73" s="19"/>
      <c r="AA73" s="19"/>
      <c r="AB73" s="19"/>
      <c r="AC73" s="19"/>
      <c r="AD73" s="19"/>
      <c r="AE73" s="19"/>
      <c r="AG73" s="19"/>
      <c r="AH73" s="19"/>
      <c r="AI73" s="19"/>
      <c r="AJ73" s="19"/>
      <c r="AK73" s="19"/>
      <c r="AL73" s="19"/>
      <c r="AM73" s="19"/>
      <c r="AO73" s="19"/>
      <c r="AP73" s="19"/>
      <c r="AQ73" s="19"/>
      <c r="AR73" s="19"/>
      <c r="AS73" s="19"/>
      <c r="AT73" s="19"/>
      <c r="AU73" s="19"/>
      <c r="AW73" s="19"/>
      <c r="AX73" s="19"/>
      <c r="AY73" s="19"/>
      <c r="AZ73" s="19"/>
      <c r="BA73" s="19"/>
      <c r="BB73" s="19"/>
      <c r="BC73" s="19"/>
      <c r="BE73" s="19"/>
      <c r="BF73" s="19"/>
      <c r="BG73" s="19"/>
      <c r="BH73" s="19"/>
      <c r="BI73" s="19"/>
      <c r="BJ73" s="19"/>
      <c r="BK73" s="19"/>
      <c r="BM73" s="19"/>
      <c r="BN73" s="19"/>
      <c r="BO73" s="19"/>
      <c r="BP73" s="19"/>
      <c r="BQ73" s="19"/>
      <c r="BR73" s="19"/>
      <c r="BS73" s="19"/>
      <c r="BU73" s="19"/>
      <c r="BV73" s="19"/>
      <c r="BW73" s="19"/>
      <c r="BX73" s="19"/>
      <c r="BY73" s="19"/>
      <c r="BZ73" s="19"/>
      <c r="CA73" s="19"/>
      <c r="CC73" s="19"/>
      <c r="CD73" s="19"/>
      <c r="CE73" s="19"/>
      <c r="CF73" s="19"/>
      <c r="CG73" s="19"/>
      <c r="CH73" s="19"/>
      <c r="CI73" s="19"/>
      <c r="CK73" s="19"/>
      <c r="CL73" s="19"/>
      <c r="CM73" s="19"/>
      <c r="CN73" s="19"/>
      <c r="CO73" s="19"/>
      <c r="CP73" s="19"/>
      <c r="CQ73" s="19"/>
    </row>
    <row r="74" spans="1:95" x14ac:dyDescent="0.3">
      <c r="A74" s="19"/>
      <c r="B74" s="19"/>
      <c r="C74" s="19"/>
      <c r="D74" s="19"/>
      <c r="E74" s="19"/>
      <c r="F74" s="19"/>
      <c r="G74" s="19"/>
      <c r="I74" s="19"/>
      <c r="J74" s="19"/>
      <c r="K74" s="19"/>
      <c r="L74" s="19"/>
      <c r="M74" s="19"/>
      <c r="N74" s="19"/>
      <c r="O74" s="19"/>
      <c r="Q74" s="19"/>
      <c r="R74" s="19"/>
      <c r="S74" s="19"/>
      <c r="T74" s="19"/>
      <c r="U74" s="19"/>
      <c r="V74" s="19"/>
      <c r="W74" s="19"/>
      <c r="Y74" s="19"/>
      <c r="Z74" s="19"/>
      <c r="AA74" s="19"/>
      <c r="AB74" s="19"/>
      <c r="AC74" s="19"/>
      <c r="AD74" s="19"/>
      <c r="AE74" s="19"/>
      <c r="AG74" s="19"/>
      <c r="AH74" s="19"/>
      <c r="AI74" s="19"/>
      <c r="AJ74" s="19"/>
      <c r="AK74" s="19"/>
      <c r="AL74" s="19"/>
      <c r="AM74" s="19"/>
      <c r="AO74" s="19"/>
      <c r="AP74" s="19"/>
      <c r="AQ74" s="19"/>
      <c r="AR74" s="19"/>
      <c r="AS74" s="19"/>
      <c r="AT74" s="19"/>
      <c r="AU74" s="19"/>
      <c r="AW74" s="19"/>
      <c r="AX74" s="19"/>
      <c r="AY74" s="19"/>
      <c r="AZ74" s="19"/>
      <c r="BA74" s="19"/>
      <c r="BB74" s="19"/>
      <c r="BC74" s="19"/>
      <c r="BE74" s="19"/>
      <c r="BF74" s="19"/>
      <c r="BG74" s="19"/>
      <c r="BH74" s="19"/>
      <c r="BI74" s="19"/>
      <c r="BJ74" s="19"/>
      <c r="BK74" s="19"/>
      <c r="BM74" s="19"/>
      <c r="BN74" s="19"/>
      <c r="BO74" s="19"/>
      <c r="BP74" s="19"/>
      <c r="BQ74" s="19"/>
      <c r="BR74" s="19"/>
      <c r="BS74" s="19"/>
      <c r="BU74" s="19"/>
      <c r="BV74" s="19"/>
      <c r="BW74" s="19"/>
      <c r="BX74" s="19"/>
      <c r="BY74" s="19"/>
      <c r="BZ74" s="19"/>
      <c r="CA74" s="19"/>
      <c r="CC74" s="19"/>
      <c r="CD74" s="19"/>
      <c r="CE74" s="19"/>
      <c r="CF74" s="19"/>
      <c r="CG74" s="19"/>
      <c r="CH74" s="19"/>
      <c r="CI74" s="19"/>
      <c r="CK74" s="19"/>
      <c r="CL74" s="19"/>
      <c r="CM74" s="19"/>
      <c r="CN74" s="19"/>
      <c r="CO74" s="19"/>
      <c r="CP74" s="19"/>
      <c r="CQ74" s="19"/>
    </row>
    <row r="75" spans="1:95" x14ac:dyDescent="0.3">
      <c r="A75" s="19"/>
      <c r="B75" s="19"/>
      <c r="C75" s="19"/>
      <c r="D75" s="19"/>
      <c r="E75" s="19"/>
      <c r="F75" s="19"/>
      <c r="G75" s="19"/>
      <c r="I75" s="19"/>
      <c r="J75" s="19"/>
      <c r="K75" s="19"/>
      <c r="L75" s="19"/>
      <c r="M75" s="19"/>
      <c r="N75" s="19"/>
      <c r="O75" s="19"/>
      <c r="Q75" s="19"/>
      <c r="R75" s="19"/>
      <c r="S75" s="19"/>
      <c r="T75" s="19"/>
      <c r="U75" s="19"/>
      <c r="V75" s="19"/>
      <c r="W75" s="19"/>
      <c r="Y75" s="19"/>
      <c r="Z75" s="19"/>
      <c r="AA75" s="19"/>
      <c r="AB75" s="19"/>
      <c r="AC75" s="19"/>
      <c r="AD75" s="19"/>
      <c r="AE75" s="19"/>
      <c r="AG75" s="19"/>
      <c r="AH75" s="19"/>
      <c r="AI75" s="19"/>
      <c r="AJ75" s="19"/>
      <c r="AK75" s="19"/>
      <c r="AL75" s="19"/>
      <c r="AM75" s="19"/>
      <c r="AO75" s="19"/>
      <c r="AP75" s="19"/>
      <c r="AQ75" s="19"/>
      <c r="AR75" s="19"/>
      <c r="AS75" s="19"/>
      <c r="AT75" s="19"/>
      <c r="AU75" s="19"/>
      <c r="AW75" s="19"/>
      <c r="AX75" s="19"/>
      <c r="AY75" s="19"/>
      <c r="AZ75" s="19"/>
      <c r="BA75" s="19"/>
      <c r="BB75" s="19"/>
      <c r="BC75" s="19"/>
      <c r="BE75" s="19"/>
      <c r="BF75" s="19"/>
      <c r="BG75" s="19"/>
      <c r="BH75" s="19"/>
      <c r="BI75" s="19"/>
      <c r="BJ75" s="19"/>
      <c r="BK75" s="19"/>
      <c r="BM75" s="19"/>
      <c r="BN75" s="19"/>
      <c r="BO75" s="19"/>
      <c r="BP75" s="19"/>
      <c r="BQ75" s="19"/>
      <c r="BR75" s="19"/>
      <c r="BS75" s="19"/>
      <c r="BU75" s="19"/>
      <c r="BV75" s="19"/>
      <c r="BW75" s="19"/>
      <c r="BX75" s="19"/>
      <c r="BY75" s="19"/>
      <c r="BZ75" s="19"/>
      <c r="CA75" s="19"/>
      <c r="CC75" s="19"/>
      <c r="CD75" s="19"/>
      <c r="CE75" s="19"/>
      <c r="CF75" s="19"/>
      <c r="CG75" s="19"/>
      <c r="CH75" s="19"/>
      <c r="CI75" s="19"/>
      <c r="CK75" s="19"/>
      <c r="CL75" s="19"/>
      <c r="CM75" s="19"/>
      <c r="CN75" s="19"/>
      <c r="CO75" s="19"/>
      <c r="CP75" s="19"/>
      <c r="CQ75" s="19"/>
    </row>
    <row r="76" spans="1:95" x14ac:dyDescent="0.3">
      <c r="A76" s="19"/>
      <c r="B76" s="19"/>
      <c r="C76" s="19"/>
      <c r="D76" s="19"/>
      <c r="E76" s="19"/>
      <c r="F76" s="19"/>
      <c r="G76" s="19"/>
      <c r="I76" s="19"/>
      <c r="J76" s="19"/>
      <c r="K76" s="19"/>
      <c r="L76" s="19"/>
      <c r="M76" s="19"/>
      <c r="N76" s="19"/>
      <c r="O76" s="19"/>
      <c r="Q76" s="19"/>
      <c r="R76" s="19"/>
      <c r="S76" s="19"/>
      <c r="T76" s="19"/>
      <c r="U76" s="19"/>
      <c r="V76" s="19"/>
      <c r="W76" s="19"/>
      <c r="Y76" s="19"/>
      <c r="Z76" s="19"/>
      <c r="AA76" s="19"/>
      <c r="AB76" s="19"/>
      <c r="AC76" s="19"/>
      <c r="AD76" s="19"/>
      <c r="AE76" s="19"/>
      <c r="AG76" s="19"/>
      <c r="AH76" s="19"/>
      <c r="AI76" s="19"/>
      <c r="AJ76" s="19"/>
      <c r="AK76" s="19"/>
      <c r="AL76" s="19"/>
      <c r="AM76" s="19"/>
      <c r="AO76" s="19"/>
      <c r="AP76" s="19"/>
      <c r="AQ76" s="19"/>
      <c r="AR76" s="19"/>
      <c r="AS76" s="19"/>
      <c r="AT76" s="19"/>
      <c r="AU76" s="19"/>
      <c r="AW76" s="19"/>
      <c r="AX76" s="19"/>
      <c r="AY76" s="19"/>
      <c r="AZ76" s="19"/>
      <c r="BA76" s="19"/>
      <c r="BB76" s="19"/>
      <c r="BC76" s="19"/>
      <c r="BE76" s="19"/>
      <c r="BF76" s="19"/>
      <c r="BG76" s="19"/>
      <c r="BH76" s="19"/>
      <c r="BI76" s="19"/>
      <c r="BJ76" s="19"/>
      <c r="BK76" s="19"/>
      <c r="BM76" s="19"/>
      <c r="BN76" s="19"/>
      <c r="BO76" s="19"/>
      <c r="BP76" s="19"/>
      <c r="BQ76" s="19"/>
      <c r="BR76" s="19"/>
      <c r="BS76" s="19"/>
      <c r="BU76" s="19"/>
      <c r="BV76" s="19"/>
      <c r="BW76" s="19"/>
      <c r="BX76" s="19"/>
      <c r="BY76" s="19"/>
      <c r="BZ76" s="19"/>
      <c r="CA76" s="19"/>
      <c r="CC76" s="19"/>
      <c r="CD76" s="19"/>
      <c r="CE76" s="19"/>
      <c r="CF76" s="19"/>
      <c r="CG76" s="19"/>
      <c r="CH76" s="19"/>
      <c r="CI76" s="19"/>
      <c r="CK76" s="19"/>
      <c r="CL76" s="19"/>
      <c r="CM76" s="19"/>
      <c r="CN76" s="19"/>
      <c r="CO76" s="19"/>
      <c r="CP76" s="19"/>
      <c r="CQ76" s="19"/>
    </row>
    <row r="77" spans="1:95" x14ac:dyDescent="0.3">
      <c r="A77" s="19"/>
      <c r="B77" s="19"/>
      <c r="C77" s="19"/>
      <c r="D77" s="19"/>
      <c r="E77" s="19"/>
      <c r="F77" s="19"/>
      <c r="G77" s="19"/>
      <c r="I77" s="19"/>
      <c r="J77" s="19"/>
      <c r="K77" s="19"/>
      <c r="L77" s="19"/>
      <c r="M77" s="19"/>
      <c r="N77" s="19"/>
      <c r="O77" s="19"/>
      <c r="Q77" s="19"/>
      <c r="R77" s="19"/>
      <c r="S77" s="19"/>
      <c r="T77" s="19"/>
      <c r="U77" s="19"/>
      <c r="V77" s="19"/>
      <c r="W77" s="19"/>
      <c r="Y77" s="19"/>
      <c r="Z77" s="19"/>
      <c r="AA77" s="19"/>
      <c r="AB77" s="19"/>
      <c r="AC77" s="19"/>
      <c r="AD77" s="19"/>
      <c r="AE77" s="19"/>
      <c r="AG77" s="19"/>
      <c r="AH77" s="19"/>
      <c r="AI77" s="19"/>
      <c r="AJ77" s="19"/>
      <c r="AK77" s="19"/>
      <c r="AL77" s="19"/>
      <c r="AM77" s="19"/>
      <c r="AO77" s="19"/>
      <c r="AP77" s="19"/>
      <c r="AQ77" s="19"/>
      <c r="AR77" s="19"/>
      <c r="AS77" s="19"/>
      <c r="AT77" s="19"/>
      <c r="AU77" s="19"/>
      <c r="AW77" s="19"/>
      <c r="AX77" s="19"/>
      <c r="AY77" s="19"/>
      <c r="AZ77" s="19"/>
      <c r="BA77" s="19"/>
      <c r="BB77" s="19"/>
      <c r="BC77" s="19"/>
      <c r="BE77" s="19"/>
      <c r="BF77" s="19"/>
      <c r="BG77" s="19"/>
      <c r="BH77" s="19"/>
      <c r="BI77" s="19"/>
      <c r="BJ77" s="19"/>
      <c r="BK77" s="19"/>
      <c r="BM77" s="19"/>
      <c r="BN77" s="19"/>
      <c r="BO77" s="19"/>
      <c r="BP77" s="19"/>
      <c r="BQ77" s="19"/>
      <c r="BR77" s="19"/>
      <c r="BS77" s="19"/>
      <c r="BU77" s="19"/>
      <c r="BV77" s="19"/>
      <c r="BW77" s="19"/>
      <c r="BX77" s="19"/>
      <c r="BY77" s="19"/>
      <c r="BZ77" s="19"/>
      <c r="CA77" s="19"/>
      <c r="CC77" s="19"/>
      <c r="CD77" s="19"/>
      <c r="CE77" s="19"/>
      <c r="CF77" s="19"/>
      <c r="CG77" s="19"/>
      <c r="CH77" s="19"/>
      <c r="CI77" s="19"/>
      <c r="CK77" s="19"/>
      <c r="CL77" s="19"/>
      <c r="CM77" s="19"/>
      <c r="CN77" s="19"/>
      <c r="CO77" s="19"/>
      <c r="CP77" s="19"/>
      <c r="CQ77" s="19"/>
    </row>
    <row r="78" spans="1:95" x14ac:dyDescent="0.3">
      <c r="A78" s="19"/>
      <c r="B78" s="19"/>
      <c r="C78" s="19"/>
      <c r="D78" s="19"/>
      <c r="E78" s="19"/>
      <c r="F78" s="19"/>
      <c r="G78" s="19"/>
      <c r="I78" s="19"/>
      <c r="J78" s="19"/>
      <c r="K78" s="19"/>
      <c r="L78" s="19"/>
      <c r="M78" s="19"/>
      <c r="N78" s="19"/>
      <c r="O78" s="19"/>
      <c r="Q78" s="19"/>
      <c r="R78" s="19"/>
      <c r="S78" s="19"/>
      <c r="T78" s="19"/>
      <c r="U78" s="19"/>
      <c r="V78" s="19"/>
      <c r="W78" s="19"/>
      <c r="Y78" s="19"/>
      <c r="Z78" s="19"/>
      <c r="AA78" s="19"/>
      <c r="AB78" s="19"/>
      <c r="AC78" s="19"/>
      <c r="AD78" s="19"/>
      <c r="AE78" s="19"/>
      <c r="AG78" s="19"/>
      <c r="AH78" s="19"/>
      <c r="AI78" s="19"/>
      <c r="AJ78" s="19"/>
      <c r="AK78" s="19"/>
      <c r="AL78" s="19"/>
      <c r="AM78" s="19"/>
      <c r="AO78" s="19"/>
      <c r="AP78" s="19"/>
      <c r="AQ78" s="19"/>
      <c r="AR78" s="19"/>
      <c r="AS78" s="19"/>
      <c r="AT78" s="19"/>
      <c r="AU78" s="19"/>
      <c r="AW78" s="19"/>
      <c r="AX78" s="19"/>
      <c r="AY78" s="19"/>
      <c r="AZ78" s="19"/>
      <c r="BA78" s="19"/>
      <c r="BB78" s="19"/>
      <c r="BC78" s="19"/>
      <c r="BE78" s="19"/>
      <c r="BF78" s="19"/>
      <c r="BG78" s="19"/>
      <c r="BH78" s="19"/>
      <c r="BI78" s="19"/>
      <c r="BJ78" s="19"/>
      <c r="BK78" s="19"/>
      <c r="BM78" s="19"/>
      <c r="BN78" s="19"/>
      <c r="BO78" s="19"/>
      <c r="BP78" s="19"/>
      <c r="BQ78" s="19"/>
      <c r="BR78" s="19"/>
      <c r="BS78" s="19"/>
      <c r="BU78" s="19"/>
      <c r="BV78" s="19"/>
      <c r="BW78" s="19"/>
      <c r="BX78" s="19"/>
      <c r="BY78" s="19"/>
      <c r="BZ78" s="19"/>
      <c r="CA78" s="19"/>
      <c r="CC78" s="19"/>
      <c r="CD78" s="19"/>
      <c r="CE78" s="19"/>
      <c r="CF78" s="19"/>
      <c r="CG78" s="19"/>
      <c r="CH78" s="19"/>
      <c r="CI78" s="19"/>
      <c r="CK78" s="19"/>
      <c r="CL78" s="19"/>
      <c r="CM78" s="19"/>
      <c r="CN78" s="19"/>
      <c r="CO78" s="19"/>
      <c r="CP78" s="19"/>
      <c r="CQ78" s="19"/>
    </row>
    <row r="79" spans="1:95" x14ac:dyDescent="0.3">
      <c r="A79" s="19"/>
      <c r="B79" s="19"/>
      <c r="C79" s="19"/>
      <c r="D79" s="19"/>
      <c r="E79" s="19"/>
      <c r="F79" s="19"/>
      <c r="G79" s="19"/>
      <c r="I79" s="19"/>
      <c r="J79" s="19"/>
      <c r="K79" s="19"/>
      <c r="L79" s="19"/>
      <c r="M79" s="19"/>
      <c r="N79" s="19"/>
      <c r="O79" s="19"/>
      <c r="Q79" s="19"/>
      <c r="R79" s="19"/>
      <c r="S79" s="19"/>
      <c r="T79" s="19"/>
      <c r="U79" s="19"/>
      <c r="V79" s="19"/>
      <c r="W79" s="19"/>
      <c r="Y79" s="19"/>
      <c r="Z79" s="19"/>
      <c r="AA79" s="19"/>
      <c r="AB79" s="19"/>
      <c r="AC79" s="19"/>
      <c r="AD79" s="19"/>
      <c r="AE79" s="19"/>
      <c r="AG79" s="19"/>
      <c r="AH79" s="19"/>
      <c r="AI79" s="19"/>
      <c r="AJ79" s="19"/>
      <c r="AK79" s="19"/>
      <c r="AL79" s="19"/>
      <c r="AM79" s="19"/>
      <c r="AO79" s="19"/>
      <c r="AP79" s="19"/>
      <c r="AQ79" s="19"/>
      <c r="AR79" s="19"/>
      <c r="AS79" s="19"/>
      <c r="AT79" s="19"/>
      <c r="AU79" s="19"/>
      <c r="AW79" s="19"/>
      <c r="AX79" s="19"/>
      <c r="AY79" s="19"/>
      <c r="AZ79" s="19"/>
      <c r="BA79" s="19"/>
      <c r="BB79" s="19"/>
      <c r="BC79" s="19"/>
      <c r="BE79" s="19"/>
      <c r="BF79" s="19"/>
      <c r="BG79" s="19"/>
      <c r="BH79" s="19"/>
      <c r="BI79" s="19"/>
      <c r="BJ79" s="19"/>
      <c r="BK79" s="19"/>
      <c r="BM79" s="19"/>
      <c r="BN79" s="19"/>
      <c r="BO79" s="19"/>
      <c r="BP79" s="19"/>
      <c r="BQ79" s="19"/>
      <c r="BR79" s="19"/>
      <c r="BS79" s="19"/>
      <c r="BU79" s="19"/>
      <c r="BV79" s="19"/>
      <c r="BW79" s="19"/>
      <c r="BX79" s="19"/>
      <c r="BY79" s="19"/>
      <c r="BZ79" s="19"/>
      <c r="CA79" s="19"/>
      <c r="CC79" s="19"/>
      <c r="CD79" s="19"/>
      <c r="CE79" s="19"/>
      <c r="CF79" s="19"/>
      <c r="CG79" s="19"/>
      <c r="CH79" s="19"/>
      <c r="CI79" s="19"/>
      <c r="CK79" s="19"/>
      <c r="CL79" s="19"/>
      <c r="CM79" s="19"/>
      <c r="CN79" s="19"/>
      <c r="CO79" s="19"/>
      <c r="CP79" s="19"/>
      <c r="CQ79" s="19"/>
    </row>
    <row r="80" spans="1:95" x14ac:dyDescent="0.3">
      <c r="A80" s="19"/>
      <c r="B80" s="19"/>
      <c r="C80" s="19"/>
      <c r="D80" s="19"/>
      <c r="E80" s="19"/>
      <c r="F80" s="19"/>
      <c r="G80" s="19"/>
      <c r="I80" s="19"/>
      <c r="J80" s="19"/>
      <c r="K80" s="19"/>
      <c r="L80" s="19"/>
      <c r="M80" s="19"/>
      <c r="N80" s="19"/>
      <c r="O80" s="19"/>
      <c r="Q80" s="19"/>
      <c r="R80" s="19"/>
      <c r="S80" s="19"/>
      <c r="T80" s="19"/>
      <c r="U80" s="19"/>
      <c r="V80" s="19"/>
      <c r="W80" s="19"/>
      <c r="Y80" s="19"/>
      <c r="Z80" s="19"/>
      <c r="AA80" s="19"/>
      <c r="AB80" s="19"/>
      <c r="AC80" s="19"/>
      <c r="AD80" s="19"/>
      <c r="AE80" s="19"/>
      <c r="AG80" s="19"/>
      <c r="AH80" s="19"/>
      <c r="AI80" s="19"/>
      <c r="AJ80" s="19"/>
      <c r="AK80" s="19"/>
      <c r="AL80" s="19"/>
      <c r="AM80" s="19"/>
      <c r="AO80" s="19"/>
      <c r="AP80" s="19"/>
      <c r="AQ80" s="19"/>
      <c r="AR80" s="19"/>
      <c r="AS80" s="19"/>
      <c r="AT80" s="19"/>
      <c r="AU80" s="19"/>
      <c r="AW80" s="19"/>
      <c r="AX80" s="19"/>
      <c r="AY80" s="19"/>
      <c r="AZ80" s="19"/>
      <c r="BA80" s="19"/>
      <c r="BB80" s="19"/>
      <c r="BC80" s="19"/>
      <c r="BE80" s="19"/>
      <c r="BF80" s="19"/>
      <c r="BG80" s="19"/>
      <c r="BH80" s="19"/>
      <c r="BI80" s="19"/>
      <c r="BJ80" s="19"/>
      <c r="BK80" s="19"/>
      <c r="BM80" s="19"/>
      <c r="BN80" s="19"/>
      <c r="BO80" s="19"/>
      <c r="BP80" s="19"/>
      <c r="BQ80" s="19"/>
      <c r="BR80" s="19"/>
      <c r="BS80" s="19"/>
      <c r="BU80" s="19"/>
      <c r="BV80" s="19"/>
      <c r="BW80" s="19"/>
      <c r="BX80" s="19"/>
      <c r="BY80" s="19"/>
      <c r="BZ80" s="19"/>
      <c r="CA80" s="19"/>
      <c r="CC80" s="19"/>
      <c r="CD80" s="19"/>
      <c r="CE80" s="19"/>
      <c r="CF80" s="19"/>
      <c r="CG80" s="19"/>
      <c r="CH80" s="19"/>
      <c r="CI80" s="19"/>
      <c r="CK80" s="19"/>
      <c r="CL80" s="19"/>
      <c r="CM80" s="19"/>
      <c r="CN80" s="19"/>
      <c r="CO80" s="19"/>
      <c r="CP80" s="19"/>
      <c r="CQ80" s="19"/>
    </row>
    <row r="81" spans="1:95" x14ac:dyDescent="0.3">
      <c r="A81" s="19"/>
      <c r="B81" s="19"/>
      <c r="C81" s="19"/>
      <c r="D81" s="19"/>
      <c r="E81" s="19"/>
      <c r="F81" s="19"/>
      <c r="G81" s="19"/>
      <c r="I81" s="19"/>
      <c r="J81" s="19"/>
      <c r="K81" s="19"/>
      <c r="L81" s="19"/>
      <c r="M81" s="19"/>
      <c r="N81" s="19"/>
      <c r="O81" s="19"/>
      <c r="Q81" s="19"/>
      <c r="R81" s="19"/>
      <c r="S81" s="19"/>
      <c r="T81" s="19"/>
      <c r="U81" s="19"/>
      <c r="V81" s="19"/>
      <c r="W81" s="19"/>
      <c r="Y81" s="19"/>
      <c r="Z81" s="19"/>
      <c r="AA81" s="19"/>
      <c r="AB81" s="19"/>
      <c r="AC81" s="19"/>
      <c r="AD81" s="19"/>
      <c r="AE81" s="19"/>
      <c r="AG81" s="19"/>
      <c r="AH81" s="19"/>
      <c r="AI81" s="19"/>
      <c r="AJ81" s="19"/>
      <c r="AK81" s="19"/>
      <c r="AL81" s="19"/>
      <c r="AM81" s="19"/>
      <c r="AO81" s="19"/>
      <c r="AP81" s="19"/>
      <c r="AQ81" s="19"/>
      <c r="AR81" s="19"/>
      <c r="AS81" s="19"/>
      <c r="AT81" s="19"/>
      <c r="AU81" s="19"/>
      <c r="AW81" s="19"/>
      <c r="AX81" s="19"/>
      <c r="AY81" s="19"/>
      <c r="AZ81" s="19"/>
      <c r="BA81" s="19"/>
      <c r="BB81" s="19"/>
      <c r="BC81" s="19"/>
      <c r="BE81" s="19"/>
      <c r="BF81" s="19"/>
      <c r="BG81" s="19"/>
      <c r="BH81" s="19"/>
      <c r="BI81" s="19"/>
      <c r="BJ81" s="19"/>
      <c r="BK81" s="19"/>
      <c r="BM81" s="19"/>
      <c r="BN81" s="19"/>
      <c r="BO81" s="19"/>
      <c r="BP81" s="19"/>
      <c r="BQ81" s="19"/>
      <c r="BR81" s="19"/>
      <c r="BS81" s="19"/>
      <c r="BU81" s="19"/>
      <c r="BV81" s="19"/>
      <c r="BW81" s="19"/>
      <c r="BX81" s="19"/>
      <c r="BY81" s="19"/>
      <c r="BZ81" s="19"/>
      <c r="CA81" s="19"/>
      <c r="CC81" s="19"/>
      <c r="CD81" s="19"/>
      <c r="CE81" s="19"/>
      <c r="CF81" s="19"/>
      <c r="CG81" s="19"/>
      <c r="CH81" s="19"/>
      <c r="CI81" s="19"/>
      <c r="CK81" s="19"/>
      <c r="CL81" s="19"/>
      <c r="CM81" s="19"/>
      <c r="CN81" s="19"/>
      <c r="CO81" s="19"/>
      <c r="CP81" s="19"/>
      <c r="CQ81" s="19"/>
    </row>
    <row r="82" spans="1:95" x14ac:dyDescent="0.3">
      <c r="A82" s="19"/>
      <c r="B82" s="19"/>
      <c r="C82" s="19"/>
      <c r="D82" s="19"/>
      <c r="E82" s="19"/>
      <c r="F82" s="19"/>
      <c r="G82" s="19"/>
      <c r="I82" s="19"/>
      <c r="J82" s="19"/>
      <c r="K82" s="19"/>
      <c r="L82" s="19"/>
      <c r="M82" s="19"/>
      <c r="N82" s="19"/>
      <c r="O82" s="19"/>
      <c r="Q82" s="19"/>
      <c r="R82" s="19"/>
      <c r="S82" s="19"/>
      <c r="T82" s="19"/>
      <c r="U82" s="19"/>
      <c r="V82" s="19"/>
      <c r="W82" s="19"/>
      <c r="Y82" s="19"/>
      <c r="Z82" s="19"/>
      <c r="AA82" s="19"/>
      <c r="AB82" s="19"/>
      <c r="AC82" s="19"/>
      <c r="AD82" s="19"/>
      <c r="AE82" s="19"/>
      <c r="AG82" s="19"/>
      <c r="AH82" s="19"/>
      <c r="AI82" s="19"/>
      <c r="AJ82" s="19"/>
      <c r="AK82" s="19"/>
      <c r="AL82" s="19"/>
      <c r="AM82" s="19"/>
      <c r="AO82" s="19"/>
      <c r="AP82" s="19"/>
      <c r="AQ82" s="19"/>
      <c r="AR82" s="19"/>
      <c r="AS82" s="19"/>
      <c r="AT82" s="19"/>
      <c r="AU82" s="19"/>
      <c r="AW82" s="19"/>
      <c r="AX82" s="19"/>
      <c r="AY82" s="19"/>
      <c r="AZ82" s="19"/>
      <c r="BA82" s="19"/>
      <c r="BB82" s="19"/>
      <c r="BC82" s="19"/>
      <c r="BE82" s="19"/>
      <c r="BF82" s="19"/>
      <c r="BG82" s="19"/>
      <c r="BH82" s="19"/>
      <c r="BI82" s="19"/>
      <c r="BJ82" s="19"/>
      <c r="BK82" s="19"/>
      <c r="BM82" s="19"/>
      <c r="BN82" s="19"/>
      <c r="BO82" s="19"/>
      <c r="BP82" s="19"/>
      <c r="BQ82" s="19"/>
      <c r="BR82" s="19"/>
      <c r="BS82" s="19"/>
      <c r="BU82" s="19"/>
      <c r="BV82" s="19"/>
      <c r="BW82" s="19"/>
      <c r="BX82" s="19"/>
      <c r="BY82" s="19"/>
      <c r="BZ82" s="19"/>
      <c r="CA82" s="19"/>
      <c r="CC82" s="19"/>
      <c r="CD82" s="19"/>
      <c r="CE82" s="19"/>
      <c r="CF82" s="19"/>
      <c r="CG82" s="19"/>
      <c r="CH82" s="19"/>
      <c r="CI82" s="19"/>
      <c r="CK82" s="19"/>
      <c r="CL82" s="19"/>
      <c r="CM82" s="19"/>
      <c r="CN82" s="19"/>
      <c r="CO82" s="19"/>
      <c r="CP82" s="19"/>
      <c r="CQ82" s="19"/>
    </row>
    <row r="83" spans="1:95" x14ac:dyDescent="0.3">
      <c r="A83" s="19"/>
      <c r="B83" s="19"/>
      <c r="C83" s="19"/>
      <c r="D83" s="19"/>
      <c r="E83" s="19"/>
      <c r="F83" s="19"/>
      <c r="G83" s="19"/>
      <c r="I83" s="19"/>
      <c r="J83" s="19"/>
      <c r="K83" s="19"/>
      <c r="L83" s="19"/>
      <c r="M83" s="19"/>
      <c r="N83" s="19"/>
      <c r="O83" s="19"/>
      <c r="Q83" s="19"/>
      <c r="R83" s="19"/>
      <c r="S83" s="19"/>
      <c r="T83" s="19"/>
      <c r="U83" s="19"/>
      <c r="V83" s="19"/>
      <c r="W83" s="19"/>
      <c r="Y83" s="19"/>
      <c r="Z83" s="19"/>
      <c r="AA83" s="19"/>
      <c r="AB83" s="19"/>
      <c r="AC83" s="19"/>
      <c r="AD83" s="19"/>
      <c r="AE83" s="19"/>
      <c r="AG83" s="19"/>
      <c r="AH83" s="19"/>
      <c r="AI83" s="19"/>
      <c r="AJ83" s="19"/>
      <c r="AK83" s="19"/>
      <c r="AL83" s="19"/>
      <c r="AM83" s="19"/>
      <c r="AO83" s="19"/>
      <c r="AP83" s="19"/>
      <c r="AQ83" s="19"/>
      <c r="AR83" s="19"/>
      <c r="AS83" s="19"/>
      <c r="AT83" s="19"/>
      <c r="AU83" s="19"/>
      <c r="AW83" s="19"/>
      <c r="AX83" s="19"/>
      <c r="AY83" s="19"/>
      <c r="AZ83" s="19"/>
      <c r="BA83" s="19"/>
      <c r="BB83" s="19"/>
      <c r="BC83" s="19"/>
      <c r="BE83" s="19"/>
      <c r="BF83" s="19"/>
      <c r="BG83" s="19"/>
      <c r="BH83" s="19"/>
      <c r="BI83" s="19"/>
      <c r="BJ83" s="19"/>
      <c r="BK83" s="19"/>
      <c r="BM83" s="19"/>
      <c r="BN83" s="19"/>
      <c r="BO83" s="19"/>
      <c r="BP83" s="19"/>
      <c r="BQ83" s="19"/>
      <c r="BR83" s="19"/>
      <c r="BS83" s="19"/>
      <c r="BU83" s="19"/>
      <c r="BV83" s="19"/>
      <c r="BW83" s="19"/>
      <c r="BX83" s="19"/>
      <c r="BY83" s="19"/>
      <c r="BZ83" s="19"/>
      <c r="CA83" s="19"/>
      <c r="CC83" s="19"/>
      <c r="CD83" s="19"/>
      <c r="CE83" s="19"/>
      <c r="CF83" s="19"/>
      <c r="CG83" s="19"/>
      <c r="CH83" s="19"/>
      <c r="CI83" s="19"/>
      <c r="CK83" s="19"/>
      <c r="CL83" s="19"/>
      <c r="CM83" s="19"/>
      <c r="CN83" s="19"/>
      <c r="CO83" s="19"/>
      <c r="CP83" s="19"/>
      <c r="CQ83" s="19"/>
    </row>
    <row r="84" spans="1:95" x14ac:dyDescent="0.3">
      <c r="A84" s="19"/>
      <c r="B84" s="19"/>
      <c r="C84" s="19"/>
      <c r="D84" s="19"/>
      <c r="E84" s="19"/>
      <c r="F84" s="19"/>
      <c r="G84" s="19"/>
      <c r="I84" s="19"/>
      <c r="J84" s="19"/>
      <c r="K84" s="19"/>
      <c r="L84" s="19"/>
      <c r="M84" s="19"/>
      <c r="N84" s="19"/>
      <c r="O84" s="19"/>
      <c r="Q84" s="19"/>
      <c r="R84" s="19"/>
      <c r="S84" s="19"/>
      <c r="T84" s="19"/>
      <c r="U84" s="19"/>
      <c r="V84" s="19"/>
      <c r="W84" s="19"/>
      <c r="Y84" s="19"/>
      <c r="Z84" s="19"/>
      <c r="AA84" s="19"/>
      <c r="AB84" s="19"/>
      <c r="AC84" s="19"/>
      <c r="AD84" s="19"/>
      <c r="AE84" s="19"/>
      <c r="AG84" s="19"/>
      <c r="AH84" s="19"/>
      <c r="AI84" s="19"/>
      <c r="AJ84" s="19"/>
      <c r="AK84" s="19"/>
      <c r="AL84" s="19"/>
      <c r="AM84" s="19"/>
      <c r="AO84" s="19"/>
      <c r="AP84" s="19"/>
      <c r="AQ84" s="19"/>
      <c r="AR84" s="19"/>
      <c r="AS84" s="19"/>
      <c r="AT84" s="19"/>
      <c r="AU84" s="19"/>
      <c r="AW84" s="19"/>
      <c r="AX84" s="19"/>
      <c r="AY84" s="19"/>
      <c r="AZ84" s="19"/>
      <c r="BA84" s="19"/>
      <c r="BB84" s="19"/>
      <c r="BC84" s="19"/>
      <c r="BE84" s="19"/>
      <c r="BF84" s="19"/>
      <c r="BG84" s="19"/>
      <c r="BH84" s="19"/>
      <c r="BI84" s="19"/>
      <c r="BJ84" s="19"/>
      <c r="BK84" s="19"/>
      <c r="BM84" s="19"/>
      <c r="BN84" s="19"/>
      <c r="BO84" s="19"/>
      <c r="BP84" s="19"/>
      <c r="BQ84" s="19"/>
      <c r="BR84" s="19"/>
      <c r="BS84" s="19"/>
      <c r="BU84" s="19"/>
      <c r="BV84" s="19"/>
      <c r="BW84" s="19"/>
      <c r="BX84" s="19"/>
      <c r="BY84" s="19"/>
      <c r="BZ84" s="19"/>
      <c r="CA84" s="19"/>
      <c r="CC84" s="19"/>
      <c r="CD84" s="19"/>
      <c r="CE84" s="19"/>
      <c r="CF84" s="19"/>
      <c r="CG84" s="19"/>
      <c r="CH84" s="19"/>
      <c r="CI84" s="19"/>
      <c r="CK84" s="19"/>
      <c r="CL84" s="19"/>
      <c r="CM84" s="19"/>
      <c r="CN84" s="19"/>
      <c r="CO84" s="19"/>
      <c r="CP84" s="19"/>
      <c r="CQ84" s="19"/>
    </row>
    <row r="85" spans="1:95" x14ac:dyDescent="0.3">
      <c r="A85" s="19"/>
      <c r="B85" s="19"/>
      <c r="C85" s="19"/>
      <c r="D85" s="19"/>
      <c r="E85" s="19"/>
      <c r="F85" s="19"/>
      <c r="G85" s="19"/>
      <c r="I85" s="19"/>
      <c r="J85" s="19"/>
      <c r="K85" s="19"/>
      <c r="L85" s="19"/>
      <c r="M85" s="19"/>
      <c r="N85" s="19"/>
      <c r="O85" s="19"/>
      <c r="Q85" s="19"/>
      <c r="R85" s="19"/>
      <c r="S85" s="19"/>
      <c r="T85" s="19"/>
      <c r="U85" s="19"/>
      <c r="V85" s="19"/>
      <c r="W85" s="19"/>
      <c r="Y85" s="19"/>
      <c r="Z85" s="19"/>
      <c r="AA85" s="19"/>
      <c r="AB85" s="19"/>
      <c r="AC85" s="19"/>
      <c r="AD85" s="19"/>
      <c r="AE85" s="19"/>
      <c r="AG85" s="19"/>
      <c r="AH85" s="19"/>
      <c r="AI85" s="19"/>
      <c r="AJ85" s="19"/>
      <c r="AK85" s="19"/>
      <c r="AL85" s="19"/>
      <c r="AM85" s="19"/>
      <c r="AO85" s="19"/>
      <c r="AP85" s="19"/>
      <c r="AQ85" s="19"/>
      <c r="AR85" s="19"/>
      <c r="AS85" s="19"/>
      <c r="AT85" s="19"/>
      <c r="AU85" s="19"/>
      <c r="AW85" s="19"/>
      <c r="AX85" s="19"/>
      <c r="AY85" s="19"/>
      <c r="AZ85" s="19"/>
      <c r="BA85" s="19"/>
      <c r="BB85" s="19"/>
      <c r="BC85" s="19"/>
      <c r="BE85" s="19"/>
      <c r="BF85" s="19"/>
      <c r="BG85" s="19"/>
      <c r="BH85" s="19"/>
      <c r="BI85" s="19"/>
      <c r="BJ85" s="19"/>
      <c r="BK85" s="19"/>
      <c r="BM85" s="19"/>
      <c r="BN85" s="19"/>
      <c r="BO85" s="19"/>
      <c r="BP85" s="19"/>
      <c r="BQ85" s="19"/>
      <c r="BR85" s="19"/>
      <c r="BS85" s="19"/>
      <c r="BU85" s="19"/>
      <c r="BV85" s="19"/>
      <c r="BW85" s="19"/>
      <c r="BX85" s="19"/>
      <c r="BY85" s="19"/>
      <c r="BZ85" s="19"/>
      <c r="CA85" s="19"/>
      <c r="CC85" s="19"/>
      <c r="CD85" s="19"/>
      <c r="CE85" s="19"/>
      <c r="CF85" s="19"/>
      <c r="CG85" s="19"/>
      <c r="CH85" s="19"/>
      <c r="CI85" s="19"/>
      <c r="CK85" s="19"/>
      <c r="CL85" s="19"/>
      <c r="CM85" s="19"/>
      <c r="CN85" s="19"/>
      <c r="CO85" s="19"/>
      <c r="CP85" s="19"/>
      <c r="CQ85" s="19"/>
    </row>
    <row r="86" spans="1:95" x14ac:dyDescent="0.3">
      <c r="A86" s="19"/>
      <c r="B86" s="19"/>
      <c r="C86" s="19"/>
      <c r="D86" s="19"/>
      <c r="E86" s="19"/>
      <c r="F86" s="19"/>
      <c r="G86" s="19"/>
      <c r="I86" s="19"/>
      <c r="J86" s="19"/>
      <c r="K86" s="19"/>
      <c r="L86" s="19"/>
      <c r="M86" s="19"/>
      <c r="N86" s="19"/>
      <c r="O86" s="19"/>
      <c r="Q86" s="19"/>
      <c r="R86" s="19"/>
      <c r="S86" s="19"/>
      <c r="T86" s="19"/>
      <c r="U86" s="19"/>
      <c r="V86" s="19"/>
      <c r="W86" s="19"/>
      <c r="Y86" s="19"/>
      <c r="Z86" s="19"/>
      <c r="AA86" s="19"/>
      <c r="AB86" s="19"/>
      <c r="AC86" s="19"/>
      <c r="AD86" s="19"/>
      <c r="AE86" s="19"/>
      <c r="AG86" s="19"/>
      <c r="AH86" s="19"/>
      <c r="AI86" s="19"/>
      <c r="AJ86" s="19"/>
      <c r="AK86" s="19"/>
      <c r="AL86" s="19"/>
      <c r="AM86" s="19"/>
      <c r="AO86" s="19"/>
      <c r="AP86" s="19"/>
      <c r="AQ86" s="19"/>
      <c r="AR86" s="19"/>
      <c r="AS86" s="19"/>
      <c r="AT86" s="19"/>
      <c r="AU86" s="19"/>
      <c r="AW86" s="19"/>
      <c r="AX86" s="19"/>
      <c r="AY86" s="19"/>
      <c r="AZ86" s="19"/>
      <c r="BA86" s="19"/>
      <c r="BB86" s="19"/>
      <c r="BC86" s="19"/>
      <c r="BE86" s="19"/>
      <c r="BF86" s="19"/>
      <c r="BG86" s="19"/>
      <c r="BH86" s="19"/>
      <c r="BI86" s="19"/>
      <c r="BJ86" s="19"/>
      <c r="BK86" s="19"/>
      <c r="BM86" s="19"/>
      <c r="BN86" s="19"/>
      <c r="BO86" s="19"/>
      <c r="BP86" s="19"/>
      <c r="BQ86" s="19"/>
      <c r="BR86" s="19"/>
      <c r="BS86" s="19"/>
      <c r="BU86" s="19"/>
      <c r="BV86" s="19"/>
      <c r="BW86" s="19"/>
      <c r="BX86" s="19"/>
      <c r="BY86" s="19"/>
      <c r="BZ86" s="19"/>
      <c r="CA86" s="19"/>
      <c r="CC86" s="19"/>
      <c r="CD86" s="19"/>
      <c r="CE86" s="19"/>
      <c r="CF86" s="19"/>
      <c r="CG86" s="19"/>
      <c r="CH86" s="19"/>
      <c r="CI86" s="19"/>
      <c r="CK86" s="19"/>
      <c r="CL86" s="19"/>
      <c r="CM86" s="19"/>
      <c r="CN86" s="19"/>
      <c r="CO86" s="19"/>
      <c r="CP86" s="19"/>
      <c r="CQ86" s="19"/>
    </row>
    <row r="87" spans="1:95" x14ac:dyDescent="0.3">
      <c r="A87" s="19"/>
      <c r="B87" s="19"/>
      <c r="C87" s="19"/>
      <c r="D87" s="19"/>
      <c r="E87" s="19"/>
      <c r="F87" s="19"/>
      <c r="G87" s="19"/>
      <c r="I87" s="19"/>
      <c r="J87" s="19"/>
      <c r="K87" s="19"/>
      <c r="L87" s="19"/>
      <c r="M87" s="19"/>
      <c r="N87" s="19"/>
      <c r="O87" s="19"/>
      <c r="Q87" s="19"/>
      <c r="R87" s="19"/>
      <c r="S87" s="19"/>
      <c r="T87" s="19"/>
      <c r="U87" s="19"/>
      <c r="V87" s="19"/>
      <c r="W87" s="19"/>
      <c r="Y87" s="19"/>
      <c r="Z87" s="19"/>
      <c r="AA87" s="19"/>
      <c r="AB87" s="19"/>
      <c r="AC87" s="19"/>
      <c r="AD87" s="19"/>
      <c r="AE87" s="19"/>
      <c r="AG87" s="19"/>
      <c r="AH87" s="19"/>
      <c r="AI87" s="19"/>
      <c r="AJ87" s="19"/>
      <c r="AK87" s="19"/>
      <c r="AL87" s="19"/>
      <c r="AM87" s="19"/>
      <c r="AO87" s="19"/>
      <c r="AP87" s="19"/>
      <c r="AQ87" s="19"/>
      <c r="AR87" s="19"/>
      <c r="AS87" s="19"/>
      <c r="AT87" s="19"/>
      <c r="AU87" s="19"/>
      <c r="AW87" s="19"/>
      <c r="AX87" s="19"/>
      <c r="AY87" s="19"/>
      <c r="AZ87" s="19"/>
      <c r="BA87" s="19"/>
      <c r="BB87" s="19"/>
      <c r="BC87" s="19"/>
      <c r="BE87" s="19"/>
      <c r="BF87" s="19"/>
      <c r="BG87" s="19"/>
      <c r="BH87" s="19"/>
      <c r="BI87" s="19"/>
      <c r="BJ87" s="19"/>
      <c r="BK87" s="19"/>
      <c r="BM87" s="19"/>
      <c r="BN87" s="19"/>
      <c r="BO87" s="19"/>
      <c r="BP87" s="19"/>
      <c r="BQ87" s="19"/>
      <c r="BR87" s="19"/>
      <c r="BS87" s="19"/>
      <c r="BU87" s="19"/>
      <c r="BV87" s="19"/>
      <c r="BW87" s="19"/>
      <c r="BX87" s="19"/>
      <c r="BY87" s="19"/>
      <c r="BZ87" s="19"/>
      <c r="CA87" s="19"/>
      <c r="CC87" s="19"/>
      <c r="CD87" s="19"/>
      <c r="CE87" s="19"/>
      <c r="CF87" s="19"/>
      <c r="CG87" s="19"/>
      <c r="CH87" s="19"/>
      <c r="CI87" s="19"/>
      <c r="CK87" s="19"/>
      <c r="CL87" s="19"/>
      <c r="CM87" s="19"/>
      <c r="CN87" s="19"/>
      <c r="CO87" s="19"/>
      <c r="CP87" s="19"/>
      <c r="CQ87" s="19"/>
    </row>
    <row r="88" spans="1:95" x14ac:dyDescent="0.3">
      <c r="A88" s="19"/>
      <c r="B88" s="19"/>
      <c r="C88" s="19"/>
      <c r="D88" s="19"/>
      <c r="E88" s="19"/>
      <c r="F88" s="19"/>
      <c r="G88" s="19"/>
      <c r="I88" s="19"/>
      <c r="J88" s="19"/>
      <c r="K88" s="19"/>
      <c r="L88" s="19"/>
      <c r="M88" s="19"/>
      <c r="N88" s="19"/>
      <c r="O88" s="19"/>
      <c r="Q88" s="19"/>
      <c r="R88" s="19"/>
      <c r="S88" s="19"/>
      <c r="T88" s="19"/>
      <c r="U88" s="19"/>
      <c r="V88" s="19"/>
      <c r="W88" s="19"/>
      <c r="Y88" s="19"/>
      <c r="Z88" s="19"/>
      <c r="AA88" s="19"/>
      <c r="AB88" s="19"/>
      <c r="AC88" s="19"/>
      <c r="AD88" s="19"/>
      <c r="AE88" s="19"/>
      <c r="AG88" s="19"/>
      <c r="AH88" s="19"/>
      <c r="AI88" s="19"/>
      <c r="AJ88" s="19"/>
      <c r="AK88" s="19"/>
      <c r="AL88" s="19"/>
      <c r="AM88" s="19"/>
      <c r="AO88" s="19"/>
      <c r="AP88" s="19"/>
      <c r="AQ88" s="19"/>
      <c r="AR88" s="19"/>
      <c r="AS88" s="19"/>
      <c r="AT88" s="19"/>
      <c r="AU88" s="19"/>
      <c r="AW88" s="19"/>
      <c r="AX88" s="19"/>
      <c r="AY88" s="19"/>
      <c r="AZ88" s="19"/>
      <c r="BA88" s="19"/>
      <c r="BB88" s="19"/>
      <c r="BC88" s="19"/>
      <c r="BE88" s="19"/>
      <c r="BF88" s="19"/>
      <c r="BG88" s="19"/>
      <c r="BH88" s="19"/>
      <c r="BI88" s="19"/>
      <c r="BJ88" s="19"/>
      <c r="BK88" s="19"/>
      <c r="BM88" s="19"/>
      <c r="BN88" s="19"/>
      <c r="BO88" s="19"/>
      <c r="BP88" s="19"/>
      <c r="BQ88" s="19"/>
      <c r="BR88" s="19"/>
      <c r="BS88" s="19"/>
      <c r="BU88" s="19"/>
      <c r="BV88" s="19"/>
      <c r="BW88" s="19"/>
      <c r="BX88" s="19"/>
      <c r="BY88" s="19"/>
      <c r="BZ88" s="19"/>
      <c r="CA88" s="19"/>
      <c r="CC88" s="19"/>
      <c r="CD88" s="19"/>
      <c r="CE88" s="19"/>
      <c r="CF88" s="19"/>
      <c r="CG88" s="19"/>
      <c r="CH88" s="19"/>
      <c r="CI88" s="19"/>
      <c r="CK88" s="19"/>
      <c r="CL88" s="19"/>
      <c r="CM88" s="19"/>
      <c r="CN88" s="19"/>
      <c r="CO88" s="19"/>
      <c r="CP88" s="19"/>
      <c r="CQ88" s="19"/>
    </row>
    <row r="89" spans="1:95" x14ac:dyDescent="0.3">
      <c r="A89" s="19"/>
      <c r="B89" s="19"/>
      <c r="C89" s="19"/>
      <c r="D89" s="19"/>
      <c r="E89" s="19"/>
      <c r="F89" s="19"/>
      <c r="G89" s="19"/>
      <c r="I89" s="19"/>
      <c r="J89" s="19"/>
      <c r="K89" s="19"/>
      <c r="L89" s="19"/>
      <c r="M89" s="19"/>
      <c r="N89" s="19"/>
      <c r="O89" s="19"/>
      <c r="Q89" s="19"/>
      <c r="R89" s="19"/>
      <c r="S89" s="19"/>
      <c r="T89" s="19"/>
      <c r="U89" s="19"/>
      <c r="V89" s="19"/>
      <c r="W89" s="19"/>
      <c r="Y89" s="19"/>
      <c r="Z89" s="19"/>
      <c r="AA89" s="19"/>
      <c r="AB89" s="19"/>
      <c r="AC89" s="19"/>
      <c r="AD89" s="19"/>
      <c r="AE89" s="19"/>
      <c r="AG89" s="19"/>
      <c r="AH89" s="19"/>
      <c r="AI89" s="19"/>
      <c r="AJ89" s="19"/>
      <c r="AK89" s="19"/>
      <c r="AL89" s="19"/>
      <c r="AM89" s="19"/>
      <c r="AO89" s="19"/>
      <c r="AP89" s="19"/>
      <c r="AQ89" s="19"/>
      <c r="AR89" s="19"/>
      <c r="AS89" s="19"/>
      <c r="AT89" s="19"/>
      <c r="AU89" s="19"/>
      <c r="AW89" s="19"/>
      <c r="AX89" s="19"/>
      <c r="AY89" s="19"/>
      <c r="AZ89" s="19"/>
      <c r="BA89" s="19"/>
      <c r="BB89" s="19"/>
      <c r="BC89" s="19"/>
      <c r="BE89" s="19"/>
      <c r="BF89" s="19"/>
      <c r="BG89" s="19"/>
      <c r="BH89" s="19"/>
      <c r="BI89" s="19"/>
      <c r="BJ89" s="19"/>
      <c r="BK89" s="19"/>
      <c r="BM89" s="19"/>
      <c r="BN89" s="19"/>
      <c r="BO89" s="19"/>
      <c r="BP89" s="19"/>
      <c r="BQ89" s="19"/>
      <c r="BR89" s="19"/>
      <c r="BS89" s="19"/>
      <c r="BU89" s="19"/>
      <c r="BV89" s="19"/>
      <c r="BW89" s="19"/>
      <c r="BX89" s="19"/>
      <c r="BY89" s="19"/>
      <c r="BZ89" s="19"/>
      <c r="CA89" s="19"/>
      <c r="CC89" s="19"/>
      <c r="CD89" s="19"/>
      <c r="CE89" s="19"/>
      <c r="CF89" s="19"/>
      <c r="CG89" s="19"/>
      <c r="CH89" s="19"/>
      <c r="CI89" s="19"/>
      <c r="CK89" s="19"/>
      <c r="CL89" s="19"/>
      <c r="CM89" s="19"/>
      <c r="CN89" s="19"/>
      <c r="CO89" s="19"/>
      <c r="CP89" s="19"/>
      <c r="CQ89" s="19"/>
    </row>
    <row r="90" spans="1:95" x14ac:dyDescent="0.3">
      <c r="A90" s="19"/>
      <c r="B90" s="19"/>
      <c r="C90" s="19"/>
      <c r="D90" s="19"/>
      <c r="E90" s="19"/>
      <c r="F90" s="19"/>
      <c r="G90" s="19"/>
      <c r="I90" s="19"/>
      <c r="J90" s="19"/>
      <c r="K90" s="19"/>
      <c r="L90" s="19"/>
      <c r="M90" s="19"/>
      <c r="N90" s="19"/>
      <c r="O90" s="19"/>
      <c r="Q90" s="19"/>
      <c r="R90" s="19"/>
      <c r="S90" s="19"/>
      <c r="T90" s="19"/>
      <c r="U90" s="19"/>
      <c r="V90" s="19"/>
      <c r="W90" s="19"/>
      <c r="Y90" s="19"/>
      <c r="Z90" s="19"/>
      <c r="AA90" s="19"/>
      <c r="AB90" s="19"/>
      <c r="AC90" s="19"/>
      <c r="AD90" s="19"/>
      <c r="AE90" s="19"/>
      <c r="AG90" s="19"/>
      <c r="AH90" s="19"/>
      <c r="AI90" s="19"/>
      <c r="AJ90" s="19"/>
      <c r="AK90" s="19"/>
      <c r="AL90" s="19"/>
      <c r="AM90" s="19"/>
      <c r="AO90" s="19"/>
      <c r="AP90" s="19"/>
      <c r="AQ90" s="19"/>
      <c r="AR90" s="19"/>
      <c r="AS90" s="19"/>
      <c r="AT90" s="19"/>
      <c r="AU90" s="19"/>
      <c r="AW90" s="19"/>
      <c r="AX90" s="19"/>
      <c r="AY90" s="19"/>
      <c r="AZ90" s="19"/>
      <c r="BA90" s="19"/>
      <c r="BB90" s="19"/>
      <c r="BC90" s="19"/>
      <c r="BE90" s="19"/>
      <c r="BF90" s="19"/>
      <c r="BG90" s="19"/>
      <c r="BH90" s="19"/>
      <c r="BI90" s="19"/>
      <c r="BJ90" s="19"/>
      <c r="BK90" s="19"/>
      <c r="BM90" s="19"/>
      <c r="BN90" s="19"/>
      <c r="BO90" s="19"/>
      <c r="BP90" s="19"/>
      <c r="BQ90" s="19"/>
      <c r="BR90" s="19"/>
      <c r="BS90" s="19"/>
      <c r="BU90" s="19"/>
      <c r="BV90" s="19"/>
      <c r="BW90" s="19"/>
      <c r="BX90" s="19"/>
      <c r="BY90" s="19"/>
      <c r="BZ90" s="19"/>
      <c r="CA90" s="19"/>
      <c r="CC90" s="19"/>
      <c r="CD90" s="19"/>
      <c r="CE90" s="19"/>
      <c r="CF90" s="19"/>
      <c r="CG90" s="19"/>
      <c r="CH90" s="19"/>
      <c r="CI90" s="19"/>
      <c r="CK90" s="19"/>
      <c r="CL90" s="19"/>
      <c r="CM90" s="19"/>
      <c r="CN90" s="19"/>
      <c r="CO90" s="19"/>
      <c r="CP90" s="19"/>
      <c r="CQ90" s="19"/>
    </row>
    <row r="91" spans="1:95" x14ac:dyDescent="0.3">
      <c r="A91" s="19"/>
      <c r="B91" s="19"/>
      <c r="C91" s="19"/>
      <c r="D91" s="19"/>
      <c r="E91" s="19"/>
      <c r="F91" s="19"/>
      <c r="G91" s="19"/>
      <c r="I91" s="19"/>
      <c r="J91" s="19"/>
      <c r="K91" s="19"/>
      <c r="L91" s="19"/>
      <c r="M91" s="19"/>
      <c r="N91" s="19"/>
      <c r="O91" s="19"/>
      <c r="Q91" s="19"/>
      <c r="R91" s="19"/>
      <c r="S91" s="19"/>
      <c r="T91" s="19"/>
      <c r="U91" s="19"/>
      <c r="V91" s="19"/>
      <c r="W91" s="19"/>
      <c r="Y91" s="19"/>
      <c r="Z91" s="19"/>
      <c r="AA91" s="19"/>
      <c r="AB91" s="19"/>
      <c r="AC91" s="19"/>
      <c r="AD91" s="19"/>
      <c r="AE91" s="19"/>
      <c r="AG91" s="19"/>
      <c r="AH91" s="19"/>
      <c r="AI91" s="19"/>
      <c r="AJ91" s="19"/>
      <c r="AK91" s="19"/>
      <c r="AL91" s="19"/>
      <c r="AM91" s="19"/>
      <c r="AO91" s="19"/>
      <c r="AP91" s="19"/>
      <c r="AQ91" s="19"/>
      <c r="AR91" s="19"/>
      <c r="AS91" s="19"/>
      <c r="AT91" s="19"/>
      <c r="AU91" s="19"/>
      <c r="AW91" s="19"/>
      <c r="AX91" s="19"/>
      <c r="AY91" s="19"/>
      <c r="AZ91" s="19"/>
      <c r="BA91" s="19"/>
      <c r="BB91" s="19"/>
      <c r="BC91" s="19"/>
      <c r="BE91" s="19"/>
      <c r="BF91" s="19"/>
      <c r="BG91" s="19"/>
      <c r="BH91" s="19"/>
      <c r="BI91" s="19"/>
      <c r="BJ91" s="19"/>
      <c r="BK91" s="19"/>
      <c r="BM91" s="19"/>
      <c r="BN91" s="19"/>
      <c r="BO91" s="19"/>
      <c r="BP91" s="19"/>
      <c r="BQ91" s="19"/>
      <c r="BR91" s="19"/>
      <c r="BS91" s="19"/>
      <c r="BU91" s="19"/>
      <c r="BV91" s="19"/>
      <c r="BW91" s="19"/>
      <c r="BX91" s="19"/>
      <c r="BY91" s="19"/>
      <c r="BZ91" s="19"/>
      <c r="CA91" s="19"/>
      <c r="CC91" s="19"/>
      <c r="CD91" s="19"/>
      <c r="CE91" s="19"/>
      <c r="CF91" s="19"/>
      <c r="CG91" s="19"/>
      <c r="CH91" s="19"/>
      <c r="CI91" s="19"/>
      <c r="CK91" s="19"/>
      <c r="CL91" s="19"/>
      <c r="CM91" s="19"/>
      <c r="CN91" s="19"/>
      <c r="CO91" s="19"/>
      <c r="CP91" s="19"/>
      <c r="CQ91" s="19"/>
    </row>
    <row r="92" spans="1:95" x14ac:dyDescent="0.3">
      <c r="A92" s="19"/>
      <c r="B92" s="19"/>
      <c r="C92" s="19"/>
      <c r="D92" s="19"/>
      <c r="E92" s="19"/>
      <c r="F92" s="19"/>
      <c r="G92" s="19"/>
      <c r="I92" s="19"/>
      <c r="J92" s="19"/>
      <c r="K92" s="19"/>
      <c r="L92" s="19"/>
      <c r="M92" s="19"/>
      <c r="N92" s="19"/>
      <c r="O92" s="19"/>
      <c r="Q92" s="19"/>
      <c r="R92" s="19"/>
      <c r="S92" s="19"/>
      <c r="T92" s="19"/>
      <c r="U92" s="19"/>
      <c r="V92" s="19"/>
      <c r="W92" s="19"/>
      <c r="Y92" s="19"/>
      <c r="Z92" s="19"/>
      <c r="AA92" s="19"/>
      <c r="AB92" s="19"/>
      <c r="AC92" s="19"/>
      <c r="AD92" s="19"/>
      <c r="AE92" s="19"/>
      <c r="AG92" s="19"/>
      <c r="AH92" s="19"/>
      <c r="AI92" s="19"/>
      <c r="AJ92" s="19"/>
      <c r="AK92" s="19"/>
      <c r="AL92" s="19"/>
      <c r="AM92" s="19"/>
      <c r="AO92" s="19"/>
      <c r="AP92" s="19"/>
      <c r="AQ92" s="19"/>
      <c r="AR92" s="19"/>
      <c r="AS92" s="19"/>
      <c r="AT92" s="19"/>
      <c r="AU92" s="19"/>
      <c r="AW92" s="19"/>
      <c r="AX92" s="19"/>
      <c r="AY92" s="19"/>
      <c r="AZ92" s="19"/>
      <c r="BA92" s="19"/>
      <c r="BB92" s="19"/>
      <c r="BC92" s="19"/>
      <c r="BE92" s="19"/>
      <c r="BF92" s="19"/>
      <c r="BG92" s="19"/>
      <c r="BH92" s="19"/>
      <c r="BI92" s="19"/>
      <c r="BJ92" s="19"/>
      <c r="BK92" s="19"/>
      <c r="BM92" s="19"/>
      <c r="BN92" s="19"/>
      <c r="BO92" s="19"/>
      <c r="BP92" s="19"/>
      <c r="BQ92" s="19"/>
      <c r="BR92" s="19"/>
      <c r="BS92" s="19"/>
      <c r="BU92" s="19"/>
      <c r="BV92" s="19"/>
      <c r="BW92" s="19"/>
      <c r="BX92" s="19"/>
      <c r="BY92" s="19"/>
      <c r="BZ92" s="19"/>
      <c r="CA92" s="19"/>
      <c r="CC92" s="19"/>
      <c r="CD92" s="19"/>
      <c r="CE92" s="19"/>
      <c r="CF92" s="19"/>
      <c r="CG92" s="19"/>
      <c r="CH92" s="19"/>
      <c r="CI92" s="19"/>
      <c r="CK92" s="19"/>
      <c r="CL92" s="19"/>
      <c r="CM92" s="19"/>
      <c r="CN92" s="19"/>
      <c r="CO92" s="19"/>
      <c r="CP92" s="19"/>
      <c r="CQ92" s="19"/>
    </row>
    <row r="93" spans="1:95" x14ac:dyDescent="0.3">
      <c r="A93" s="19"/>
      <c r="B93" s="19"/>
      <c r="C93" s="19"/>
      <c r="D93" s="19"/>
      <c r="E93" s="19"/>
      <c r="F93" s="19"/>
      <c r="G93" s="19"/>
      <c r="I93" s="19"/>
      <c r="J93" s="19"/>
      <c r="K93" s="19"/>
      <c r="L93" s="19"/>
      <c r="M93" s="19"/>
      <c r="N93" s="19"/>
      <c r="O93" s="19"/>
      <c r="Q93" s="19"/>
      <c r="R93" s="19"/>
      <c r="S93" s="19"/>
      <c r="T93" s="19"/>
      <c r="U93" s="19"/>
      <c r="V93" s="19"/>
      <c r="W93" s="19"/>
      <c r="Y93" s="19"/>
      <c r="Z93" s="19"/>
      <c r="AA93" s="19"/>
      <c r="AB93" s="19"/>
      <c r="AC93" s="19"/>
      <c r="AD93" s="19"/>
      <c r="AE93" s="19"/>
      <c r="AG93" s="19"/>
      <c r="AH93" s="19"/>
      <c r="AI93" s="19"/>
      <c r="AJ93" s="19"/>
      <c r="AK93" s="19"/>
      <c r="AL93" s="19"/>
      <c r="AM93" s="19"/>
      <c r="AO93" s="19"/>
      <c r="AP93" s="19"/>
      <c r="AQ93" s="19"/>
      <c r="AR93" s="19"/>
      <c r="AS93" s="19"/>
      <c r="AT93" s="19"/>
      <c r="AU93" s="19"/>
      <c r="AW93" s="19"/>
      <c r="AX93" s="19"/>
      <c r="AY93" s="19"/>
      <c r="AZ93" s="19"/>
      <c r="BA93" s="19"/>
      <c r="BB93" s="19"/>
      <c r="BC93" s="19"/>
      <c r="BE93" s="19"/>
      <c r="BF93" s="19"/>
      <c r="BG93" s="19"/>
      <c r="BH93" s="19"/>
      <c r="BI93" s="19"/>
      <c r="BJ93" s="19"/>
      <c r="BK93" s="19"/>
      <c r="BM93" s="19"/>
      <c r="BN93" s="19"/>
      <c r="BO93" s="19"/>
      <c r="BP93" s="19"/>
      <c r="BQ93" s="19"/>
      <c r="BR93" s="19"/>
      <c r="BS93" s="19"/>
      <c r="BU93" s="19"/>
      <c r="BV93" s="19"/>
      <c r="BW93" s="19"/>
      <c r="BX93" s="19"/>
      <c r="BY93" s="19"/>
      <c r="BZ93" s="19"/>
      <c r="CA93" s="19"/>
      <c r="CC93" s="19"/>
      <c r="CD93" s="19"/>
      <c r="CE93" s="19"/>
      <c r="CF93" s="19"/>
      <c r="CG93" s="19"/>
      <c r="CH93" s="19"/>
      <c r="CI93" s="19"/>
      <c r="CK93" s="19"/>
      <c r="CL93" s="19"/>
      <c r="CM93" s="19"/>
      <c r="CN93" s="19"/>
      <c r="CO93" s="19"/>
      <c r="CP93" s="19"/>
      <c r="CQ93" s="19"/>
    </row>
    <row r="94" spans="1:95" x14ac:dyDescent="0.3">
      <c r="A94" s="19"/>
      <c r="B94" s="19"/>
      <c r="C94" s="19"/>
      <c r="D94" s="19"/>
      <c r="E94" s="19"/>
      <c r="F94" s="19"/>
      <c r="G94" s="19"/>
      <c r="I94" s="19"/>
      <c r="J94" s="19"/>
      <c r="K94" s="19"/>
      <c r="L94" s="19"/>
      <c r="M94" s="19"/>
      <c r="N94" s="19"/>
      <c r="O94" s="19"/>
      <c r="Q94" s="19"/>
      <c r="R94" s="19"/>
      <c r="S94" s="19"/>
      <c r="T94" s="19"/>
      <c r="U94" s="19"/>
      <c r="V94" s="19"/>
      <c r="W94" s="19"/>
      <c r="Y94" s="19"/>
      <c r="Z94" s="19"/>
      <c r="AA94" s="19"/>
      <c r="AB94" s="19"/>
      <c r="AC94" s="19"/>
      <c r="AD94" s="19"/>
      <c r="AE94" s="19"/>
      <c r="AG94" s="19"/>
      <c r="AH94" s="19"/>
      <c r="AI94" s="19"/>
      <c r="AJ94" s="19"/>
      <c r="AK94" s="19"/>
      <c r="AL94" s="19"/>
      <c r="AM94" s="19"/>
      <c r="AO94" s="19"/>
      <c r="AP94" s="19"/>
      <c r="AQ94" s="19"/>
      <c r="AR94" s="19"/>
      <c r="AS94" s="19"/>
      <c r="AT94" s="19"/>
      <c r="AU94" s="19"/>
      <c r="AW94" s="19"/>
      <c r="AX94" s="19"/>
      <c r="AY94" s="19"/>
      <c r="AZ94" s="19"/>
      <c r="BA94" s="19"/>
      <c r="BB94" s="19"/>
      <c r="BC94" s="19"/>
      <c r="BE94" s="19"/>
      <c r="BF94" s="19"/>
      <c r="BG94" s="19"/>
      <c r="BH94" s="19"/>
      <c r="BI94" s="19"/>
      <c r="BJ94" s="19"/>
      <c r="BK94" s="19"/>
      <c r="BM94" s="19"/>
      <c r="BN94" s="19"/>
      <c r="BO94" s="19"/>
      <c r="BP94" s="19"/>
      <c r="BQ94" s="19"/>
      <c r="BR94" s="19"/>
      <c r="BS94" s="19"/>
      <c r="BU94" s="19"/>
      <c r="BV94" s="19"/>
      <c r="BW94" s="19"/>
      <c r="BX94" s="19"/>
      <c r="BY94" s="19"/>
      <c r="BZ94" s="19"/>
      <c r="CA94" s="19"/>
      <c r="CC94" s="19"/>
      <c r="CD94" s="19"/>
      <c r="CE94" s="19"/>
      <c r="CF94" s="19"/>
      <c r="CG94" s="19"/>
      <c r="CH94" s="19"/>
      <c r="CI94" s="19"/>
      <c r="CK94" s="19"/>
      <c r="CL94" s="19"/>
      <c r="CM94" s="19"/>
      <c r="CN94" s="19"/>
      <c r="CO94" s="19"/>
      <c r="CP94" s="19"/>
      <c r="CQ94" s="19"/>
    </row>
    <row r="95" spans="1:95" x14ac:dyDescent="0.3">
      <c r="A95" s="19"/>
      <c r="B95" s="19"/>
      <c r="C95" s="19"/>
      <c r="D95" s="19"/>
      <c r="E95" s="19"/>
      <c r="F95" s="19"/>
      <c r="G95" s="19"/>
      <c r="I95" s="19"/>
      <c r="J95" s="19"/>
      <c r="K95" s="19"/>
      <c r="L95" s="19"/>
      <c r="M95" s="19"/>
      <c r="N95" s="19"/>
      <c r="O95" s="19"/>
      <c r="Q95" s="19"/>
      <c r="R95" s="19"/>
      <c r="S95" s="19"/>
      <c r="T95" s="19"/>
      <c r="U95" s="19"/>
      <c r="V95" s="19"/>
      <c r="W95" s="19"/>
      <c r="Y95" s="19"/>
      <c r="Z95" s="19"/>
      <c r="AA95" s="19"/>
      <c r="AB95" s="19"/>
      <c r="AC95" s="19"/>
      <c r="AD95" s="19"/>
      <c r="AE95" s="19"/>
      <c r="AG95" s="19"/>
      <c r="AH95" s="19"/>
      <c r="AI95" s="19"/>
      <c r="AJ95" s="19"/>
      <c r="AK95" s="19"/>
      <c r="AL95" s="19"/>
      <c r="AM95" s="19"/>
      <c r="AO95" s="19"/>
      <c r="AP95" s="19"/>
      <c r="AQ95" s="19"/>
      <c r="AR95" s="19"/>
      <c r="AS95" s="19"/>
      <c r="AT95" s="19"/>
      <c r="AU95" s="19"/>
      <c r="AW95" s="19"/>
      <c r="AX95" s="19"/>
      <c r="AY95" s="19"/>
      <c r="AZ95" s="19"/>
      <c r="BA95" s="19"/>
      <c r="BB95" s="19"/>
      <c r="BC95" s="19"/>
      <c r="BE95" s="19"/>
      <c r="BF95" s="19"/>
      <c r="BG95" s="19"/>
      <c r="BH95" s="19"/>
      <c r="BI95" s="19"/>
      <c r="BJ95" s="19"/>
      <c r="BK95" s="19"/>
      <c r="BM95" s="19"/>
      <c r="BN95" s="19"/>
      <c r="BO95" s="19"/>
      <c r="BP95" s="19"/>
      <c r="BQ95" s="19"/>
      <c r="BR95" s="19"/>
      <c r="BS95" s="19"/>
      <c r="BU95" s="19"/>
      <c r="BV95" s="19"/>
      <c r="BW95" s="19"/>
      <c r="BX95" s="19"/>
      <c r="BY95" s="19"/>
      <c r="BZ95" s="19"/>
      <c r="CA95" s="19"/>
      <c r="CC95" s="19"/>
      <c r="CD95" s="19"/>
      <c r="CE95" s="19"/>
      <c r="CF95" s="19"/>
      <c r="CG95" s="19"/>
      <c r="CH95" s="19"/>
      <c r="CI95" s="19"/>
      <c r="CK95" s="19"/>
      <c r="CL95" s="19"/>
      <c r="CM95" s="19"/>
      <c r="CN95" s="19"/>
      <c r="CO95" s="19"/>
      <c r="CP95" s="19"/>
      <c r="CQ95" s="19"/>
    </row>
    <row r="96" spans="1:95" x14ac:dyDescent="0.3">
      <c r="A96" s="19"/>
      <c r="B96" s="19"/>
      <c r="C96" s="19"/>
      <c r="D96" s="19"/>
      <c r="E96" s="19"/>
      <c r="F96" s="19"/>
      <c r="G96" s="19"/>
      <c r="I96" s="19"/>
      <c r="J96" s="19"/>
      <c r="K96" s="19"/>
      <c r="L96" s="19"/>
      <c r="M96" s="19"/>
      <c r="N96" s="19"/>
      <c r="O96" s="19"/>
      <c r="Q96" s="19"/>
      <c r="R96" s="19"/>
      <c r="S96" s="19"/>
      <c r="T96" s="19"/>
      <c r="U96" s="19"/>
      <c r="V96" s="19"/>
      <c r="W96" s="19"/>
      <c r="Y96" s="19"/>
      <c r="Z96" s="19"/>
      <c r="AA96" s="19"/>
      <c r="AB96" s="19"/>
      <c r="AC96" s="19"/>
      <c r="AD96" s="19"/>
      <c r="AE96" s="19"/>
      <c r="AG96" s="19"/>
      <c r="AH96" s="19"/>
      <c r="AI96" s="19"/>
      <c r="AJ96" s="19"/>
      <c r="AK96" s="19"/>
      <c r="AL96" s="19"/>
      <c r="AM96" s="19"/>
      <c r="AO96" s="19"/>
      <c r="AP96" s="19"/>
      <c r="AQ96" s="19"/>
      <c r="AR96" s="19"/>
      <c r="AS96" s="19"/>
      <c r="AT96" s="19"/>
      <c r="AU96" s="19"/>
      <c r="AW96" s="19"/>
      <c r="AX96" s="19"/>
      <c r="AY96" s="19"/>
      <c r="AZ96" s="19"/>
      <c r="BA96" s="19"/>
      <c r="BB96" s="19"/>
      <c r="BC96" s="19"/>
      <c r="BE96" s="19"/>
      <c r="BF96" s="19"/>
      <c r="BG96" s="19"/>
      <c r="BH96" s="19"/>
      <c r="BI96" s="19"/>
      <c r="BJ96" s="19"/>
      <c r="BK96" s="19"/>
      <c r="BM96" s="19"/>
      <c r="BN96" s="19"/>
      <c r="BO96" s="19"/>
      <c r="BP96" s="19"/>
      <c r="BQ96" s="19"/>
      <c r="BR96" s="19"/>
      <c r="BS96" s="19"/>
      <c r="BU96" s="19"/>
      <c r="BV96" s="19"/>
      <c r="BW96" s="19"/>
      <c r="BX96" s="19"/>
      <c r="BY96" s="19"/>
      <c r="BZ96" s="19"/>
      <c r="CA96" s="19"/>
      <c r="CC96" s="19"/>
      <c r="CD96" s="19"/>
      <c r="CE96" s="19"/>
      <c r="CF96" s="19"/>
      <c r="CG96" s="19"/>
      <c r="CH96" s="19"/>
      <c r="CI96" s="19"/>
      <c r="CK96" s="19"/>
      <c r="CL96" s="19"/>
      <c r="CM96" s="19"/>
      <c r="CN96" s="19"/>
      <c r="CO96" s="19"/>
      <c r="CP96" s="19"/>
      <c r="CQ96" s="19"/>
    </row>
    <row r="97" spans="1:95" x14ac:dyDescent="0.3">
      <c r="A97" s="19"/>
      <c r="B97" s="19"/>
      <c r="C97" s="19"/>
      <c r="D97" s="19"/>
      <c r="E97" s="19"/>
      <c r="F97" s="19"/>
      <c r="G97" s="19"/>
      <c r="I97" s="19"/>
      <c r="J97" s="19"/>
      <c r="K97" s="19"/>
      <c r="L97" s="19"/>
      <c r="M97" s="19"/>
      <c r="N97" s="19"/>
      <c r="O97" s="19"/>
      <c r="Q97" s="19"/>
      <c r="R97" s="19"/>
      <c r="S97" s="19"/>
      <c r="T97" s="19"/>
      <c r="U97" s="19"/>
      <c r="V97" s="19"/>
      <c r="W97" s="19"/>
      <c r="Y97" s="19"/>
      <c r="Z97" s="19"/>
      <c r="AA97" s="19"/>
      <c r="AB97" s="19"/>
      <c r="AC97" s="19"/>
      <c r="AD97" s="19"/>
      <c r="AE97" s="19"/>
      <c r="AG97" s="19"/>
      <c r="AH97" s="19"/>
      <c r="AI97" s="19"/>
      <c r="AJ97" s="19"/>
      <c r="AK97" s="19"/>
      <c r="AL97" s="19"/>
      <c r="AM97" s="19"/>
      <c r="AO97" s="19"/>
      <c r="AP97" s="19"/>
      <c r="AQ97" s="19"/>
      <c r="AR97" s="19"/>
      <c r="AS97" s="19"/>
      <c r="AT97" s="19"/>
      <c r="AU97" s="19"/>
      <c r="AW97" s="19"/>
      <c r="AX97" s="19"/>
      <c r="AY97" s="19"/>
      <c r="AZ97" s="19"/>
      <c r="BA97" s="19"/>
      <c r="BB97" s="19"/>
      <c r="BC97" s="19"/>
      <c r="BE97" s="19"/>
      <c r="BF97" s="19"/>
      <c r="BG97" s="19"/>
      <c r="BH97" s="19"/>
      <c r="BI97" s="19"/>
      <c r="BJ97" s="19"/>
      <c r="BK97" s="19"/>
      <c r="BM97" s="19"/>
      <c r="BN97" s="19"/>
      <c r="BO97" s="19"/>
      <c r="BP97" s="19"/>
      <c r="BQ97" s="19"/>
      <c r="BR97" s="19"/>
      <c r="BS97" s="19"/>
      <c r="BU97" s="19"/>
      <c r="BV97" s="19"/>
      <c r="BW97" s="19"/>
      <c r="BX97" s="19"/>
      <c r="BY97" s="19"/>
      <c r="BZ97" s="19"/>
      <c r="CA97" s="19"/>
      <c r="CC97" s="19"/>
      <c r="CD97" s="19"/>
      <c r="CE97" s="19"/>
      <c r="CF97" s="19"/>
      <c r="CG97" s="19"/>
      <c r="CH97" s="19"/>
      <c r="CI97" s="19"/>
      <c r="CK97" s="19"/>
      <c r="CL97" s="19"/>
      <c r="CM97" s="19"/>
      <c r="CN97" s="19"/>
      <c r="CO97" s="19"/>
      <c r="CP97" s="19"/>
      <c r="CQ97" s="19"/>
    </row>
    <row r="98" spans="1:95" x14ac:dyDescent="0.3">
      <c r="A98" s="19"/>
      <c r="B98" s="19"/>
      <c r="C98" s="19"/>
      <c r="D98" s="19"/>
      <c r="E98" s="19"/>
      <c r="F98" s="19"/>
      <c r="G98" s="19"/>
      <c r="I98" s="19"/>
      <c r="J98" s="19"/>
      <c r="K98" s="19"/>
      <c r="L98" s="19"/>
      <c r="M98" s="19"/>
      <c r="N98" s="19"/>
      <c r="O98" s="19"/>
      <c r="Q98" s="19"/>
      <c r="R98" s="19"/>
      <c r="S98" s="19"/>
      <c r="T98" s="19"/>
      <c r="U98" s="19"/>
      <c r="V98" s="19"/>
      <c r="W98" s="19"/>
      <c r="Y98" s="19"/>
      <c r="Z98" s="19"/>
      <c r="AA98" s="19"/>
      <c r="AB98" s="19"/>
      <c r="AC98" s="19"/>
      <c r="AD98" s="19"/>
      <c r="AE98" s="19"/>
      <c r="AG98" s="19"/>
      <c r="AH98" s="19"/>
      <c r="AI98" s="19"/>
      <c r="AJ98" s="19"/>
      <c r="AK98" s="19"/>
      <c r="AL98" s="19"/>
      <c r="AM98" s="19"/>
      <c r="AO98" s="19"/>
      <c r="AP98" s="19"/>
      <c r="AQ98" s="19"/>
      <c r="AR98" s="19"/>
      <c r="AS98" s="19"/>
      <c r="AT98" s="19"/>
      <c r="AU98" s="19"/>
      <c r="AW98" s="19"/>
      <c r="AX98" s="19"/>
      <c r="AY98" s="19"/>
      <c r="AZ98" s="19"/>
      <c r="BA98" s="19"/>
      <c r="BB98" s="19"/>
      <c r="BC98" s="19"/>
      <c r="BE98" s="19"/>
      <c r="BF98" s="19"/>
      <c r="BG98" s="19"/>
      <c r="BH98" s="19"/>
      <c r="BI98" s="19"/>
      <c r="BJ98" s="19"/>
      <c r="BK98" s="19"/>
      <c r="BM98" s="19"/>
      <c r="BN98" s="19"/>
      <c r="BO98" s="19"/>
      <c r="BP98" s="19"/>
      <c r="BQ98" s="19"/>
      <c r="BR98" s="19"/>
      <c r="BS98" s="19"/>
      <c r="BU98" s="19"/>
      <c r="BV98" s="19"/>
      <c r="BW98" s="19"/>
      <c r="BX98" s="19"/>
      <c r="BY98" s="19"/>
      <c r="BZ98" s="19"/>
      <c r="CA98" s="19"/>
      <c r="CC98" s="19"/>
      <c r="CD98" s="19"/>
      <c r="CE98" s="19"/>
      <c r="CF98" s="19"/>
      <c r="CG98" s="19"/>
      <c r="CH98" s="19"/>
      <c r="CI98" s="19"/>
      <c r="CK98" s="19"/>
      <c r="CL98" s="19"/>
      <c r="CM98" s="19"/>
      <c r="CN98" s="19"/>
      <c r="CO98" s="19"/>
      <c r="CP98" s="19"/>
      <c r="CQ98" s="19"/>
    </row>
    <row r="99" spans="1:95" x14ac:dyDescent="0.3">
      <c r="A99" s="19"/>
      <c r="B99" s="19"/>
      <c r="C99" s="19"/>
      <c r="D99" s="19"/>
      <c r="E99" s="19"/>
      <c r="F99" s="19"/>
      <c r="G99" s="19"/>
      <c r="I99" s="19"/>
      <c r="J99" s="19"/>
      <c r="K99" s="19"/>
      <c r="L99" s="19"/>
      <c r="M99" s="19"/>
      <c r="N99" s="19"/>
      <c r="O99" s="19"/>
      <c r="Q99" s="19"/>
      <c r="R99" s="19"/>
      <c r="S99" s="19"/>
      <c r="T99" s="19"/>
      <c r="U99" s="19"/>
      <c r="V99" s="19"/>
      <c r="W99" s="19"/>
      <c r="Y99" s="19"/>
      <c r="Z99" s="19"/>
      <c r="AA99" s="19"/>
      <c r="AB99" s="19"/>
      <c r="AC99" s="19"/>
      <c r="AD99" s="19"/>
      <c r="AE99" s="19"/>
      <c r="AG99" s="19"/>
      <c r="AH99" s="19"/>
      <c r="AI99" s="19"/>
      <c r="AJ99" s="19"/>
      <c r="AK99" s="19"/>
      <c r="AL99" s="19"/>
      <c r="AM99" s="19"/>
      <c r="AO99" s="19"/>
      <c r="AP99" s="19"/>
      <c r="AQ99" s="19"/>
      <c r="AR99" s="19"/>
      <c r="AS99" s="19"/>
      <c r="AT99" s="19"/>
      <c r="AU99" s="19"/>
      <c r="AW99" s="19"/>
      <c r="AX99" s="19"/>
      <c r="AY99" s="19"/>
      <c r="AZ99" s="19"/>
      <c r="BA99" s="19"/>
      <c r="BB99" s="19"/>
      <c r="BC99" s="19"/>
      <c r="BE99" s="19"/>
      <c r="BF99" s="19"/>
      <c r="BG99" s="19"/>
      <c r="BH99" s="19"/>
      <c r="BI99" s="19"/>
      <c r="BJ99" s="19"/>
      <c r="BK99" s="19"/>
      <c r="BM99" s="19"/>
      <c r="BN99" s="19"/>
      <c r="BO99" s="19"/>
      <c r="BP99" s="19"/>
      <c r="BQ99" s="19"/>
      <c r="BR99" s="19"/>
      <c r="BS99" s="19"/>
      <c r="BU99" s="19"/>
      <c r="BV99" s="19"/>
      <c r="BW99" s="19"/>
      <c r="BX99" s="19"/>
      <c r="BY99" s="19"/>
      <c r="BZ99" s="19"/>
      <c r="CA99" s="19"/>
      <c r="CC99" s="19"/>
      <c r="CD99" s="19"/>
      <c r="CE99" s="19"/>
      <c r="CF99" s="19"/>
      <c r="CG99" s="19"/>
      <c r="CH99" s="19"/>
      <c r="CI99" s="19"/>
      <c r="CK99" s="19"/>
      <c r="CL99" s="19"/>
      <c r="CM99" s="19"/>
      <c r="CN99" s="19"/>
      <c r="CO99" s="19"/>
      <c r="CP99" s="19"/>
      <c r="CQ99" s="19"/>
    </row>
    <row r="100" spans="1:95" x14ac:dyDescent="0.3">
      <c r="A100" s="19"/>
      <c r="B100" s="19"/>
      <c r="C100" s="19"/>
      <c r="D100" s="19"/>
      <c r="E100" s="19"/>
      <c r="F100" s="19"/>
      <c r="G100" s="19"/>
      <c r="I100" s="19"/>
      <c r="J100" s="19"/>
      <c r="K100" s="19"/>
      <c r="L100" s="19"/>
      <c r="M100" s="19"/>
      <c r="N100" s="19"/>
      <c r="O100" s="19"/>
      <c r="Q100" s="19"/>
      <c r="R100" s="19"/>
      <c r="S100" s="19"/>
      <c r="T100" s="19"/>
      <c r="U100" s="19"/>
      <c r="V100" s="19"/>
      <c r="W100" s="19"/>
      <c r="Y100" s="19"/>
      <c r="Z100" s="19"/>
      <c r="AA100" s="19"/>
      <c r="AB100" s="19"/>
      <c r="AC100" s="19"/>
      <c r="AD100" s="19"/>
      <c r="AE100" s="19"/>
      <c r="AG100" s="19"/>
      <c r="AH100" s="19"/>
      <c r="AI100" s="19"/>
      <c r="AJ100" s="19"/>
      <c r="AK100" s="19"/>
      <c r="AL100" s="19"/>
      <c r="AM100" s="19"/>
      <c r="AO100" s="19"/>
      <c r="AP100" s="19"/>
      <c r="AQ100" s="19"/>
      <c r="AR100" s="19"/>
      <c r="AS100" s="19"/>
      <c r="AT100" s="19"/>
      <c r="AU100" s="19"/>
      <c r="AW100" s="19"/>
      <c r="AX100" s="19"/>
      <c r="AY100" s="19"/>
      <c r="AZ100" s="19"/>
      <c r="BA100" s="19"/>
      <c r="BB100" s="19"/>
      <c r="BC100" s="19"/>
      <c r="BE100" s="19"/>
      <c r="BF100" s="19"/>
      <c r="BG100" s="19"/>
      <c r="BH100" s="19"/>
      <c r="BI100" s="19"/>
      <c r="BJ100" s="19"/>
      <c r="BK100" s="19"/>
      <c r="BM100" s="19"/>
      <c r="BN100" s="19"/>
      <c r="BO100" s="19"/>
      <c r="BP100" s="19"/>
      <c r="BQ100" s="19"/>
      <c r="BR100" s="19"/>
      <c r="BS100" s="19"/>
      <c r="BU100" s="19"/>
      <c r="BV100" s="19"/>
      <c r="BW100" s="19"/>
      <c r="BX100" s="19"/>
      <c r="BY100" s="19"/>
      <c r="BZ100" s="19"/>
      <c r="CA100" s="19"/>
      <c r="CC100" s="19"/>
      <c r="CD100" s="19"/>
      <c r="CE100" s="19"/>
      <c r="CF100" s="19"/>
      <c r="CG100" s="19"/>
      <c r="CH100" s="19"/>
      <c r="CI100" s="19"/>
      <c r="CK100" s="19"/>
      <c r="CL100" s="19"/>
      <c r="CM100" s="19"/>
      <c r="CN100" s="19"/>
      <c r="CO100" s="19"/>
      <c r="CP100" s="19"/>
      <c r="CQ100" s="19"/>
    </row>
    <row r="101" spans="1:95" x14ac:dyDescent="0.3">
      <c r="A101" s="19"/>
      <c r="B101" s="19"/>
      <c r="C101" s="19"/>
      <c r="D101" s="19"/>
      <c r="E101" s="19"/>
      <c r="F101" s="19"/>
      <c r="G101" s="19"/>
      <c r="I101" s="19"/>
      <c r="J101" s="19"/>
      <c r="K101" s="19"/>
      <c r="L101" s="19"/>
      <c r="M101" s="19"/>
      <c r="N101" s="19"/>
      <c r="O101" s="19"/>
      <c r="Q101" s="19"/>
      <c r="R101" s="19"/>
      <c r="S101" s="19"/>
      <c r="T101" s="19"/>
      <c r="U101" s="19"/>
      <c r="V101" s="19"/>
      <c r="W101" s="19"/>
      <c r="Y101" s="19"/>
      <c r="Z101" s="19"/>
      <c r="AA101" s="19"/>
      <c r="AB101" s="19"/>
      <c r="AC101" s="19"/>
      <c r="AD101" s="19"/>
      <c r="AE101" s="19"/>
      <c r="AG101" s="19"/>
      <c r="AH101" s="19"/>
      <c r="AI101" s="19"/>
      <c r="AJ101" s="19"/>
      <c r="AK101" s="19"/>
      <c r="AL101" s="19"/>
      <c r="AM101" s="19"/>
      <c r="AO101" s="19"/>
      <c r="AP101" s="19"/>
      <c r="AQ101" s="19"/>
      <c r="AR101" s="19"/>
      <c r="AS101" s="19"/>
      <c r="AT101" s="19"/>
      <c r="AU101" s="19"/>
      <c r="AW101" s="19"/>
      <c r="AX101" s="19"/>
      <c r="AY101" s="19"/>
      <c r="AZ101" s="19"/>
      <c r="BA101" s="19"/>
      <c r="BB101" s="19"/>
      <c r="BC101" s="19"/>
      <c r="BE101" s="19"/>
      <c r="BF101" s="19"/>
      <c r="BG101" s="19"/>
      <c r="BH101" s="19"/>
      <c r="BI101" s="19"/>
      <c r="BJ101" s="19"/>
      <c r="BK101" s="19"/>
      <c r="BM101" s="19"/>
      <c r="BN101" s="19"/>
      <c r="BO101" s="19"/>
      <c r="BP101" s="19"/>
      <c r="BQ101" s="19"/>
      <c r="BR101" s="19"/>
      <c r="BS101" s="19"/>
      <c r="BU101" s="19"/>
      <c r="BV101" s="19"/>
      <c r="BW101" s="19"/>
      <c r="BX101" s="19"/>
      <c r="BY101" s="19"/>
      <c r="BZ101" s="19"/>
      <c r="CA101" s="19"/>
      <c r="CC101" s="19"/>
      <c r="CD101" s="19"/>
      <c r="CE101" s="19"/>
      <c r="CF101" s="19"/>
      <c r="CG101" s="19"/>
      <c r="CH101" s="19"/>
      <c r="CI101" s="19"/>
      <c r="CK101" s="19"/>
      <c r="CL101" s="19"/>
      <c r="CM101" s="19"/>
      <c r="CN101" s="19"/>
      <c r="CO101" s="19"/>
      <c r="CP101" s="19"/>
      <c r="CQ101" s="19"/>
    </row>
    <row r="102" spans="1:95" x14ac:dyDescent="0.3">
      <c r="A102" s="19"/>
      <c r="B102" s="19"/>
      <c r="C102" s="19"/>
      <c r="D102" s="19"/>
      <c r="E102" s="19"/>
      <c r="F102" s="19"/>
      <c r="G102" s="19"/>
      <c r="I102" s="19"/>
      <c r="J102" s="19"/>
      <c r="K102" s="19"/>
      <c r="L102" s="19"/>
      <c r="M102" s="19"/>
      <c r="N102" s="19"/>
      <c r="O102" s="19"/>
      <c r="Q102" s="19"/>
      <c r="R102" s="19"/>
      <c r="S102" s="19"/>
      <c r="T102" s="19"/>
      <c r="U102" s="19"/>
      <c r="V102" s="19"/>
      <c r="W102" s="19"/>
      <c r="Y102" s="19"/>
      <c r="Z102" s="19"/>
      <c r="AA102" s="19"/>
      <c r="AB102" s="19"/>
      <c r="AC102" s="19"/>
      <c r="AD102" s="19"/>
      <c r="AE102" s="19"/>
      <c r="AG102" s="19"/>
      <c r="AH102" s="19"/>
      <c r="AI102" s="19"/>
      <c r="AJ102" s="19"/>
      <c r="AK102" s="19"/>
      <c r="AL102" s="19"/>
      <c r="AM102" s="19"/>
      <c r="AO102" s="19"/>
      <c r="AP102" s="19"/>
      <c r="AQ102" s="19"/>
      <c r="AR102" s="19"/>
      <c r="AS102" s="19"/>
      <c r="AT102" s="19"/>
      <c r="AU102" s="19"/>
      <c r="AW102" s="19"/>
      <c r="AX102" s="19"/>
      <c r="AY102" s="19"/>
      <c r="AZ102" s="19"/>
      <c r="BA102" s="19"/>
      <c r="BB102" s="19"/>
      <c r="BC102" s="19"/>
      <c r="BE102" s="19"/>
      <c r="BF102" s="19"/>
      <c r="BG102" s="19"/>
      <c r="BH102" s="19"/>
      <c r="BI102" s="19"/>
      <c r="BJ102" s="19"/>
      <c r="BK102" s="19"/>
      <c r="BM102" s="19"/>
      <c r="BN102" s="19"/>
      <c r="BO102" s="19"/>
      <c r="BP102" s="19"/>
      <c r="BQ102" s="19"/>
      <c r="BR102" s="19"/>
      <c r="BS102" s="19"/>
      <c r="BU102" s="19"/>
      <c r="BV102" s="19"/>
      <c r="BW102" s="19"/>
      <c r="BX102" s="19"/>
      <c r="BY102" s="19"/>
      <c r="BZ102" s="19"/>
      <c r="CA102" s="19"/>
      <c r="CC102" s="19"/>
      <c r="CD102" s="19"/>
      <c r="CE102" s="19"/>
      <c r="CF102" s="19"/>
      <c r="CG102" s="19"/>
      <c r="CH102" s="19"/>
      <c r="CI102" s="19"/>
      <c r="CK102" s="19"/>
      <c r="CL102" s="19"/>
      <c r="CM102" s="19"/>
      <c r="CN102" s="19"/>
      <c r="CO102" s="19"/>
      <c r="CP102" s="19"/>
      <c r="CQ10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TOTAL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</vt:lpstr>
      <vt:lpstr>Sheet1</vt:lpstr>
      <vt:lpstr>Sales</vt:lpstr>
      <vt:lpstr>TOTAL!Print_Area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Thilaka Rasi</cp:lastModifiedBy>
  <cp:lastPrinted>2015-10-06T08:25:48Z</cp:lastPrinted>
  <dcterms:created xsi:type="dcterms:W3CDTF">2014-05-19T10:44:44Z</dcterms:created>
  <dcterms:modified xsi:type="dcterms:W3CDTF">2017-04-14T10:05:13Z</dcterms:modified>
</cp:coreProperties>
</file>