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d9f3b9e11dee85/Desktop/"/>
    </mc:Choice>
  </mc:AlternateContent>
  <xr:revisionPtr revIDLastSave="0" documentId="8_{83E84D6E-0F4F-4729-9098-48EB51CF376F}" xr6:coauthVersionLast="47" xr6:coauthVersionMax="47" xr10:uidLastSave="{00000000-0000-0000-0000-000000000000}"/>
  <bookViews>
    <workbookView xWindow="-108" yWindow="-108" windowWidth="23256" windowHeight="12456" xr2:uid="{483FFF1D-DF24-4B32-82B8-90145BAEBB37}"/>
  </bookViews>
  <sheets>
    <sheet name="Sheet2" sheetId="2" r:id="rId1"/>
    <sheet name="Sheet5" sheetId="5" r:id="rId2"/>
    <sheet name="Sheet3" sheetId="3" r:id="rId3"/>
    <sheet name="Sheet4" sheetId="4" r:id="rId4"/>
    <sheet name="Sheet1" sheetId="13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0" l="1"/>
  <c r="C16" i="10"/>
  <c r="C12" i="10"/>
  <c r="D12" i="5"/>
  <c r="D13" i="5"/>
  <c r="D14" i="5"/>
  <c r="D15" i="5"/>
  <c r="D16" i="5"/>
  <c r="D17" i="5"/>
  <c r="D11" i="5"/>
  <c r="C10" i="6"/>
  <c r="C11" i="6"/>
  <c r="C12" i="6"/>
  <c r="C9" i="6"/>
  <c r="F10" i="4"/>
  <c r="F11" i="4"/>
  <c r="F12" i="4"/>
  <c r="F13" i="4"/>
  <c r="F14" i="4"/>
  <c r="F15" i="4"/>
  <c r="F16" i="4"/>
  <c r="F9" i="4"/>
  <c r="E10" i="4"/>
  <c r="E11" i="4"/>
  <c r="E12" i="4"/>
  <c r="E13" i="4"/>
  <c r="E14" i="4"/>
  <c r="E15" i="4"/>
  <c r="E16" i="4"/>
  <c r="E9" i="4"/>
  <c r="D7" i="3"/>
  <c r="D8" i="3"/>
  <c r="D9" i="3"/>
  <c r="D10" i="3"/>
  <c r="B32" i="2"/>
  <c r="B33" i="2"/>
  <c r="B31" i="2"/>
  <c r="B25" i="2"/>
  <c r="B26" i="2"/>
  <c r="B24" i="2"/>
  <c r="D19" i="2"/>
  <c r="D17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<sst xmlns="http://schemas.openxmlformats.org/spreadsheetml/2006/main" count="327" uniqueCount="216">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</sst>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topLeftCell="A3" workbookViewId="0">
      <selection activeCell="D17" sqref="D17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VLOOKUP(A11,A4:E15,2,FALSE)</f>
        <v>Thomas Davies</v>
      </c>
      <c r="E17" s="1"/>
    </row>
    <row r="18" spans="1:5" x14ac:dyDescent="0.3">
      <c r="A18" s="1"/>
      <c r="B18" s="1"/>
      <c r="C18" s="1"/>
      <c r="D18" s="10"/>
      <c r="E18" s="1"/>
    </row>
    <row r="19" spans="1:5" x14ac:dyDescent="0.3">
      <c r="A19" s="1" t="s">
        <v>30</v>
      </c>
      <c r="B19" s="9"/>
      <c r="C19" s="1"/>
      <c r="D19" s="10">
        <f>INDEX(A4:E15,11,5)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VLOOKUP(A9,A4:E15,3,FALSE)</f>
        <v>Capetown</v>
      </c>
      <c r="C24" s="1"/>
      <c r="D24" s="1"/>
      <c r="E24" s="1"/>
    </row>
    <row r="25" spans="1:5" x14ac:dyDescent="0.3">
      <c r="A25" s="6">
        <v>50217</v>
      </c>
      <c r="B25" s="13" t="str">
        <f t="shared" ref="B25:B26" si="0">VLOOKUP(A10,A5:E16,3,FALSE)</f>
        <v>Bangkok</v>
      </c>
      <c r="C25" s="1"/>
      <c r="D25" s="1"/>
      <c r="E25" s="1"/>
    </row>
    <row r="26" spans="1:5" x14ac:dyDescent="0.3">
      <c r="A26" s="6">
        <v>50695</v>
      </c>
      <c r="B26" s="13" t="str">
        <f t="shared" si="0"/>
        <v>Capetown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INDEX(A4:E15,4,4)</f>
        <v>18276</v>
      </c>
      <c r="C31" s="1"/>
      <c r="D31" s="1"/>
      <c r="E31" s="1"/>
    </row>
    <row r="32" spans="1:5" x14ac:dyDescent="0.3">
      <c r="A32" s="14" t="s">
        <v>33</v>
      </c>
      <c r="B32" s="13">
        <f t="shared" ref="B32:B33" si="1">INDEX(A5:E16,4,4)</f>
        <v>19327</v>
      </c>
      <c r="C32" s="1"/>
      <c r="D32" s="1"/>
      <c r="E32" s="1"/>
    </row>
    <row r="33" spans="1:5" x14ac:dyDescent="0.3">
      <c r="A33" s="14" t="s">
        <v>27</v>
      </c>
      <c r="B33" s="13">
        <f t="shared" si="1"/>
        <v>18996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C21" sqref="C21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 t="str">
        <f>INDEX(C3:I8,3,2)</f>
        <v>Marketing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 t="str">
        <f>INDEX(C3:I8,3,5)</f>
        <v>HR</v>
      </c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>
        <f>INDEX(C3:I8,6,7)</f>
        <v>85000</v>
      </c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D11" sqref="D11:D17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>
        <f>IF(B11="A+",C11*100%,C11*50%)</f>
        <v>46866</v>
      </c>
    </row>
    <row r="12" spans="1:4" x14ac:dyDescent="0.3">
      <c r="A12" s="18" t="s">
        <v>80</v>
      </c>
      <c r="B12" s="18" t="s">
        <v>73</v>
      </c>
      <c r="C12" s="26">
        <v>33495</v>
      </c>
      <c r="D12" s="19">
        <f t="shared" ref="D12:D17" si="0">IF(B12="A+",C12*100%,C12*50%)</f>
        <v>16747.5</v>
      </c>
    </row>
    <row r="13" spans="1:4" x14ac:dyDescent="0.3">
      <c r="A13" s="18" t="s">
        <v>81</v>
      </c>
      <c r="B13" s="18" t="s">
        <v>73</v>
      </c>
      <c r="C13" s="26">
        <v>35087</v>
      </c>
      <c r="D13" s="19">
        <f t="shared" si="0"/>
        <v>17543.5</v>
      </c>
    </row>
    <row r="14" spans="1:4" x14ac:dyDescent="0.3">
      <c r="A14" s="18" t="s">
        <v>82</v>
      </c>
      <c r="B14" s="18" t="s">
        <v>72</v>
      </c>
      <c r="C14" s="26">
        <v>42603</v>
      </c>
      <c r="D14" s="19">
        <f t="shared" si="0"/>
        <v>42603</v>
      </c>
    </row>
    <row r="15" spans="1:4" x14ac:dyDescent="0.3">
      <c r="A15" s="18" t="s">
        <v>66</v>
      </c>
      <c r="B15" s="18" t="s">
        <v>73</v>
      </c>
      <c r="C15" s="26">
        <v>36971</v>
      </c>
      <c r="D15" s="19">
        <f t="shared" si="0"/>
        <v>18485.5</v>
      </c>
    </row>
    <row r="16" spans="1:4" x14ac:dyDescent="0.3">
      <c r="A16" s="18" t="s">
        <v>83</v>
      </c>
      <c r="B16" s="18" t="s">
        <v>72</v>
      </c>
      <c r="C16" s="26">
        <v>41286</v>
      </c>
      <c r="D16" s="19">
        <f t="shared" si="0"/>
        <v>41286</v>
      </c>
    </row>
    <row r="17" spans="1:4" x14ac:dyDescent="0.3">
      <c r="A17" s="18" t="s">
        <v>84</v>
      </c>
      <c r="B17" s="18" t="s">
        <v>73</v>
      </c>
      <c r="C17" s="26">
        <v>37732</v>
      </c>
      <c r="D17" s="19">
        <f t="shared" si="0"/>
        <v>18866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D8" sqref="D8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 t="str">
        <f>IF(B7=C7," no match","match")</f>
        <v>match</v>
      </c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 t="str">
        <f t="shared" ref="D8:D10" si="0">IF(B8=C8," nomatch"," match")</f>
        <v xml:space="preserve"> match</v>
      </c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 t="str">
        <f t="shared" si="0"/>
        <v xml:space="preserve"> match</v>
      </c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 t="str">
        <f t="shared" si="0"/>
        <v xml:space="preserve"> match</v>
      </c>
      <c r="E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F9" sqref="F9:F16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 t="str">
        <f>IF(D9&gt;=16,"Eligible","not Eligible")</f>
        <v>Eligible</v>
      </c>
      <c r="F9" s="19" t="str">
        <f>IF(D9&gt;=18,"minor","not minor")</f>
        <v>not minor</v>
      </c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 t="str">
        <f t="shared" ref="E10:E16" si="0">IF(D10&gt;=16,"Eligible","not Eligible")</f>
        <v>Eligible</v>
      </c>
      <c r="F10" s="19" t="str">
        <f t="shared" ref="F10:F16" si="1">IF(D10&gt;=18,"minor","not minor")</f>
        <v>minor</v>
      </c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 t="str">
        <f t="shared" si="0"/>
        <v>not Eligible</v>
      </c>
      <c r="F11" s="19" t="str">
        <f t="shared" si="1"/>
        <v>not minor</v>
      </c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 t="str">
        <f t="shared" si="0"/>
        <v>Eligible</v>
      </c>
      <c r="F12" s="19" t="str">
        <f t="shared" si="1"/>
        <v>minor</v>
      </c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 t="str">
        <f t="shared" si="0"/>
        <v>Eligible</v>
      </c>
      <c r="F13" s="19" t="str">
        <f t="shared" si="1"/>
        <v>minor</v>
      </c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 t="str">
        <f t="shared" si="0"/>
        <v>not Eligible</v>
      </c>
      <c r="F14" s="19" t="str">
        <f t="shared" si="1"/>
        <v>not minor</v>
      </c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 t="str">
        <f t="shared" si="0"/>
        <v>Eligible</v>
      </c>
      <c r="F15" s="19" t="str">
        <f t="shared" si="1"/>
        <v>minor</v>
      </c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 t="str">
        <f t="shared" si="0"/>
        <v>Eligible</v>
      </c>
      <c r="F16" s="19" t="str">
        <f t="shared" si="1"/>
        <v>not minor</v>
      </c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D2B-8F60-46B2-9EB4-0669AD22C3D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activeCell="C9" sqref="C9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 t="str">
        <f>IF(B9&gt;=80,"excellent",IF(B9&gt;=60,"good","failed"))</f>
        <v>good</v>
      </c>
    </row>
    <row r="10" spans="1:3" x14ac:dyDescent="0.3">
      <c r="A10" s="28" t="s">
        <v>94</v>
      </c>
      <c r="B10" s="28">
        <v>85</v>
      </c>
      <c r="C10" s="29" t="str">
        <f t="shared" ref="C10:C12" si="0">IF(B10&gt;=80,"excellent",IF(B10&gt;=60,"good","failed"))</f>
        <v>excellent</v>
      </c>
    </row>
    <row r="11" spans="1:3" x14ac:dyDescent="0.3">
      <c r="A11" s="28" t="s">
        <v>95</v>
      </c>
      <c r="B11" s="28">
        <v>44</v>
      </c>
      <c r="C11" s="29" t="str">
        <f t="shared" si="0"/>
        <v>failed</v>
      </c>
    </row>
    <row r="12" spans="1:3" x14ac:dyDescent="0.3">
      <c r="A12" s="28" t="s">
        <v>96</v>
      </c>
      <c r="B12" s="28">
        <v>61</v>
      </c>
      <c r="C12" s="29" t="str">
        <f t="shared" si="0"/>
        <v>good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topLeftCell="A8" workbookViewId="0">
      <selection activeCell="E17" sqref="E17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Sheet2</vt:lpstr>
      <vt:lpstr>Sheet5</vt:lpstr>
      <vt:lpstr>Sheet3</vt:lpstr>
      <vt:lpstr>Sheet4</vt:lpstr>
      <vt:lpstr>Sheet1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FAESA C F</cp:lastModifiedBy>
  <dcterms:created xsi:type="dcterms:W3CDTF">2024-07-16T06:00:49Z</dcterms:created>
  <dcterms:modified xsi:type="dcterms:W3CDTF">2025-10-01T15:52:45Z</dcterms:modified>
</cp:coreProperties>
</file>