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8_{2760BE26-E4F1-4D78-B8C4-1CFD9ABF29A6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Inputs" sheetId="1" r:id="rId1"/>
    <sheet name="Decision Tree" sheetId="2" r:id="rId2"/>
    <sheet name="Change Log" sheetId="4" r:id="rId3"/>
    <sheet name="GNU GPL" sheetId="3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<sst xmlns="http://schemas.openxmlformats.org/spreadsheetml/2006/main" count="608" uniqueCount="580">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</sst>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0" fontId="0" fillId="10" borderId="0" xfId="0" applyFill="1" applyBorder="1" applyAlignment="1">
      <alignment horizontal="center"/>
    </xf>
    <xf numFmtId="0" fontId="17" fillId="10" borderId="0" xfId="0" applyFont="1" applyFill="1" applyBorder="1" applyAlignment="1">
      <alignment horizontal="center" vertical="center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tabSelected="1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5" t="s">
        <v>6</v>
      </c>
      <c r="B3" s="66" t="s">
        <v>553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 x14ac:dyDescent="0.75">
      <c r="A4" s="69">
        <v>2E-3</v>
      </c>
      <c r="B4" s="41" t="s">
        <v>559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70"/>
    </row>
    <row r="5" spans="1:13" x14ac:dyDescent="0.75">
      <c r="A5" s="69">
        <v>3.6999999999999998E-2</v>
      </c>
      <c r="B5" s="41" t="s">
        <v>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70"/>
    </row>
    <row r="6" spans="1:13" x14ac:dyDescent="0.75">
      <c r="A6" s="69">
        <v>0.02</v>
      </c>
      <c r="B6" s="41" t="s">
        <v>1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70"/>
    </row>
    <row r="7" spans="1:13" x14ac:dyDescent="0.75">
      <c r="A7" s="69">
        <v>0.1</v>
      </c>
      <c r="B7" s="41" t="s">
        <v>2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70"/>
    </row>
    <row r="8" spans="1:13" x14ac:dyDescent="0.75">
      <c r="A8" s="69">
        <v>0.02</v>
      </c>
      <c r="B8" s="41" t="s">
        <v>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70"/>
    </row>
    <row r="9" spans="1:13" x14ac:dyDescent="0.75">
      <c r="A9" s="69">
        <f>A10*0.1</f>
        <v>2.0000000000000004E-2</v>
      </c>
      <c r="B9" s="41" t="s">
        <v>579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70"/>
    </row>
    <row r="10" spans="1:13" ht="15.5" thickBot="1" x14ac:dyDescent="0.9">
      <c r="A10" s="71">
        <v>0.2</v>
      </c>
      <c r="B10" s="72" t="s">
        <v>4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3"/>
    </row>
    <row r="11" spans="1:13" ht="15.5" thickBot="1" x14ac:dyDescent="0.9"/>
    <row r="12" spans="1:13" x14ac:dyDescent="0.75">
      <c r="A12" s="65" t="s">
        <v>5</v>
      </c>
      <c r="B12" s="66" t="s">
        <v>551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</row>
    <row r="13" spans="1:13" x14ac:dyDescent="0.75">
      <c r="A13" s="74">
        <v>1000</v>
      </c>
      <c r="B13" s="75" t="s">
        <v>552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6"/>
    </row>
    <row r="14" spans="1:13" x14ac:dyDescent="0.75">
      <c r="A14" s="74">
        <v>75</v>
      </c>
      <c r="B14" s="75" t="s">
        <v>555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6"/>
    </row>
    <row r="15" spans="1:13" x14ac:dyDescent="0.75">
      <c r="A15" s="74">
        <v>333</v>
      </c>
      <c r="B15" s="75" t="s">
        <v>556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6"/>
    </row>
    <row r="16" spans="1:13" ht="15.5" thickBot="1" x14ac:dyDescent="0.9">
      <c r="A16" s="77">
        <v>25</v>
      </c>
      <c r="B16" s="78" t="s">
        <v>554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9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topLeftCell="A11" zoomScaleNormal="100" workbookViewId="0">
      <selection activeCell="A29" sqref="A29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2" t="s">
        <v>17</v>
      </c>
      <c r="L1" s="63" t="s">
        <v>16</v>
      </c>
      <c r="M1" s="64" t="s">
        <v>18</v>
      </c>
    </row>
    <row r="2" spans="1:13" ht="15.5" thickBot="1" x14ac:dyDescent="0.9">
      <c r="G2" s="4">
        <f>Inputs!A4</f>
        <v>2E-3</v>
      </c>
      <c r="K2" s="45">
        <f>E8*G2</f>
        <v>4.000000000000001E-5</v>
      </c>
      <c r="L2" s="46"/>
      <c r="M2" s="57"/>
    </row>
    <row r="3" spans="1:13" x14ac:dyDescent="0.75">
      <c r="A3" s="80" t="s">
        <v>549</v>
      </c>
      <c r="B3" s="81"/>
      <c r="C3" s="81"/>
      <c r="D3" s="82"/>
      <c r="G3" s="14" t="s">
        <v>9</v>
      </c>
      <c r="K3" s="37"/>
      <c r="L3" s="39">
        <f>K2*K4</f>
        <v>4.1000000000000009E-2</v>
      </c>
      <c r="M3" s="40" t="s">
        <v>563</v>
      </c>
    </row>
    <row r="4" spans="1:13" x14ac:dyDescent="0.75">
      <c r="A4" s="83" t="s">
        <v>550</v>
      </c>
      <c r="B4" s="35"/>
      <c r="C4" s="35"/>
      <c r="D4" s="84"/>
      <c r="G4" s="9">
        <f>Inputs!A13</f>
        <v>1000</v>
      </c>
      <c r="K4" s="47">
        <f>E10+G4</f>
        <v>1025</v>
      </c>
      <c r="L4" s="48"/>
      <c r="M4" s="58"/>
    </row>
    <row r="5" spans="1:13" x14ac:dyDescent="0.75">
      <c r="A5" s="83" t="s">
        <v>578</v>
      </c>
      <c r="B5" s="35"/>
      <c r="C5" s="35"/>
      <c r="D5" s="84"/>
      <c r="K5" s="51"/>
      <c r="L5" s="52"/>
      <c r="M5" s="53"/>
    </row>
    <row r="6" spans="1:13" x14ac:dyDescent="0.75">
      <c r="A6" s="85" t="str">
        <f>IF(C18&lt;C44,"You should get vaccinated","You should NOT get vaccinated")</f>
        <v>You should get vaccinated</v>
      </c>
      <c r="B6" s="36"/>
      <c r="C6" s="36"/>
      <c r="D6" s="86"/>
      <c r="I6" s="4">
        <f>Inputs!A7+Inputs!A8</f>
        <v>0.12000000000000001</v>
      </c>
      <c r="K6" s="45">
        <f>E8*G8*I6</f>
        <v>8.8800000000000017E-5</v>
      </c>
      <c r="L6" s="50"/>
      <c r="M6" s="57"/>
    </row>
    <row r="7" spans="1:13" ht="15.5" thickBot="1" x14ac:dyDescent="0.9">
      <c r="A7" s="87"/>
      <c r="B7" s="88"/>
      <c r="C7" s="88"/>
      <c r="D7" s="89"/>
      <c r="I7" s="14" t="s">
        <v>12</v>
      </c>
      <c r="K7" s="37"/>
      <c r="L7" s="39">
        <f>K6*K8</f>
        <v>3.845040000000001E-2</v>
      </c>
      <c r="M7" s="40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7">
        <f>E10+G10+I8</f>
        <v>433</v>
      </c>
      <c r="L8" s="48"/>
      <c r="M8" s="58"/>
    </row>
    <row r="9" spans="1:13" x14ac:dyDescent="0.75">
      <c r="E9" s="14" t="s">
        <v>562</v>
      </c>
      <c r="G9" s="14" t="s">
        <v>10</v>
      </c>
      <c r="K9" s="51"/>
      <c r="L9" s="52"/>
      <c r="M9" s="53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5">
        <f>E8*G8*I10</f>
        <v>6.5120000000000011E-4</v>
      </c>
      <c r="L10" s="46"/>
      <c r="M10" s="57"/>
    </row>
    <row r="11" spans="1:13" x14ac:dyDescent="0.75">
      <c r="I11" s="13" t="s">
        <v>13</v>
      </c>
      <c r="K11" s="37"/>
      <c r="L11" s="39">
        <f>K10*K12</f>
        <v>6.5120000000000011E-2</v>
      </c>
      <c r="M11" s="40" t="s">
        <v>565</v>
      </c>
    </row>
    <row r="12" spans="1:13" x14ac:dyDescent="0.75">
      <c r="I12" s="5">
        <v>0</v>
      </c>
      <c r="K12" s="47">
        <f>E10+G10+I12</f>
        <v>100</v>
      </c>
      <c r="L12" s="49"/>
      <c r="M12" s="58"/>
    </row>
    <row r="13" spans="1:13" x14ac:dyDescent="0.75">
      <c r="A13" s="2"/>
      <c r="B13" s="2"/>
      <c r="C13" s="2"/>
      <c r="D13" s="2"/>
      <c r="E13" s="2"/>
      <c r="F13" s="2"/>
      <c r="H13" s="2"/>
      <c r="K13" s="51"/>
      <c r="L13" s="54"/>
      <c r="M13" s="53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5">
        <f>E8*G16*I14</f>
        <v>7.6880000000000036E-4</v>
      </c>
      <c r="L14" s="46"/>
      <c r="M14" s="57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7"/>
      <c r="L15" s="39">
        <f>K14*K16</f>
        <v>0.27523040000000015</v>
      </c>
      <c r="M15" s="40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7">
        <f>E10+G18+I16</f>
        <v>358</v>
      </c>
      <c r="L16" s="48"/>
      <c r="M16" s="58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5"/>
      <c r="L17" s="54"/>
      <c r="M17" s="53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5">
        <f>E8*G16*I18</f>
        <v>1.8451200000000004E-2</v>
      </c>
      <c r="L18" s="46"/>
      <c r="M18" s="57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7"/>
      <c r="L19" s="39">
        <f>K18*K20</f>
        <v>0.46128000000000013</v>
      </c>
      <c r="M19" s="40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7">
        <f>E10+G18+I20</f>
        <v>25</v>
      </c>
      <c r="L20" s="48"/>
      <c r="M20" s="58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5"/>
      <c r="L21" s="54"/>
      <c r="M21" s="53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5">
        <f>E24*G22</f>
        <v>1.9599999999999999E-2</v>
      </c>
      <c r="L22" s="46"/>
      <c r="M22" s="57"/>
    </row>
    <row r="23" spans="1:13" x14ac:dyDescent="0.75">
      <c r="B23" s="2"/>
      <c r="C23" s="2"/>
      <c r="D23" s="2"/>
      <c r="G23" s="14" t="s">
        <v>12</v>
      </c>
      <c r="J23" s="2"/>
      <c r="K23" s="37"/>
      <c r="L23" s="39">
        <f>K22*K24</f>
        <v>6.5267999999999997</v>
      </c>
      <c r="M23" s="40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7">
        <f>E26+G24</f>
        <v>333</v>
      </c>
      <c r="L24" s="48"/>
      <c r="M24" s="58"/>
    </row>
    <row r="25" spans="1:13" x14ac:dyDescent="0.75">
      <c r="A25" s="2"/>
      <c r="B25" s="2"/>
      <c r="E25" s="13" t="s">
        <v>14</v>
      </c>
      <c r="J25" s="2"/>
      <c r="K25" s="55"/>
      <c r="L25" s="54"/>
      <c r="M25" s="53"/>
    </row>
    <row r="26" spans="1:13" x14ac:dyDescent="0.75">
      <c r="B26" s="2"/>
      <c r="E26" s="8">
        <v>0</v>
      </c>
      <c r="G26" s="3">
        <f>1-G22</f>
        <v>0.98</v>
      </c>
      <c r="J26" s="2"/>
      <c r="K26" s="45">
        <f>E24*G26</f>
        <v>0.96039999999999992</v>
      </c>
      <c r="L26" s="46"/>
      <c r="M26" s="59"/>
    </row>
    <row r="27" spans="1:13" x14ac:dyDescent="0.75">
      <c r="A27" s="2"/>
      <c r="B27" s="2"/>
      <c r="G27" s="13" t="s">
        <v>13</v>
      </c>
      <c r="J27" s="2"/>
      <c r="K27" s="37"/>
      <c r="L27" s="39">
        <f>K26*K28</f>
        <v>0</v>
      </c>
      <c r="M27" s="42" t="s">
        <v>569</v>
      </c>
    </row>
    <row r="28" spans="1:13" x14ac:dyDescent="0.75">
      <c r="A28" s="2"/>
      <c r="B28" s="2"/>
      <c r="G28" s="5">
        <v>0</v>
      </c>
      <c r="J28" s="2"/>
      <c r="K28" s="47">
        <f>E26+G28</f>
        <v>0</v>
      </c>
      <c r="L28" s="48"/>
      <c r="M28" s="60"/>
    </row>
    <row r="29" spans="1:13" x14ac:dyDescent="0.75">
      <c r="A29" s="11" t="s">
        <v>7</v>
      </c>
      <c r="B29" s="2"/>
      <c r="K29" s="51"/>
      <c r="L29" s="54"/>
      <c r="M29" s="53"/>
    </row>
    <row r="30" spans="1:13" x14ac:dyDescent="0.75">
      <c r="A30" s="2"/>
      <c r="B30" s="2"/>
      <c r="G30" s="3">
        <f>Inputs!A4</f>
        <v>2E-3</v>
      </c>
      <c r="K30" s="45">
        <f>E36*G30</f>
        <v>4.0000000000000002E-4</v>
      </c>
      <c r="L30" s="46"/>
      <c r="M30" s="57"/>
    </row>
    <row r="31" spans="1:13" x14ac:dyDescent="0.75">
      <c r="B31" s="2"/>
      <c r="G31" s="14" t="s">
        <v>9</v>
      </c>
      <c r="J31" s="2"/>
      <c r="K31" s="37"/>
      <c r="L31" s="39">
        <f>K30*K32</f>
        <v>0.41000000000000003</v>
      </c>
      <c r="M31" s="40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7">
        <f>E38+G32</f>
        <v>1025</v>
      </c>
      <c r="L32" s="48"/>
      <c r="M32" s="58"/>
    </row>
    <row r="33" spans="1:13" x14ac:dyDescent="0.75">
      <c r="A33" s="2"/>
      <c r="B33" s="2"/>
      <c r="G33" s="9"/>
      <c r="J33" s="2"/>
      <c r="K33" s="56"/>
      <c r="L33" s="54"/>
      <c r="M33" s="53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5">
        <f>E36*G36*I34</f>
        <v>7.400000000000001E-4</v>
      </c>
      <c r="L34" s="46"/>
      <c r="M34" s="57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7"/>
      <c r="L35" s="39">
        <f>K34*K36</f>
        <v>0.32042000000000004</v>
      </c>
      <c r="M35" s="40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7">
        <f>E38+G38+I36</f>
        <v>433</v>
      </c>
      <c r="L36" s="48"/>
      <c r="M36" s="58"/>
    </row>
    <row r="37" spans="1:13" x14ac:dyDescent="0.75">
      <c r="E37" s="14" t="s">
        <v>562</v>
      </c>
      <c r="F37" s="2"/>
      <c r="G37" s="14" t="s">
        <v>10</v>
      </c>
      <c r="K37" s="55"/>
      <c r="L37" s="54"/>
      <c r="M37" s="53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5">
        <f>E36*G36*I38</f>
        <v>6.6600000000000001E-3</v>
      </c>
      <c r="L38" s="46"/>
      <c r="M38" s="57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7"/>
      <c r="L39" s="39">
        <f>K38*K40</f>
        <v>0.66600000000000004</v>
      </c>
      <c r="M39" s="40" t="s">
        <v>572</v>
      </c>
    </row>
    <row r="40" spans="1:13" x14ac:dyDescent="0.75">
      <c r="I40" s="5">
        <v>0</v>
      </c>
      <c r="K40" s="47">
        <f>E38+G38+I40</f>
        <v>100</v>
      </c>
      <c r="L40" s="48"/>
      <c r="M40" s="58"/>
    </row>
    <row r="41" spans="1:13" x14ac:dyDescent="0.75">
      <c r="K41" s="55"/>
      <c r="L41" s="54"/>
      <c r="M41" s="53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5">
        <f>E36*G44*I42</f>
        <v>3.8440000000000002E-3</v>
      </c>
      <c r="L42" s="46"/>
      <c r="M42" s="57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7"/>
      <c r="L43" s="39">
        <f>K42*K44</f>
        <v>1.376152</v>
      </c>
      <c r="M43" s="40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7">
        <f>E38+G46+I44</f>
        <v>358</v>
      </c>
      <c r="L44" s="48"/>
      <c r="M44" s="58"/>
    </row>
    <row r="45" spans="1:13" x14ac:dyDescent="0.75">
      <c r="G45" s="13" t="s">
        <v>11</v>
      </c>
      <c r="K45" s="55"/>
      <c r="L45" s="54"/>
      <c r="M45" s="53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5">
        <f>E36*G44*I46</f>
        <v>0.188356</v>
      </c>
      <c r="L46" s="46"/>
      <c r="M46" s="57"/>
    </row>
    <row r="47" spans="1:13" x14ac:dyDescent="0.75">
      <c r="D47" s="2"/>
      <c r="E47" s="3"/>
      <c r="F47" s="2"/>
      <c r="G47" s="2"/>
      <c r="H47" s="2"/>
      <c r="I47" s="13" t="s">
        <v>13</v>
      </c>
      <c r="K47" s="37"/>
      <c r="L47" s="39">
        <f>K46*K48</f>
        <v>4.7088999999999999</v>
      </c>
      <c r="M47" s="40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7">
        <f>E38+G46+I48</f>
        <v>25</v>
      </c>
      <c r="L48" s="48"/>
      <c r="M48" s="58"/>
    </row>
    <row r="49" spans="1:13" x14ac:dyDescent="0.75">
      <c r="C49" s="2"/>
      <c r="D49" s="2"/>
      <c r="F49" s="2"/>
      <c r="G49" s="2"/>
      <c r="H49" s="2"/>
      <c r="I49" s="2"/>
      <c r="K49" s="55"/>
      <c r="L49" s="54"/>
      <c r="M49" s="53"/>
    </row>
    <row r="50" spans="1:13" x14ac:dyDescent="0.75">
      <c r="E50" s="3">
        <f>1-E36</f>
        <v>0.8</v>
      </c>
      <c r="K50" s="37">
        <f>E50</f>
        <v>0.8</v>
      </c>
      <c r="L50" s="38"/>
      <c r="M50" s="42"/>
    </row>
    <row r="51" spans="1:13" x14ac:dyDescent="0.75">
      <c r="E51" s="13" t="s">
        <v>14</v>
      </c>
      <c r="K51" s="37"/>
      <c r="L51" s="39">
        <f>K50*K52</f>
        <v>0</v>
      </c>
      <c r="M51" s="42" t="s">
        <v>575</v>
      </c>
    </row>
    <row r="52" spans="1:13" ht="15.5" thickBot="1" x14ac:dyDescent="0.9">
      <c r="E52" s="5">
        <v>0</v>
      </c>
      <c r="K52" s="43">
        <f>E52</f>
        <v>0</v>
      </c>
      <c r="L52" s="44"/>
      <c r="M52" s="61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B4" sqref="B4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2021-04-19T06:21:11Z</dcterms:modified>
</cp:coreProperties>
</file>